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57480" yWindow="7950" windowWidth="29040" windowHeight="15840" firstSheet="1" activeTab="7"/>
  </bookViews>
  <sheets>
    <sheet name="Relevant data" sheetId="10" r:id="rId1"/>
    <sheet name="Retournemer_2020_LOI_composite" sheetId="3" r:id="rId2"/>
    <sheet name="RET_pollen_info" sheetId="2" r:id="rId3"/>
    <sheet name="Pollen_counted" sheetId="6" r:id="rId4"/>
    <sheet name="Core data" sheetId="1" r:id="rId5"/>
    <sheet name="XRF" sheetId="4" r:id="rId6"/>
    <sheet name="XRF select" sheetId="13" r:id="rId7"/>
    <sheet name="Tephra" sheetId="5" r:id="rId8"/>
    <sheet name="Photo analysis" sheetId="7" r:id="rId9"/>
    <sheet name="Age depth" sheetId="8" r:id="rId10"/>
    <sheet name="Sheet2" sheetId="12" r:id="rId11"/>
    <sheet name="Layer strat" sheetId="11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5" l="1"/>
  <c r="C23" i="5"/>
  <c r="B21" i="5"/>
  <c r="C21" i="5"/>
  <c r="B19" i="5"/>
  <c r="C19" i="5"/>
  <c r="B17" i="5"/>
  <c r="C17" i="5"/>
  <c r="B20" i="5"/>
  <c r="B22" i="5" s="1"/>
  <c r="B24" i="5" s="1"/>
  <c r="C20" i="5"/>
  <c r="C22" i="5" s="1"/>
  <c r="C24" i="5" s="1"/>
  <c r="C18" i="5"/>
  <c r="B18" i="5"/>
  <c r="H424" i="3" l="1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G424" i="3"/>
  <c r="K216" i="3"/>
  <c r="J216" i="3"/>
  <c r="I216" i="3"/>
  <c r="H216" i="3"/>
  <c r="G216" i="3"/>
  <c r="C418" i="3"/>
  <c r="C419" i="3"/>
  <c r="C420" i="3"/>
  <c r="C421" i="3"/>
  <c r="C422" i="3"/>
  <c r="C423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9" i="3"/>
  <c r="H216" i="8"/>
  <c r="G216" i="8"/>
  <c r="F216" i="8"/>
  <c r="E216" i="8"/>
  <c r="J216" i="8"/>
  <c r="F424" i="8"/>
  <c r="G424" i="8"/>
  <c r="H424" i="8"/>
  <c r="I424" i="8"/>
  <c r="J424" i="8"/>
  <c r="K424" i="8"/>
  <c r="L424" i="8"/>
  <c r="O15" i="8"/>
  <c r="L11" i="8"/>
  <c r="L10" i="8"/>
  <c r="L9" i="8"/>
  <c r="AA77" i="8"/>
  <c r="Q78" i="8"/>
  <c r="T77" i="8"/>
  <c r="U28" i="8"/>
  <c r="Q77" i="8"/>
  <c r="O9" i="8"/>
  <c r="N9" i="8"/>
  <c r="K216" i="8"/>
  <c r="L216" i="8" s="1"/>
  <c r="M215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9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D515" i="8"/>
  <c r="A515" i="8"/>
  <c r="D514" i="8"/>
  <c r="A514" i="8"/>
  <c r="D513" i="8"/>
  <c r="A513" i="8"/>
  <c r="D512" i="8"/>
  <c r="A512" i="8"/>
  <c r="D511" i="8"/>
  <c r="A511" i="8"/>
  <c r="D510" i="8"/>
  <c r="A510" i="8"/>
  <c r="D509" i="8"/>
  <c r="A509" i="8"/>
  <c r="D508" i="8"/>
  <c r="A508" i="8"/>
  <c r="D507" i="8"/>
  <c r="A507" i="8"/>
  <c r="D506" i="8"/>
  <c r="A506" i="8"/>
  <c r="D505" i="8"/>
  <c r="A505" i="8"/>
  <c r="D504" i="8"/>
  <c r="A504" i="8"/>
  <c r="D503" i="8"/>
  <c r="A503" i="8"/>
  <c r="D502" i="8"/>
  <c r="A502" i="8"/>
  <c r="D501" i="8"/>
  <c r="A501" i="8"/>
  <c r="D500" i="8"/>
  <c r="A500" i="8"/>
  <c r="D499" i="8"/>
  <c r="A499" i="8"/>
  <c r="D498" i="8"/>
  <c r="A498" i="8"/>
  <c r="D497" i="8"/>
  <c r="A497" i="8"/>
  <c r="D496" i="8"/>
  <c r="A496" i="8"/>
  <c r="D495" i="8"/>
  <c r="A495" i="8"/>
  <c r="D494" i="8"/>
  <c r="A494" i="8"/>
  <c r="D493" i="8"/>
  <c r="A493" i="8"/>
  <c r="D492" i="8"/>
  <c r="A492" i="8"/>
  <c r="D491" i="8"/>
  <c r="A491" i="8"/>
  <c r="D490" i="8"/>
  <c r="A490" i="8"/>
  <c r="D489" i="8"/>
  <c r="A489" i="8"/>
  <c r="D488" i="8"/>
  <c r="A488" i="8"/>
  <c r="D487" i="8"/>
  <c r="A487" i="8"/>
  <c r="D486" i="8"/>
  <c r="A486" i="8"/>
  <c r="D485" i="8"/>
  <c r="A485" i="8"/>
  <c r="D484" i="8"/>
  <c r="A484" i="8"/>
  <c r="D483" i="8"/>
  <c r="A483" i="8"/>
  <c r="D482" i="8"/>
  <c r="A482" i="8"/>
  <c r="D481" i="8"/>
  <c r="A481" i="8"/>
  <c r="D480" i="8"/>
  <c r="A480" i="8"/>
  <c r="D479" i="8"/>
  <c r="A479" i="8"/>
  <c r="D478" i="8"/>
  <c r="A478" i="8"/>
  <c r="D477" i="8"/>
  <c r="A477" i="8"/>
  <c r="D476" i="8"/>
  <c r="A476" i="8"/>
  <c r="D475" i="8"/>
  <c r="A475" i="8"/>
  <c r="D474" i="8"/>
  <c r="A474" i="8"/>
  <c r="D473" i="8"/>
  <c r="A473" i="8"/>
  <c r="D472" i="8"/>
  <c r="A472" i="8"/>
  <c r="D471" i="8"/>
  <c r="A471" i="8"/>
  <c r="D470" i="8"/>
  <c r="A470" i="8"/>
  <c r="D469" i="8"/>
  <c r="A469" i="8"/>
  <c r="D468" i="8"/>
  <c r="A468" i="8"/>
  <c r="D467" i="8"/>
  <c r="A467" i="8"/>
  <c r="D466" i="8"/>
  <c r="A466" i="8"/>
  <c r="D465" i="8"/>
  <c r="A465" i="8"/>
  <c r="D464" i="8"/>
  <c r="A464" i="8"/>
  <c r="D463" i="8"/>
  <c r="A463" i="8"/>
  <c r="D462" i="8"/>
  <c r="A462" i="8"/>
  <c r="D461" i="8"/>
  <c r="A461" i="8"/>
  <c r="D460" i="8"/>
  <c r="A460" i="8"/>
  <c r="D459" i="8"/>
  <c r="A459" i="8"/>
  <c r="D458" i="8"/>
  <c r="A458" i="8"/>
  <c r="D457" i="8"/>
  <c r="A457" i="8"/>
  <c r="D456" i="8"/>
  <c r="A456" i="8"/>
  <c r="D455" i="8"/>
  <c r="A455" i="8"/>
  <c r="D454" i="8"/>
  <c r="A454" i="8"/>
  <c r="D453" i="8"/>
  <c r="A453" i="8"/>
  <c r="D452" i="8"/>
  <c r="A452" i="8"/>
  <c r="D451" i="8"/>
  <c r="A451" i="8"/>
  <c r="D450" i="8"/>
  <c r="A450" i="8"/>
  <c r="D449" i="8"/>
  <c r="A449" i="8"/>
  <c r="D448" i="8"/>
  <c r="A448" i="8"/>
  <c r="D447" i="8"/>
  <c r="A447" i="8"/>
  <c r="D446" i="8"/>
  <c r="A446" i="8"/>
  <c r="D445" i="8"/>
  <c r="A445" i="8"/>
  <c r="D444" i="8"/>
  <c r="A444" i="8"/>
  <c r="D443" i="8"/>
  <c r="A443" i="8"/>
  <c r="D442" i="8"/>
  <c r="A442" i="8"/>
  <c r="D441" i="8"/>
  <c r="A441" i="8"/>
  <c r="D440" i="8"/>
  <c r="A440" i="8"/>
  <c r="D439" i="8"/>
  <c r="A439" i="8"/>
  <c r="D438" i="8"/>
  <c r="A438" i="8"/>
  <c r="D437" i="8"/>
  <c r="A437" i="8"/>
  <c r="D436" i="8"/>
  <c r="A436" i="8"/>
  <c r="D435" i="8"/>
  <c r="A435" i="8"/>
  <c r="D434" i="8"/>
  <c r="A434" i="8"/>
  <c r="D433" i="8"/>
  <c r="A433" i="8"/>
  <c r="D432" i="8"/>
  <c r="A432" i="8"/>
  <c r="D431" i="8"/>
  <c r="A431" i="8"/>
  <c r="D430" i="8"/>
  <c r="A430" i="8"/>
  <c r="D429" i="8"/>
  <c r="A429" i="8"/>
  <c r="D428" i="8"/>
  <c r="A428" i="8"/>
  <c r="D427" i="8"/>
  <c r="A427" i="8"/>
  <c r="D426" i="8"/>
  <c r="A426" i="8"/>
  <c r="D425" i="8"/>
  <c r="A425" i="8"/>
  <c r="D424" i="8"/>
  <c r="A424" i="8"/>
  <c r="D423" i="8"/>
  <c r="A423" i="8"/>
  <c r="L423" i="8" s="1"/>
  <c r="D422" i="8"/>
  <c r="A422" i="8"/>
  <c r="L422" i="8" s="1"/>
  <c r="D421" i="8"/>
  <c r="A421" i="8"/>
  <c r="L421" i="8" s="1"/>
  <c r="D420" i="8"/>
  <c r="A420" i="8"/>
  <c r="L420" i="8" s="1"/>
  <c r="D419" i="8"/>
  <c r="A419" i="8"/>
  <c r="L419" i="8" s="1"/>
  <c r="D418" i="8"/>
  <c r="A418" i="8"/>
  <c r="L418" i="8" s="1"/>
  <c r="D417" i="8"/>
  <c r="A417" i="8"/>
  <c r="L417" i="8" s="1"/>
  <c r="D416" i="8"/>
  <c r="A416" i="8"/>
  <c r="L416" i="8" s="1"/>
  <c r="D415" i="8"/>
  <c r="A415" i="8"/>
  <c r="L415" i="8" s="1"/>
  <c r="D414" i="8"/>
  <c r="A414" i="8"/>
  <c r="L414" i="8" s="1"/>
  <c r="D413" i="8"/>
  <c r="A413" i="8"/>
  <c r="L413" i="8" s="1"/>
  <c r="D412" i="8"/>
  <c r="A412" i="8"/>
  <c r="L412" i="8" s="1"/>
  <c r="D411" i="8"/>
  <c r="A411" i="8"/>
  <c r="L411" i="8" s="1"/>
  <c r="D410" i="8"/>
  <c r="A410" i="8"/>
  <c r="L410" i="8" s="1"/>
  <c r="D409" i="8"/>
  <c r="A409" i="8"/>
  <c r="L409" i="8" s="1"/>
  <c r="D408" i="8"/>
  <c r="A408" i="8"/>
  <c r="L408" i="8" s="1"/>
  <c r="D407" i="8"/>
  <c r="A407" i="8"/>
  <c r="L407" i="8" s="1"/>
  <c r="D406" i="8"/>
  <c r="A406" i="8"/>
  <c r="L406" i="8" s="1"/>
  <c r="D405" i="8"/>
  <c r="A405" i="8"/>
  <c r="L405" i="8" s="1"/>
  <c r="D404" i="8"/>
  <c r="A404" i="8"/>
  <c r="L404" i="8" s="1"/>
  <c r="D403" i="8"/>
  <c r="A403" i="8"/>
  <c r="L403" i="8" s="1"/>
  <c r="D402" i="8"/>
  <c r="A402" i="8"/>
  <c r="L402" i="8" s="1"/>
  <c r="D401" i="8"/>
  <c r="A401" i="8"/>
  <c r="L401" i="8" s="1"/>
  <c r="D400" i="8"/>
  <c r="A400" i="8"/>
  <c r="L400" i="8" s="1"/>
  <c r="D399" i="8"/>
  <c r="A399" i="8"/>
  <c r="L399" i="8" s="1"/>
  <c r="D398" i="8"/>
  <c r="A398" i="8"/>
  <c r="L398" i="8" s="1"/>
  <c r="D397" i="8"/>
  <c r="A397" i="8"/>
  <c r="L397" i="8" s="1"/>
  <c r="D396" i="8"/>
  <c r="A396" i="8"/>
  <c r="L396" i="8" s="1"/>
  <c r="D395" i="8"/>
  <c r="A395" i="8"/>
  <c r="L395" i="8" s="1"/>
  <c r="D394" i="8"/>
  <c r="A394" i="8"/>
  <c r="L394" i="8" s="1"/>
  <c r="D393" i="8"/>
  <c r="A393" i="8"/>
  <c r="L393" i="8" s="1"/>
  <c r="D392" i="8"/>
  <c r="A392" i="8"/>
  <c r="L392" i="8" s="1"/>
  <c r="D391" i="8"/>
  <c r="A391" i="8"/>
  <c r="L391" i="8" s="1"/>
  <c r="D390" i="8"/>
  <c r="A390" i="8"/>
  <c r="L390" i="8" s="1"/>
  <c r="D389" i="8"/>
  <c r="A389" i="8"/>
  <c r="L389" i="8" s="1"/>
  <c r="D388" i="8"/>
  <c r="A388" i="8"/>
  <c r="L388" i="8" s="1"/>
  <c r="D387" i="8"/>
  <c r="A387" i="8"/>
  <c r="L387" i="8" s="1"/>
  <c r="D386" i="8"/>
  <c r="A386" i="8"/>
  <c r="L386" i="8" s="1"/>
  <c r="D385" i="8"/>
  <c r="A385" i="8"/>
  <c r="L385" i="8" s="1"/>
  <c r="D384" i="8"/>
  <c r="A384" i="8"/>
  <c r="L384" i="8" s="1"/>
  <c r="D383" i="8"/>
  <c r="A383" i="8"/>
  <c r="L383" i="8" s="1"/>
  <c r="D382" i="8"/>
  <c r="A382" i="8"/>
  <c r="L382" i="8" s="1"/>
  <c r="D381" i="8"/>
  <c r="A381" i="8"/>
  <c r="L381" i="8" s="1"/>
  <c r="D380" i="8"/>
  <c r="A380" i="8"/>
  <c r="L380" i="8" s="1"/>
  <c r="D379" i="8"/>
  <c r="A379" i="8"/>
  <c r="L379" i="8" s="1"/>
  <c r="D378" i="8"/>
  <c r="A378" i="8"/>
  <c r="L378" i="8" s="1"/>
  <c r="D377" i="8"/>
  <c r="A377" i="8"/>
  <c r="L377" i="8" s="1"/>
  <c r="D376" i="8"/>
  <c r="A376" i="8"/>
  <c r="L376" i="8" s="1"/>
  <c r="D375" i="8"/>
  <c r="A375" i="8"/>
  <c r="L375" i="8" s="1"/>
  <c r="D374" i="8"/>
  <c r="A374" i="8"/>
  <c r="L374" i="8" s="1"/>
  <c r="D373" i="8"/>
  <c r="A373" i="8"/>
  <c r="L373" i="8" s="1"/>
  <c r="D372" i="8"/>
  <c r="A372" i="8"/>
  <c r="L372" i="8" s="1"/>
  <c r="D371" i="8"/>
  <c r="A371" i="8"/>
  <c r="L371" i="8" s="1"/>
  <c r="D370" i="8"/>
  <c r="A370" i="8"/>
  <c r="L370" i="8" s="1"/>
  <c r="D369" i="8"/>
  <c r="A369" i="8"/>
  <c r="L369" i="8" s="1"/>
  <c r="D368" i="8"/>
  <c r="A368" i="8"/>
  <c r="L368" i="8" s="1"/>
  <c r="D367" i="8"/>
  <c r="A367" i="8"/>
  <c r="L367" i="8" s="1"/>
  <c r="D366" i="8"/>
  <c r="A366" i="8"/>
  <c r="L366" i="8" s="1"/>
  <c r="D365" i="8"/>
  <c r="A365" i="8"/>
  <c r="L365" i="8" s="1"/>
  <c r="D364" i="8"/>
  <c r="A364" i="8"/>
  <c r="L364" i="8" s="1"/>
  <c r="D363" i="8"/>
  <c r="A363" i="8"/>
  <c r="L363" i="8" s="1"/>
  <c r="D362" i="8"/>
  <c r="A362" i="8"/>
  <c r="L362" i="8" s="1"/>
  <c r="D361" i="8"/>
  <c r="A361" i="8"/>
  <c r="L361" i="8" s="1"/>
  <c r="D360" i="8"/>
  <c r="A360" i="8"/>
  <c r="L360" i="8" s="1"/>
  <c r="D359" i="8"/>
  <c r="A359" i="8"/>
  <c r="L359" i="8" s="1"/>
  <c r="D358" i="8"/>
  <c r="A358" i="8"/>
  <c r="L358" i="8" s="1"/>
  <c r="D357" i="8"/>
  <c r="A357" i="8"/>
  <c r="L357" i="8" s="1"/>
  <c r="D356" i="8"/>
  <c r="A356" i="8"/>
  <c r="L356" i="8" s="1"/>
  <c r="D355" i="8"/>
  <c r="A355" i="8"/>
  <c r="L355" i="8" s="1"/>
  <c r="D354" i="8"/>
  <c r="A354" i="8"/>
  <c r="L354" i="8" s="1"/>
  <c r="D353" i="8"/>
  <c r="A353" i="8"/>
  <c r="L353" i="8" s="1"/>
  <c r="D352" i="8"/>
  <c r="A352" i="8"/>
  <c r="L352" i="8" s="1"/>
  <c r="D351" i="8"/>
  <c r="A351" i="8"/>
  <c r="L351" i="8" s="1"/>
  <c r="D350" i="8"/>
  <c r="A350" i="8"/>
  <c r="L350" i="8" s="1"/>
  <c r="D349" i="8"/>
  <c r="A349" i="8"/>
  <c r="L349" i="8" s="1"/>
  <c r="D348" i="8"/>
  <c r="A348" i="8"/>
  <c r="L348" i="8" s="1"/>
  <c r="D347" i="8"/>
  <c r="A347" i="8"/>
  <c r="L347" i="8" s="1"/>
  <c r="D346" i="8"/>
  <c r="A346" i="8"/>
  <c r="L346" i="8" s="1"/>
  <c r="D345" i="8"/>
  <c r="A345" i="8"/>
  <c r="L345" i="8" s="1"/>
  <c r="D344" i="8"/>
  <c r="A344" i="8"/>
  <c r="L344" i="8" s="1"/>
  <c r="D343" i="8"/>
  <c r="A343" i="8"/>
  <c r="L343" i="8" s="1"/>
  <c r="D342" i="8"/>
  <c r="A342" i="8"/>
  <c r="L342" i="8" s="1"/>
  <c r="D341" i="8"/>
  <c r="A341" i="8"/>
  <c r="L341" i="8" s="1"/>
  <c r="D340" i="8"/>
  <c r="A340" i="8"/>
  <c r="L340" i="8" s="1"/>
  <c r="D339" i="8"/>
  <c r="A339" i="8"/>
  <c r="L339" i="8" s="1"/>
  <c r="D338" i="8"/>
  <c r="A338" i="8"/>
  <c r="L338" i="8" s="1"/>
  <c r="D337" i="8"/>
  <c r="A337" i="8"/>
  <c r="L337" i="8" s="1"/>
  <c r="D336" i="8"/>
  <c r="A336" i="8"/>
  <c r="L336" i="8" s="1"/>
  <c r="D335" i="8"/>
  <c r="A335" i="8"/>
  <c r="L335" i="8" s="1"/>
  <c r="D334" i="8"/>
  <c r="A334" i="8"/>
  <c r="L334" i="8" s="1"/>
  <c r="D333" i="8"/>
  <c r="A333" i="8"/>
  <c r="L333" i="8" s="1"/>
  <c r="D332" i="8"/>
  <c r="A332" i="8"/>
  <c r="L332" i="8" s="1"/>
  <c r="D331" i="8"/>
  <c r="A331" i="8"/>
  <c r="L331" i="8" s="1"/>
  <c r="D330" i="8"/>
  <c r="A330" i="8"/>
  <c r="L330" i="8" s="1"/>
  <c r="D329" i="8"/>
  <c r="A329" i="8"/>
  <c r="L329" i="8" s="1"/>
  <c r="D328" i="8"/>
  <c r="A328" i="8"/>
  <c r="L328" i="8" s="1"/>
  <c r="D327" i="8"/>
  <c r="A327" i="8"/>
  <c r="L327" i="8" s="1"/>
  <c r="D326" i="8"/>
  <c r="A326" i="8"/>
  <c r="L326" i="8" s="1"/>
  <c r="D325" i="8"/>
  <c r="A325" i="8"/>
  <c r="L325" i="8" s="1"/>
  <c r="D324" i="8"/>
  <c r="A324" i="8"/>
  <c r="L324" i="8" s="1"/>
  <c r="D323" i="8"/>
  <c r="A323" i="8"/>
  <c r="L323" i="8" s="1"/>
  <c r="D322" i="8"/>
  <c r="A322" i="8"/>
  <c r="L322" i="8" s="1"/>
  <c r="D321" i="8"/>
  <c r="A321" i="8"/>
  <c r="L321" i="8" s="1"/>
  <c r="D320" i="8"/>
  <c r="A320" i="8"/>
  <c r="L320" i="8" s="1"/>
  <c r="D319" i="8"/>
  <c r="A319" i="8"/>
  <c r="L319" i="8" s="1"/>
  <c r="D318" i="8"/>
  <c r="A318" i="8"/>
  <c r="L318" i="8" s="1"/>
  <c r="D317" i="8"/>
  <c r="A317" i="8"/>
  <c r="L317" i="8" s="1"/>
  <c r="D316" i="8"/>
  <c r="A316" i="8"/>
  <c r="L316" i="8" s="1"/>
  <c r="D315" i="8"/>
  <c r="A315" i="8"/>
  <c r="L315" i="8" s="1"/>
  <c r="D314" i="8"/>
  <c r="A314" i="8"/>
  <c r="L314" i="8" s="1"/>
  <c r="D313" i="8"/>
  <c r="A313" i="8"/>
  <c r="L313" i="8" s="1"/>
  <c r="D312" i="8"/>
  <c r="A312" i="8"/>
  <c r="L312" i="8" s="1"/>
  <c r="D311" i="8"/>
  <c r="A311" i="8"/>
  <c r="L311" i="8" s="1"/>
  <c r="D310" i="8"/>
  <c r="A310" i="8"/>
  <c r="L310" i="8" s="1"/>
  <c r="D309" i="8"/>
  <c r="A309" i="8"/>
  <c r="L309" i="8" s="1"/>
  <c r="D308" i="8"/>
  <c r="A308" i="8"/>
  <c r="L308" i="8" s="1"/>
  <c r="D307" i="8"/>
  <c r="A307" i="8"/>
  <c r="L307" i="8" s="1"/>
  <c r="D306" i="8"/>
  <c r="A306" i="8"/>
  <c r="L306" i="8" s="1"/>
  <c r="D305" i="8"/>
  <c r="A305" i="8"/>
  <c r="L305" i="8" s="1"/>
  <c r="D304" i="8"/>
  <c r="A304" i="8"/>
  <c r="L304" i="8" s="1"/>
  <c r="D303" i="8"/>
  <c r="A303" i="8"/>
  <c r="L303" i="8" s="1"/>
  <c r="D302" i="8"/>
  <c r="A302" i="8"/>
  <c r="L302" i="8" s="1"/>
  <c r="D301" i="8"/>
  <c r="A301" i="8"/>
  <c r="L301" i="8" s="1"/>
  <c r="D300" i="8"/>
  <c r="A300" i="8"/>
  <c r="L300" i="8" s="1"/>
  <c r="D299" i="8"/>
  <c r="A299" i="8"/>
  <c r="L299" i="8" s="1"/>
  <c r="D298" i="8"/>
  <c r="A298" i="8"/>
  <c r="L298" i="8" s="1"/>
  <c r="D297" i="8"/>
  <c r="A297" i="8"/>
  <c r="L297" i="8" s="1"/>
  <c r="D296" i="8"/>
  <c r="A296" i="8"/>
  <c r="L296" i="8" s="1"/>
  <c r="D295" i="8"/>
  <c r="A295" i="8"/>
  <c r="L295" i="8" s="1"/>
  <c r="D294" i="8"/>
  <c r="A294" i="8"/>
  <c r="L294" i="8" s="1"/>
  <c r="D293" i="8"/>
  <c r="A293" i="8"/>
  <c r="L293" i="8" s="1"/>
  <c r="D292" i="8"/>
  <c r="A292" i="8"/>
  <c r="L292" i="8" s="1"/>
  <c r="D291" i="8"/>
  <c r="A291" i="8"/>
  <c r="L291" i="8" s="1"/>
  <c r="D290" i="8"/>
  <c r="A290" i="8"/>
  <c r="L290" i="8" s="1"/>
  <c r="D289" i="8"/>
  <c r="A289" i="8"/>
  <c r="L289" i="8" s="1"/>
  <c r="D288" i="8"/>
  <c r="A288" i="8"/>
  <c r="L288" i="8" s="1"/>
  <c r="D287" i="8"/>
  <c r="A287" i="8"/>
  <c r="L287" i="8" s="1"/>
  <c r="D286" i="8"/>
  <c r="A286" i="8"/>
  <c r="L286" i="8" s="1"/>
  <c r="D285" i="8"/>
  <c r="A285" i="8"/>
  <c r="L285" i="8" s="1"/>
  <c r="D284" i="8"/>
  <c r="A284" i="8"/>
  <c r="L284" i="8" s="1"/>
  <c r="D283" i="8"/>
  <c r="A283" i="8"/>
  <c r="L283" i="8" s="1"/>
  <c r="D282" i="8"/>
  <c r="A282" i="8"/>
  <c r="L282" i="8" s="1"/>
  <c r="D281" i="8"/>
  <c r="A281" i="8"/>
  <c r="L281" i="8" s="1"/>
  <c r="D280" i="8"/>
  <c r="A280" i="8"/>
  <c r="L280" i="8" s="1"/>
  <c r="D279" i="8"/>
  <c r="A279" i="8"/>
  <c r="L279" i="8" s="1"/>
  <c r="D278" i="8"/>
  <c r="A278" i="8"/>
  <c r="L278" i="8" s="1"/>
  <c r="D277" i="8"/>
  <c r="A277" i="8"/>
  <c r="L277" i="8" s="1"/>
  <c r="D276" i="8"/>
  <c r="A276" i="8"/>
  <c r="L276" i="8" s="1"/>
  <c r="D275" i="8"/>
  <c r="A275" i="8"/>
  <c r="L275" i="8" s="1"/>
  <c r="D274" i="8"/>
  <c r="A274" i="8"/>
  <c r="L274" i="8" s="1"/>
  <c r="D273" i="8"/>
  <c r="A273" i="8"/>
  <c r="L273" i="8" s="1"/>
  <c r="D272" i="8"/>
  <c r="A272" i="8"/>
  <c r="L272" i="8" s="1"/>
  <c r="D271" i="8"/>
  <c r="A271" i="8"/>
  <c r="L271" i="8" s="1"/>
  <c r="D270" i="8"/>
  <c r="A270" i="8"/>
  <c r="L270" i="8" s="1"/>
  <c r="D269" i="8"/>
  <c r="A269" i="8"/>
  <c r="L269" i="8" s="1"/>
  <c r="D268" i="8"/>
  <c r="A268" i="8"/>
  <c r="L268" i="8" s="1"/>
  <c r="D267" i="8"/>
  <c r="A267" i="8"/>
  <c r="L267" i="8" s="1"/>
  <c r="D266" i="8"/>
  <c r="A266" i="8"/>
  <c r="L266" i="8" s="1"/>
  <c r="D265" i="8"/>
  <c r="A265" i="8"/>
  <c r="L265" i="8" s="1"/>
  <c r="D264" i="8"/>
  <c r="A264" i="8"/>
  <c r="L264" i="8" s="1"/>
  <c r="D263" i="8"/>
  <c r="A263" i="8"/>
  <c r="L263" i="8" s="1"/>
  <c r="D262" i="8"/>
  <c r="A262" i="8"/>
  <c r="L262" i="8" s="1"/>
  <c r="D261" i="8"/>
  <c r="A261" i="8"/>
  <c r="L261" i="8" s="1"/>
  <c r="D260" i="8"/>
  <c r="A260" i="8"/>
  <c r="L260" i="8" s="1"/>
  <c r="D259" i="8"/>
  <c r="A259" i="8"/>
  <c r="L259" i="8" s="1"/>
  <c r="D258" i="8"/>
  <c r="A258" i="8"/>
  <c r="L258" i="8" s="1"/>
  <c r="D257" i="8"/>
  <c r="A257" i="8"/>
  <c r="L257" i="8" s="1"/>
  <c r="D256" i="8"/>
  <c r="A256" i="8"/>
  <c r="L256" i="8" s="1"/>
  <c r="D255" i="8"/>
  <c r="A255" i="8"/>
  <c r="L255" i="8" s="1"/>
  <c r="D254" i="8"/>
  <c r="A254" i="8"/>
  <c r="L254" i="8" s="1"/>
  <c r="D253" i="8"/>
  <c r="A253" i="8"/>
  <c r="L253" i="8" s="1"/>
  <c r="D252" i="8"/>
  <c r="A252" i="8"/>
  <c r="L252" i="8" s="1"/>
  <c r="D251" i="8"/>
  <c r="A251" i="8"/>
  <c r="L251" i="8" s="1"/>
  <c r="D250" i="8"/>
  <c r="A250" i="8"/>
  <c r="L250" i="8" s="1"/>
  <c r="D249" i="8"/>
  <c r="A249" i="8"/>
  <c r="L249" i="8" s="1"/>
  <c r="D248" i="8"/>
  <c r="A248" i="8"/>
  <c r="L248" i="8" s="1"/>
  <c r="D247" i="8"/>
  <c r="A247" i="8"/>
  <c r="L247" i="8" s="1"/>
  <c r="D246" i="8"/>
  <c r="A246" i="8"/>
  <c r="L246" i="8" s="1"/>
  <c r="D245" i="8"/>
  <c r="A245" i="8"/>
  <c r="L245" i="8" s="1"/>
  <c r="D244" i="8"/>
  <c r="A244" i="8"/>
  <c r="L244" i="8" s="1"/>
  <c r="D243" i="8"/>
  <c r="A243" i="8"/>
  <c r="L243" i="8" s="1"/>
  <c r="D242" i="8"/>
  <c r="A242" i="8"/>
  <c r="L242" i="8" s="1"/>
  <c r="D241" i="8"/>
  <c r="A241" i="8"/>
  <c r="L241" i="8" s="1"/>
  <c r="D240" i="8"/>
  <c r="A240" i="8"/>
  <c r="L240" i="8" s="1"/>
  <c r="D239" i="8"/>
  <c r="A239" i="8"/>
  <c r="L239" i="8" s="1"/>
  <c r="D238" i="8"/>
  <c r="A238" i="8"/>
  <c r="L238" i="8" s="1"/>
  <c r="D237" i="8"/>
  <c r="A237" i="8"/>
  <c r="L237" i="8" s="1"/>
  <c r="D236" i="8"/>
  <c r="A236" i="8"/>
  <c r="L236" i="8" s="1"/>
  <c r="D235" i="8"/>
  <c r="A235" i="8"/>
  <c r="L235" i="8" s="1"/>
  <c r="D234" i="8"/>
  <c r="A234" i="8"/>
  <c r="L234" i="8" s="1"/>
  <c r="D233" i="8"/>
  <c r="A233" i="8"/>
  <c r="L233" i="8" s="1"/>
  <c r="D232" i="8"/>
  <c r="A232" i="8"/>
  <c r="L232" i="8" s="1"/>
  <c r="D231" i="8"/>
  <c r="A231" i="8"/>
  <c r="L231" i="8" s="1"/>
  <c r="D230" i="8"/>
  <c r="A230" i="8"/>
  <c r="L230" i="8" s="1"/>
  <c r="D229" i="8"/>
  <c r="A229" i="8"/>
  <c r="L229" i="8" s="1"/>
  <c r="D228" i="8"/>
  <c r="A228" i="8"/>
  <c r="L228" i="8" s="1"/>
  <c r="D227" i="8"/>
  <c r="A227" i="8"/>
  <c r="L227" i="8" s="1"/>
  <c r="D226" i="8"/>
  <c r="A226" i="8"/>
  <c r="L226" i="8" s="1"/>
  <c r="D225" i="8"/>
  <c r="A225" i="8"/>
  <c r="L225" i="8" s="1"/>
  <c r="D224" i="8"/>
  <c r="A224" i="8"/>
  <c r="L224" i="8" s="1"/>
  <c r="D223" i="8"/>
  <c r="A223" i="8"/>
  <c r="L223" i="8" s="1"/>
  <c r="D222" i="8"/>
  <c r="A222" i="8"/>
  <c r="L222" i="8" s="1"/>
  <c r="D221" i="8"/>
  <c r="A221" i="8"/>
  <c r="L221" i="8" s="1"/>
  <c r="D220" i="8"/>
  <c r="A220" i="8"/>
  <c r="L220" i="8" s="1"/>
  <c r="D219" i="8"/>
  <c r="A219" i="8"/>
  <c r="L219" i="8" s="1"/>
  <c r="D218" i="8"/>
  <c r="A218" i="8"/>
  <c r="L218" i="8" s="1"/>
  <c r="D217" i="8"/>
  <c r="A217" i="8"/>
  <c r="L217" i="8" s="1"/>
  <c r="D215" i="8"/>
  <c r="A215" i="8"/>
  <c r="L215" i="8" s="1"/>
  <c r="D214" i="8"/>
  <c r="A214" i="8"/>
  <c r="L214" i="8" s="1"/>
  <c r="D213" i="8"/>
  <c r="A213" i="8"/>
  <c r="L213" i="8" s="1"/>
  <c r="D212" i="8"/>
  <c r="A212" i="8"/>
  <c r="L212" i="8" s="1"/>
  <c r="D211" i="8"/>
  <c r="A211" i="8"/>
  <c r="L211" i="8" s="1"/>
  <c r="D210" i="8"/>
  <c r="A210" i="8"/>
  <c r="L210" i="8" s="1"/>
  <c r="D209" i="8"/>
  <c r="A209" i="8"/>
  <c r="L209" i="8" s="1"/>
  <c r="D208" i="8"/>
  <c r="A208" i="8"/>
  <c r="L208" i="8" s="1"/>
  <c r="D207" i="8"/>
  <c r="A207" i="8"/>
  <c r="L207" i="8" s="1"/>
  <c r="D206" i="8"/>
  <c r="A206" i="8"/>
  <c r="L206" i="8" s="1"/>
  <c r="D205" i="8"/>
  <c r="A205" i="8"/>
  <c r="L205" i="8" s="1"/>
  <c r="D204" i="8"/>
  <c r="A204" i="8"/>
  <c r="L204" i="8" s="1"/>
  <c r="D203" i="8"/>
  <c r="A203" i="8"/>
  <c r="L203" i="8" s="1"/>
  <c r="D202" i="8"/>
  <c r="A202" i="8"/>
  <c r="L202" i="8" s="1"/>
  <c r="D201" i="8"/>
  <c r="A201" i="8"/>
  <c r="L201" i="8" s="1"/>
  <c r="D200" i="8"/>
  <c r="A200" i="8"/>
  <c r="L200" i="8" s="1"/>
  <c r="D199" i="8"/>
  <c r="A199" i="8"/>
  <c r="L199" i="8" s="1"/>
  <c r="D198" i="8"/>
  <c r="A198" i="8"/>
  <c r="L198" i="8" s="1"/>
  <c r="D197" i="8"/>
  <c r="A197" i="8"/>
  <c r="L197" i="8" s="1"/>
  <c r="D196" i="8"/>
  <c r="A196" i="8"/>
  <c r="L196" i="8" s="1"/>
  <c r="D195" i="8"/>
  <c r="A195" i="8"/>
  <c r="L195" i="8" s="1"/>
  <c r="D194" i="8"/>
  <c r="A194" i="8"/>
  <c r="L194" i="8" s="1"/>
  <c r="D193" i="8"/>
  <c r="A193" i="8"/>
  <c r="L193" i="8" s="1"/>
  <c r="D192" i="8"/>
  <c r="A192" i="8"/>
  <c r="L192" i="8" s="1"/>
  <c r="D191" i="8"/>
  <c r="A191" i="8"/>
  <c r="L191" i="8" s="1"/>
  <c r="D190" i="8"/>
  <c r="A190" i="8"/>
  <c r="L190" i="8" s="1"/>
  <c r="D189" i="8"/>
  <c r="A189" i="8"/>
  <c r="L189" i="8" s="1"/>
  <c r="D188" i="8"/>
  <c r="A188" i="8"/>
  <c r="L188" i="8" s="1"/>
  <c r="D187" i="8"/>
  <c r="A187" i="8"/>
  <c r="L187" i="8" s="1"/>
  <c r="D186" i="8"/>
  <c r="A186" i="8"/>
  <c r="L186" i="8" s="1"/>
  <c r="D185" i="8"/>
  <c r="A185" i="8"/>
  <c r="L185" i="8" s="1"/>
  <c r="D184" i="8"/>
  <c r="A184" i="8"/>
  <c r="L184" i="8" s="1"/>
  <c r="D183" i="8"/>
  <c r="A183" i="8"/>
  <c r="L183" i="8" s="1"/>
  <c r="D182" i="8"/>
  <c r="A182" i="8"/>
  <c r="L182" i="8" s="1"/>
  <c r="D181" i="8"/>
  <c r="A181" i="8"/>
  <c r="L181" i="8" s="1"/>
  <c r="D180" i="8"/>
  <c r="A180" i="8"/>
  <c r="L180" i="8" s="1"/>
  <c r="D179" i="8"/>
  <c r="A179" i="8"/>
  <c r="L179" i="8" s="1"/>
  <c r="D178" i="8"/>
  <c r="A178" i="8"/>
  <c r="L178" i="8" s="1"/>
  <c r="D177" i="8"/>
  <c r="A177" i="8"/>
  <c r="L177" i="8" s="1"/>
  <c r="D176" i="8"/>
  <c r="A176" i="8"/>
  <c r="L176" i="8" s="1"/>
  <c r="D175" i="8"/>
  <c r="A175" i="8"/>
  <c r="L175" i="8" s="1"/>
  <c r="D174" i="8"/>
  <c r="A174" i="8"/>
  <c r="L174" i="8" s="1"/>
  <c r="D173" i="8"/>
  <c r="A173" i="8"/>
  <c r="L173" i="8" s="1"/>
  <c r="D172" i="8"/>
  <c r="A172" i="8"/>
  <c r="L172" i="8" s="1"/>
  <c r="D171" i="8"/>
  <c r="A171" i="8"/>
  <c r="L171" i="8" s="1"/>
  <c r="D170" i="8"/>
  <c r="A170" i="8"/>
  <c r="L170" i="8" s="1"/>
  <c r="D169" i="8"/>
  <c r="A169" i="8"/>
  <c r="L169" i="8" s="1"/>
  <c r="D168" i="8"/>
  <c r="A168" i="8"/>
  <c r="L168" i="8" s="1"/>
  <c r="D167" i="8"/>
  <c r="A167" i="8"/>
  <c r="L167" i="8" s="1"/>
  <c r="D166" i="8"/>
  <c r="A166" i="8"/>
  <c r="L166" i="8" s="1"/>
  <c r="D165" i="8"/>
  <c r="A165" i="8"/>
  <c r="L165" i="8" s="1"/>
  <c r="D164" i="8"/>
  <c r="A164" i="8"/>
  <c r="L164" i="8" s="1"/>
  <c r="D163" i="8"/>
  <c r="A163" i="8"/>
  <c r="L163" i="8" s="1"/>
  <c r="D162" i="8"/>
  <c r="A162" i="8"/>
  <c r="L162" i="8" s="1"/>
  <c r="D161" i="8"/>
  <c r="A161" i="8"/>
  <c r="L161" i="8" s="1"/>
  <c r="D160" i="8"/>
  <c r="A160" i="8"/>
  <c r="L160" i="8" s="1"/>
  <c r="D159" i="8"/>
  <c r="A159" i="8"/>
  <c r="L159" i="8" s="1"/>
  <c r="D158" i="8"/>
  <c r="A158" i="8"/>
  <c r="L158" i="8" s="1"/>
  <c r="D157" i="8"/>
  <c r="A157" i="8"/>
  <c r="L157" i="8" s="1"/>
  <c r="D156" i="8"/>
  <c r="A156" i="8"/>
  <c r="L156" i="8" s="1"/>
  <c r="D155" i="8"/>
  <c r="A155" i="8"/>
  <c r="L155" i="8" s="1"/>
  <c r="D154" i="8"/>
  <c r="A154" i="8"/>
  <c r="L154" i="8" s="1"/>
  <c r="D153" i="8"/>
  <c r="A153" i="8"/>
  <c r="L153" i="8" s="1"/>
  <c r="D152" i="8"/>
  <c r="A152" i="8"/>
  <c r="L152" i="8" s="1"/>
  <c r="D151" i="8"/>
  <c r="A151" i="8"/>
  <c r="L151" i="8" s="1"/>
  <c r="D150" i="8"/>
  <c r="A150" i="8"/>
  <c r="L150" i="8" s="1"/>
  <c r="D149" i="8"/>
  <c r="A149" i="8"/>
  <c r="L149" i="8" s="1"/>
  <c r="D148" i="8"/>
  <c r="A148" i="8"/>
  <c r="L148" i="8" s="1"/>
  <c r="D147" i="8"/>
  <c r="A147" i="8"/>
  <c r="L147" i="8" s="1"/>
  <c r="D146" i="8"/>
  <c r="A146" i="8"/>
  <c r="L146" i="8" s="1"/>
  <c r="D145" i="8"/>
  <c r="A145" i="8"/>
  <c r="L145" i="8" s="1"/>
  <c r="D144" i="8"/>
  <c r="A144" i="8"/>
  <c r="L144" i="8" s="1"/>
  <c r="D143" i="8"/>
  <c r="A143" i="8"/>
  <c r="L143" i="8" s="1"/>
  <c r="D142" i="8"/>
  <c r="A142" i="8"/>
  <c r="L142" i="8" s="1"/>
  <c r="D141" i="8"/>
  <c r="A141" i="8"/>
  <c r="L141" i="8" s="1"/>
  <c r="D140" i="8"/>
  <c r="A140" i="8"/>
  <c r="L140" i="8" s="1"/>
  <c r="D139" i="8"/>
  <c r="A139" i="8"/>
  <c r="L139" i="8" s="1"/>
  <c r="D138" i="8"/>
  <c r="A138" i="8"/>
  <c r="L138" i="8" s="1"/>
  <c r="D137" i="8"/>
  <c r="A137" i="8"/>
  <c r="L137" i="8" s="1"/>
  <c r="D136" i="8"/>
  <c r="A136" i="8"/>
  <c r="L136" i="8" s="1"/>
  <c r="D135" i="8"/>
  <c r="A135" i="8"/>
  <c r="L135" i="8" s="1"/>
  <c r="D134" i="8"/>
  <c r="A134" i="8"/>
  <c r="L134" i="8" s="1"/>
  <c r="D133" i="8"/>
  <c r="A133" i="8"/>
  <c r="L133" i="8" s="1"/>
  <c r="P134" i="8" s="1"/>
  <c r="D132" i="8"/>
  <c r="A132" i="8"/>
  <c r="L132" i="8" s="1"/>
  <c r="D131" i="8"/>
  <c r="A131" i="8"/>
  <c r="L131" i="8" s="1"/>
  <c r="D130" i="8"/>
  <c r="A130" i="8"/>
  <c r="L130" i="8" s="1"/>
  <c r="D129" i="8"/>
  <c r="A129" i="8"/>
  <c r="L129" i="8" s="1"/>
  <c r="D128" i="8"/>
  <c r="A128" i="8"/>
  <c r="L128" i="8" s="1"/>
  <c r="D127" i="8"/>
  <c r="A127" i="8"/>
  <c r="L127" i="8" s="1"/>
  <c r="D126" i="8"/>
  <c r="A126" i="8"/>
  <c r="L126" i="8" s="1"/>
  <c r="D125" i="8"/>
  <c r="A125" i="8"/>
  <c r="L125" i="8" s="1"/>
  <c r="D124" i="8"/>
  <c r="A124" i="8"/>
  <c r="L124" i="8" s="1"/>
  <c r="D123" i="8"/>
  <c r="A123" i="8"/>
  <c r="L123" i="8" s="1"/>
  <c r="D122" i="8"/>
  <c r="A122" i="8"/>
  <c r="L122" i="8" s="1"/>
  <c r="D121" i="8"/>
  <c r="A121" i="8"/>
  <c r="L121" i="8" s="1"/>
  <c r="D120" i="8"/>
  <c r="A120" i="8"/>
  <c r="L120" i="8" s="1"/>
  <c r="D119" i="8"/>
  <c r="A119" i="8"/>
  <c r="L119" i="8" s="1"/>
  <c r="D118" i="8"/>
  <c r="A118" i="8"/>
  <c r="L118" i="8" s="1"/>
  <c r="D117" i="8"/>
  <c r="A117" i="8"/>
  <c r="L117" i="8" s="1"/>
  <c r="D116" i="8"/>
  <c r="A116" i="8"/>
  <c r="L116" i="8" s="1"/>
  <c r="D115" i="8"/>
  <c r="A115" i="8"/>
  <c r="L115" i="8" s="1"/>
  <c r="D114" i="8"/>
  <c r="A114" i="8"/>
  <c r="L114" i="8" s="1"/>
  <c r="D113" i="8"/>
  <c r="A113" i="8"/>
  <c r="L113" i="8" s="1"/>
  <c r="D112" i="8"/>
  <c r="A112" i="8"/>
  <c r="L112" i="8" s="1"/>
  <c r="D111" i="8"/>
  <c r="A111" i="8"/>
  <c r="L111" i="8" s="1"/>
  <c r="D110" i="8"/>
  <c r="A110" i="8"/>
  <c r="L110" i="8" s="1"/>
  <c r="D109" i="8"/>
  <c r="A109" i="8"/>
  <c r="L109" i="8" s="1"/>
  <c r="D108" i="8"/>
  <c r="A108" i="8"/>
  <c r="L108" i="8" s="1"/>
  <c r="D107" i="8"/>
  <c r="A107" i="8"/>
  <c r="L107" i="8" s="1"/>
  <c r="D106" i="8"/>
  <c r="A106" i="8"/>
  <c r="L106" i="8" s="1"/>
  <c r="D105" i="8"/>
  <c r="A105" i="8"/>
  <c r="L105" i="8" s="1"/>
  <c r="D104" i="8"/>
  <c r="A104" i="8"/>
  <c r="L104" i="8" s="1"/>
  <c r="D103" i="8"/>
  <c r="A103" i="8"/>
  <c r="L103" i="8" s="1"/>
  <c r="D102" i="8"/>
  <c r="A102" i="8"/>
  <c r="L102" i="8" s="1"/>
  <c r="D101" i="8"/>
  <c r="A101" i="8"/>
  <c r="L101" i="8" s="1"/>
  <c r="D100" i="8"/>
  <c r="A100" i="8"/>
  <c r="L100" i="8" s="1"/>
  <c r="D99" i="8"/>
  <c r="A99" i="8"/>
  <c r="L99" i="8" s="1"/>
  <c r="D98" i="8"/>
  <c r="A98" i="8"/>
  <c r="L98" i="8" s="1"/>
  <c r="D97" i="8"/>
  <c r="A97" i="8"/>
  <c r="L97" i="8" s="1"/>
  <c r="D96" i="8"/>
  <c r="A96" i="8"/>
  <c r="L96" i="8" s="1"/>
  <c r="D95" i="8"/>
  <c r="A95" i="8"/>
  <c r="L95" i="8" s="1"/>
  <c r="D94" i="8"/>
  <c r="A94" i="8"/>
  <c r="L94" i="8" s="1"/>
  <c r="D93" i="8"/>
  <c r="A93" i="8"/>
  <c r="L93" i="8" s="1"/>
  <c r="D92" i="8"/>
  <c r="A92" i="8"/>
  <c r="L92" i="8" s="1"/>
  <c r="D91" i="8"/>
  <c r="A91" i="8"/>
  <c r="L91" i="8" s="1"/>
  <c r="D90" i="8"/>
  <c r="A90" i="8"/>
  <c r="L90" i="8" s="1"/>
  <c r="D89" i="8"/>
  <c r="A89" i="8"/>
  <c r="L89" i="8" s="1"/>
  <c r="D88" i="8"/>
  <c r="A88" i="8"/>
  <c r="L88" i="8" s="1"/>
  <c r="D87" i="8"/>
  <c r="A87" i="8"/>
  <c r="L87" i="8" s="1"/>
  <c r="D86" i="8"/>
  <c r="A86" i="8"/>
  <c r="L86" i="8" s="1"/>
  <c r="D85" i="8"/>
  <c r="A85" i="8"/>
  <c r="L85" i="8" s="1"/>
  <c r="D84" i="8"/>
  <c r="A84" i="8"/>
  <c r="L84" i="8" s="1"/>
  <c r="D83" i="8"/>
  <c r="A83" i="8"/>
  <c r="L83" i="8" s="1"/>
  <c r="D82" i="8"/>
  <c r="A82" i="8"/>
  <c r="L82" i="8" s="1"/>
  <c r="D81" i="8"/>
  <c r="A81" i="8"/>
  <c r="L81" i="8" s="1"/>
  <c r="D80" i="8"/>
  <c r="A80" i="8"/>
  <c r="L80" i="8" s="1"/>
  <c r="D79" i="8"/>
  <c r="A79" i="8"/>
  <c r="L79" i="8" s="1"/>
  <c r="D78" i="8"/>
  <c r="A78" i="8"/>
  <c r="L78" i="8" s="1"/>
  <c r="D77" i="8"/>
  <c r="A77" i="8"/>
  <c r="L77" i="8" s="1"/>
  <c r="D76" i="8"/>
  <c r="A76" i="8"/>
  <c r="L76" i="8" s="1"/>
  <c r="D75" i="8"/>
  <c r="A75" i="8"/>
  <c r="L75" i="8" s="1"/>
  <c r="D74" i="8"/>
  <c r="A74" i="8"/>
  <c r="L74" i="8" s="1"/>
  <c r="D73" i="8"/>
  <c r="A73" i="8"/>
  <c r="L73" i="8" s="1"/>
  <c r="D72" i="8"/>
  <c r="A72" i="8"/>
  <c r="L72" i="8" s="1"/>
  <c r="D71" i="8"/>
  <c r="A71" i="8"/>
  <c r="L71" i="8" s="1"/>
  <c r="D70" i="8"/>
  <c r="A70" i="8"/>
  <c r="L70" i="8" s="1"/>
  <c r="D69" i="8"/>
  <c r="A69" i="8"/>
  <c r="L69" i="8" s="1"/>
  <c r="D68" i="8"/>
  <c r="A68" i="8"/>
  <c r="L68" i="8" s="1"/>
  <c r="D67" i="8"/>
  <c r="A67" i="8"/>
  <c r="L67" i="8" s="1"/>
  <c r="D66" i="8"/>
  <c r="A66" i="8"/>
  <c r="L66" i="8" s="1"/>
  <c r="D65" i="8"/>
  <c r="A65" i="8"/>
  <c r="L65" i="8" s="1"/>
  <c r="D64" i="8"/>
  <c r="A64" i="8"/>
  <c r="L64" i="8" s="1"/>
  <c r="D63" i="8"/>
  <c r="A63" i="8"/>
  <c r="L63" i="8" s="1"/>
  <c r="D62" i="8"/>
  <c r="A62" i="8"/>
  <c r="L62" i="8" s="1"/>
  <c r="D61" i="8"/>
  <c r="A61" i="8"/>
  <c r="L61" i="8" s="1"/>
  <c r="D60" i="8"/>
  <c r="A60" i="8"/>
  <c r="L60" i="8" s="1"/>
  <c r="D59" i="8"/>
  <c r="A59" i="8"/>
  <c r="L59" i="8" s="1"/>
  <c r="D58" i="8"/>
  <c r="A58" i="8"/>
  <c r="L58" i="8" s="1"/>
  <c r="D57" i="8"/>
  <c r="A57" i="8"/>
  <c r="L57" i="8" s="1"/>
  <c r="D56" i="8"/>
  <c r="A56" i="8"/>
  <c r="L56" i="8" s="1"/>
  <c r="D55" i="8"/>
  <c r="A55" i="8"/>
  <c r="L55" i="8" s="1"/>
  <c r="D54" i="8"/>
  <c r="A54" i="8"/>
  <c r="L54" i="8" s="1"/>
  <c r="D53" i="8"/>
  <c r="A53" i="8"/>
  <c r="L53" i="8" s="1"/>
  <c r="D52" i="8"/>
  <c r="A52" i="8"/>
  <c r="L52" i="8" s="1"/>
  <c r="D51" i="8"/>
  <c r="A51" i="8"/>
  <c r="L51" i="8" s="1"/>
  <c r="D50" i="8"/>
  <c r="A50" i="8"/>
  <c r="L50" i="8" s="1"/>
  <c r="D49" i="8"/>
  <c r="A49" i="8"/>
  <c r="L49" i="8" s="1"/>
  <c r="D48" i="8"/>
  <c r="A48" i="8"/>
  <c r="L48" i="8" s="1"/>
  <c r="D47" i="8"/>
  <c r="A47" i="8"/>
  <c r="L47" i="8" s="1"/>
  <c r="D46" i="8"/>
  <c r="A46" i="8"/>
  <c r="L46" i="8" s="1"/>
  <c r="D45" i="8"/>
  <c r="A45" i="8"/>
  <c r="L45" i="8" s="1"/>
  <c r="D44" i="8"/>
  <c r="A44" i="8"/>
  <c r="L44" i="8" s="1"/>
  <c r="D43" i="8"/>
  <c r="A43" i="8"/>
  <c r="L43" i="8" s="1"/>
  <c r="D42" i="8"/>
  <c r="A42" i="8"/>
  <c r="L42" i="8" s="1"/>
  <c r="D41" i="8"/>
  <c r="A41" i="8"/>
  <c r="L41" i="8" s="1"/>
  <c r="D40" i="8"/>
  <c r="A40" i="8"/>
  <c r="L40" i="8" s="1"/>
  <c r="D39" i="8"/>
  <c r="A39" i="8"/>
  <c r="L39" i="8" s="1"/>
  <c r="D38" i="8"/>
  <c r="A38" i="8"/>
  <c r="L38" i="8" s="1"/>
  <c r="D37" i="8"/>
  <c r="A37" i="8"/>
  <c r="L37" i="8" s="1"/>
  <c r="D36" i="8"/>
  <c r="A36" i="8"/>
  <c r="L36" i="8" s="1"/>
  <c r="D35" i="8"/>
  <c r="A35" i="8"/>
  <c r="L35" i="8" s="1"/>
  <c r="D34" i="8"/>
  <c r="A34" i="8"/>
  <c r="L34" i="8" s="1"/>
  <c r="D33" i="8"/>
  <c r="A33" i="8"/>
  <c r="L33" i="8" s="1"/>
  <c r="D32" i="8"/>
  <c r="A32" i="8"/>
  <c r="L32" i="8" s="1"/>
  <c r="D31" i="8"/>
  <c r="A31" i="8"/>
  <c r="L31" i="8" s="1"/>
  <c r="D30" i="8"/>
  <c r="A30" i="8"/>
  <c r="L30" i="8" s="1"/>
  <c r="D29" i="8"/>
  <c r="A29" i="8"/>
  <c r="L29" i="8" s="1"/>
  <c r="S29" i="8" s="1"/>
  <c r="D28" i="8"/>
  <c r="A28" i="8"/>
  <c r="L28" i="8" s="1"/>
  <c r="D27" i="8"/>
  <c r="A27" i="8"/>
  <c r="L27" i="8" s="1"/>
  <c r="D26" i="8"/>
  <c r="A26" i="8"/>
  <c r="L26" i="8" s="1"/>
  <c r="D25" i="8"/>
  <c r="A25" i="8"/>
  <c r="L25" i="8" s="1"/>
  <c r="D24" i="8"/>
  <c r="A24" i="8"/>
  <c r="L24" i="8" s="1"/>
  <c r="D23" i="8"/>
  <c r="A23" i="8"/>
  <c r="L23" i="8" s="1"/>
  <c r="D22" i="8"/>
  <c r="A22" i="8"/>
  <c r="L22" i="8" s="1"/>
  <c r="D21" i="8"/>
  <c r="A21" i="8"/>
  <c r="L21" i="8" s="1"/>
  <c r="D20" i="8"/>
  <c r="A20" i="8"/>
  <c r="L20" i="8" s="1"/>
  <c r="D19" i="8"/>
  <c r="A19" i="8"/>
  <c r="L19" i="8" s="1"/>
  <c r="D18" i="8"/>
  <c r="A18" i="8"/>
  <c r="L18" i="8" s="1"/>
  <c r="D17" i="8"/>
  <c r="A17" i="8"/>
  <c r="L17" i="8" s="1"/>
  <c r="D16" i="8"/>
  <c r="A16" i="8"/>
  <c r="L16" i="8" s="1"/>
  <c r="D15" i="8"/>
  <c r="A15" i="8"/>
  <c r="L15" i="8" s="1"/>
  <c r="D14" i="8"/>
  <c r="A14" i="8"/>
  <c r="L14" i="8" s="1"/>
  <c r="D13" i="8"/>
  <c r="A13" i="8"/>
  <c r="L13" i="8" s="1"/>
  <c r="D12" i="8"/>
  <c r="A12" i="8"/>
  <c r="L12" i="8" s="1"/>
  <c r="D11" i="8"/>
  <c r="A11" i="8"/>
  <c r="D10" i="8"/>
  <c r="A10" i="8"/>
  <c r="D9" i="8"/>
  <c r="A9" i="8"/>
  <c r="N10" i="8" s="1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9" i="3"/>
  <c r="I256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E302" i="4"/>
  <c r="E299" i="4"/>
  <c r="E300" i="4"/>
  <c r="E301" i="4"/>
  <c r="O10" i="8" l="1"/>
  <c r="O11" i="8" s="1"/>
  <c r="P135" i="8"/>
  <c r="P136" i="8" s="1"/>
  <c r="N11" i="8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N353" i="8" s="1"/>
  <c r="N354" i="8" s="1"/>
  <c r="N355" i="8" s="1"/>
  <c r="N356" i="8" s="1"/>
  <c r="N357" i="8" s="1"/>
  <c r="N358" i="8" s="1"/>
  <c r="N359" i="8" s="1"/>
  <c r="N360" i="8" s="1"/>
  <c r="N361" i="8" s="1"/>
  <c r="N362" i="8" s="1"/>
  <c r="N363" i="8" s="1"/>
  <c r="N364" i="8" s="1"/>
  <c r="N365" i="8" s="1"/>
  <c r="N366" i="8" s="1"/>
  <c r="N367" i="8" s="1"/>
  <c r="N368" i="8" s="1"/>
  <c r="N369" i="8" s="1"/>
  <c r="N370" i="8" s="1"/>
  <c r="N371" i="8" s="1"/>
  <c r="N372" i="8" s="1"/>
  <c r="N373" i="8" s="1"/>
  <c r="N374" i="8" s="1"/>
  <c r="N375" i="8" s="1"/>
  <c r="N376" i="8" s="1"/>
  <c r="N377" i="8" s="1"/>
  <c r="N378" i="8" s="1"/>
  <c r="N379" i="8" s="1"/>
  <c r="N380" i="8" s="1"/>
  <c r="N381" i="8" s="1"/>
  <c r="N382" i="8" s="1"/>
  <c r="N383" i="8" s="1"/>
  <c r="N384" i="8" s="1"/>
  <c r="N385" i="8" s="1"/>
  <c r="N386" i="8" s="1"/>
  <c r="N387" i="8" s="1"/>
  <c r="N388" i="8" s="1"/>
  <c r="N389" i="8" s="1"/>
  <c r="N390" i="8" s="1"/>
  <c r="N391" i="8" s="1"/>
  <c r="N392" i="8" s="1"/>
  <c r="N393" i="8" s="1"/>
  <c r="N394" i="8" s="1"/>
  <c r="N395" i="8" s="1"/>
  <c r="N396" i="8" s="1"/>
  <c r="N397" i="8" s="1"/>
  <c r="N398" i="8" s="1"/>
  <c r="N399" i="8" s="1"/>
  <c r="N400" i="8" s="1"/>
  <c r="N401" i="8" s="1"/>
  <c r="N402" i="8" s="1"/>
  <c r="N403" i="8" s="1"/>
  <c r="N404" i="8" s="1"/>
  <c r="N405" i="8" s="1"/>
  <c r="N406" i="8" s="1"/>
  <c r="N407" i="8" s="1"/>
  <c r="N408" i="8" s="1"/>
  <c r="N409" i="8" s="1"/>
  <c r="N410" i="8" s="1"/>
  <c r="N411" i="8" s="1"/>
  <c r="N412" i="8" s="1"/>
  <c r="N413" i="8" s="1"/>
  <c r="N414" i="8" s="1"/>
  <c r="N415" i="8" s="1"/>
  <c r="N416" i="8" s="1"/>
  <c r="N417" i="8" s="1"/>
  <c r="N418" i="8" s="1"/>
  <c r="N419" i="8" s="1"/>
  <c r="N420" i="8" s="1"/>
  <c r="N421" i="8" s="1"/>
  <c r="N422" i="8" s="1"/>
  <c r="N423" i="8" s="1"/>
  <c r="N424" i="8" s="1"/>
  <c r="N425" i="8" s="1"/>
  <c r="N426" i="8" s="1"/>
  <c r="N427" i="8" s="1"/>
  <c r="N428" i="8" s="1"/>
  <c r="N429" i="8" s="1"/>
  <c r="N430" i="8" s="1"/>
  <c r="N431" i="8" s="1"/>
  <c r="N432" i="8" s="1"/>
  <c r="N433" i="8" s="1"/>
  <c r="N434" i="8" s="1"/>
  <c r="N435" i="8" s="1"/>
  <c r="N436" i="8" s="1"/>
  <c r="N437" i="8" s="1"/>
  <c r="N438" i="8" s="1"/>
  <c r="N439" i="8" s="1"/>
  <c r="N440" i="8" s="1"/>
  <c r="N441" i="8" s="1"/>
  <c r="N442" i="8" s="1"/>
  <c r="N443" i="8" s="1"/>
  <c r="N444" i="8" s="1"/>
  <c r="N445" i="8" s="1"/>
  <c r="N446" i="8" s="1"/>
  <c r="N447" i="8" s="1"/>
  <c r="N448" i="8" s="1"/>
  <c r="N449" i="8" s="1"/>
  <c r="N450" i="8" s="1"/>
  <c r="N451" i="8" s="1"/>
  <c r="N452" i="8" s="1"/>
  <c r="N453" i="8" s="1"/>
  <c r="N454" i="8" s="1"/>
  <c r="N455" i="8" s="1"/>
  <c r="N456" i="8" s="1"/>
  <c r="N457" i="8" s="1"/>
  <c r="N458" i="8" s="1"/>
  <c r="N459" i="8" s="1"/>
  <c r="N460" i="8" s="1"/>
  <c r="N461" i="8" s="1"/>
  <c r="N462" i="8" s="1"/>
  <c r="N463" i="8" s="1"/>
  <c r="N464" i="8" s="1"/>
  <c r="N465" i="8" s="1"/>
  <c r="N466" i="8" s="1"/>
  <c r="N467" i="8" s="1"/>
  <c r="N468" i="8" s="1"/>
  <c r="N469" i="8" s="1"/>
  <c r="N470" i="8" s="1"/>
  <c r="N471" i="8" s="1"/>
  <c r="N472" i="8" s="1"/>
  <c r="N473" i="8" s="1"/>
  <c r="N474" i="8" s="1"/>
  <c r="N475" i="8" s="1"/>
  <c r="N476" i="8" s="1"/>
  <c r="N477" i="8" s="1"/>
  <c r="N478" i="8" s="1"/>
  <c r="N479" i="8" s="1"/>
  <c r="N480" i="8" s="1"/>
  <c r="N481" i="8" s="1"/>
  <c r="N482" i="8" s="1"/>
  <c r="N483" i="8" s="1"/>
  <c r="N484" i="8" s="1"/>
  <c r="N485" i="8" s="1"/>
  <c r="N486" i="8" s="1"/>
  <c r="N487" i="8" s="1"/>
  <c r="N488" i="8" s="1"/>
  <c r="N489" i="8" s="1"/>
  <c r="N490" i="8" s="1"/>
  <c r="N491" i="8" s="1"/>
  <c r="N492" i="8" s="1"/>
  <c r="N493" i="8" s="1"/>
  <c r="N494" i="8" s="1"/>
  <c r="N495" i="8" s="1"/>
  <c r="N496" i="8" s="1"/>
  <c r="N497" i="8" s="1"/>
  <c r="N498" i="8" s="1"/>
  <c r="N499" i="8" s="1"/>
  <c r="N500" i="8" s="1"/>
  <c r="N501" i="8" s="1"/>
  <c r="N502" i="8" s="1"/>
  <c r="N503" i="8" s="1"/>
  <c r="N504" i="8" s="1"/>
  <c r="N505" i="8" s="1"/>
  <c r="N506" i="8" s="1"/>
  <c r="N507" i="8" s="1"/>
  <c r="N508" i="8" s="1"/>
  <c r="N509" i="8" s="1"/>
  <c r="N510" i="8" s="1"/>
  <c r="N511" i="8" s="1"/>
  <c r="N512" i="8" s="1"/>
  <c r="N513" i="8" s="1"/>
  <c r="N514" i="8" s="1"/>
  <c r="N515" i="8" s="1"/>
  <c r="R76" i="8"/>
  <c r="R75" i="8" s="1"/>
  <c r="R74" i="8" s="1"/>
  <c r="R73" i="8" s="1"/>
  <c r="L518" i="8"/>
  <c r="P137" i="8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P275" i="8" s="1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P287" i="8" s="1"/>
  <c r="P288" i="8" s="1"/>
  <c r="P289" i="8" s="1"/>
  <c r="P290" i="8" s="1"/>
  <c r="P291" i="8" s="1"/>
  <c r="P292" i="8" s="1"/>
  <c r="P293" i="8" s="1"/>
  <c r="P294" i="8" s="1"/>
  <c r="P295" i="8" s="1"/>
  <c r="P296" i="8" s="1"/>
  <c r="P297" i="8" s="1"/>
  <c r="P298" i="8" s="1"/>
  <c r="P299" i="8" s="1"/>
  <c r="P300" i="8" s="1"/>
  <c r="P301" i="8" s="1"/>
  <c r="P302" i="8" s="1"/>
  <c r="P303" i="8" s="1"/>
  <c r="P304" i="8" s="1"/>
  <c r="P305" i="8" s="1"/>
  <c r="P306" i="8" s="1"/>
  <c r="P307" i="8" s="1"/>
  <c r="P308" i="8" s="1"/>
  <c r="P309" i="8" s="1"/>
  <c r="P310" i="8" s="1"/>
  <c r="P311" i="8" s="1"/>
  <c r="P312" i="8" s="1"/>
  <c r="P313" i="8" s="1"/>
  <c r="P314" i="8" s="1"/>
  <c r="P315" i="8" s="1"/>
  <c r="P316" i="8" s="1"/>
  <c r="P317" i="8" s="1"/>
  <c r="P318" i="8" s="1"/>
  <c r="P319" i="8" s="1"/>
  <c r="P320" i="8" s="1"/>
  <c r="P321" i="8" s="1"/>
  <c r="P322" i="8" s="1"/>
  <c r="P323" i="8" s="1"/>
  <c r="P324" i="8" s="1"/>
  <c r="P325" i="8" s="1"/>
  <c r="P326" i="8" s="1"/>
  <c r="P327" i="8" s="1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P353" i="8" s="1"/>
  <c r="P354" i="8" s="1"/>
  <c r="P355" i="8" s="1"/>
  <c r="P356" i="8" s="1"/>
  <c r="P357" i="8" s="1"/>
  <c r="P358" i="8" s="1"/>
  <c r="P359" i="8" s="1"/>
  <c r="P360" i="8" s="1"/>
  <c r="P361" i="8" s="1"/>
  <c r="P362" i="8" s="1"/>
  <c r="P363" i="8" s="1"/>
  <c r="P364" i="8" s="1"/>
  <c r="P365" i="8" s="1"/>
  <c r="P366" i="8" s="1"/>
  <c r="P367" i="8" s="1"/>
  <c r="P368" i="8" s="1"/>
  <c r="P369" i="8" s="1"/>
  <c r="P370" i="8" s="1"/>
  <c r="P371" i="8" s="1"/>
  <c r="P372" i="8" s="1"/>
  <c r="P373" i="8" s="1"/>
  <c r="P374" i="8" s="1"/>
  <c r="P375" i="8" s="1"/>
  <c r="P376" i="8" s="1"/>
  <c r="P377" i="8" s="1"/>
  <c r="P378" i="8" s="1"/>
  <c r="P379" i="8" s="1"/>
  <c r="P380" i="8" s="1"/>
  <c r="P381" i="8" s="1"/>
  <c r="P382" i="8" s="1"/>
  <c r="P383" i="8" s="1"/>
  <c r="P384" i="8" s="1"/>
  <c r="P385" i="8" s="1"/>
  <c r="P386" i="8" s="1"/>
  <c r="P387" i="8" s="1"/>
  <c r="P388" i="8" s="1"/>
  <c r="P389" i="8" s="1"/>
  <c r="P390" i="8" s="1"/>
  <c r="P391" i="8" s="1"/>
  <c r="P392" i="8" s="1"/>
  <c r="P393" i="8" s="1"/>
  <c r="P394" i="8" s="1"/>
  <c r="P395" i="8" s="1"/>
  <c r="P396" i="8" s="1"/>
  <c r="P397" i="8" s="1"/>
  <c r="P398" i="8" s="1"/>
  <c r="P399" i="8" s="1"/>
  <c r="P400" i="8" s="1"/>
  <c r="P401" i="8" s="1"/>
  <c r="P402" i="8" s="1"/>
  <c r="P403" i="8" s="1"/>
  <c r="P404" i="8" s="1"/>
  <c r="P405" i="8" s="1"/>
  <c r="P406" i="8" s="1"/>
  <c r="P407" i="8" s="1"/>
  <c r="P408" i="8" s="1"/>
  <c r="P409" i="8" s="1"/>
  <c r="P410" i="8" s="1"/>
  <c r="P411" i="8" s="1"/>
  <c r="P412" i="8" s="1"/>
  <c r="P413" i="8" s="1"/>
  <c r="P414" i="8" s="1"/>
  <c r="P415" i="8" s="1"/>
  <c r="P416" i="8" s="1"/>
  <c r="P417" i="8" s="1"/>
  <c r="P418" i="8" s="1"/>
  <c r="P419" i="8" s="1"/>
  <c r="P420" i="8" s="1"/>
  <c r="P421" i="8" s="1"/>
  <c r="P422" i="8" s="1"/>
  <c r="P423" i="8" s="1"/>
  <c r="P424" i="8" s="1"/>
  <c r="P425" i="8" s="1"/>
  <c r="P426" i="8" s="1"/>
  <c r="P427" i="8" s="1"/>
  <c r="P428" i="8" s="1"/>
  <c r="P429" i="8" s="1"/>
  <c r="P430" i="8" s="1"/>
  <c r="P431" i="8" s="1"/>
  <c r="P432" i="8" s="1"/>
  <c r="P433" i="8" s="1"/>
  <c r="P434" i="8" s="1"/>
  <c r="P435" i="8" s="1"/>
  <c r="P436" i="8" s="1"/>
  <c r="P437" i="8" s="1"/>
  <c r="P438" i="8" s="1"/>
  <c r="P439" i="8" s="1"/>
  <c r="P440" i="8" s="1"/>
  <c r="P441" i="8" s="1"/>
  <c r="P442" i="8" s="1"/>
  <c r="P443" i="8" s="1"/>
  <c r="P444" i="8" s="1"/>
  <c r="P445" i="8" s="1"/>
  <c r="P446" i="8" s="1"/>
  <c r="P447" i="8" s="1"/>
  <c r="P448" i="8" s="1"/>
  <c r="P449" i="8" s="1"/>
  <c r="P450" i="8" s="1"/>
  <c r="P451" i="8" s="1"/>
  <c r="P452" i="8" s="1"/>
  <c r="P453" i="8" s="1"/>
  <c r="P454" i="8" s="1"/>
  <c r="P455" i="8" s="1"/>
  <c r="P456" i="8" s="1"/>
  <c r="P457" i="8" s="1"/>
  <c r="P458" i="8" s="1"/>
  <c r="P459" i="8" s="1"/>
  <c r="P460" i="8" s="1"/>
  <c r="P461" i="8" s="1"/>
  <c r="P462" i="8" s="1"/>
  <c r="P463" i="8" s="1"/>
  <c r="P464" i="8" s="1"/>
  <c r="P465" i="8" s="1"/>
  <c r="P466" i="8" s="1"/>
  <c r="P467" i="8" s="1"/>
  <c r="P468" i="8" s="1"/>
  <c r="P469" i="8" s="1"/>
  <c r="P470" i="8" s="1"/>
  <c r="P471" i="8" s="1"/>
  <c r="P472" i="8" s="1"/>
  <c r="P473" i="8" s="1"/>
  <c r="P474" i="8" s="1"/>
  <c r="P475" i="8" s="1"/>
  <c r="P476" i="8" s="1"/>
  <c r="P477" i="8" s="1"/>
  <c r="P478" i="8" s="1"/>
  <c r="P479" i="8" s="1"/>
  <c r="P480" i="8" s="1"/>
  <c r="P481" i="8" s="1"/>
  <c r="P482" i="8" s="1"/>
  <c r="P483" i="8" s="1"/>
  <c r="P484" i="8" s="1"/>
  <c r="P485" i="8" s="1"/>
  <c r="P486" i="8" s="1"/>
  <c r="P487" i="8" s="1"/>
  <c r="P488" i="8" s="1"/>
  <c r="P489" i="8" s="1"/>
  <c r="P490" i="8" s="1"/>
  <c r="P491" i="8" s="1"/>
  <c r="P492" i="8" s="1"/>
  <c r="P493" i="8" s="1"/>
  <c r="P494" i="8" s="1"/>
  <c r="P495" i="8" s="1"/>
  <c r="P496" i="8" s="1"/>
  <c r="P497" i="8" s="1"/>
  <c r="P498" i="8" s="1"/>
  <c r="P499" i="8" s="1"/>
  <c r="P500" i="8" s="1"/>
  <c r="P501" i="8" s="1"/>
  <c r="P502" i="8" s="1"/>
  <c r="P503" i="8" s="1"/>
  <c r="P504" i="8" s="1"/>
  <c r="P505" i="8" s="1"/>
  <c r="P506" i="8" s="1"/>
  <c r="P507" i="8" s="1"/>
  <c r="P508" i="8" s="1"/>
  <c r="P509" i="8" s="1"/>
  <c r="P510" i="8" s="1"/>
  <c r="P511" i="8" s="1"/>
  <c r="P512" i="8" s="1"/>
  <c r="P513" i="8" s="1"/>
  <c r="P514" i="8" s="1"/>
  <c r="P515" i="8" s="1"/>
  <c r="Z28" i="8"/>
  <c r="T29" i="8"/>
  <c r="S30" i="8"/>
  <c r="L517" i="8"/>
  <c r="L519" i="8" s="1"/>
  <c r="R72" i="8"/>
  <c r="R71" i="8" s="1"/>
  <c r="R70" i="8" s="1"/>
  <c r="R69" i="8" s="1"/>
  <c r="R68" i="8" s="1"/>
  <c r="R67" i="8" s="1"/>
  <c r="R66" i="8" s="1"/>
  <c r="R65" i="8" s="1"/>
  <c r="R64" i="8" s="1"/>
  <c r="R63" i="8" s="1"/>
  <c r="R62" i="8" s="1"/>
  <c r="R61" i="8" s="1"/>
  <c r="R60" i="8" s="1"/>
  <c r="R59" i="8" s="1"/>
  <c r="R58" i="8" s="1"/>
  <c r="R57" i="8" s="1"/>
  <c r="R56" i="8" s="1"/>
  <c r="R55" i="8" s="1"/>
  <c r="R54" i="8" s="1"/>
  <c r="R53" i="8" s="1"/>
  <c r="R52" i="8" s="1"/>
  <c r="R51" i="8" s="1"/>
  <c r="R50" i="8" s="1"/>
  <c r="R49" i="8" s="1"/>
  <c r="R48" i="8" s="1"/>
  <c r="R47" i="8" s="1"/>
  <c r="R46" i="8" s="1"/>
  <c r="R45" i="8" s="1"/>
  <c r="R44" i="8" s="1"/>
  <c r="R43" i="8" s="1"/>
  <c r="R42" i="8" s="1"/>
  <c r="R41" i="8" s="1"/>
  <c r="R40" i="8" s="1"/>
  <c r="R39" i="8" s="1"/>
  <c r="R38" i="8" s="1"/>
  <c r="R37" i="8" s="1"/>
  <c r="R36" i="8" s="1"/>
  <c r="R35" i="8" s="1"/>
  <c r="R34" i="8" s="1"/>
  <c r="R33" i="8" s="1"/>
  <c r="R32" i="8" s="1"/>
  <c r="R31" i="8" s="1"/>
  <c r="R30" i="8" s="1"/>
  <c r="O12" i="8"/>
  <c r="O13" i="8" s="1"/>
  <c r="O14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M216" i="8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9" i="3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9" i="10"/>
  <c r="AA10" i="3"/>
  <c r="AA11" i="3" s="1"/>
  <c r="AA12" i="3" s="1"/>
  <c r="Z516" i="3"/>
  <c r="S31" i="8" l="1"/>
  <c r="T30" i="8"/>
  <c r="X29" i="8" s="1"/>
  <c r="X28" i="8"/>
  <c r="T78" i="8"/>
  <c r="Q79" i="8"/>
  <c r="O217" i="8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O270" i="8" s="1"/>
  <c r="O271" i="8" s="1"/>
  <c r="O272" i="8" s="1"/>
  <c r="O273" i="8" s="1"/>
  <c r="O274" i="8" s="1"/>
  <c r="O275" i="8" s="1"/>
  <c r="O276" i="8" s="1"/>
  <c r="O277" i="8" s="1"/>
  <c r="O278" i="8" s="1"/>
  <c r="O279" i="8" s="1"/>
  <c r="O280" i="8" s="1"/>
  <c r="O281" i="8" s="1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296" i="8" s="1"/>
  <c r="O297" i="8" s="1"/>
  <c r="O298" i="8" s="1"/>
  <c r="O299" i="8" s="1"/>
  <c r="O300" i="8" s="1"/>
  <c r="O301" i="8" s="1"/>
  <c r="O302" i="8" s="1"/>
  <c r="O303" i="8" s="1"/>
  <c r="O304" i="8" s="1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O324" i="8" s="1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O337" i="8" s="1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O353" i="8" s="1"/>
  <c r="O354" i="8" s="1"/>
  <c r="O355" i="8" s="1"/>
  <c r="O356" i="8" s="1"/>
  <c r="O357" i="8" s="1"/>
  <c r="O358" i="8" s="1"/>
  <c r="O359" i="8" s="1"/>
  <c r="O360" i="8" s="1"/>
  <c r="O361" i="8" s="1"/>
  <c r="O362" i="8" s="1"/>
  <c r="O363" i="8" s="1"/>
  <c r="O364" i="8" s="1"/>
  <c r="O365" i="8" s="1"/>
  <c r="O366" i="8" s="1"/>
  <c r="O367" i="8" s="1"/>
  <c r="O368" i="8" s="1"/>
  <c r="O369" i="8" s="1"/>
  <c r="O370" i="8" s="1"/>
  <c r="O371" i="8" s="1"/>
  <c r="O372" i="8" s="1"/>
  <c r="O373" i="8" s="1"/>
  <c r="O374" i="8" s="1"/>
  <c r="O375" i="8" s="1"/>
  <c r="O376" i="8" s="1"/>
  <c r="O377" i="8" s="1"/>
  <c r="O378" i="8" s="1"/>
  <c r="O379" i="8" s="1"/>
  <c r="O380" i="8" s="1"/>
  <c r="O381" i="8" s="1"/>
  <c r="O382" i="8" s="1"/>
  <c r="O383" i="8" s="1"/>
  <c r="O384" i="8" s="1"/>
  <c r="O385" i="8" s="1"/>
  <c r="O386" i="8" s="1"/>
  <c r="O387" i="8" s="1"/>
  <c r="O388" i="8" s="1"/>
  <c r="O389" i="8" s="1"/>
  <c r="O390" i="8" s="1"/>
  <c r="O391" i="8" s="1"/>
  <c r="O392" i="8" s="1"/>
  <c r="O393" i="8" s="1"/>
  <c r="O394" i="8" s="1"/>
  <c r="O395" i="8" s="1"/>
  <c r="O396" i="8" s="1"/>
  <c r="O397" i="8" s="1"/>
  <c r="O398" i="8" s="1"/>
  <c r="O399" i="8" s="1"/>
  <c r="O400" i="8" s="1"/>
  <c r="O401" i="8" s="1"/>
  <c r="O402" i="8" s="1"/>
  <c r="O403" i="8" s="1"/>
  <c r="O404" i="8" s="1"/>
  <c r="O405" i="8" s="1"/>
  <c r="O406" i="8" s="1"/>
  <c r="O407" i="8" s="1"/>
  <c r="O408" i="8" s="1"/>
  <c r="O409" i="8" s="1"/>
  <c r="O410" i="8" s="1"/>
  <c r="O411" i="8" s="1"/>
  <c r="O412" i="8" s="1"/>
  <c r="O413" i="8" s="1"/>
  <c r="O414" i="8" s="1"/>
  <c r="O415" i="8" s="1"/>
  <c r="O416" i="8" s="1"/>
  <c r="O417" i="8" s="1"/>
  <c r="O418" i="8" s="1"/>
  <c r="O419" i="8" s="1"/>
  <c r="O420" i="8" s="1"/>
  <c r="O421" i="8" s="1"/>
  <c r="O422" i="8" s="1"/>
  <c r="O423" i="8" s="1"/>
  <c r="O424" i="8" s="1"/>
  <c r="O425" i="8" s="1"/>
  <c r="O426" i="8" s="1"/>
  <c r="O427" i="8" s="1"/>
  <c r="O428" i="8" s="1"/>
  <c r="O429" i="8" s="1"/>
  <c r="O430" i="8" s="1"/>
  <c r="O431" i="8" s="1"/>
  <c r="O432" i="8" s="1"/>
  <c r="O433" i="8" s="1"/>
  <c r="O434" i="8" s="1"/>
  <c r="O435" i="8" s="1"/>
  <c r="O436" i="8" s="1"/>
  <c r="O437" i="8" s="1"/>
  <c r="O438" i="8" s="1"/>
  <c r="O439" i="8" s="1"/>
  <c r="O440" i="8" s="1"/>
  <c r="O441" i="8" s="1"/>
  <c r="O442" i="8" s="1"/>
  <c r="O443" i="8" s="1"/>
  <c r="O444" i="8" s="1"/>
  <c r="O445" i="8" s="1"/>
  <c r="O446" i="8" s="1"/>
  <c r="O447" i="8" s="1"/>
  <c r="O448" i="8" s="1"/>
  <c r="O449" i="8" s="1"/>
  <c r="O450" i="8" s="1"/>
  <c r="O451" i="8" s="1"/>
  <c r="O452" i="8" s="1"/>
  <c r="O453" i="8" s="1"/>
  <c r="O454" i="8" s="1"/>
  <c r="O455" i="8" s="1"/>
  <c r="O456" i="8" s="1"/>
  <c r="O457" i="8" s="1"/>
  <c r="O458" i="8" s="1"/>
  <c r="O459" i="8" s="1"/>
  <c r="O460" i="8" s="1"/>
  <c r="O461" i="8" s="1"/>
  <c r="O462" i="8" s="1"/>
  <c r="O463" i="8" s="1"/>
  <c r="O464" i="8" s="1"/>
  <c r="O465" i="8" s="1"/>
  <c r="O466" i="8" s="1"/>
  <c r="O467" i="8" s="1"/>
  <c r="O468" i="8" s="1"/>
  <c r="O469" i="8" s="1"/>
  <c r="O470" i="8" s="1"/>
  <c r="O471" i="8" s="1"/>
  <c r="O472" i="8" s="1"/>
  <c r="O473" i="8" s="1"/>
  <c r="O474" i="8" s="1"/>
  <c r="O475" i="8" s="1"/>
  <c r="O476" i="8" s="1"/>
  <c r="O477" i="8" s="1"/>
  <c r="O478" i="8" s="1"/>
  <c r="O479" i="8" s="1"/>
  <c r="O480" i="8" s="1"/>
  <c r="O481" i="8" s="1"/>
  <c r="O482" i="8" s="1"/>
  <c r="O483" i="8" s="1"/>
  <c r="O484" i="8" s="1"/>
  <c r="O485" i="8" s="1"/>
  <c r="O486" i="8" s="1"/>
  <c r="O487" i="8" s="1"/>
  <c r="O488" i="8" s="1"/>
  <c r="O489" i="8" s="1"/>
  <c r="O490" i="8" s="1"/>
  <c r="O491" i="8" s="1"/>
  <c r="O492" i="8" s="1"/>
  <c r="O493" i="8" s="1"/>
  <c r="O494" i="8" s="1"/>
  <c r="O495" i="8" s="1"/>
  <c r="O496" i="8" s="1"/>
  <c r="O497" i="8" s="1"/>
  <c r="O498" i="8" s="1"/>
  <c r="O499" i="8" s="1"/>
  <c r="O500" i="8" s="1"/>
  <c r="O501" i="8" s="1"/>
  <c r="O502" i="8" s="1"/>
  <c r="O503" i="8" s="1"/>
  <c r="O504" i="8" s="1"/>
  <c r="O505" i="8" s="1"/>
  <c r="O506" i="8" s="1"/>
  <c r="O507" i="8" s="1"/>
  <c r="O508" i="8" s="1"/>
  <c r="O509" i="8" s="1"/>
  <c r="O510" i="8" s="1"/>
  <c r="O511" i="8" s="1"/>
  <c r="O512" i="8" s="1"/>
  <c r="O513" i="8" s="1"/>
  <c r="O514" i="8" s="1"/>
  <c r="O515" i="8" s="1"/>
  <c r="M517" i="8"/>
  <c r="AA13" i="3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N5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316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10" i="3"/>
  <c r="C9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10" i="3"/>
  <c r="M9" i="3"/>
  <c r="Q9" i="3" s="1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O80" i="3" s="1"/>
  <c r="T80" i="3" s="1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10" i="3"/>
  <c r="O10" i="3" s="1"/>
  <c r="T10" i="3" s="1"/>
  <c r="L9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O110" i="3" s="1"/>
  <c r="T110" i="3" s="1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N124" i="3" s="1"/>
  <c r="P124" i="3" s="1"/>
  <c r="L125" i="3"/>
  <c r="L126" i="3"/>
  <c r="O126" i="3" s="1"/>
  <c r="T126" i="3" s="1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N140" i="3" s="1"/>
  <c r="P140" i="3" s="1"/>
  <c r="L141" i="3"/>
  <c r="L142" i="3"/>
  <c r="O142" i="3" s="1"/>
  <c r="T142" i="3" s="1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N156" i="3" s="1"/>
  <c r="P156" i="3" s="1"/>
  <c r="L157" i="3"/>
  <c r="L158" i="3"/>
  <c r="O158" i="3" s="1"/>
  <c r="T158" i="3" s="1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N172" i="3" s="1"/>
  <c r="P172" i="3" s="1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N188" i="3" s="1"/>
  <c r="P188" i="3" s="1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N204" i="3" s="1"/>
  <c r="P204" i="3" s="1"/>
  <c r="L205" i="3"/>
  <c r="L206" i="3"/>
  <c r="O206" i="3" s="1"/>
  <c r="T206" i="3" s="1"/>
  <c r="L207" i="3"/>
  <c r="L208" i="3"/>
  <c r="L209" i="3"/>
  <c r="L210" i="3"/>
  <c r="L211" i="3"/>
  <c r="L212" i="3"/>
  <c r="L213" i="3"/>
  <c r="L214" i="3"/>
  <c r="L215" i="3"/>
  <c r="L217" i="3"/>
  <c r="L218" i="3"/>
  <c r="L219" i="3"/>
  <c r="L220" i="3"/>
  <c r="L221" i="3"/>
  <c r="N221" i="3" s="1"/>
  <c r="P221" i="3" s="1"/>
  <c r="L222" i="3"/>
  <c r="L223" i="3"/>
  <c r="O223" i="3" s="1"/>
  <c r="T223" i="3" s="1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O239" i="3" s="1"/>
  <c r="T239" i="3" s="1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O255" i="3" s="1"/>
  <c r="T255" i="3" s="1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O318" i="3" s="1"/>
  <c r="T318" i="3" s="1"/>
  <c r="L319" i="3"/>
  <c r="O319" i="3" s="1"/>
  <c r="T319" i="3" s="1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O334" i="3" s="1"/>
  <c r="T334" i="3" s="1"/>
  <c r="L335" i="3"/>
  <c r="O335" i="3" s="1"/>
  <c r="T335" i="3" s="1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O366" i="3" s="1"/>
  <c r="T366" i="3" s="1"/>
  <c r="L367" i="3"/>
  <c r="O367" i="3" s="1"/>
  <c r="T367" i="3" s="1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O382" i="3" s="1"/>
  <c r="T382" i="3" s="1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O398" i="3" s="1"/>
  <c r="T398" i="3" s="1"/>
  <c r="L399" i="3"/>
  <c r="O399" i="3" s="1"/>
  <c r="T399" i="3" s="1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O414" i="3" s="1"/>
  <c r="T414" i="3" s="1"/>
  <c r="L415" i="3"/>
  <c r="O415" i="3" s="1"/>
  <c r="T415" i="3" s="1"/>
  <c r="L416" i="3"/>
  <c r="L417" i="3"/>
  <c r="L418" i="3"/>
  <c r="L419" i="3"/>
  <c r="L420" i="3"/>
  <c r="L421" i="3"/>
  <c r="L422" i="3"/>
  <c r="L423" i="3"/>
  <c r="L425" i="3"/>
  <c r="L426" i="3"/>
  <c r="L427" i="3"/>
  <c r="L428" i="3"/>
  <c r="L429" i="3"/>
  <c r="L430" i="3"/>
  <c r="O430" i="3" s="1"/>
  <c r="T430" i="3" s="1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O446" i="3" s="1"/>
  <c r="T446" i="3" s="1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O462" i="3" s="1"/>
  <c r="T462" i="3" s="1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O478" i="3" s="1"/>
  <c r="T478" i="3" s="1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O494" i="3" s="1"/>
  <c r="T494" i="3" s="1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O510" i="3" s="1"/>
  <c r="T510" i="3" s="1"/>
  <c r="L511" i="3"/>
  <c r="L512" i="3"/>
  <c r="L513" i="3"/>
  <c r="L514" i="3"/>
  <c r="L515" i="3"/>
  <c r="L11" i="3"/>
  <c r="N215" i="3" l="1"/>
  <c r="M216" i="3"/>
  <c r="L216" i="3"/>
  <c r="AY10" i="3"/>
  <c r="P215" i="3"/>
  <c r="Q80" i="8"/>
  <c r="T79" i="8"/>
  <c r="X78" i="8" s="1"/>
  <c r="X77" i="8"/>
  <c r="S32" i="8"/>
  <c r="T31" i="8"/>
  <c r="AY508" i="3"/>
  <c r="AY492" i="3"/>
  <c r="AY476" i="3"/>
  <c r="AY460" i="3"/>
  <c r="AY444" i="3"/>
  <c r="AY428" i="3"/>
  <c r="AY412" i="3"/>
  <c r="AY396" i="3"/>
  <c r="AY380" i="3"/>
  <c r="AY364" i="3"/>
  <c r="AY348" i="3"/>
  <c r="AY332" i="3"/>
  <c r="Q316" i="3"/>
  <c r="AY316" i="3"/>
  <c r="AY300" i="3"/>
  <c r="AY284" i="3"/>
  <c r="AY268" i="3"/>
  <c r="AY252" i="3"/>
  <c r="AY236" i="3"/>
  <c r="AY220" i="3"/>
  <c r="AY203" i="3"/>
  <c r="AY187" i="3"/>
  <c r="AY171" i="3"/>
  <c r="AY155" i="3"/>
  <c r="AY139" i="3"/>
  <c r="AY123" i="3"/>
  <c r="AY107" i="3"/>
  <c r="AY93" i="3"/>
  <c r="AY77" i="3"/>
  <c r="AY61" i="3"/>
  <c r="AY45" i="3"/>
  <c r="AY29" i="3"/>
  <c r="AY13" i="3"/>
  <c r="AY507" i="3"/>
  <c r="AY491" i="3"/>
  <c r="AY475" i="3"/>
  <c r="AY459" i="3"/>
  <c r="AY443" i="3"/>
  <c r="AY427" i="3"/>
  <c r="AY411" i="3"/>
  <c r="AY395" i="3"/>
  <c r="AY379" i="3"/>
  <c r="AY363" i="3"/>
  <c r="AY347" i="3"/>
  <c r="AY331" i="3"/>
  <c r="AY315" i="3"/>
  <c r="AY299" i="3"/>
  <c r="AY283" i="3"/>
  <c r="AY267" i="3"/>
  <c r="AY251" i="3"/>
  <c r="AY235" i="3"/>
  <c r="AY219" i="3"/>
  <c r="AY202" i="3"/>
  <c r="AY186" i="3"/>
  <c r="AY170" i="3"/>
  <c r="AY154" i="3"/>
  <c r="AY138" i="3"/>
  <c r="AY122" i="3"/>
  <c r="AY106" i="3"/>
  <c r="AY92" i="3"/>
  <c r="AY76" i="3"/>
  <c r="AY60" i="3"/>
  <c r="AY44" i="3"/>
  <c r="AY28" i="3"/>
  <c r="AY12" i="3"/>
  <c r="AY506" i="3"/>
  <c r="AY490" i="3"/>
  <c r="AY474" i="3"/>
  <c r="AY458" i="3"/>
  <c r="AY442" i="3"/>
  <c r="AY426" i="3"/>
  <c r="AY410" i="3"/>
  <c r="AY394" i="3"/>
  <c r="AY378" i="3"/>
  <c r="AY362" i="3"/>
  <c r="AY346" i="3"/>
  <c r="AY330" i="3"/>
  <c r="AY314" i="3"/>
  <c r="AY298" i="3"/>
  <c r="AY282" i="3"/>
  <c r="Q266" i="3"/>
  <c r="AY266" i="3"/>
  <c r="Q250" i="3"/>
  <c r="AY250" i="3"/>
  <c r="Q234" i="3"/>
  <c r="AY234" i="3"/>
  <c r="Q218" i="3"/>
  <c r="AY218" i="3"/>
  <c r="Q201" i="3"/>
  <c r="AY201" i="3"/>
  <c r="Q185" i="3"/>
  <c r="AY185" i="3"/>
  <c r="Q169" i="3"/>
  <c r="AY169" i="3"/>
  <c r="Q153" i="3"/>
  <c r="AY153" i="3"/>
  <c r="Q137" i="3"/>
  <c r="AY137" i="3"/>
  <c r="Q121" i="3"/>
  <c r="AY121" i="3"/>
  <c r="Q105" i="3"/>
  <c r="AY105" i="3"/>
  <c r="Q91" i="3"/>
  <c r="AY91" i="3"/>
  <c r="Q75" i="3"/>
  <c r="AY75" i="3"/>
  <c r="Q59" i="3"/>
  <c r="AY59" i="3"/>
  <c r="Q43" i="3"/>
  <c r="AY43" i="3"/>
  <c r="Q27" i="3"/>
  <c r="AY27" i="3"/>
  <c r="Q505" i="3"/>
  <c r="AY505" i="3"/>
  <c r="Q489" i="3"/>
  <c r="AY489" i="3"/>
  <c r="Q473" i="3"/>
  <c r="AG472" i="3" s="1"/>
  <c r="AY473" i="3"/>
  <c r="Q457" i="3"/>
  <c r="AY457" i="3"/>
  <c r="Q441" i="3"/>
  <c r="AY441" i="3"/>
  <c r="Q425" i="3"/>
  <c r="AY425" i="3"/>
  <c r="Q409" i="3"/>
  <c r="AY409" i="3"/>
  <c r="Q393" i="3"/>
  <c r="AY393" i="3"/>
  <c r="Q377" i="3"/>
  <c r="AY377" i="3"/>
  <c r="Q361" i="3"/>
  <c r="AY361" i="3"/>
  <c r="Q345" i="3"/>
  <c r="AG344" i="3" s="1"/>
  <c r="AY345" i="3"/>
  <c r="Q329" i="3"/>
  <c r="AY329" i="3"/>
  <c r="AY313" i="3"/>
  <c r="AY297" i="3"/>
  <c r="AY281" i="3"/>
  <c r="AY265" i="3"/>
  <c r="AY249" i="3"/>
  <c r="AY233" i="3"/>
  <c r="AY217" i="3"/>
  <c r="AY200" i="3"/>
  <c r="AY184" i="3"/>
  <c r="AY168" i="3"/>
  <c r="AY152" i="3"/>
  <c r="AY136" i="3"/>
  <c r="AY120" i="3"/>
  <c r="AY104" i="3"/>
  <c r="AY90" i="3"/>
  <c r="AY74" i="3"/>
  <c r="AY58" i="3"/>
  <c r="AY42" i="3"/>
  <c r="AY26" i="3"/>
  <c r="AY504" i="3"/>
  <c r="AY488" i="3"/>
  <c r="AY472" i="3"/>
  <c r="AY456" i="3"/>
  <c r="AY440" i="3"/>
  <c r="AY408" i="3"/>
  <c r="AY392" i="3"/>
  <c r="AY376" i="3"/>
  <c r="AY360" i="3"/>
  <c r="AY344" i="3"/>
  <c r="AY328" i="3"/>
  <c r="AY312" i="3"/>
  <c r="AY296" i="3"/>
  <c r="AY280" i="3"/>
  <c r="AY264" i="3"/>
  <c r="AY248" i="3"/>
  <c r="AY232" i="3"/>
  <c r="AY215" i="3"/>
  <c r="AY199" i="3"/>
  <c r="AY183" i="3"/>
  <c r="AY167" i="3"/>
  <c r="AY151" i="3"/>
  <c r="AY135" i="3"/>
  <c r="AY119" i="3"/>
  <c r="AY103" i="3"/>
  <c r="AY89" i="3"/>
  <c r="AY73" i="3"/>
  <c r="AY57" i="3"/>
  <c r="AY41" i="3"/>
  <c r="AY25" i="3"/>
  <c r="Q503" i="3"/>
  <c r="AY503" i="3"/>
  <c r="Q487" i="3"/>
  <c r="AY487" i="3"/>
  <c r="Q471" i="3"/>
  <c r="AY471" i="3"/>
  <c r="Q455" i="3"/>
  <c r="AY455" i="3"/>
  <c r="Q439" i="3"/>
  <c r="AY439" i="3"/>
  <c r="Q423" i="3"/>
  <c r="AY423" i="3"/>
  <c r="Q407" i="3"/>
  <c r="AY407" i="3"/>
  <c r="Q391" i="3"/>
  <c r="AY391" i="3"/>
  <c r="Q375" i="3"/>
  <c r="AY375" i="3"/>
  <c r="Q359" i="3"/>
  <c r="AY359" i="3"/>
  <c r="Q343" i="3"/>
  <c r="AY343" i="3"/>
  <c r="Q327" i="3"/>
  <c r="AY327" i="3"/>
  <c r="AY311" i="3"/>
  <c r="AY295" i="3"/>
  <c r="AY279" i="3"/>
  <c r="AY263" i="3"/>
  <c r="AY247" i="3"/>
  <c r="AY231" i="3"/>
  <c r="AY214" i="3"/>
  <c r="AY198" i="3"/>
  <c r="AY182" i="3"/>
  <c r="AY166" i="3"/>
  <c r="AY150" i="3"/>
  <c r="AY134" i="3"/>
  <c r="AY118" i="3"/>
  <c r="AY102" i="3"/>
  <c r="AY88" i="3"/>
  <c r="AY72" i="3"/>
  <c r="AY56" i="3"/>
  <c r="AY40" i="3"/>
  <c r="AY24" i="3"/>
  <c r="AY502" i="3"/>
  <c r="AY486" i="3"/>
  <c r="AY470" i="3"/>
  <c r="AY454" i="3"/>
  <c r="AY438" i="3"/>
  <c r="AY422" i="3"/>
  <c r="AY406" i="3"/>
  <c r="AY390" i="3"/>
  <c r="AY374" i="3"/>
  <c r="AY358" i="3"/>
  <c r="AY342" i="3"/>
  <c r="AY326" i="3"/>
  <c r="AY310" i="3"/>
  <c r="AY294" i="3"/>
  <c r="AY278" i="3"/>
  <c r="AY262" i="3"/>
  <c r="AY246" i="3"/>
  <c r="AY230" i="3"/>
  <c r="AY213" i="3"/>
  <c r="AY197" i="3"/>
  <c r="AY181" i="3"/>
  <c r="AY165" i="3"/>
  <c r="AY149" i="3"/>
  <c r="AY133" i="3"/>
  <c r="AY117" i="3"/>
  <c r="AY101" i="3"/>
  <c r="AY87" i="3"/>
  <c r="AY71" i="3"/>
  <c r="AY55" i="3"/>
  <c r="AY39" i="3"/>
  <c r="AY23" i="3"/>
  <c r="AY501" i="3"/>
  <c r="AY485" i="3"/>
  <c r="AY469" i="3"/>
  <c r="AY453" i="3"/>
  <c r="AY437" i="3"/>
  <c r="AY421" i="3"/>
  <c r="AY405" i="3"/>
  <c r="AY389" i="3"/>
  <c r="AY373" i="3"/>
  <c r="AY357" i="3"/>
  <c r="AY341" i="3"/>
  <c r="AY325" i="3"/>
  <c r="AY309" i="3"/>
  <c r="AY293" i="3"/>
  <c r="AY277" i="3"/>
  <c r="Q261" i="3"/>
  <c r="AY261" i="3"/>
  <c r="Q245" i="3"/>
  <c r="R245" i="3" s="1"/>
  <c r="S245" i="3" s="1"/>
  <c r="AY245" i="3"/>
  <c r="Q229" i="3"/>
  <c r="AY229" i="3"/>
  <c r="Q212" i="3"/>
  <c r="AY212" i="3"/>
  <c r="Q196" i="3"/>
  <c r="AY196" i="3"/>
  <c r="Q180" i="3"/>
  <c r="AY180" i="3"/>
  <c r="Q164" i="3"/>
  <c r="AY164" i="3"/>
  <c r="Q148" i="3"/>
  <c r="AY148" i="3"/>
  <c r="Q132" i="3"/>
  <c r="AY132" i="3"/>
  <c r="Q116" i="3"/>
  <c r="R116" i="3" s="1"/>
  <c r="S116" i="3" s="1"/>
  <c r="AY116" i="3"/>
  <c r="Q100" i="3"/>
  <c r="AY100" i="3"/>
  <c r="Q86" i="3"/>
  <c r="AY86" i="3"/>
  <c r="Q70" i="3"/>
  <c r="AY70" i="3"/>
  <c r="Q54" i="3"/>
  <c r="AY54" i="3"/>
  <c r="Q38" i="3"/>
  <c r="AY38" i="3"/>
  <c r="AY22" i="3"/>
  <c r="AY11" i="3"/>
  <c r="Q500" i="3"/>
  <c r="AY500" i="3"/>
  <c r="Q484" i="3"/>
  <c r="AG483" i="3" s="1"/>
  <c r="AY484" i="3"/>
  <c r="Q468" i="3"/>
  <c r="AY468" i="3"/>
  <c r="Q452" i="3"/>
  <c r="AG451" i="3" s="1"/>
  <c r="AY452" i="3"/>
  <c r="Q436" i="3"/>
  <c r="AY436" i="3"/>
  <c r="Q420" i="3"/>
  <c r="AY420" i="3"/>
  <c r="Q404" i="3"/>
  <c r="AY404" i="3"/>
  <c r="Q388" i="3"/>
  <c r="AY388" i="3"/>
  <c r="Q372" i="3"/>
  <c r="AY372" i="3"/>
  <c r="Q356" i="3"/>
  <c r="AY356" i="3"/>
  <c r="Q340" i="3"/>
  <c r="AY340" i="3"/>
  <c r="Q324" i="3"/>
  <c r="AY324" i="3"/>
  <c r="AY308" i="3"/>
  <c r="AY292" i="3"/>
  <c r="AY276" i="3"/>
  <c r="AY260" i="3"/>
  <c r="AY244" i="3"/>
  <c r="AY228" i="3"/>
  <c r="AY211" i="3"/>
  <c r="AY195" i="3"/>
  <c r="Q179" i="3"/>
  <c r="AY179" i="3"/>
  <c r="Q163" i="3"/>
  <c r="AG163" i="3" s="1"/>
  <c r="AY163" i="3"/>
  <c r="Q147" i="3"/>
  <c r="AY147" i="3"/>
  <c r="Q131" i="3"/>
  <c r="AY131" i="3"/>
  <c r="Q115" i="3"/>
  <c r="AY115" i="3"/>
  <c r="AY99" i="3"/>
  <c r="AY85" i="3"/>
  <c r="AY69" i="3"/>
  <c r="AY53" i="3"/>
  <c r="AY37" i="3"/>
  <c r="AY21" i="3"/>
  <c r="Q515" i="3"/>
  <c r="AG514" i="3" s="1"/>
  <c r="AY515" i="3"/>
  <c r="Q499" i="3"/>
  <c r="AG498" i="3" s="1"/>
  <c r="AY499" i="3"/>
  <c r="Q483" i="3"/>
  <c r="AY483" i="3"/>
  <c r="Q467" i="3"/>
  <c r="AY467" i="3"/>
  <c r="Q451" i="3"/>
  <c r="AY451" i="3"/>
  <c r="Q435" i="3"/>
  <c r="AY435" i="3"/>
  <c r="Q419" i="3"/>
  <c r="AY419" i="3"/>
  <c r="Q403" i="3"/>
  <c r="AY403" i="3"/>
  <c r="Q387" i="3"/>
  <c r="AY387" i="3"/>
  <c r="Q371" i="3"/>
  <c r="R371" i="3" s="1"/>
  <c r="S371" i="3" s="1"/>
  <c r="AY371" i="3"/>
  <c r="Q355" i="3"/>
  <c r="AY355" i="3"/>
  <c r="Q339" i="3"/>
  <c r="AY339" i="3"/>
  <c r="Q323" i="3"/>
  <c r="AY323" i="3"/>
  <c r="AY307" i="3"/>
  <c r="AY291" i="3"/>
  <c r="AY275" i="3"/>
  <c r="AY259" i="3"/>
  <c r="AY243" i="3"/>
  <c r="AY227" i="3"/>
  <c r="AY210" i="3"/>
  <c r="AY194" i="3"/>
  <c r="AY178" i="3"/>
  <c r="AY162" i="3"/>
  <c r="AY146" i="3"/>
  <c r="AY130" i="3"/>
  <c r="AY114" i="3"/>
  <c r="AY98" i="3"/>
  <c r="AY84" i="3"/>
  <c r="AY68" i="3"/>
  <c r="AY52" i="3"/>
  <c r="AY36" i="3"/>
  <c r="AY20" i="3"/>
  <c r="AY514" i="3"/>
  <c r="AY498" i="3"/>
  <c r="AY482" i="3"/>
  <c r="AY466" i="3"/>
  <c r="AY450" i="3"/>
  <c r="AY434" i="3"/>
  <c r="AY418" i="3"/>
  <c r="AY402" i="3"/>
  <c r="AY386" i="3"/>
  <c r="AY370" i="3"/>
  <c r="AY354" i="3"/>
  <c r="AY338" i="3"/>
  <c r="AY322" i="3"/>
  <c r="AY306" i="3"/>
  <c r="AY290" i="3"/>
  <c r="AY274" i="3"/>
  <c r="AY258" i="3"/>
  <c r="AY242" i="3"/>
  <c r="AY226" i="3"/>
  <c r="AY209" i="3"/>
  <c r="AY193" i="3"/>
  <c r="AY177" i="3"/>
  <c r="AY161" i="3"/>
  <c r="AY145" i="3"/>
  <c r="AY129" i="3"/>
  <c r="AY113" i="3"/>
  <c r="AY97" i="3"/>
  <c r="AY83" i="3"/>
  <c r="AY67" i="3"/>
  <c r="AY51" i="3"/>
  <c r="AY35" i="3"/>
  <c r="AY19" i="3"/>
  <c r="AY513" i="3"/>
  <c r="AY497" i="3"/>
  <c r="AY481" i="3"/>
  <c r="AY465" i="3"/>
  <c r="AY449" i="3"/>
  <c r="AY433" i="3"/>
  <c r="AY417" i="3"/>
  <c r="AY401" i="3"/>
  <c r="AY385" i="3"/>
  <c r="AY369" i="3"/>
  <c r="AY353" i="3"/>
  <c r="AY337" i="3"/>
  <c r="AY321" i="3"/>
  <c r="AY305" i="3"/>
  <c r="AY289" i="3"/>
  <c r="AY273" i="3"/>
  <c r="AY257" i="3"/>
  <c r="AY241" i="3"/>
  <c r="AY225" i="3"/>
  <c r="AY208" i="3"/>
  <c r="AY192" i="3"/>
  <c r="AY176" i="3"/>
  <c r="AY160" i="3"/>
  <c r="AY144" i="3"/>
  <c r="AY128" i="3"/>
  <c r="AY112" i="3"/>
  <c r="AY96" i="3"/>
  <c r="AY82" i="3"/>
  <c r="AY66" i="3"/>
  <c r="AY50" i="3"/>
  <c r="AY34" i="3"/>
  <c r="AY18" i="3"/>
  <c r="AY512" i="3"/>
  <c r="AY496" i="3"/>
  <c r="AY480" i="3"/>
  <c r="AY464" i="3"/>
  <c r="AY448" i="3"/>
  <c r="AY432" i="3"/>
  <c r="AY416" i="3"/>
  <c r="AY400" i="3"/>
  <c r="AY384" i="3"/>
  <c r="AY368" i="3"/>
  <c r="AY352" i="3"/>
  <c r="AY336" i="3"/>
  <c r="AY320" i="3"/>
  <c r="AY304" i="3"/>
  <c r="AY288" i="3"/>
  <c r="AY272" i="3"/>
  <c r="AY256" i="3"/>
  <c r="AY240" i="3"/>
  <c r="AY224" i="3"/>
  <c r="AY207" i="3"/>
  <c r="AY191" i="3"/>
  <c r="AY175" i="3"/>
  <c r="AY159" i="3"/>
  <c r="AY143" i="3"/>
  <c r="AY127" i="3"/>
  <c r="AY111" i="3"/>
  <c r="AY9" i="3"/>
  <c r="AY81" i="3"/>
  <c r="AY65" i="3"/>
  <c r="AY49" i="3"/>
  <c r="AY33" i="3"/>
  <c r="AY17" i="3"/>
  <c r="AY511" i="3"/>
  <c r="AY495" i="3"/>
  <c r="AY479" i="3"/>
  <c r="AY463" i="3"/>
  <c r="AY447" i="3"/>
  <c r="AY431" i="3"/>
  <c r="AY415" i="3"/>
  <c r="AY399" i="3"/>
  <c r="AY383" i="3"/>
  <c r="AY367" i="3"/>
  <c r="AY351" i="3"/>
  <c r="AY335" i="3"/>
  <c r="AY319" i="3"/>
  <c r="AY303" i="3"/>
  <c r="AY287" i="3"/>
  <c r="AY271" i="3"/>
  <c r="Q255" i="3"/>
  <c r="AY255" i="3"/>
  <c r="Q239" i="3"/>
  <c r="AY239" i="3"/>
  <c r="Q223" i="3"/>
  <c r="AY223" i="3"/>
  <c r="Q206" i="3"/>
  <c r="AY206" i="3"/>
  <c r="Q190" i="3"/>
  <c r="AY190" i="3"/>
  <c r="Q174" i="3"/>
  <c r="AY174" i="3"/>
  <c r="Q158" i="3"/>
  <c r="AY158" i="3"/>
  <c r="Q142" i="3"/>
  <c r="AY142" i="3"/>
  <c r="Q126" i="3"/>
  <c r="AY126" i="3"/>
  <c r="Q110" i="3"/>
  <c r="AY110" i="3"/>
  <c r="Q10" i="3"/>
  <c r="Q80" i="3"/>
  <c r="AY80" i="3"/>
  <c r="Q64" i="3"/>
  <c r="AY64" i="3"/>
  <c r="Q48" i="3"/>
  <c r="AY48" i="3"/>
  <c r="AY32" i="3"/>
  <c r="AY16" i="3"/>
  <c r="Q510" i="3"/>
  <c r="AY510" i="3"/>
  <c r="Q494" i="3"/>
  <c r="AY494" i="3"/>
  <c r="Q478" i="3"/>
  <c r="AY478" i="3"/>
  <c r="Q462" i="3"/>
  <c r="AY462" i="3"/>
  <c r="Q446" i="3"/>
  <c r="AY446" i="3"/>
  <c r="Q430" i="3"/>
  <c r="AY430" i="3"/>
  <c r="Q414" i="3"/>
  <c r="AY414" i="3"/>
  <c r="Q398" i="3"/>
  <c r="AY398" i="3"/>
  <c r="Q382" i="3"/>
  <c r="AY382" i="3"/>
  <c r="Q366" i="3"/>
  <c r="AY366" i="3"/>
  <c r="Q350" i="3"/>
  <c r="AY350" i="3"/>
  <c r="Q334" i="3"/>
  <c r="AY334" i="3"/>
  <c r="Q318" i="3"/>
  <c r="R318" i="3" s="1"/>
  <c r="S318" i="3" s="1"/>
  <c r="AY318" i="3"/>
  <c r="AY302" i="3"/>
  <c r="AY286" i="3"/>
  <c r="AY270" i="3"/>
  <c r="AY254" i="3"/>
  <c r="AY238" i="3"/>
  <c r="AY222" i="3"/>
  <c r="AY205" i="3"/>
  <c r="AY189" i="3"/>
  <c r="AY173" i="3"/>
  <c r="AY157" i="3"/>
  <c r="AY141" i="3"/>
  <c r="AY125" i="3"/>
  <c r="AY109" i="3"/>
  <c r="AY95" i="3"/>
  <c r="AY79" i="3"/>
  <c r="AY63" i="3"/>
  <c r="AY47" i="3"/>
  <c r="AY31" i="3"/>
  <c r="AY15" i="3"/>
  <c r="AY509" i="3"/>
  <c r="AY493" i="3"/>
  <c r="AY477" i="3"/>
  <c r="AY461" i="3"/>
  <c r="AY445" i="3"/>
  <c r="AY429" i="3"/>
  <c r="AY413" i="3"/>
  <c r="AY397" i="3"/>
  <c r="AY381" i="3"/>
  <c r="AY365" i="3"/>
  <c r="AY349" i="3"/>
  <c r="AY333" i="3"/>
  <c r="AY317" i="3"/>
  <c r="AY301" i="3"/>
  <c r="AY285" i="3"/>
  <c r="AY269" i="3"/>
  <c r="AY253" i="3"/>
  <c r="AY237" i="3"/>
  <c r="AT221" i="3"/>
  <c r="AY221" i="3"/>
  <c r="AY204" i="3"/>
  <c r="AT204" i="3"/>
  <c r="AY188" i="3"/>
  <c r="AT188" i="3"/>
  <c r="AT172" i="3"/>
  <c r="AY172" i="3"/>
  <c r="AT156" i="3"/>
  <c r="AY156" i="3"/>
  <c r="AT140" i="3"/>
  <c r="AY140" i="3"/>
  <c r="AT124" i="3"/>
  <c r="AY124" i="3"/>
  <c r="AY108" i="3"/>
  <c r="AY94" i="3"/>
  <c r="AY78" i="3"/>
  <c r="AY62" i="3"/>
  <c r="AY46" i="3"/>
  <c r="AY30" i="3"/>
  <c r="AY14" i="3"/>
  <c r="Q260" i="3"/>
  <c r="Q244" i="3"/>
  <c r="Q228" i="3"/>
  <c r="Q211" i="3"/>
  <c r="AG211" i="3" s="1"/>
  <c r="Q195" i="3"/>
  <c r="AG195" i="3" s="1"/>
  <c r="N418" i="3"/>
  <c r="P418" i="3" s="1"/>
  <c r="N306" i="3"/>
  <c r="AT306" i="3" s="1"/>
  <c r="N274" i="3"/>
  <c r="AT274" i="3" s="1"/>
  <c r="N402" i="3"/>
  <c r="P402" i="3" s="1"/>
  <c r="N290" i="3"/>
  <c r="AT290" i="3" s="1"/>
  <c r="N514" i="3"/>
  <c r="P514" i="3" s="1"/>
  <c r="N498" i="3"/>
  <c r="P498" i="3" s="1"/>
  <c r="N482" i="3"/>
  <c r="P482" i="3" s="1"/>
  <c r="N466" i="3"/>
  <c r="P466" i="3" s="1"/>
  <c r="N450" i="3"/>
  <c r="P450" i="3" s="1"/>
  <c r="N434" i="3"/>
  <c r="P434" i="3" s="1"/>
  <c r="Q253" i="3"/>
  <c r="Q237" i="3"/>
  <c r="Q221" i="3"/>
  <c r="Q204" i="3"/>
  <c r="Q188" i="3"/>
  <c r="Q172" i="3"/>
  <c r="Q156" i="3"/>
  <c r="O205" i="3"/>
  <c r="T205" i="3" s="1"/>
  <c r="O157" i="3"/>
  <c r="T157" i="3" s="1"/>
  <c r="O141" i="3"/>
  <c r="T141" i="3" s="1"/>
  <c r="O125" i="3"/>
  <c r="T125" i="3" s="1"/>
  <c r="O109" i="3"/>
  <c r="T109" i="3" s="1"/>
  <c r="O95" i="3"/>
  <c r="T95" i="3" s="1"/>
  <c r="O79" i="3"/>
  <c r="O47" i="3"/>
  <c r="T47" i="3" s="1"/>
  <c r="O31" i="3"/>
  <c r="T31" i="3" s="1"/>
  <c r="Q504" i="3"/>
  <c r="AG503" i="3" s="1"/>
  <c r="Q488" i="3"/>
  <c r="AG487" i="3" s="1"/>
  <c r="Q472" i="3"/>
  <c r="AG471" i="3" s="1"/>
  <c r="Q456" i="3"/>
  <c r="AG455" i="3" s="1"/>
  <c r="Q440" i="3"/>
  <c r="AG439" i="3" s="1"/>
  <c r="Q408" i="3"/>
  <c r="Q392" i="3"/>
  <c r="Q376" i="3"/>
  <c r="Q360" i="3"/>
  <c r="Q344" i="3"/>
  <c r="N300" i="3"/>
  <c r="AT300" i="3" s="1"/>
  <c r="N284" i="3"/>
  <c r="P284" i="3" s="1"/>
  <c r="N268" i="3"/>
  <c r="AT268" i="3" s="1"/>
  <c r="O222" i="3"/>
  <c r="T222" i="3" s="1"/>
  <c r="O238" i="3"/>
  <c r="T238" i="3" s="1"/>
  <c r="O189" i="3"/>
  <c r="T189" i="3" s="1"/>
  <c r="O254" i="3"/>
  <c r="T254" i="3" s="1"/>
  <c r="Q254" i="3"/>
  <c r="Q238" i="3"/>
  <c r="Q222" i="3"/>
  <c r="AG222" i="3" s="1"/>
  <c r="Q205" i="3"/>
  <c r="Q189" i="3"/>
  <c r="Q173" i="3"/>
  <c r="Q157" i="3"/>
  <c r="Q141" i="3"/>
  <c r="Q125" i="3"/>
  <c r="Q109" i="3"/>
  <c r="Q140" i="3"/>
  <c r="R140" i="3" s="1"/>
  <c r="S140" i="3" s="1"/>
  <c r="Q507" i="3"/>
  <c r="Q491" i="3"/>
  <c r="Q475" i="3"/>
  <c r="Q459" i="3"/>
  <c r="Q443" i="3"/>
  <c r="Q427" i="3"/>
  <c r="Q411" i="3"/>
  <c r="Q395" i="3"/>
  <c r="Q379" i="3"/>
  <c r="Q363" i="3"/>
  <c r="Q347" i="3"/>
  <c r="Q331" i="3"/>
  <c r="O411" i="3"/>
  <c r="T411" i="3" s="1"/>
  <c r="O507" i="3"/>
  <c r="T507" i="3" s="1"/>
  <c r="O459" i="3"/>
  <c r="T459" i="3" s="1"/>
  <c r="O475" i="3"/>
  <c r="T475" i="3" s="1"/>
  <c r="O395" i="3"/>
  <c r="T395" i="3" s="1"/>
  <c r="O443" i="3"/>
  <c r="T443" i="3" s="1"/>
  <c r="O491" i="3"/>
  <c r="T491" i="3" s="1"/>
  <c r="O427" i="3"/>
  <c r="T427" i="3" s="1"/>
  <c r="N301" i="3"/>
  <c r="AT301" i="3" s="1"/>
  <c r="N285" i="3"/>
  <c r="AT285" i="3" s="1"/>
  <c r="N269" i="3"/>
  <c r="AT269" i="3" s="1"/>
  <c r="N253" i="3"/>
  <c r="P253" i="3" s="1"/>
  <c r="AF252" i="3" s="1"/>
  <c r="N237" i="3"/>
  <c r="P237" i="3" s="1"/>
  <c r="N108" i="3"/>
  <c r="P108" i="3" s="1"/>
  <c r="N94" i="3"/>
  <c r="P94" i="3" s="1"/>
  <c r="N30" i="3"/>
  <c r="P30" i="3" s="1"/>
  <c r="N14" i="3"/>
  <c r="P14" i="3" s="1"/>
  <c r="N408" i="3"/>
  <c r="P408" i="3" s="1"/>
  <c r="N296" i="3"/>
  <c r="AT296" i="3" s="1"/>
  <c r="N488" i="3"/>
  <c r="P488" i="3" s="1"/>
  <c r="N472" i="3"/>
  <c r="P472" i="3" s="1"/>
  <c r="N440" i="3"/>
  <c r="P440" i="3" s="1"/>
  <c r="Q257" i="3"/>
  <c r="Q241" i="3"/>
  <c r="Q225" i="3"/>
  <c r="Q208" i="3"/>
  <c r="Q192" i="3"/>
  <c r="Q176" i="3"/>
  <c r="Q160" i="3"/>
  <c r="Q144" i="3"/>
  <c r="Q128" i="3"/>
  <c r="Q112" i="3"/>
  <c r="Q96" i="3"/>
  <c r="Q82" i="3"/>
  <c r="Q66" i="3"/>
  <c r="Q50" i="3"/>
  <c r="Q34" i="3"/>
  <c r="N312" i="3"/>
  <c r="AT312" i="3" s="1"/>
  <c r="N280" i="3"/>
  <c r="P280" i="3" s="1"/>
  <c r="N504" i="3"/>
  <c r="P504" i="3" s="1"/>
  <c r="AF503" i="3" s="1"/>
  <c r="AH503" i="3" s="1"/>
  <c r="N456" i="3"/>
  <c r="P456" i="3" s="1"/>
  <c r="AF455" i="3" s="1"/>
  <c r="N309" i="3"/>
  <c r="AT309" i="3" s="1"/>
  <c r="N293" i="3"/>
  <c r="AT293" i="3" s="1"/>
  <c r="N277" i="3"/>
  <c r="AT277" i="3" s="1"/>
  <c r="Q511" i="3"/>
  <c r="AG510" i="3" s="1"/>
  <c r="Q495" i="3"/>
  <c r="AG494" i="3" s="1"/>
  <c r="Q479" i="3"/>
  <c r="AG478" i="3" s="1"/>
  <c r="Q463" i="3"/>
  <c r="Q447" i="3"/>
  <c r="Q431" i="3"/>
  <c r="AG430" i="3" s="1"/>
  <c r="Q415" i="3"/>
  <c r="Q399" i="3"/>
  <c r="Q383" i="3"/>
  <c r="Q367" i="3"/>
  <c r="Q351" i="3"/>
  <c r="Q335" i="3"/>
  <c r="Q319" i="3"/>
  <c r="N501" i="3"/>
  <c r="AT501" i="3" s="1"/>
  <c r="N485" i="3"/>
  <c r="AT485" i="3" s="1"/>
  <c r="N469" i="3"/>
  <c r="P469" i="3" s="1"/>
  <c r="N453" i="3"/>
  <c r="P453" i="3" s="1"/>
  <c r="AF452" i="3" s="1"/>
  <c r="N437" i="3"/>
  <c r="P437" i="3" s="1"/>
  <c r="N420" i="3"/>
  <c r="P420" i="3" s="1"/>
  <c r="N404" i="3"/>
  <c r="P404" i="3" s="1"/>
  <c r="N308" i="3"/>
  <c r="AT308" i="3" s="1"/>
  <c r="N292" i="3"/>
  <c r="AT292" i="3" s="1"/>
  <c r="N276" i="3"/>
  <c r="AT276" i="3" s="1"/>
  <c r="Q95" i="3"/>
  <c r="Q79" i="3"/>
  <c r="Q63" i="3"/>
  <c r="Q47" i="3"/>
  <c r="Q31" i="3"/>
  <c r="Q15" i="3"/>
  <c r="N500" i="3"/>
  <c r="P500" i="3" s="1"/>
  <c r="N484" i="3"/>
  <c r="P484" i="3" s="1"/>
  <c r="AF483" i="3" s="1"/>
  <c r="N468" i="3"/>
  <c r="P468" i="3" s="1"/>
  <c r="AF467" i="3" s="1"/>
  <c r="N452" i="3"/>
  <c r="P452" i="3" s="1"/>
  <c r="AF451" i="3" s="1"/>
  <c r="AH451" i="3" s="1"/>
  <c r="N436" i="3"/>
  <c r="P436" i="3" s="1"/>
  <c r="AF435" i="3" s="1"/>
  <c r="N419" i="3"/>
  <c r="P419" i="3" s="1"/>
  <c r="N403" i="3"/>
  <c r="P403" i="3" s="1"/>
  <c r="N307" i="3"/>
  <c r="AT307" i="3" s="1"/>
  <c r="N291" i="3"/>
  <c r="AT291" i="3" s="1"/>
  <c r="N275" i="3"/>
  <c r="AT275" i="3" s="1"/>
  <c r="N68" i="3"/>
  <c r="P68" i="3" s="1"/>
  <c r="N52" i="3"/>
  <c r="AT52" i="3" s="1"/>
  <c r="N36" i="3"/>
  <c r="AT36" i="3" s="1"/>
  <c r="N20" i="3"/>
  <c r="P20" i="3" s="1"/>
  <c r="Q124" i="3"/>
  <c r="Q108" i="3"/>
  <c r="Q94" i="3"/>
  <c r="Q78" i="3"/>
  <c r="AG77" i="3" s="1"/>
  <c r="Q62" i="3"/>
  <c r="Q46" i="3"/>
  <c r="Q30" i="3"/>
  <c r="Q14" i="3"/>
  <c r="N515" i="3"/>
  <c r="P515" i="3" s="1"/>
  <c r="AF514" i="3" s="1"/>
  <c r="N499" i="3"/>
  <c r="P499" i="3" s="1"/>
  <c r="AF498" i="3" s="1"/>
  <c r="N483" i="3"/>
  <c r="P483" i="3" s="1"/>
  <c r="AF482" i="3" s="1"/>
  <c r="N467" i="3"/>
  <c r="P467" i="3" s="1"/>
  <c r="AF466" i="3" s="1"/>
  <c r="N451" i="3"/>
  <c r="P451" i="3" s="1"/>
  <c r="N435" i="3"/>
  <c r="P435" i="3" s="1"/>
  <c r="O383" i="3"/>
  <c r="T383" i="3" s="1"/>
  <c r="O511" i="3"/>
  <c r="T511" i="3" s="1"/>
  <c r="O495" i="3"/>
  <c r="T495" i="3" s="1"/>
  <c r="O479" i="3"/>
  <c r="T479" i="3" s="1"/>
  <c r="O463" i="3"/>
  <c r="T463" i="3" s="1"/>
  <c r="O447" i="3"/>
  <c r="T447" i="3" s="1"/>
  <c r="O431" i="3"/>
  <c r="T431" i="3" s="1"/>
  <c r="Q328" i="3"/>
  <c r="AG327" i="3" s="1"/>
  <c r="Q262" i="3"/>
  <c r="Q246" i="3"/>
  <c r="Q230" i="3"/>
  <c r="Q213" i="3"/>
  <c r="Q197" i="3"/>
  <c r="Q181" i="3"/>
  <c r="Q165" i="3"/>
  <c r="Q149" i="3"/>
  <c r="Q133" i="3"/>
  <c r="Q117" i="3"/>
  <c r="Q101" i="3"/>
  <c r="Q87" i="3"/>
  <c r="Q71" i="3"/>
  <c r="Q55" i="3"/>
  <c r="Q39" i="3"/>
  <c r="Q23" i="3"/>
  <c r="Q22" i="3"/>
  <c r="Q514" i="3"/>
  <c r="Q498" i="3"/>
  <c r="AG497" i="3" s="1"/>
  <c r="Q482" i="3"/>
  <c r="Q466" i="3"/>
  <c r="Q450" i="3"/>
  <c r="AG449" i="3" s="1"/>
  <c r="Q434" i="3"/>
  <c r="AG433" i="3" s="1"/>
  <c r="Q418" i="3"/>
  <c r="Q402" i="3"/>
  <c r="Q386" i="3"/>
  <c r="Q370" i="3"/>
  <c r="Q354" i="3"/>
  <c r="Q338" i="3"/>
  <c r="Q322" i="3"/>
  <c r="N423" i="3"/>
  <c r="P423" i="3" s="1"/>
  <c r="N407" i="3"/>
  <c r="P407" i="3" s="1"/>
  <c r="AF407" i="3" s="1"/>
  <c r="N311" i="3"/>
  <c r="P311" i="3" s="1"/>
  <c r="N295" i="3"/>
  <c r="P295" i="3" s="1"/>
  <c r="N279" i="3"/>
  <c r="AT279" i="3" s="1"/>
  <c r="Q513" i="3"/>
  <c r="Q497" i="3"/>
  <c r="Q481" i="3"/>
  <c r="AG480" i="3" s="1"/>
  <c r="Q465" i="3"/>
  <c r="Q449" i="3"/>
  <c r="Q433" i="3"/>
  <c r="Q417" i="3"/>
  <c r="AG416" i="3" s="1"/>
  <c r="Q401" i="3"/>
  <c r="Q385" i="3"/>
  <c r="Q369" i="3"/>
  <c r="Q353" i="3"/>
  <c r="Q337" i="3"/>
  <c r="Q321" i="3"/>
  <c r="Q18" i="3"/>
  <c r="N503" i="3"/>
  <c r="P503" i="3" s="1"/>
  <c r="N487" i="3"/>
  <c r="P487" i="3" s="1"/>
  <c r="N471" i="3"/>
  <c r="P471" i="3" s="1"/>
  <c r="AF470" i="3" s="1"/>
  <c r="N455" i="3"/>
  <c r="P455" i="3" s="1"/>
  <c r="N439" i="3"/>
  <c r="P439" i="3" s="1"/>
  <c r="AF438" i="3" s="1"/>
  <c r="N422" i="3"/>
  <c r="P422" i="3" s="1"/>
  <c r="N406" i="3"/>
  <c r="P406" i="3" s="1"/>
  <c r="N310" i="3"/>
  <c r="AT310" i="3" s="1"/>
  <c r="N294" i="3"/>
  <c r="P294" i="3" s="1"/>
  <c r="N278" i="3"/>
  <c r="AT278" i="3" s="1"/>
  <c r="N101" i="3"/>
  <c r="P101" i="3" s="1"/>
  <c r="N87" i="3"/>
  <c r="P87" i="3" s="1"/>
  <c r="N71" i="3"/>
  <c r="P71" i="3" s="1"/>
  <c r="N55" i="3"/>
  <c r="P55" i="3" s="1"/>
  <c r="N39" i="3"/>
  <c r="P39" i="3" s="1"/>
  <c r="Q512" i="3"/>
  <c r="AG511" i="3" s="1"/>
  <c r="Q496" i="3"/>
  <c r="Q480" i="3"/>
  <c r="AG479" i="3" s="1"/>
  <c r="Q464" i="3"/>
  <c r="AG463" i="3" s="1"/>
  <c r="Q448" i="3"/>
  <c r="Q432" i="3"/>
  <c r="AG431" i="3" s="1"/>
  <c r="Q416" i="3"/>
  <c r="Q400" i="3"/>
  <c r="Q384" i="3"/>
  <c r="Q368" i="3"/>
  <c r="Q352" i="3"/>
  <c r="Q336" i="3"/>
  <c r="Q320" i="3"/>
  <c r="N78" i="3"/>
  <c r="P78" i="3" s="1"/>
  <c r="N62" i="3"/>
  <c r="P62" i="3" s="1"/>
  <c r="N46" i="3"/>
  <c r="P46" i="3" s="1"/>
  <c r="AF45" i="3" s="1"/>
  <c r="Q502" i="3"/>
  <c r="AG501" i="3" s="1"/>
  <c r="Q486" i="3"/>
  <c r="Q470" i="3"/>
  <c r="Q454" i="3"/>
  <c r="Q438" i="3"/>
  <c r="Q422" i="3"/>
  <c r="R422" i="3" s="1"/>
  <c r="S422" i="3" s="1"/>
  <c r="Q406" i="3"/>
  <c r="Q390" i="3"/>
  <c r="Q374" i="3"/>
  <c r="Q358" i="3"/>
  <c r="Q342" i="3"/>
  <c r="Q326" i="3"/>
  <c r="Q501" i="3"/>
  <c r="AG500" i="3" s="1"/>
  <c r="Q485" i="3"/>
  <c r="Q469" i="3"/>
  <c r="Q453" i="3"/>
  <c r="AG452" i="3" s="1"/>
  <c r="Q437" i="3"/>
  <c r="AG436" i="3" s="1"/>
  <c r="Q421" i="3"/>
  <c r="Q405" i="3"/>
  <c r="Q389" i="3"/>
  <c r="Q373" i="3"/>
  <c r="Q357" i="3"/>
  <c r="Q341" i="3"/>
  <c r="Q325" i="3"/>
  <c r="N282" i="3"/>
  <c r="P282" i="3" s="1"/>
  <c r="N75" i="3"/>
  <c r="P75" i="3" s="1"/>
  <c r="N43" i="3"/>
  <c r="P43" i="3" s="1"/>
  <c r="Q11" i="3"/>
  <c r="N59" i="3"/>
  <c r="P59" i="3" s="1"/>
  <c r="N27" i="3"/>
  <c r="P27" i="3" s="1"/>
  <c r="N409" i="3"/>
  <c r="P409" i="3" s="1"/>
  <c r="N313" i="3"/>
  <c r="P313" i="3" s="1"/>
  <c r="N297" i="3"/>
  <c r="P297" i="3" s="1"/>
  <c r="N281" i="3"/>
  <c r="AT281" i="3" s="1"/>
  <c r="N314" i="3"/>
  <c r="AT314" i="3" s="1"/>
  <c r="N298" i="3"/>
  <c r="P298" i="3" s="1"/>
  <c r="N421" i="3"/>
  <c r="P421" i="3" s="1"/>
  <c r="N405" i="3"/>
  <c r="P405" i="3" s="1"/>
  <c r="AF404" i="3" s="1"/>
  <c r="AG156" i="3"/>
  <c r="Q252" i="3"/>
  <c r="Q236" i="3"/>
  <c r="Q220" i="3"/>
  <c r="Q203" i="3"/>
  <c r="Q187" i="3"/>
  <c r="Q171" i="3"/>
  <c r="Q155" i="3"/>
  <c r="Q139" i="3"/>
  <c r="AG138" i="3" s="1"/>
  <c r="Q123" i="3"/>
  <c r="AG122" i="3" s="1"/>
  <c r="Q107" i="3"/>
  <c r="AG107" i="3" s="1"/>
  <c r="Q93" i="3"/>
  <c r="Q77" i="3"/>
  <c r="Q61" i="3"/>
  <c r="Q45" i="3"/>
  <c r="Q29" i="3"/>
  <c r="Q13" i="3"/>
  <c r="Q251" i="3"/>
  <c r="Q235" i="3"/>
  <c r="Q219" i="3"/>
  <c r="Q202" i="3"/>
  <c r="Q186" i="3"/>
  <c r="Q170" i="3"/>
  <c r="Q154" i="3"/>
  <c r="Q138" i="3"/>
  <c r="Q122" i="3"/>
  <c r="Q106" i="3"/>
  <c r="Q92" i="3"/>
  <c r="Q76" i="3"/>
  <c r="Q60" i="3"/>
  <c r="Q44" i="3"/>
  <c r="Q28" i="3"/>
  <c r="Q12" i="3"/>
  <c r="Q506" i="3"/>
  <c r="AG505" i="3" s="1"/>
  <c r="Q490" i="3"/>
  <c r="AG489" i="3" s="1"/>
  <c r="Q474" i="3"/>
  <c r="Q458" i="3"/>
  <c r="AG457" i="3" s="1"/>
  <c r="Q442" i="3"/>
  <c r="AG441" i="3" s="1"/>
  <c r="Q426" i="3"/>
  <c r="Q410" i="3"/>
  <c r="Q394" i="3"/>
  <c r="Q378" i="3"/>
  <c r="Q362" i="3"/>
  <c r="Q346" i="3"/>
  <c r="Q330" i="3"/>
  <c r="Q313" i="3"/>
  <c r="Q297" i="3"/>
  <c r="Q281" i="3"/>
  <c r="AG280" i="3" s="1"/>
  <c r="O410" i="3"/>
  <c r="T410" i="3" s="1"/>
  <c r="O506" i="3"/>
  <c r="T506" i="3" s="1"/>
  <c r="O490" i="3"/>
  <c r="T490" i="3" s="1"/>
  <c r="O474" i="3"/>
  <c r="T474" i="3" s="1"/>
  <c r="O458" i="3"/>
  <c r="T458" i="3" s="1"/>
  <c r="O442" i="3"/>
  <c r="T442" i="3" s="1"/>
  <c r="O426" i="3"/>
  <c r="T426" i="3" s="1"/>
  <c r="N505" i="3"/>
  <c r="P505" i="3" s="1"/>
  <c r="AF504" i="3" s="1"/>
  <c r="N489" i="3"/>
  <c r="P489" i="3" s="1"/>
  <c r="AF488" i="3" s="1"/>
  <c r="N473" i="3"/>
  <c r="P473" i="3" s="1"/>
  <c r="AF472" i="3" s="1"/>
  <c r="AH472" i="3" s="1"/>
  <c r="N457" i="3"/>
  <c r="P457" i="3" s="1"/>
  <c r="AF456" i="3" s="1"/>
  <c r="N441" i="3"/>
  <c r="P441" i="3" s="1"/>
  <c r="AF440" i="3" s="1"/>
  <c r="N425" i="3"/>
  <c r="P425" i="3" s="1"/>
  <c r="Q256" i="3"/>
  <c r="Q240" i="3"/>
  <c r="Q224" i="3"/>
  <c r="Q207" i="3"/>
  <c r="Q191" i="3"/>
  <c r="Q175" i="3"/>
  <c r="Q159" i="3"/>
  <c r="Q143" i="3"/>
  <c r="Q127" i="3"/>
  <c r="Q111" i="3"/>
  <c r="Q81" i="3"/>
  <c r="Q65" i="3"/>
  <c r="Q49" i="3"/>
  <c r="AG48" i="3" s="1"/>
  <c r="Q33" i="3"/>
  <c r="Q17" i="3"/>
  <c r="N502" i="3"/>
  <c r="P502" i="3" s="1"/>
  <c r="N486" i="3"/>
  <c r="P486" i="3" s="1"/>
  <c r="N470" i="3"/>
  <c r="P470" i="3" s="1"/>
  <c r="N454" i="3"/>
  <c r="P454" i="3" s="1"/>
  <c r="N438" i="3"/>
  <c r="P438" i="3" s="1"/>
  <c r="Q32" i="3"/>
  <c r="Q16" i="3"/>
  <c r="P52" i="3"/>
  <c r="P36" i="3"/>
  <c r="Q509" i="3"/>
  <c r="AG508" i="3" s="1"/>
  <c r="Q493" i="3"/>
  <c r="Q477" i="3"/>
  <c r="AG476" i="3" s="1"/>
  <c r="Q461" i="3"/>
  <c r="AG460" i="3" s="1"/>
  <c r="Q445" i="3"/>
  <c r="AG444" i="3" s="1"/>
  <c r="Q429" i="3"/>
  <c r="AG428" i="3" s="1"/>
  <c r="Q413" i="3"/>
  <c r="Q397" i="3"/>
  <c r="Q381" i="3"/>
  <c r="Q365" i="3"/>
  <c r="Q349" i="3"/>
  <c r="Q333" i="3"/>
  <c r="Q317" i="3"/>
  <c r="Q508" i="3"/>
  <c r="AG507" i="3" s="1"/>
  <c r="Q492" i="3"/>
  <c r="AG491" i="3" s="1"/>
  <c r="Q476" i="3"/>
  <c r="AG475" i="3" s="1"/>
  <c r="Q460" i="3"/>
  <c r="AG459" i="3" s="1"/>
  <c r="Q444" i="3"/>
  <c r="AG443" i="3" s="1"/>
  <c r="Q428" i="3"/>
  <c r="AG427" i="3" s="1"/>
  <c r="Q412" i="3"/>
  <c r="Q396" i="3"/>
  <c r="Q380" i="3"/>
  <c r="Q364" i="3"/>
  <c r="Q348" i="3"/>
  <c r="Q332" i="3"/>
  <c r="N513" i="3"/>
  <c r="P513" i="3" s="1"/>
  <c r="N465" i="3"/>
  <c r="P465" i="3" s="1"/>
  <c r="AF464" i="3" s="1"/>
  <c r="N400" i="3"/>
  <c r="P400" i="3" s="1"/>
  <c r="N288" i="3"/>
  <c r="AT288" i="3" s="1"/>
  <c r="N111" i="3"/>
  <c r="P111" i="3" s="1"/>
  <c r="N81" i="3"/>
  <c r="P81" i="3" s="1"/>
  <c r="N33" i="3"/>
  <c r="P33" i="3" s="1"/>
  <c r="N289" i="3"/>
  <c r="AT289" i="3" s="1"/>
  <c r="N481" i="3"/>
  <c r="P481" i="3" s="1"/>
  <c r="N449" i="3"/>
  <c r="P449" i="3" s="1"/>
  <c r="N416" i="3"/>
  <c r="P416" i="3" s="1"/>
  <c r="N304" i="3"/>
  <c r="P304" i="3" s="1"/>
  <c r="N272" i="3"/>
  <c r="P272" i="3" s="1"/>
  <c r="N127" i="3"/>
  <c r="P127" i="3" s="1"/>
  <c r="N9" i="3"/>
  <c r="N65" i="3"/>
  <c r="P65" i="3" s="1"/>
  <c r="N49" i="3"/>
  <c r="P49" i="3" s="1"/>
  <c r="N17" i="3"/>
  <c r="P17" i="3" s="1"/>
  <c r="N417" i="3"/>
  <c r="P417" i="3" s="1"/>
  <c r="N273" i="3"/>
  <c r="AT273" i="3" s="1"/>
  <c r="N497" i="3"/>
  <c r="P497" i="3" s="1"/>
  <c r="N433" i="3"/>
  <c r="P433" i="3" s="1"/>
  <c r="N401" i="3"/>
  <c r="P401" i="3" s="1"/>
  <c r="O397" i="3"/>
  <c r="T397" i="3" s="1"/>
  <c r="O509" i="3"/>
  <c r="T509" i="3" s="1"/>
  <c r="O477" i="3"/>
  <c r="T477" i="3" s="1"/>
  <c r="O445" i="3"/>
  <c r="T445" i="3" s="1"/>
  <c r="O396" i="3"/>
  <c r="T396" i="3" s="1"/>
  <c r="Q312" i="3"/>
  <c r="Q296" i="3"/>
  <c r="Q280" i="3"/>
  <c r="N305" i="3"/>
  <c r="AT305" i="3" s="1"/>
  <c r="O413" i="3"/>
  <c r="T413" i="3" s="1"/>
  <c r="O493" i="3"/>
  <c r="T493" i="3" s="1"/>
  <c r="O461" i="3"/>
  <c r="T461" i="3" s="1"/>
  <c r="O429" i="3"/>
  <c r="T429" i="3" s="1"/>
  <c r="O412" i="3"/>
  <c r="T412" i="3" s="1"/>
  <c r="O508" i="3"/>
  <c r="T508" i="3" s="1"/>
  <c r="O492" i="3"/>
  <c r="T492" i="3" s="1"/>
  <c r="O476" i="3"/>
  <c r="T476" i="3" s="1"/>
  <c r="O460" i="3"/>
  <c r="T460" i="3" s="1"/>
  <c r="O444" i="3"/>
  <c r="T444" i="3" s="1"/>
  <c r="O428" i="3"/>
  <c r="T428" i="3" s="1"/>
  <c r="N315" i="3"/>
  <c r="AT315" i="3" s="1"/>
  <c r="N299" i="3"/>
  <c r="P299" i="3" s="1"/>
  <c r="N283" i="3"/>
  <c r="P283" i="3" s="1"/>
  <c r="N267" i="3"/>
  <c r="AT267" i="3" s="1"/>
  <c r="Q311" i="3"/>
  <c r="Q295" i="3"/>
  <c r="Q279" i="3"/>
  <c r="Q99" i="3"/>
  <c r="Q85" i="3"/>
  <c r="Q69" i="3"/>
  <c r="Q53" i="3"/>
  <c r="Q37" i="3"/>
  <c r="Q21" i="3"/>
  <c r="Q259" i="3"/>
  <c r="Q243" i="3"/>
  <c r="Q227" i="3"/>
  <c r="Q210" i="3"/>
  <c r="Q194" i="3"/>
  <c r="Q178" i="3"/>
  <c r="Q162" i="3"/>
  <c r="Q146" i="3"/>
  <c r="Q130" i="3"/>
  <c r="Q114" i="3"/>
  <c r="Q98" i="3"/>
  <c r="Q84" i="3"/>
  <c r="Q68" i="3"/>
  <c r="Q52" i="3"/>
  <c r="AG51" i="3" s="1"/>
  <c r="Q36" i="3"/>
  <c r="Q20" i="3"/>
  <c r="Q258" i="3"/>
  <c r="Q242" i="3"/>
  <c r="R242" i="3" s="1"/>
  <c r="S242" i="3" s="1"/>
  <c r="Q226" i="3"/>
  <c r="Q209" i="3"/>
  <c r="Q193" i="3"/>
  <c r="Q177" i="3"/>
  <c r="Q161" i="3"/>
  <c r="Q145" i="3"/>
  <c r="Q129" i="3"/>
  <c r="Q113" i="3"/>
  <c r="Q97" i="3"/>
  <c r="Q83" i="3"/>
  <c r="Q67" i="3"/>
  <c r="Q51" i="3"/>
  <c r="Q35" i="3"/>
  <c r="Q19" i="3"/>
  <c r="AF402" i="3"/>
  <c r="N371" i="3"/>
  <c r="P371" i="3" s="1"/>
  <c r="O371" i="3"/>
  <c r="T371" i="3" s="1"/>
  <c r="N339" i="3"/>
  <c r="P339" i="3" s="1"/>
  <c r="O339" i="3"/>
  <c r="T339" i="3" s="1"/>
  <c r="N323" i="3"/>
  <c r="P323" i="3" s="1"/>
  <c r="O323" i="3"/>
  <c r="T323" i="3" s="1"/>
  <c r="N259" i="3"/>
  <c r="P259" i="3" s="1"/>
  <c r="O259" i="3"/>
  <c r="T259" i="3" s="1"/>
  <c r="N243" i="3"/>
  <c r="P243" i="3" s="1"/>
  <c r="O243" i="3"/>
  <c r="T243" i="3" s="1"/>
  <c r="N227" i="3"/>
  <c r="P227" i="3" s="1"/>
  <c r="O227" i="3"/>
  <c r="T227" i="3" s="1"/>
  <c r="N210" i="3"/>
  <c r="P210" i="3" s="1"/>
  <c r="O210" i="3"/>
  <c r="T210" i="3" s="1"/>
  <c r="N194" i="3"/>
  <c r="P194" i="3" s="1"/>
  <c r="O194" i="3"/>
  <c r="T194" i="3" s="1"/>
  <c r="N178" i="3"/>
  <c r="P178" i="3" s="1"/>
  <c r="O178" i="3"/>
  <c r="T178" i="3" s="1"/>
  <c r="N162" i="3"/>
  <c r="P162" i="3" s="1"/>
  <c r="O162" i="3"/>
  <c r="T162" i="3" s="1"/>
  <c r="N146" i="3"/>
  <c r="P146" i="3" s="1"/>
  <c r="O146" i="3"/>
  <c r="T146" i="3" s="1"/>
  <c r="N130" i="3"/>
  <c r="P130" i="3" s="1"/>
  <c r="O130" i="3"/>
  <c r="T130" i="3" s="1"/>
  <c r="N114" i="3"/>
  <c r="P114" i="3" s="1"/>
  <c r="O114" i="3"/>
  <c r="T114" i="3" s="1"/>
  <c r="N98" i="3"/>
  <c r="P98" i="3" s="1"/>
  <c r="O98" i="3"/>
  <c r="T98" i="3" s="1"/>
  <c r="N84" i="3"/>
  <c r="P84" i="3" s="1"/>
  <c r="O84" i="3"/>
  <c r="T84" i="3" s="1"/>
  <c r="N322" i="3"/>
  <c r="P322" i="3" s="1"/>
  <c r="O322" i="3"/>
  <c r="T322" i="3" s="1"/>
  <c r="N258" i="3"/>
  <c r="P258" i="3" s="1"/>
  <c r="O258" i="3"/>
  <c r="T258" i="3" s="1"/>
  <c r="N226" i="3"/>
  <c r="P226" i="3" s="1"/>
  <c r="O226" i="3"/>
  <c r="T226" i="3" s="1"/>
  <c r="N209" i="3"/>
  <c r="P209" i="3" s="1"/>
  <c r="O209" i="3"/>
  <c r="T209" i="3" s="1"/>
  <c r="N193" i="3"/>
  <c r="P193" i="3" s="1"/>
  <c r="O193" i="3"/>
  <c r="T193" i="3" s="1"/>
  <c r="N177" i="3"/>
  <c r="P177" i="3" s="1"/>
  <c r="O177" i="3"/>
  <c r="T177" i="3" s="1"/>
  <c r="N161" i="3"/>
  <c r="P161" i="3" s="1"/>
  <c r="O161" i="3"/>
  <c r="T161" i="3" s="1"/>
  <c r="N145" i="3"/>
  <c r="P145" i="3" s="1"/>
  <c r="O145" i="3"/>
  <c r="T145" i="3" s="1"/>
  <c r="N129" i="3"/>
  <c r="P129" i="3" s="1"/>
  <c r="O129" i="3"/>
  <c r="T129" i="3" s="1"/>
  <c r="N113" i="3"/>
  <c r="P113" i="3" s="1"/>
  <c r="O113" i="3"/>
  <c r="T113" i="3" s="1"/>
  <c r="N97" i="3"/>
  <c r="P97" i="3" s="1"/>
  <c r="O97" i="3"/>
  <c r="T97" i="3" s="1"/>
  <c r="N83" i="3"/>
  <c r="P83" i="3" s="1"/>
  <c r="O83" i="3"/>
  <c r="T83" i="3" s="1"/>
  <c r="N67" i="3"/>
  <c r="P67" i="3" s="1"/>
  <c r="O67" i="3"/>
  <c r="T67" i="3" s="1"/>
  <c r="N51" i="3"/>
  <c r="P51" i="3" s="1"/>
  <c r="O51" i="3"/>
  <c r="T51" i="3" s="1"/>
  <c r="N35" i="3"/>
  <c r="P35" i="3" s="1"/>
  <c r="O35" i="3"/>
  <c r="T35" i="3" s="1"/>
  <c r="N19" i="3"/>
  <c r="P19" i="3" s="1"/>
  <c r="O19" i="3"/>
  <c r="T19" i="3" s="1"/>
  <c r="N257" i="3"/>
  <c r="P257" i="3" s="1"/>
  <c r="O257" i="3"/>
  <c r="T257" i="3" s="1"/>
  <c r="N241" i="3"/>
  <c r="P241" i="3" s="1"/>
  <c r="O241" i="3"/>
  <c r="T241" i="3" s="1"/>
  <c r="N176" i="3"/>
  <c r="P176" i="3" s="1"/>
  <c r="O176" i="3"/>
  <c r="T176" i="3" s="1"/>
  <c r="N144" i="3"/>
  <c r="P144" i="3" s="1"/>
  <c r="O144" i="3"/>
  <c r="T144" i="3" s="1"/>
  <c r="N128" i="3"/>
  <c r="P128" i="3" s="1"/>
  <c r="O128" i="3"/>
  <c r="T128" i="3" s="1"/>
  <c r="N82" i="3"/>
  <c r="P82" i="3" s="1"/>
  <c r="O82" i="3"/>
  <c r="T82" i="3" s="1"/>
  <c r="N34" i="3"/>
  <c r="P34" i="3" s="1"/>
  <c r="O34" i="3"/>
  <c r="T34" i="3" s="1"/>
  <c r="N18" i="3"/>
  <c r="P18" i="3" s="1"/>
  <c r="O18" i="3"/>
  <c r="T18" i="3" s="1"/>
  <c r="N369" i="3"/>
  <c r="P369" i="3" s="1"/>
  <c r="O369" i="3"/>
  <c r="T369" i="3" s="1"/>
  <c r="N353" i="3"/>
  <c r="P353" i="3" s="1"/>
  <c r="O353" i="3"/>
  <c r="T353" i="3" s="1"/>
  <c r="N208" i="3"/>
  <c r="P208" i="3" s="1"/>
  <c r="O208" i="3"/>
  <c r="T208" i="3" s="1"/>
  <c r="N112" i="3"/>
  <c r="P112" i="3" s="1"/>
  <c r="O112" i="3"/>
  <c r="T112" i="3" s="1"/>
  <c r="N368" i="3"/>
  <c r="P368" i="3" s="1"/>
  <c r="O368" i="3"/>
  <c r="T368" i="3" s="1"/>
  <c r="N336" i="3"/>
  <c r="P336" i="3" s="1"/>
  <c r="O336" i="3"/>
  <c r="T336" i="3" s="1"/>
  <c r="N256" i="3"/>
  <c r="P256" i="3" s="1"/>
  <c r="O256" i="3"/>
  <c r="T256" i="3" s="1"/>
  <c r="N224" i="3"/>
  <c r="P224" i="3" s="1"/>
  <c r="O224" i="3"/>
  <c r="T224" i="3" s="1"/>
  <c r="N175" i="3"/>
  <c r="P175" i="3" s="1"/>
  <c r="O175" i="3"/>
  <c r="T175" i="3" s="1"/>
  <c r="N159" i="3"/>
  <c r="P159" i="3" s="1"/>
  <c r="O159" i="3"/>
  <c r="T159" i="3" s="1"/>
  <c r="N143" i="3"/>
  <c r="P143" i="3" s="1"/>
  <c r="O143" i="3"/>
  <c r="T143" i="3" s="1"/>
  <c r="N370" i="3"/>
  <c r="P370" i="3" s="1"/>
  <c r="O370" i="3"/>
  <c r="T370" i="3" s="1"/>
  <c r="N242" i="3"/>
  <c r="P242" i="3" s="1"/>
  <c r="O242" i="3"/>
  <c r="T242" i="3" s="1"/>
  <c r="N385" i="3"/>
  <c r="P385" i="3" s="1"/>
  <c r="O385" i="3"/>
  <c r="T385" i="3" s="1"/>
  <c r="N337" i="3"/>
  <c r="P337" i="3" s="1"/>
  <c r="O337" i="3"/>
  <c r="T337" i="3" s="1"/>
  <c r="N225" i="3"/>
  <c r="P225" i="3" s="1"/>
  <c r="O225" i="3"/>
  <c r="T225" i="3" s="1"/>
  <c r="N96" i="3"/>
  <c r="P96" i="3" s="1"/>
  <c r="O96" i="3"/>
  <c r="T96" i="3" s="1"/>
  <c r="N384" i="3"/>
  <c r="P384" i="3" s="1"/>
  <c r="O384" i="3"/>
  <c r="T384" i="3" s="1"/>
  <c r="N352" i="3"/>
  <c r="P352" i="3" s="1"/>
  <c r="O352" i="3"/>
  <c r="T352" i="3" s="1"/>
  <c r="N320" i="3"/>
  <c r="P320" i="3" s="1"/>
  <c r="O320" i="3"/>
  <c r="T320" i="3" s="1"/>
  <c r="N240" i="3"/>
  <c r="P240" i="3" s="1"/>
  <c r="O240" i="3"/>
  <c r="T240" i="3" s="1"/>
  <c r="N354" i="3"/>
  <c r="P354" i="3" s="1"/>
  <c r="AF353" i="3" s="1"/>
  <c r="O354" i="3"/>
  <c r="T354" i="3" s="1"/>
  <c r="N160" i="3"/>
  <c r="P160" i="3" s="1"/>
  <c r="O160" i="3"/>
  <c r="T160" i="3" s="1"/>
  <c r="N50" i="3"/>
  <c r="P50" i="3" s="1"/>
  <c r="O50" i="3"/>
  <c r="T50" i="3" s="1"/>
  <c r="N191" i="3"/>
  <c r="P191" i="3" s="1"/>
  <c r="O191" i="3"/>
  <c r="T191" i="3" s="1"/>
  <c r="N338" i="3"/>
  <c r="P338" i="3" s="1"/>
  <c r="O338" i="3"/>
  <c r="T338" i="3" s="1"/>
  <c r="N321" i="3"/>
  <c r="P321" i="3" s="1"/>
  <c r="O321" i="3"/>
  <c r="T321" i="3" s="1"/>
  <c r="N192" i="3"/>
  <c r="P192" i="3" s="1"/>
  <c r="O192" i="3"/>
  <c r="T192" i="3" s="1"/>
  <c r="N66" i="3"/>
  <c r="P66" i="3" s="1"/>
  <c r="O66" i="3"/>
  <c r="T66" i="3" s="1"/>
  <c r="N207" i="3"/>
  <c r="P207" i="3" s="1"/>
  <c r="O207" i="3"/>
  <c r="T207" i="3" s="1"/>
  <c r="O381" i="3"/>
  <c r="T381" i="3" s="1"/>
  <c r="N381" i="3"/>
  <c r="P381" i="3" s="1"/>
  <c r="O365" i="3"/>
  <c r="T365" i="3" s="1"/>
  <c r="N365" i="3"/>
  <c r="P365" i="3" s="1"/>
  <c r="O349" i="3"/>
  <c r="T349" i="3" s="1"/>
  <c r="N349" i="3"/>
  <c r="P349" i="3" s="1"/>
  <c r="O333" i="3"/>
  <c r="T333" i="3" s="1"/>
  <c r="N333" i="3"/>
  <c r="P333" i="3" s="1"/>
  <c r="O317" i="3"/>
  <c r="T317" i="3" s="1"/>
  <c r="N317" i="3"/>
  <c r="P317" i="3" s="1"/>
  <c r="N364" i="3"/>
  <c r="P364" i="3" s="1"/>
  <c r="O364" i="3"/>
  <c r="T364" i="3" s="1"/>
  <c r="N348" i="3"/>
  <c r="P348" i="3" s="1"/>
  <c r="O348" i="3"/>
  <c r="T348" i="3" s="1"/>
  <c r="N316" i="3"/>
  <c r="P316" i="3" s="1"/>
  <c r="O316" i="3"/>
  <c r="T316" i="3" s="1"/>
  <c r="O252" i="3"/>
  <c r="T252" i="3" s="1"/>
  <c r="N252" i="3"/>
  <c r="P252" i="3" s="1"/>
  <c r="O236" i="3"/>
  <c r="T236" i="3" s="1"/>
  <c r="N236" i="3"/>
  <c r="P236" i="3" s="1"/>
  <c r="O220" i="3"/>
  <c r="T220" i="3" s="1"/>
  <c r="N220" i="3"/>
  <c r="P220" i="3" s="1"/>
  <c r="O203" i="3"/>
  <c r="T203" i="3" s="1"/>
  <c r="N203" i="3"/>
  <c r="P203" i="3" s="1"/>
  <c r="AF203" i="3" s="1"/>
  <c r="N187" i="3"/>
  <c r="P187" i="3" s="1"/>
  <c r="AF187" i="3" s="1"/>
  <c r="O187" i="3"/>
  <c r="T187" i="3" s="1"/>
  <c r="N171" i="3"/>
  <c r="P171" i="3" s="1"/>
  <c r="AF171" i="3" s="1"/>
  <c r="O171" i="3"/>
  <c r="T171" i="3" s="1"/>
  <c r="N155" i="3"/>
  <c r="P155" i="3" s="1"/>
  <c r="AF155" i="3" s="1"/>
  <c r="O155" i="3"/>
  <c r="T155" i="3" s="1"/>
  <c r="N139" i="3"/>
  <c r="P139" i="3" s="1"/>
  <c r="AF139" i="3" s="1"/>
  <c r="O139" i="3"/>
  <c r="T139" i="3" s="1"/>
  <c r="O123" i="3"/>
  <c r="T123" i="3" s="1"/>
  <c r="N123" i="3"/>
  <c r="P123" i="3" s="1"/>
  <c r="O107" i="3"/>
  <c r="T107" i="3" s="1"/>
  <c r="N107" i="3"/>
  <c r="P107" i="3" s="1"/>
  <c r="O93" i="3"/>
  <c r="T93" i="3" s="1"/>
  <c r="N93" i="3"/>
  <c r="P93" i="3" s="1"/>
  <c r="O77" i="3"/>
  <c r="T77" i="3" s="1"/>
  <c r="N77" i="3"/>
  <c r="P77" i="3" s="1"/>
  <c r="N61" i="3"/>
  <c r="P61" i="3" s="1"/>
  <c r="O61" i="3"/>
  <c r="T61" i="3" s="1"/>
  <c r="O45" i="3"/>
  <c r="T45" i="3" s="1"/>
  <c r="N45" i="3"/>
  <c r="P45" i="3" s="1"/>
  <c r="N29" i="3"/>
  <c r="P29" i="3" s="1"/>
  <c r="O29" i="3"/>
  <c r="T29" i="3" s="1"/>
  <c r="N13" i="3"/>
  <c r="P13" i="3" s="1"/>
  <c r="O13" i="3"/>
  <c r="T13" i="3" s="1"/>
  <c r="N386" i="3"/>
  <c r="P386" i="3" s="1"/>
  <c r="O386" i="3"/>
  <c r="T386" i="3" s="1"/>
  <c r="N380" i="3"/>
  <c r="P380" i="3" s="1"/>
  <c r="O380" i="3"/>
  <c r="T380" i="3" s="1"/>
  <c r="N332" i="3"/>
  <c r="P332" i="3" s="1"/>
  <c r="O332" i="3"/>
  <c r="T332" i="3" s="1"/>
  <c r="N379" i="3"/>
  <c r="P379" i="3" s="1"/>
  <c r="O379" i="3"/>
  <c r="T379" i="3" s="1"/>
  <c r="N363" i="3"/>
  <c r="P363" i="3" s="1"/>
  <c r="O363" i="3"/>
  <c r="T363" i="3" s="1"/>
  <c r="N347" i="3"/>
  <c r="P347" i="3" s="1"/>
  <c r="O347" i="3"/>
  <c r="T347" i="3" s="1"/>
  <c r="N331" i="3"/>
  <c r="P331" i="3" s="1"/>
  <c r="O331" i="3"/>
  <c r="T331" i="3" s="1"/>
  <c r="N251" i="3"/>
  <c r="P251" i="3" s="1"/>
  <c r="O251" i="3"/>
  <c r="T251" i="3" s="1"/>
  <c r="N235" i="3"/>
  <c r="P235" i="3" s="1"/>
  <c r="O235" i="3"/>
  <c r="T235" i="3" s="1"/>
  <c r="N219" i="3"/>
  <c r="P219" i="3" s="1"/>
  <c r="O219" i="3"/>
  <c r="T219" i="3" s="1"/>
  <c r="N202" i="3"/>
  <c r="P202" i="3" s="1"/>
  <c r="O202" i="3"/>
  <c r="T202" i="3" s="1"/>
  <c r="N186" i="3"/>
  <c r="P186" i="3" s="1"/>
  <c r="O186" i="3"/>
  <c r="T186" i="3" s="1"/>
  <c r="N170" i="3"/>
  <c r="P170" i="3" s="1"/>
  <c r="O170" i="3"/>
  <c r="T170" i="3" s="1"/>
  <c r="N154" i="3"/>
  <c r="P154" i="3" s="1"/>
  <c r="O154" i="3"/>
  <c r="T154" i="3" s="1"/>
  <c r="N138" i="3"/>
  <c r="P138" i="3" s="1"/>
  <c r="O138" i="3"/>
  <c r="T138" i="3" s="1"/>
  <c r="N122" i="3"/>
  <c r="P122" i="3" s="1"/>
  <c r="O122" i="3"/>
  <c r="T122" i="3" s="1"/>
  <c r="N106" i="3"/>
  <c r="P106" i="3" s="1"/>
  <c r="O106" i="3"/>
  <c r="T106" i="3" s="1"/>
  <c r="N92" i="3"/>
  <c r="P92" i="3" s="1"/>
  <c r="O92" i="3"/>
  <c r="T92" i="3" s="1"/>
  <c r="N76" i="3"/>
  <c r="P76" i="3" s="1"/>
  <c r="O76" i="3"/>
  <c r="T76" i="3" s="1"/>
  <c r="N60" i="3"/>
  <c r="P60" i="3" s="1"/>
  <c r="O60" i="3"/>
  <c r="T60" i="3" s="1"/>
  <c r="N44" i="3"/>
  <c r="P44" i="3" s="1"/>
  <c r="AF43" i="3" s="1"/>
  <c r="O44" i="3"/>
  <c r="T44" i="3" s="1"/>
  <c r="N28" i="3"/>
  <c r="P28" i="3" s="1"/>
  <c r="O28" i="3"/>
  <c r="T28" i="3" s="1"/>
  <c r="N12" i="3"/>
  <c r="P12" i="3" s="1"/>
  <c r="O12" i="3"/>
  <c r="T12" i="3" s="1"/>
  <c r="AG420" i="3"/>
  <c r="AG404" i="3"/>
  <c r="AG388" i="3"/>
  <c r="AG372" i="3"/>
  <c r="AG324" i="3"/>
  <c r="N394" i="3"/>
  <c r="P394" i="3" s="1"/>
  <c r="O394" i="3"/>
  <c r="T394" i="3" s="1"/>
  <c r="N346" i="3"/>
  <c r="P346" i="3" s="1"/>
  <c r="O346" i="3"/>
  <c r="T346" i="3" s="1"/>
  <c r="N330" i="3"/>
  <c r="P330" i="3" s="1"/>
  <c r="O330" i="3"/>
  <c r="T330" i="3" s="1"/>
  <c r="N266" i="3"/>
  <c r="P266" i="3" s="1"/>
  <c r="O266" i="3"/>
  <c r="T266" i="3" s="1"/>
  <c r="N250" i="3"/>
  <c r="P250" i="3" s="1"/>
  <c r="O250" i="3"/>
  <c r="T250" i="3" s="1"/>
  <c r="N234" i="3"/>
  <c r="P234" i="3" s="1"/>
  <c r="O234" i="3"/>
  <c r="T234" i="3" s="1"/>
  <c r="N218" i="3"/>
  <c r="P218" i="3" s="1"/>
  <c r="O218" i="3"/>
  <c r="T218" i="3" s="1"/>
  <c r="N201" i="3"/>
  <c r="P201" i="3" s="1"/>
  <c r="O201" i="3"/>
  <c r="T201" i="3" s="1"/>
  <c r="N185" i="3"/>
  <c r="P185" i="3" s="1"/>
  <c r="O185" i="3"/>
  <c r="T185" i="3" s="1"/>
  <c r="N169" i="3"/>
  <c r="P169" i="3" s="1"/>
  <c r="O169" i="3"/>
  <c r="T169" i="3" s="1"/>
  <c r="N153" i="3"/>
  <c r="P153" i="3" s="1"/>
  <c r="O153" i="3"/>
  <c r="T153" i="3" s="1"/>
  <c r="N137" i="3"/>
  <c r="P137" i="3" s="1"/>
  <c r="O137" i="3"/>
  <c r="T137" i="3" s="1"/>
  <c r="N121" i="3"/>
  <c r="P121" i="3" s="1"/>
  <c r="O121" i="3"/>
  <c r="T121" i="3" s="1"/>
  <c r="N105" i="3"/>
  <c r="P105" i="3" s="1"/>
  <c r="O105" i="3"/>
  <c r="T105" i="3" s="1"/>
  <c r="N91" i="3"/>
  <c r="P91" i="3" s="1"/>
  <c r="O91" i="3"/>
  <c r="T91" i="3" s="1"/>
  <c r="N362" i="3"/>
  <c r="P362" i="3" s="1"/>
  <c r="O362" i="3"/>
  <c r="T362" i="3" s="1"/>
  <c r="N393" i="3"/>
  <c r="P393" i="3" s="1"/>
  <c r="O393" i="3"/>
  <c r="T393" i="3" s="1"/>
  <c r="N377" i="3"/>
  <c r="P377" i="3" s="1"/>
  <c r="O377" i="3"/>
  <c r="T377" i="3" s="1"/>
  <c r="N361" i="3"/>
  <c r="P361" i="3" s="1"/>
  <c r="O361" i="3"/>
  <c r="T361" i="3" s="1"/>
  <c r="N345" i="3"/>
  <c r="P345" i="3" s="1"/>
  <c r="O345" i="3"/>
  <c r="T345" i="3" s="1"/>
  <c r="N329" i="3"/>
  <c r="P329" i="3" s="1"/>
  <c r="O329" i="3"/>
  <c r="T329" i="3" s="1"/>
  <c r="N265" i="3"/>
  <c r="P265" i="3" s="1"/>
  <c r="O265" i="3"/>
  <c r="T265" i="3" s="1"/>
  <c r="N249" i="3"/>
  <c r="P249" i="3" s="1"/>
  <c r="O249" i="3"/>
  <c r="T249" i="3" s="1"/>
  <c r="N233" i="3"/>
  <c r="P233" i="3" s="1"/>
  <c r="O233" i="3"/>
  <c r="T233" i="3" s="1"/>
  <c r="N217" i="3"/>
  <c r="P217" i="3" s="1"/>
  <c r="O217" i="3"/>
  <c r="T217" i="3" s="1"/>
  <c r="N200" i="3"/>
  <c r="P200" i="3" s="1"/>
  <c r="O200" i="3"/>
  <c r="T200" i="3" s="1"/>
  <c r="N184" i="3"/>
  <c r="P184" i="3" s="1"/>
  <c r="O184" i="3"/>
  <c r="T184" i="3" s="1"/>
  <c r="N168" i="3"/>
  <c r="P168" i="3" s="1"/>
  <c r="O168" i="3"/>
  <c r="T168" i="3" s="1"/>
  <c r="N152" i="3"/>
  <c r="P152" i="3" s="1"/>
  <c r="O152" i="3"/>
  <c r="T152" i="3" s="1"/>
  <c r="N136" i="3"/>
  <c r="P136" i="3" s="1"/>
  <c r="O136" i="3"/>
  <c r="T136" i="3" s="1"/>
  <c r="N120" i="3"/>
  <c r="P120" i="3" s="1"/>
  <c r="O120" i="3"/>
  <c r="T120" i="3" s="1"/>
  <c r="N104" i="3"/>
  <c r="P104" i="3" s="1"/>
  <c r="O104" i="3"/>
  <c r="T104" i="3" s="1"/>
  <c r="N90" i="3"/>
  <c r="P90" i="3" s="1"/>
  <c r="O90" i="3"/>
  <c r="T90" i="3" s="1"/>
  <c r="N74" i="3"/>
  <c r="P74" i="3" s="1"/>
  <c r="O74" i="3"/>
  <c r="T74" i="3" s="1"/>
  <c r="N58" i="3"/>
  <c r="P58" i="3" s="1"/>
  <c r="O58" i="3"/>
  <c r="T58" i="3" s="1"/>
  <c r="N42" i="3"/>
  <c r="P42" i="3" s="1"/>
  <c r="AF42" i="3" s="1"/>
  <c r="O42" i="3"/>
  <c r="T42" i="3" s="1"/>
  <c r="N26" i="3"/>
  <c r="P26" i="3" s="1"/>
  <c r="O26" i="3"/>
  <c r="T26" i="3" s="1"/>
  <c r="N355" i="3"/>
  <c r="P355" i="3" s="1"/>
  <c r="O355" i="3"/>
  <c r="T355" i="3" s="1"/>
  <c r="N392" i="3"/>
  <c r="P392" i="3" s="1"/>
  <c r="O392" i="3"/>
  <c r="T392" i="3" s="1"/>
  <c r="N376" i="3"/>
  <c r="P376" i="3" s="1"/>
  <c r="O376" i="3"/>
  <c r="T376" i="3" s="1"/>
  <c r="N360" i="3"/>
  <c r="P360" i="3" s="1"/>
  <c r="O360" i="3"/>
  <c r="T360" i="3" s="1"/>
  <c r="N344" i="3"/>
  <c r="P344" i="3" s="1"/>
  <c r="O344" i="3"/>
  <c r="T344" i="3" s="1"/>
  <c r="N328" i="3"/>
  <c r="P328" i="3" s="1"/>
  <c r="O328" i="3"/>
  <c r="T328" i="3" s="1"/>
  <c r="N264" i="3"/>
  <c r="P264" i="3" s="1"/>
  <c r="O264" i="3"/>
  <c r="T264" i="3" s="1"/>
  <c r="N248" i="3"/>
  <c r="P248" i="3" s="1"/>
  <c r="O248" i="3"/>
  <c r="T248" i="3" s="1"/>
  <c r="N232" i="3"/>
  <c r="P232" i="3" s="1"/>
  <c r="O232" i="3"/>
  <c r="T232" i="3" s="1"/>
  <c r="O215" i="3"/>
  <c r="T215" i="3" s="1"/>
  <c r="N199" i="3"/>
  <c r="P199" i="3" s="1"/>
  <c r="O199" i="3"/>
  <c r="T199" i="3" s="1"/>
  <c r="N183" i="3"/>
  <c r="P183" i="3" s="1"/>
  <c r="O183" i="3"/>
  <c r="T183" i="3" s="1"/>
  <c r="N167" i="3"/>
  <c r="P167" i="3" s="1"/>
  <c r="O167" i="3"/>
  <c r="T167" i="3" s="1"/>
  <c r="N151" i="3"/>
  <c r="P151" i="3" s="1"/>
  <c r="O151" i="3"/>
  <c r="T151" i="3" s="1"/>
  <c r="N135" i="3"/>
  <c r="P135" i="3" s="1"/>
  <c r="O135" i="3"/>
  <c r="T135" i="3" s="1"/>
  <c r="N119" i="3"/>
  <c r="P119" i="3" s="1"/>
  <c r="O119" i="3"/>
  <c r="T119" i="3" s="1"/>
  <c r="N103" i="3"/>
  <c r="P103" i="3" s="1"/>
  <c r="O103" i="3"/>
  <c r="T103" i="3" s="1"/>
  <c r="N89" i="3"/>
  <c r="P89" i="3" s="1"/>
  <c r="O89" i="3"/>
  <c r="T89" i="3" s="1"/>
  <c r="N73" i="3"/>
  <c r="P73" i="3" s="1"/>
  <c r="O73" i="3"/>
  <c r="T73" i="3" s="1"/>
  <c r="N57" i="3"/>
  <c r="P57" i="3" s="1"/>
  <c r="O57" i="3"/>
  <c r="T57" i="3" s="1"/>
  <c r="N41" i="3"/>
  <c r="P41" i="3" s="1"/>
  <c r="O41" i="3"/>
  <c r="T41" i="3" s="1"/>
  <c r="N25" i="3"/>
  <c r="P25" i="3" s="1"/>
  <c r="O25" i="3"/>
  <c r="T25" i="3" s="1"/>
  <c r="N387" i="3"/>
  <c r="P387" i="3" s="1"/>
  <c r="O387" i="3"/>
  <c r="T387" i="3" s="1"/>
  <c r="N391" i="3"/>
  <c r="P391" i="3" s="1"/>
  <c r="O391" i="3"/>
  <c r="T391" i="3" s="1"/>
  <c r="N359" i="3"/>
  <c r="P359" i="3" s="1"/>
  <c r="O359" i="3"/>
  <c r="T359" i="3" s="1"/>
  <c r="N343" i="3"/>
  <c r="P343" i="3" s="1"/>
  <c r="O343" i="3"/>
  <c r="T343" i="3" s="1"/>
  <c r="N327" i="3"/>
  <c r="P327" i="3" s="1"/>
  <c r="O327" i="3"/>
  <c r="T327" i="3" s="1"/>
  <c r="N263" i="3"/>
  <c r="P263" i="3" s="1"/>
  <c r="O263" i="3"/>
  <c r="T263" i="3" s="1"/>
  <c r="N247" i="3"/>
  <c r="P247" i="3" s="1"/>
  <c r="O247" i="3"/>
  <c r="T247" i="3" s="1"/>
  <c r="N231" i="3"/>
  <c r="P231" i="3" s="1"/>
  <c r="O231" i="3"/>
  <c r="T231" i="3" s="1"/>
  <c r="N214" i="3"/>
  <c r="P214" i="3" s="1"/>
  <c r="O214" i="3"/>
  <c r="T214" i="3" s="1"/>
  <c r="N198" i="3"/>
  <c r="P198" i="3" s="1"/>
  <c r="O198" i="3"/>
  <c r="T198" i="3" s="1"/>
  <c r="N182" i="3"/>
  <c r="P182" i="3" s="1"/>
  <c r="O182" i="3"/>
  <c r="T182" i="3" s="1"/>
  <c r="N166" i="3"/>
  <c r="P166" i="3" s="1"/>
  <c r="O166" i="3"/>
  <c r="T166" i="3" s="1"/>
  <c r="N150" i="3"/>
  <c r="P150" i="3" s="1"/>
  <c r="O150" i="3"/>
  <c r="T150" i="3" s="1"/>
  <c r="N134" i="3"/>
  <c r="P134" i="3" s="1"/>
  <c r="O134" i="3"/>
  <c r="N118" i="3"/>
  <c r="P118" i="3" s="1"/>
  <c r="O118" i="3"/>
  <c r="T118" i="3" s="1"/>
  <c r="N102" i="3"/>
  <c r="P102" i="3" s="1"/>
  <c r="AF101" i="3" s="1"/>
  <c r="O102" i="3"/>
  <c r="T102" i="3" s="1"/>
  <c r="N88" i="3"/>
  <c r="P88" i="3" s="1"/>
  <c r="O88" i="3"/>
  <c r="T88" i="3" s="1"/>
  <c r="N72" i="3"/>
  <c r="P72" i="3" s="1"/>
  <c r="O72" i="3"/>
  <c r="T72" i="3" s="1"/>
  <c r="N56" i="3"/>
  <c r="P56" i="3" s="1"/>
  <c r="O56" i="3"/>
  <c r="T56" i="3" s="1"/>
  <c r="O40" i="3"/>
  <c r="T40" i="3" s="1"/>
  <c r="N40" i="3"/>
  <c r="P40" i="3" s="1"/>
  <c r="O24" i="3"/>
  <c r="T24" i="3" s="1"/>
  <c r="N24" i="3"/>
  <c r="P24" i="3" s="1"/>
  <c r="O390" i="3"/>
  <c r="T390" i="3" s="1"/>
  <c r="N390" i="3"/>
  <c r="P390" i="3" s="1"/>
  <c r="O374" i="3"/>
  <c r="T374" i="3" s="1"/>
  <c r="N374" i="3"/>
  <c r="P374" i="3" s="1"/>
  <c r="O358" i="3"/>
  <c r="T358" i="3" s="1"/>
  <c r="N358" i="3"/>
  <c r="P358" i="3" s="1"/>
  <c r="O342" i="3"/>
  <c r="T342" i="3" s="1"/>
  <c r="N342" i="3"/>
  <c r="P342" i="3" s="1"/>
  <c r="O326" i="3"/>
  <c r="T326" i="3" s="1"/>
  <c r="N326" i="3"/>
  <c r="P326" i="3" s="1"/>
  <c r="N262" i="3"/>
  <c r="P262" i="3" s="1"/>
  <c r="O262" i="3"/>
  <c r="T262" i="3" s="1"/>
  <c r="N246" i="3"/>
  <c r="P246" i="3" s="1"/>
  <c r="O246" i="3"/>
  <c r="T246" i="3" s="1"/>
  <c r="N230" i="3"/>
  <c r="P230" i="3" s="1"/>
  <c r="O230" i="3"/>
  <c r="T230" i="3" s="1"/>
  <c r="N213" i="3"/>
  <c r="O213" i="3"/>
  <c r="N197" i="3"/>
  <c r="P197" i="3" s="1"/>
  <c r="O197" i="3"/>
  <c r="T197" i="3" s="1"/>
  <c r="N181" i="3"/>
  <c r="P181" i="3" s="1"/>
  <c r="O181" i="3"/>
  <c r="T181" i="3" s="1"/>
  <c r="N165" i="3"/>
  <c r="P165" i="3" s="1"/>
  <c r="O165" i="3"/>
  <c r="T165" i="3" s="1"/>
  <c r="N149" i="3"/>
  <c r="P149" i="3" s="1"/>
  <c r="O149" i="3"/>
  <c r="T149" i="3" s="1"/>
  <c r="N133" i="3"/>
  <c r="P133" i="3" s="1"/>
  <c r="O133" i="3"/>
  <c r="T133" i="3" s="1"/>
  <c r="N117" i="3"/>
  <c r="P117" i="3" s="1"/>
  <c r="O117" i="3"/>
  <c r="T117" i="3" s="1"/>
  <c r="N375" i="3"/>
  <c r="P375" i="3" s="1"/>
  <c r="O375" i="3"/>
  <c r="T375" i="3" s="1"/>
  <c r="N389" i="3"/>
  <c r="P389" i="3" s="1"/>
  <c r="O389" i="3"/>
  <c r="T389" i="3" s="1"/>
  <c r="N373" i="3"/>
  <c r="P373" i="3" s="1"/>
  <c r="O373" i="3"/>
  <c r="T373" i="3" s="1"/>
  <c r="N357" i="3"/>
  <c r="P357" i="3" s="1"/>
  <c r="O357" i="3"/>
  <c r="T357" i="3" s="1"/>
  <c r="N341" i="3"/>
  <c r="P341" i="3" s="1"/>
  <c r="O341" i="3"/>
  <c r="T341" i="3" s="1"/>
  <c r="N325" i="3"/>
  <c r="P325" i="3" s="1"/>
  <c r="O325" i="3"/>
  <c r="T325" i="3" s="1"/>
  <c r="O261" i="3"/>
  <c r="T261" i="3" s="1"/>
  <c r="N261" i="3"/>
  <c r="P261" i="3" s="1"/>
  <c r="O245" i="3"/>
  <c r="T245" i="3" s="1"/>
  <c r="N245" i="3"/>
  <c r="P245" i="3" s="1"/>
  <c r="O229" i="3"/>
  <c r="T229" i="3" s="1"/>
  <c r="N229" i="3"/>
  <c r="P229" i="3" s="1"/>
  <c r="O212" i="3"/>
  <c r="T212" i="3" s="1"/>
  <c r="N212" i="3"/>
  <c r="P212" i="3" s="1"/>
  <c r="O196" i="3"/>
  <c r="T196" i="3" s="1"/>
  <c r="N196" i="3"/>
  <c r="P196" i="3" s="1"/>
  <c r="O180" i="3"/>
  <c r="T180" i="3" s="1"/>
  <c r="N180" i="3"/>
  <c r="P180" i="3" s="1"/>
  <c r="O164" i="3"/>
  <c r="T164" i="3" s="1"/>
  <c r="N164" i="3"/>
  <c r="P164" i="3" s="1"/>
  <c r="O148" i="3"/>
  <c r="T148" i="3" s="1"/>
  <c r="N148" i="3"/>
  <c r="P148" i="3" s="1"/>
  <c r="O132" i="3"/>
  <c r="T132" i="3" s="1"/>
  <c r="N132" i="3"/>
  <c r="P132" i="3" s="1"/>
  <c r="O116" i="3"/>
  <c r="T116" i="3" s="1"/>
  <c r="N116" i="3"/>
  <c r="P116" i="3" s="1"/>
  <c r="O100" i="3"/>
  <c r="T100" i="3" s="1"/>
  <c r="N100" i="3"/>
  <c r="P100" i="3" s="1"/>
  <c r="AF100" i="3" s="1"/>
  <c r="N86" i="3"/>
  <c r="P86" i="3" s="1"/>
  <c r="O86" i="3"/>
  <c r="T86" i="3" s="1"/>
  <c r="N70" i="3"/>
  <c r="P70" i="3" s="1"/>
  <c r="O70" i="3"/>
  <c r="T70" i="3" s="1"/>
  <c r="N54" i="3"/>
  <c r="P54" i="3" s="1"/>
  <c r="O54" i="3"/>
  <c r="T54" i="3" s="1"/>
  <c r="N38" i="3"/>
  <c r="P38" i="3" s="1"/>
  <c r="O38" i="3"/>
  <c r="T38" i="3" s="1"/>
  <c r="N22" i="3"/>
  <c r="P22" i="3" s="1"/>
  <c r="O22" i="3"/>
  <c r="T22" i="3" s="1"/>
  <c r="AG414" i="3"/>
  <c r="AG382" i="3"/>
  <c r="O11" i="3"/>
  <c r="T11" i="3" s="1"/>
  <c r="N11" i="3"/>
  <c r="P11" i="3" s="1"/>
  <c r="N378" i="3"/>
  <c r="P378" i="3" s="1"/>
  <c r="O378" i="3"/>
  <c r="T378" i="3" s="1"/>
  <c r="AF403" i="3"/>
  <c r="N388" i="3"/>
  <c r="P388" i="3" s="1"/>
  <c r="O388" i="3"/>
  <c r="T388" i="3" s="1"/>
  <c r="N372" i="3"/>
  <c r="P372" i="3" s="1"/>
  <c r="AF371" i="3" s="1"/>
  <c r="O372" i="3"/>
  <c r="T372" i="3" s="1"/>
  <c r="N356" i="3"/>
  <c r="P356" i="3" s="1"/>
  <c r="O356" i="3"/>
  <c r="T356" i="3" s="1"/>
  <c r="N340" i="3"/>
  <c r="P340" i="3" s="1"/>
  <c r="O340" i="3"/>
  <c r="T340" i="3" s="1"/>
  <c r="N324" i="3"/>
  <c r="P324" i="3" s="1"/>
  <c r="O324" i="3"/>
  <c r="T324" i="3" s="1"/>
  <c r="N260" i="3"/>
  <c r="P260" i="3" s="1"/>
  <c r="O260" i="3"/>
  <c r="T260" i="3" s="1"/>
  <c r="N244" i="3"/>
  <c r="P244" i="3" s="1"/>
  <c r="O244" i="3"/>
  <c r="T244" i="3" s="1"/>
  <c r="N228" i="3"/>
  <c r="P228" i="3" s="1"/>
  <c r="O228" i="3"/>
  <c r="T228" i="3" s="1"/>
  <c r="N211" i="3"/>
  <c r="P211" i="3" s="1"/>
  <c r="O211" i="3"/>
  <c r="T211" i="3" s="1"/>
  <c r="N195" i="3"/>
  <c r="P195" i="3" s="1"/>
  <c r="O195" i="3"/>
  <c r="T195" i="3" s="1"/>
  <c r="N179" i="3"/>
  <c r="P179" i="3" s="1"/>
  <c r="O179" i="3"/>
  <c r="T179" i="3" s="1"/>
  <c r="N163" i="3"/>
  <c r="P163" i="3" s="1"/>
  <c r="O163" i="3"/>
  <c r="T163" i="3" s="1"/>
  <c r="N147" i="3"/>
  <c r="P147" i="3" s="1"/>
  <c r="O147" i="3"/>
  <c r="T147" i="3" s="1"/>
  <c r="N131" i="3"/>
  <c r="P131" i="3" s="1"/>
  <c r="O131" i="3"/>
  <c r="T131" i="3" s="1"/>
  <c r="N115" i="3"/>
  <c r="P115" i="3" s="1"/>
  <c r="O115" i="3"/>
  <c r="T115" i="3" s="1"/>
  <c r="N99" i="3"/>
  <c r="P99" i="3" s="1"/>
  <c r="O99" i="3"/>
  <c r="T99" i="3" s="1"/>
  <c r="N85" i="3"/>
  <c r="P85" i="3" s="1"/>
  <c r="O85" i="3"/>
  <c r="T85" i="3" s="1"/>
  <c r="N69" i="3"/>
  <c r="P69" i="3" s="1"/>
  <c r="O69" i="3"/>
  <c r="T69" i="3" s="1"/>
  <c r="N53" i="3"/>
  <c r="P53" i="3" s="1"/>
  <c r="O53" i="3"/>
  <c r="T53" i="3" s="1"/>
  <c r="N37" i="3"/>
  <c r="P37" i="3" s="1"/>
  <c r="O37" i="3"/>
  <c r="T37" i="3" s="1"/>
  <c r="N21" i="3"/>
  <c r="P21" i="3" s="1"/>
  <c r="O21" i="3"/>
  <c r="T21" i="3" s="1"/>
  <c r="AG365" i="3"/>
  <c r="O81" i="3"/>
  <c r="T81" i="3" s="1"/>
  <c r="O62" i="3"/>
  <c r="T62" i="3" s="1"/>
  <c r="AG260" i="3"/>
  <c r="AG179" i="3"/>
  <c r="AG131" i="3"/>
  <c r="O188" i="3"/>
  <c r="T188" i="3" s="1"/>
  <c r="Q310" i="3"/>
  <c r="Q294" i="3"/>
  <c r="Q278" i="3"/>
  <c r="O9" i="3"/>
  <c r="O59" i="3"/>
  <c r="T59" i="3" s="1"/>
  <c r="O39" i="3"/>
  <c r="T39" i="3" s="1"/>
  <c r="O17" i="3"/>
  <c r="T17" i="3" s="1"/>
  <c r="AG418" i="3"/>
  <c r="AG402" i="3"/>
  <c r="AG338" i="3"/>
  <c r="Q309" i="3"/>
  <c r="Q293" i="3"/>
  <c r="Q277" i="3"/>
  <c r="O204" i="3"/>
  <c r="T204" i="3" s="1"/>
  <c r="O78" i="3"/>
  <c r="T78" i="3" s="1"/>
  <c r="O14" i="3"/>
  <c r="T14" i="3" s="1"/>
  <c r="P308" i="3"/>
  <c r="P292" i="3"/>
  <c r="O111" i="3"/>
  <c r="T111" i="3" s="1"/>
  <c r="O36" i="3"/>
  <c r="T36" i="3" s="1"/>
  <c r="P307" i="3"/>
  <c r="P291" i="3"/>
  <c r="O221" i="3"/>
  <c r="T221" i="3" s="1"/>
  <c r="O94" i="3"/>
  <c r="T94" i="3" s="1"/>
  <c r="O75" i="3"/>
  <c r="T75" i="3" s="1"/>
  <c r="O23" i="3"/>
  <c r="T23" i="3" s="1"/>
  <c r="N23" i="3"/>
  <c r="P23" i="3" s="1"/>
  <c r="AG383" i="3"/>
  <c r="AG255" i="3"/>
  <c r="AG174" i="3"/>
  <c r="AG126" i="3"/>
  <c r="P306" i="3"/>
  <c r="P290" i="3"/>
  <c r="P274" i="3"/>
  <c r="O127" i="3"/>
  <c r="T127" i="3" s="1"/>
  <c r="O55" i="3"/>
  <c r="T55" i="3" s="1"/>
  <c r="AG366" i="3"/>
  <c r="AG157" i="3"/>
  <c r="AG141" i="3"/>
  <c r="AG125" i="3"/>
  <c r="AG109" i="3"/>
  <c r="P305" i="3"/>
  <c r="P289" i="3"/>
  <c r="O237" i="3"/>
  <c r="T237" i="3" s="1"/>
  <c r="O108" i="3"/>
  <c r="T108" i="3" s="1"/>
  <c r="O33" i="3"/>
  <c r="T33" i="3" s="1"/>
  <c r="O52" i="3"/>
  <c r="T52" i="3" s="1"/>
  <c r="AG316" i="3"/>
  <c r="O253" i="3"/>
  <c r="T253" i="3" s="1"/>
  <c r="O124" i="3"/>
  <c r="T124" i="3" s="1"/>
  <c r="O71" i="3"/>
  <c r="T71" i="3" s="1"/>
  <c r="O30" i="3"/>
  <c r="T30" i="3" s="1"/>
  <c r="AG331" i="3"/>
  <c r="AG251" i="3"/>
  <c r="AG235" i="3"/>
  <c r="AG202" i="3"/>
  <c r="AG76" i="3"/>
  <c r="AG11" i="3"/>
  <c r="P301" i="3"/>
  <c r="P285" i="3"/>
  <c r="P269" i="3"/>
  <c r="O140" i="3"/>
  <c r="T140" i="3" s="1"/>
  <c r="O87" i="3"/>
  <c r="T87" i="3" s="1"/>
  <c r="O68" i="3"/>
  <c r="T68" i="3" s="1"/>
  <c r="O49" i="3"/>
  <c r="T49" i="3" s="1"/>
  <c r="O27" i="3"/>
  <c r="T27" i="3" s="1"/>
  <c r="P300" i="3"/>
  <c r="P268" i="3"/>
  <c r="N512" i="3"/>
  <c r="P512" i="3" s="1"/>
  <c r="N496" i="3"/>
  <c r="P496" i="3" s="1"/>
  <c r="N480" i="3"/>
  <c r="P480" i="3" s="1"/>
  <c r="AF479" i="3" s="1"/>
  <c r="AH479" i="3" s="1"/>
  <c r="N464" i="3"/>
  <c r="P464" i="3" s="1"/>
  <c r="N448" i="3"/>
  <c r="P448" i="3" s="1"/>
  <c r="N432" i="3"/>
  <c r="P432" i="3" s="1"/>
  <c r="N383" i="3"/>
  <c r="P383" i="3" s="1"/>
  <c r="N367" i="3"/>
  <c r="P367" i="3" s="1"/>
  <c r="N351" i="3"/>
  <c r="P351" i="3" s="1"/>
  <c r="N335" i="3"/>
  <c r="P335" i="3" s="1"/>
  <c r="N319" i="3"/>
  <c r="P319" i="3" s="1"/>
  <c r="N303" i="3"/>
  <c r="P303" i="3" s="1"/>
  <c r="N287" i="3"/>
  <c r="P287" i="3" s="1"/>
  <c r="N271" i="3"/>
  <c r="P271" i="3" s="1"/>
  <c r="N255" i="3"/>
  <c r="P255" i="3" s="1"/>
  <c r="N239" i="3"/>
  <c r="P239" i="3" s="1"/>
  <c r="N223" i="3"/>
  <c r="P223" i="3" s="1"/>
  <c r="N206" i="3"/>
  <c r="P206" i="3" s="1"/>
  <c r="N190" i="3"/>
  <c r="P190" i="3" s="1"/>
  <c r="N174" i="3"/>
  <c r="P174" i="3" s="1"/>
  <c r="N158" i="3"/>
  <c r="P158" i="3" s="1"/>
  <c r="N142" i="3"/>
  <c r="P142" i="3" s="1"/>
  <c r="N126" i="3"/>
  <c r="P126" i="3" s="1"/>
  <c r="N110" i="3"/>
  <c r="P110" i="3" s="1"/>
  <c r="N10" i="3"/>
  <c r="P10" i="3" s="1"/>
  <c r="N80" i="3"/>
  <c r="P80" i="3" s="1"/>
  <c r="N64" i="3"/>
  <c r="P64" i="3" s="1"/>
  <c r="O64" i="3"/>
  <c r="T64" i="3" s="1"/>
  <c r="N48" i="3"/>
  <c r="P48" i="3" s="1"/>
  <c r="AF48" i="3" s="1"/>
  <c r="O48" i="3"/>
  <c r="T48" i="3" s="1"/>
  <c r="N32" i="3"/>
  <c r="P32" i="3" s="1"/>
  <c r="O32" i="3"/>
  <c r="T32" i="3" s="1"/>
  <c r="N16" i="3"/>
  <c r="P16" i="3" s="1"/>
  <c r="O16" i="3"/>
  <c r="T16" i="3" s="1"/>
  <c r="AG376" i="3"/>
  <c r="AG360" i="3"/>
  <c r="Q265" i="3"/>
  <c r="Q249" i="3"/>
  <c r="Q233" i="3"/>
  <c r="R233" i="3" s="1"/>
  <c r="S233" i="3" s="1"/>
  <c r="Q217" i="3"/>
  <c r="R217" i="3" s="1"/>
  <c r="S217" i="3" s="1"/>
  <c r="Q200" i="3"/>
  <c r="Q184" i="3"/>
  <c r="Q168" i="3"/>
  <c r="Q152" i="3"/>
  <c r="R152" i="3" s="1"/>
  <c r="S152" i="3" s="1"/>
  <c r="Q136" i="3"/>
  <c r="Q120" i="3"/>
  <c r="Q104" i="3"/>
  <c r="R104" i="3" s="1"/>
  <c r="S104" i="3" s="1"/>
  <c r="Q90" i="3"/>
  <c r="Q74" i="3"/>
  <c r="Q58" i="3"/>
  <c r="Q42" i="3"/>
  <c r="Q26" i="3"/>
  <c r="O174" i="3"/>
  <c r="T174" i="3" s="1"/>
  <c r="O156" i="3"/>
  <c r="T156" i="3" s="1"/>
  <c r="O101" i="3"/>
  <c r="T101" i="3" s="1"/>
  <c r="O46" i="3"/>
  <c r="T46" i="3" s="1"/>
  <c r="N382" i="3"/>
  <c r="P382" i="3" s="1"/>
  <c r="AF381" i="3" s="1"/>
  <c r="N366" i="3"/>
  <c r="P366" i="3" s="1"/>
  <c r="N350" i="3"/>
  <c r="P350" i="3" s="1"/>
  <c r="N334" i="3"/>
  <c r="P334" i="3" s="1"/>
  <c r="N318" i="3"/>
  <c r="P318" i="3" s="1"/>
  <c r="N302" i="3"/>
  <c r="P302" i="3" s="1"/>
  <c r="N286" i="3"/>
  <c r="P286" i="3" s="1"/>
  <c r="N270" i="3"/>
  <c r="P270" i="3" s="1"/>
  <c r="N254" i="3"/>
  <c r="P254" i="3" s="1"/>
  <c r="N238" i="3"/>
  <c r="P238" i="3" s="1"/>
  <c r="N222" i="3"/>
  <c r="P222" i="3" s="1"/>
  <c r="AF221" i="3" s="1"/>
  <c r="N205" i="3"/>
  <c r="P205" i="3" s="1"/>
  <c r="AF204" i="3" s="1"/>
  <c r="N189" i="3"/>
  <c r="P189" i="3" s="1"/>
  <c r="AF188" i="3" s="1"/>
  <c r="N173" i="3"/>
  <c r="P173" i="3" s="1"/>
  <c r="AF172" i="3" s="1"/>
  <c r="N157" i="3"/>
  <c r="P157" i="3" s="1"/>
  <c r="AF156" i="3" s="1"/>
  <c r="N141" i="3"/>
  <c r="P141" i="3" s="1"/>
  <c r="AF140" i="3" s="1"/>
  <c r="N125" i="3"/>
  <c r="P125" i="3" s="1"/>
  <c r="AF124" i="3" s="1"/>
  <c r="N109" i="3"/>
  <c r="P109" i="3" s="1"/>
  <c r="N95" i="3"/>
  <c r="P95" i="3" s="1"/>
  <c r="N79" i="3"/>
  <c r="P79" i="3" s="1"/>
  <c r="N63" i="3"/>
  <c r="P63" i="3" s="1"/>
  <c r="N47" i="3"/>
  <c r="P47" i="3" s="1"/>
  <c r="N31" i="3"/>
  <c r="P31" i="3" s="1"/>
  <c r="AF30" i="3" s="1"/>
  <c r="N15" i="3"/>
  <c r="P15" i="3" s="1"/>
  <c r="AF14" i="3" s="1"/>
  <c r="O15" i="3"/>
  <c r="T15" i="3" s="1"/>
  <c r="AG375" i="3"/>
  <c r="AG359" i="3"/>
  <c r="AG343" i="3"/>
  <c r="Q264" i="3"/>
  <c r="Q248" i="3"/>
  <c r="Q232" i="3"/>
  <c r="Q215" i="3"/>
  <c r="R215" i="3" s="1"/>
  <c r="S215" i="3" s="1"/>
  <c r="Q199" i="3"/>
  <c r="Q183" i="3"/>
  <c r="R183" i="3" s="1"/>
  <c r="S183" i="3" s="1"/>
  <c r="Q167" i="3"/>
  <c r="Q151" i="3"/>
  <c r="Q135" i="3"/>
  <c r="Q119" i="3"/>
  <c r="Q103" i="3"/>
  <c r="Q89" i="3"/>
  <c r="Q73" i="3"/>
  <c r="Q57" i="3"/>
  <c r="R57" i="3" s="1"/>
  <c r="S57" i="3" s="1"/>
  <c r="Q41" i="3"/>
  <c r="Q25" i="3"/>
  <c r="O314" i="3"/>
  <c r="T314" i="3" s="1"/>
  <c r="O298" i="3"/>
  <c r="T298" i="3" s="1"/>
  <c r="O282" i="3"/>
  <c r="T282" i="3" s="1"/>
  <c r="O351" i="3"/>
  <c r="T351" i="3" s="1"/>
  <c r="O173" i="3"/>
  <c r="O65" i="3"/>
  <c r="T65" i="3" s="1"/>
  <c r="AF123" i="3"/>
  <c r="AG390" i="3"/>
  <c r="AG342" i="3"/>
  <c r="AG326" i="3"/>
  <c r="Q263" i="3"/>
  <c r="Q247" i="3"/>
  <c r="Q231" i="3"/>
  <c r="Q214" i="3"/>
  <c r="Q198" i="3"/>
  <c r="R198" i="3" s="1"/>
  <c r="S198" i="3" s="1"/>
  <c r="Q182" i="3"/>
  <c r="Q166" i="3"/>
  <c r="Q150" i="3"/>
  <c r="Q134" i="3"/>
  <c r="Q118" i="3"/>
  <c r="Q102" i="3"/>
  <c r="Q88" i="3"/>
  <c r="Q72" i="3"/>
  <c r="R72" i="3" s="1"/>
  <c r="S72" i="3" s="1"/>
  <c r="Q56" i="3"/>
  <c r="Q40" i="3"/>
  <c r="Q24" i="3"/>
  <c r="O350" i="3"/>
  <c r="T350" i="3" s="1"/>
  <c r="O190" i="3"/>
  <c r="T190" i="3" s="1"/>
  <c r="O172" i="3"/>
  <c r="T172" i="3" s="1"/>
  <c r="O63" i="3"/>
  <c r="T63" i="3" s="1"/>
  <c r="O43" i="3"/>
  <c r="T43" i="3" s="1"/>
  <c r="O20" i="3"/>
  <c r="T20" i="3" s="1"/>
  <c r="P267" i="3"/>
  <c r="AF266" i="3" s="1"/>
  <c r="N511" i="3"/>
  <c r="P511" i="3" s="1"/>
  <c r="O489" i="3"/>
  <c r="T489" i="3" s="1"/>
  <c r="O473" i="3"/>
  <c r="T473" i="3" s="1"/>
  <c r="O502" i="3"/>
  <c r="T502" i="3" s="1"/>
  <c r="O457" i="3"/>
  <c r="T457" i="3" s="1"/>
  <c r="N495" i="3"/>
  <c r="P495" i="3" s="1"/>
  <c r="O441" i="3"/>
  <c r="T441" i="3" s="1"/>
  <c r="N479" i="3"/>
  <c r="P479" i="3" s="1"/>
  <c r="O425" i="3"/>
  <c r="N463" i="3"/>
  <c r="P463" i="3" s="1"/>
  <c r="N447" i="3"/>
  <c r="P447" i="3" s="1"/>
  <c r="O409" i="3"/>
  <c r="T409" i="3" s="1"/>
  <c r="O313" i="3"/>
  <c r="T313" i="3" s="1"/>
  <c r="N431" i="3"/>
  <c r="P431" i="3" s="1"/>
  <c r="O312" i="3"/>
  <c r="T312" i="3" s="1"/>
  <c r="O311" i="3"/>
  <c r="T311" i="3" s="1"/>
  <c r="N415" i="3"/>
  <c r="P415" i="3" s="1"/>
  <c r="O297" i="3"/>
  <c r="T297" i="3" s="1"/>
  <c r="Q308" i="3"/>
  <c r="N399" i="3"/>
  <c r="P399" i="3" s="1"/>
  <c r="O296" i="3"/>
  <c r="T296" i="3" s="1"/>
  <c r="Q305" i="3"/>
  <c r="O295" i="3"/>
  <c r="T295" i="3" s="1"/>
  <c r="Q292" i="3"/>
  <c r="O281" i="3"/>
  <c r="T281" i="3" s="1"/>
  <c r="Q289" i="3"/>
  <c r="P314" i="3"/>
  <c r="O280" i="3"/>
  <c r="T280" i="3" s="1"/>
  <c r="Q276" i="3"/>
  <c r="O505" i="3"/>
  <c r="T505" i="3" s="1"/>
  <c r="O279" i="3"/>
  <c r="T279" i="3" s="1"/>
  <c r="Q273" i="3"/>
  <c r="O504" i="3"/>
  <c r="T504" i="3" s="1"/>
  <c r="O488" i="3"/>
  <c r="T488" i="3" s="1"/>
  <c r="O472" i="3"/>
  <c r="T472" i="3" s="1"/>
  <c r="O456" i="3"/>
  <c r="T456" i="3" s="1"/>
  <c r="O440" i="3"/>
  <c r="T440" i="3" s="1"/>
  <c r="O408" i="3"/>
  <c r="T408" i="3" s="1"/>
  <c r="Q307" i="3"/>
  <c r="Q291" i="3"/>
  <c r="Q275" i="3"/>
  <c r="N510" i="3"/>
  <c r="P510" i="3" s="1"/>
  <c r="N494" i="3"/>
  <c r="P494" i="3" s="1"/>
  <c r="N478" i="3"/>
  <c r="P478" i="3" s="1"/>
  <c r="N462" i="3"/>
  <c r="P462" i="3" s="1"/>
  <c r="N446" i="3"/>
  <c r="P446" i="3" s="1"/>
  <c r="AF445" i="3" s="1"/>
  <c r="N430" i="3"/>
  <c r="P430" i="3" s="1"/>
  <c r="AF429" i="3" s="1"/>
  <c r="N414" i="3"/>
  <c r="P414" i="3" s="1"/>
  <c r="N398" i="3"/>
  <c r="P398" i="3" s="1"/>
  <c r="P281" i="3"/>
  <c r="O503" i="3"/>
  <c r="T503" i="3" s="1"/>
  <c r="O487" i="3"/>
  <c r="T487" i="3" s="1"/>
  <c r="O471" i="3"/>
  <c r="T471" i="3" s="1"/>
  <c r="O455" i="3"/>
  <c r="T455" i="3" s="1"/>
  <c r="O439" i="3"/>
  <c r="T439" i="3" s="1"/>
  <c r="O423" i="3"/>
  <c r="T423" i="3" s="1"/>
  <c r="O407" i="3"/>
  <c r="T407" i="3" s="1"/>
  <c r="Q306" i="3"/>
  <c r="Q290" i="3"/>
  <c r="Q274" i="3"/>
  <c r="N509" i="3"/>
  <c r="P509" i="3" s="1"/>
  <c r="N493" i="3"/>
  <c r="P493" i="3" s="1"/>
  <c r="AF492" i="3" s="1"/>
  <c r="N477" i="3"/>
  <c r="P477" i="3" s="1"/>
  <c r="AF476" i="3" s="1"/>
  <c r="AH476" i="3" s="1"/>
  <c r="N461" i="3"/>
  <c r="P461" i="3" s="1"/>
  <c r="AF460" i="3" s="1"/>
  <c r="AH460" i="3" s="1"/>
  <c r="N445" i="3"/>
  <c r="P445" i="3" s="1"/>
  <c r="AF444" i="3" s="1"/>
  <c r="N429" i="3"/>
  <c r="P429" i="3" s="1"/>
  <c r="N413" i="3"/>
  <c r="P413" i="3" s="1"/>
  <c r="N397" i="3"/>
  <c r="P397" i="3" s="1"/>
  <c r="P312" i="3"/>
  <c r="O486" i="3"/>
  <c r="T486" i="3" s="1"/>
  <c r="O470" i="3"/>
  <c r="T470" i="3" s="1"/>
  <c r="O454" i="3"/>
  <c r="T454" i="3" s="1"/>
  <c r="O438" i="3"/>
  <c r="T438" i="3" s="1"/>
  <c r="O422" i="3"/>
  <c r="T422" i="3" s="1"/>
  <c r="O406" i="3"/>
  <c r="T406" i="3" s="1"/>
  <c r="O310" i="3"/>
  <c r="T310" i="3" s="1"/>
  <c r="O294" i="3"/>
  <c r="T294" i="3" s="1"/>
  <c r="O278" i="3"/>
  <c r="T278" i="3" s="1"/>
  <c r="N508" i="3"/>
  <c r="P508" i="3" s="1"/>
  <c r="AF507" i="3" s="1"/>
  <c r="AH507" i="3" s="1"/>
  <c r="N492" i="3"/>
  <c r="P492" i="3" s="1"/>
  <c r="AF491" i="3" s="1"/>
  <c r="AH491" i="3" s="1"/>
  <c r="N476" i="3"/>
  <c r="P476" i="3" s="1"/>
  <c r="AF475" i="3" s="1"/>
  <c r="AH475" i="3" s="1"/>
  <c r="N460" i="3"/>
  <c r="P460" i="3" s="1"/>
  <c r="AF459" i="3" s="1"/>
  <c r="AH459" i="3" s="1"/>
  <c r="N444" i="3"/>
  <c r="P444" i="3" s="1"/>
  <c r="N428" i="3"/>
  <c r="P428" i="3" s="1"/>
  <c r="AF427" i="3" s="1"/>
  <c r="AH427" i="3" s="1"/>
  <c r="N412" i="3"/>
  <c r="P412" i="3" s="1"/>
  <c r="N396" i="3"/>
  <c r="P396" i="3" s="1"/>
  <c r="P279" i="3"/>
  <c r="O501" i="3"/>
  <c r="T501" i="3" s="1"/>
  <c r="O485" i="3"/>
  <c r="T485" i="3" s="1"/>
  <c r="O469" i="3"/>
  <c r="T469" i="3" s="1"/>
  <c r="O453" i="3"/>
  <c r="T453" i="3" s="1"/>
  <c r="O437" i="3"/>
  <c r="T437" i="3" s="1"/>
  <c r="O421" i="3"/>
  <c r="T421" i="3" s="1"/>
  <c r="O405" i="3"/>
  <c r="T405" i="3" s="1"/>
  <c r="O309" i="3"/>
  <c r="T309" i="3" s="1"/>
  <c r="O293" i="3"/>
  <c r="T293" i="3" s="1"/>
  <c r="O277" i="3"/>
  <c r="T277" i="3" s="1"/>
  <c r="Q304" i="3"/>
  <c r="Q288" i="3"/>
  <c r="Q272" i="3"/>
  <c r="N507" i="3"/>
  <c r="P507" i="3" s="1"/>
  <c r="N491" i="3"/>
  <c r="P491" i="3" s="1"/>
  <c r="N475" i="3"/>
  <c r="P475" i="3" s="1"/>
  <c r="N459" i="3"/>
  <c r="P459" i="3" s="1"/>
  <c r="N443" i="3"/>
  <c r="P443" i="3" s="1"/>
  <c r="AF442" i="3" s="1"/>
  <c r="N427" i="3"/>
  <c r="P427" i="3" s="1"/>
  <c r="N411" i="3"/>
  <c r="P411" i="3" s="1"/>
  <c r="N395" i="3"/>
  <c r="P395" i="3" s="1"/>
  <c r="P310" i="3"/>
  <c r="P278" i="3"/>
  <c r="O500" i="3"/>
  <c r="T500" i="3" s="1"/>
  <c r="O484" i="3"/>
  <c r="T484" i="3" s="1"/>
  <c r="O468" i="3"/>
  <c r="T468" i="3" s="1"/>
  <c r="O452" i="3"/>
  <c r="T452" i="3" s="1"/>
  <c r="O436" i="3"/>
  <c r="T436" i="3" s="1"/>
  <c r="O420" i="3"/>
  <c r="T420" i="3" s="1"/>
  <c r="O404" i="3"/>
  <c r="T404" i="3" s="1"/>
  <c r="O308" i="3"/>
  <c r="T308" i="3" s="1"/>
  <c r="O292" i="3"/>
  <c r="T292" i="3" s="1"/>
  <c r="O276" i="3"/>
  <c r="T276" i="3" s="1"/>
  <c r="Q303" i="3"/>
  <c r="Q287" i="3"/>
  <c r="Q271" i="3"/>
  <c r="N506" i="3"/>
  <c r="P506" i="3" s="1"/>
  <c r="AF505" i="3" s="1"/>
  <c r="AH505" i="3" s="1"/>
  <c r="N490" i="3"/>
  <c r="P490" i="3" s="1"/>
  <c r="AF489" i="3" s="1"/>
  <c r="AH489" i="3" s="1"/>
  <c r="N474" i="3"/>
  <c r="P474" i="3" s="1"/>
  <c r="AF473" i="3" s="1"/>
  <c r="N458" i="3"/>
  <c r="P458" i="3" s="1"/>
  <c r="AF457" i="3" s="1"/>
  <c r="AH457" i="3" s="1"/>
  <c r="N442" i="3"/>
  <c r="P442" i="3" s="1"/>
  <c r="AF441" i="3" s="1"/>
  <c r="AH441" i="3" s="1"/>
  <c r="N426" i="3"/>
  <c r="P426" i="3" s="1"/>
  <c r="N410" i="3"/>
  <c r="P410" i="3" s="1"/>
  <c r="O515" i="3"/>
  <c r="T515" i="3" s="1"/>
  <c r="O499" i="3"/>
  <c r="T499" i="3" s="1"/>
  <c r="O483" i="3"/>
  <c r="T483" i="3" s="1"/>
  <c r="O467" i="3"/>
  <c r="T467" i="3" s="1"/>
  <c r="O451" i="3"/>
  <c r="T451" i="3" s="1"/>
  <c r="O435" i="3"/>
  <c r="T435" i="3" s="1"/>
  <c r="O419" i="3"/>
  <c r="T419" i="3" s="1"/>
  <c r="O403" i="3"/>
  <c r="T403" i="3" s="1"/>
  <c r="O307" i="3"/>
  <c r="T307" i="3" s="1"/>
  <c r="O291" i="3"/>
  <c r="T291" i="3" s="1"/>
  <c r="O275" i="3"/>
  <c r="T275" i="3" s="1"/>
  <c r="Q302" i="3"/>
  <c r="Q286" i="3"/>
  <c r="Q270" i="3"/>
  <c r="O514" i="3"/>
  <c r="T514" i="3" s="1"/>
  <c r="O498" i="3"/>
  <c r="T498" i="3" s="1"/>
  <c r="O482" i="3"/>
  <c r="T482" i="3" s="1"/>
  <c r="O466" i="3"/>
  <c r="T466" i="3" s="1"/>
  <c r="O450" i="3"/>
  <c r="T450" i="3" s="1"/>
  <c r="O434" i="3"/>
  <c r="T434" i="3" s="1"/>
  <c r="O418" i="3"/>
  <c r="T418" i="3" s="1"/>
  <c r="O402" i="3"/>
  <c r="T402" i="3" s="1"/>
  <c r="O306" i="3"/>
  <c r="T306" i="3" s="1"/>
  <c r="O290" i="3"/>
  <c r="T290" i="3" s="1"/>
  <c r="O274" i="3"/>
  <c r="T274" i="3" s="1"/>
  <c r="Q301" i="3"/>
  <c r="Q285" i="3"/>
  <c r="Q269" i="3"/>
  <c r="O513" i="3"/>
  <c r="T513" i="3" s="1"/>
  <c r="O497" i="3"/>
  <c r="T497" i="3" s="1"/>
  <c r="O481" i="3"/>
  <c r="T481" i="3" s="1"/>
  <c r="O465" i="3"/>
  <c r="T465" i="3" s="1"/>
  <c r="O449" i="3"/>
  <c r="T449" i="3" s="1"/>
  <c r="O433" i="3"/>
  <c r="T433" i="3" s="1"/>
  <c r="O417" i="3"/>
  <c r="T417" i="3" s="1"/>
  <c r="O401" i="3"/>
  <c r="T401" i="3" s="1"/>
  <c r="O305" i="3"/>
  <c r="T305" i="3" s="1"/>
  <c r="O289" i="3"/>
  <c r="T289" i="3" s="1"/>
  <c r="O273" i="3"/>
  <c r="T273" i="3" s="1"/>
  <c r="Q300" i="3"/>
  <c r="Q284" i="3"/>
  <c r="Q268" i="3"/>
  <c r="O512" i="3"/>
  <c r="T512" i="3" s="1"/>
  <c r="O496" i="3"/>
  <c r="T496" i="3" s="1"/>
  <c r="O480" i="3"/>
  <c r="T480" i="3" s="1"/>
  <c r="O464" i="3"/>
  <c r="T464" i="3" s="1"/>
  <c r="O448" i="3"/>
  <c r="T448" i="3" s="1"/>
  <c r="O432" i="3"/>
  <c r="T432" i="3" s="1"/>
  <c r="O416" i="3"/>
  <c r="T416" i="3" s="1"/>
  <c r="O400" i="3"/>
  <c r="T400" i="3" s="1"/>
  <c r="O304" i="3"/>
  <c r="T304" i="3" s="1"/>
  <c r="O288" i="3"/>
  <c r="T288" i="3" s="1"/>
  <c r="O272" i="3"/>
  <c r="T272" i="3" s="1"/>
  <c r="Q315" i="3"/>
  <c r="Q299" i="3"/>
  <c r="Q283" i="3"/>
  <c r="Q267" i="3"/>
  <c r="O303" i="3"/>
  <c r="T303" i="3" s="1"/>
  <c r="O287" i="3"/>
  <c r="T287" i="3" s="1"/>
  <c r="O271" i="3"/>
  <c r="T271" i="3" s="1"/>
  <c r="Q314" i="3"/>
  <c r="Q298" i="3"/>
  <c r="Q282" i="3"/>
  <c r="O302" i="3"/>
  <c r="T302" i="3" s="1"/>
  <c r="O286" i="3"/>
  <c r="T286" i="3" s="1"/>
  <c r="O270" i="3"/>
  <c r="T270" i="3" s="1"/>
  <c r="O301" i="3"/>
  <c r="T301" i="3" s="1"/>
  <c r="O285" i="3"/>
  <c r="T285" i="3" s="1"/>
  <c r="O269" i="3"/>
  <c r="T269" i="3" s="1"/>
  <c r="O300" i="3"/>
  <c r="T300" i="3" s="1"/>
  <c r="O284" i="3"/>
  <c r="T284" i="3" s="1"/>
  <c r="O268" i="3"/>
  <c r="T268" i="3" s="1"/>
  <c r="O315" i="3"/>
  <c r="T315" i="3" s="1"/>
  <c r="O299" i="3"/>
  <c r="T299" i="3" s="1"/>
  <c r="O283" i="3"/>
  <c r="T283" i="3" s="1"/>
  <c r="O267" i="3"/>
  <c r="T267" i="3" s="1"/>
  <c r="M4" i="5"/>
  <c r="M5" i="5"/>
  <c r="M6" i="5"/>
  <c r="M7" i="5"/>
  <c r="AH452" i="3" l="1"/>
  <c r="R80" i="3"/>
  <c r="S80" i="3" s="1"/>
  <c r="R356" i="3"/>
  <c r="S356" i="3" s="1"/>
  <c r="AF461" i="3"/>
  <c r="AF448" i="3"/>
  <c r="AG484" i="3"/>
  <c r="AH483" i="3"/>
  <c r="AG461" i="3"/>
  <c r="AG499" i="3"/>
  <c r="AG488" i="3"/>
  <c r="AH488" i="3" s="1"/>
  <c r="R214" i="3"/>
  <c r="S214" i="3" s="1"/>
  <c r="AF431" i="3"/>
  <c r="AH431" i="3" s="1"/>
  <c r="AF480" i="3"/>
  <c r="AH480" i="3" s="1"/>
  <c r="AG492" i="3"/>
  <c r="AF499" i="3"/>
  <c r="AG426" i="3"/>
  <c r="AG438" i="3"/>
  <c r="AF493" i="3"/>
  <c r="AH493" i="3" s="1"/>
  <c r="P315" i="3"/>
  <c r="AF447" i="3"/>
  <c r="AH455" i="3"/>
  <c r="AG442" i="3"/>
  <c r="AG477" i="3"/>
  <c r="AG504" i="3"/>
  <c r="AH504" i="3" s="1"/>
  <c r="R264" i="3"/>
  <c r="S264" i="3" s="1"/>
  <c r="AG458" i="3"/>
  <c r="AF433" i="3"/>
  <c r="AH433" i="3" s="1"/>
  <c r="AG454" i="3"/>
  <c r="AF432" i="3"/>
  <c r="AG473" i="3"/>
  <c r="AG474" i="3"/>
  <c r="AF449" i="3"/>
  <c r="AH449" i="3" s="1"/>
  <c r="AG493" i="3"/>
  <c r="AH473" i="3"/>
  <c r="AF61" i="3"/>
  <c r="AF468" i="3"/>
  <c r="AF426" i="3"/>
  <c r="AH426" i="3" s="1"/>
  <c r="AH442" i="3"/>
  <c r="AF237" i="3"/>
  <c r="AF474" i="3"/>
  <c r="AH474" i="3" s="1"/>
  <c r="AF478" i="3"/>
  <c r="R58" i="3"/>
  <c r="S58" i="3" s="1"/>
  <c r="AF495" i="3"/>
  <c r="AH495" i="3" s="1"/>
  <c r="AF496" i="3"/>
  <c r="AG432" i="3"/>
  <c r="R402" i="3"/>
  <c r="S402" i="3" s="1"/>
  <c r="AF439" i="3"/>
  <c r="AH439" i="3" s="1"/>
  <c r="AG490" i="3"/>
  <c r="AF465" i="3"/>
  <c r="AG470" i="3"/>
  <c r="AH470" i="3" s="1"/>
  <c r="AF477" i="3"/>
  <c r="AH477" i="3" s="1"/>
  <c r="AF446" i="3"/>
  <c r="AF509" i="3"/>
  <c r="AH509" i="3" s="1"/>
  <c r="AF490" i="3"/>
  <c r="AH490" i="3" s="1"/>
  <c r="AF511" i="3"/>
  <c r="AH511" i="3" s="1"/>
  <c r="AF39" i="3"/>
  <c r="AG448" i="3"/>
  <c r="AF434" i="3"/>
  <c r="AH434" i="3" s="1"/>
  <c r="AF471" i="3"/>
  <c r="AH471" i="3" s="1"/>
  <c r="AG506" i="3"/>
  <c r="AF481" i="3"/>
  <c r="AG509" i="3"/>
  <c r="AG434" i="3"/>
  <c r="AH429" i="3"/>
  <c r="AF430" i="3"/>
  <c r="AH430" i="3" s="1"/>
  <c r="AG204" i="3"/>
  <c r="AF508" i="3"/>
  <c r="AH508" i="3" s="1"/>
  <c r="AF462" i="3"/>
  <c r="AF463" i="3"/>
  <c r="AH463" i="3" s="1"/>
  <c r="AF458" i="3"/>
  <c r="AF506" i="3"/>
  <c r="AH506" i="3" s="1"/>
  <c r="P296" i="3"/>
  <c r="AF296" i="3" s="1"/>
  <c r="AH296" i="3" s="1"/>
  <c r="AF494" i="3"/>
  <c r="AH494" i="3" s="1"/>
  <c r="R90" i="3"/>
  <c r="S90" i="3" s="1"/>
  <c r="P275" i="3"/>
  <c r="AF130" i="3"/>
  <c r="AF259" i="3"/>
  <c r="AF437" i="3"/>
  <c r="AG464" i="3"/>
  <c r="AF450" i="3"/>
  <c r="AF487" i="3"/>
  <c r="AH487" i="3" s="1"/>
  <c r="AF497" i="3"/>
  <c r="AH497" i="3" s="1"/>
  <c r="AG486" i="3"/>
  <c r="AH486" i="3" s="1"/>
  <c r="AF436" i="3"/>
  <c r="AH436" i="3" s="1"/>
  <c r="AH438" i="3"/>
  <c r="AH466" i="3"/>
  <c r="AF513" i="3"/>
  <c r="AH513" i="3" s="1"/>
  <c r="AG450" i="3"/>
  <c r="AG435" i="3"/>
  <c r="AH501" i="3"/>
  <c r="AH492" i="3"/>
  <c r="R469" i="3"/>
  <c r="S469" i="3" s="1"/>
  <c r="AG468" i="3"/>
  <c r="AF46" i="3"/>
  <c r="AH464" i="3"/>
  <c r="AF453" i="3"/>
  <c r="AF443" i="3"/>
  <c r="AH443" i="3" s="1"/>
  <c r="R88" i="3"/>
  <c r="S88" i="3" s="1"/>
  <c r="AF55" i="3"/>
  <c r="AF512" i="3"/>
  <c r="AH512" i="3" s="1"/>
  <c r="AF469" i="3"/>
  <c r="AG437" i="3"/>
  <c r="AH437" i="3" s="1"/>
  <c r="AG447" i="3"/>
  <c r="AF454" i="3"/>
  <c r="AH454" i="3" s="1"/>
  <c r="AG496" i="3"/>
  <c r="AG465" i="3"/>
  <c r="AG502" i="3"/>
  <c r="R308" i="3"/>
  <c r="S308" i="3" s="1"/>
  <c r="AF333" i="3"/>
  <c r="AG453" i="3"/>
  <c r="AH453" i="3" s="1"/>
  <c r="AG512" i="3"/>
  <c r="AG481" i="3"/>
  <c r="AH498" i="3"/>
  <c r="AG446" i="3"/>
  <c r="AH446" i="3" s="1"/>
  <c r="AG466" i="3"/>
  <c r="AG440" i="3"/>
  <c r="AH440" i="3" s="1"/>
  <c r="AH435" i="3"/>
  <c r="AF339" i="3"/>
  <c r="AH339" i="3" s="1"/>
  <c r="AF501" i="3"/>
  <c r="AG469" i="3"/>
  <c r="AH469" i="3" s="1"/>
  <c r="AF486" i="3"/>
  <c r="AH514" i="3"/>
  <c r="AG462" i="3"/>
  <c r="AH462" i="3" s="1"/>
  <c r="AG445" i="3"/>
  <c r="AH445" i="3" s="1"/>
  <c r="AF428" i="3"/>
  <c r="AH428" i="3" s="1"/>
  <c r="AF162" i="3"/>
  <c r="AH444" i="3"/>
  <c r="AF510" i="3"/>
  <c r="AH510" i="3" s="1"/>
  <c r="P276" i="3"/>
  <c r="AG485" i="3"/>
  <c r="AG495" i="3"/>
  <c r="AF502" i="3"/>
  <c r="R514" i="3"/>
  <c r="S514" i="3" s="1"/>
  <c r="AG513" i="3"/>
  <c r="AH478" i="3"/>
  <c r="AG429" i="3"/>
  <c r="AG64" i="3"/>
  <c r="AG354" i="3"/>
  <c r="AG482" i="3"/>
  <c r="AH482" i="3" s="1"/>
  <c r="AG147" i="3"/>
  <c r="AG340" i="3"/>
  <c r="AG467" i="3"/>
  <c r="AH467" i="3" s="1"/>
  <c r="R329" i="3"/>
  <c r="S329" i="3" s="1"/>
  <c r="AG456" i="3"/>
  <c r="AH456" i="3" s="1"/>
  <c r="T425" i="3"/>
  <c r="AG423" i="3"/>
  <c r="AG425" i="3"/>
  <c r="AF423" i="3"/>
  <c r="AF425" i="3"/>
  <c r="R91" i="3"/>
  <c r="S91" i="3" s="1"/>
  <c r="R218" i="3"/>
  <c r="S218" i="3" s="1"/>
  <c r="R258" i="3"/>
  <c r="S258" i="3" s="1"/>
  <c r="R122" i="3"/>
  <c r="S122" i="3" s="1"/>
  <c r="R123" i="3"/>
  <c r="S123" i="3" s="1"/>
  <c r="R321" i="3"/>
  <c r="S321" i="3" s="1"/>
  <c r="R328" i="3"/>
  <c r="S328" i="3" s="1"/>
  <c r="R160" i="3"/>
  <c r="S160" i="3" s="1"/>
  <c r="R379" i="3"/>
  <c r="S379" i="3" s="1"/>
  <c r="R206" i="3"/>
  <c r="S206" i="3" s="1"/>
  <c r="R407" i="3"/>
  <c r="S407" i="3" s="1"/>
  <c r="R111" i="3"/>
  <c r="S111" i="3" s="1"/>
  <c r="R410" i="3"/>
  <c r="S410" i="3" s="1"/>
  <c r="R154" i="3"/>
  <c r="S154" i="3" s="1"/>
  <c r="R155" i="3"/>
  <c r="S155" i="3" s="1"/>
  <c r="R353" i="3"/>
  <c r="S353" i="3" s="1"/>
  <c r="R322" i="3"/>
  <c r="S322" i="3" s="1"/>
  <c r="R55" i="3"/>
  <c r="S55" i="3" s="1"/>
  <c r="R78" i="3"/>
  <c r="S78" i="3" s="1"/>
  <c r="R192" i="3"/>
  <c r="S192" i="3" s="1"/>
  <c r="R411" i="3"/>
  <c r="S411" i="3" s="1"/>
  <c r="R238" i="3"/>
  <c r="S238" i="3" s="1"/>
  <c r="R228" i="3"/>
  <c r="S228" i="3" s="1"/>
  <c r="R170" i="3"/>
  <c r="S170" i="3" s="1"/>
  <c r="R171" i="3"/>
  <c r="S171" i="3" s="1"/>
  <c r="R320" i="3"/>
  <c r="S320" i="3" s="1"/>
  <c r="R369" i="3"/>
  <c r="S369" i="3" s="1"/>
  <c r="R338" i="3"/>
  <c r="S338" i="3" s="1"/>
  <c r="R208" i="3"/>
  <c r="S208" i="3" s="1"/>
  <c r="R244" i="3"/>
  <c r="S244" i="3" s="1"/>
  <c r="R67" i="3"/>
  <c r="S67" i="3" s="1"/>
  <c r="R143" i="3"/>
  <c r="S143" i="3" s="1"/>
  <c r="R159" i="3"/>
  <c r="S159" i="3" s="1"/>
  <c r="AF315" i="3"/>
  <c r="R99" i="3"/>
  <c r="S99" i="3" s="1"/>
  <c r="P277" i="3"/>
  <c r="R129" i="3"/>
  <c r="S129" i="3" s="1"/>
  <c r="R130" i="3"/>
  <c r="S130" i="3" s="1"/>
  <c r="R333" i="3"/>
  <c r="S333" i="3" s="1"/>
  <c r="R418" i="3"/>
  <c r="S418" i="3" s="1"/>
  <c r="AF253" i="3"/>
  <c r="T213" i="3"/>
  <c r="O216" i="3"/>
  <c r="T216" i="3" s="1"/>
  <c r="R161" i="3"/>
  <c r="S161" i="3" s="1"/>
  <c r="R240" i="3"/>
  <c r="S240" i="3" s="1"/>
  <c r="R297" i="3"/>
  <c r="S297" i="3" s="1"/>
  <c r="R277" i="3"/>
  <c r="S277" i="3" s="1"/>
  <c r="P213" i="3"/>
  <c r="P216" i="3" s="1"/>
  <c r="N216" i="3"/>
  <c r="AT216" i="3" s="1"/>
  <c r="R177" i="3"/>
  <c r="S177" i="3" s="1"/>
  <c r="R178" i="3"/>
  <c r="S178" i="3" s="1"/>
  <c r="P9" i="3"/>
  <c r="R9" i="3" s="1"/>
  <c r="S9" i="3" s="1"/>
  <c r="R348" i="3"/>
  <c r="S348" i="3" s="1"/>
  <c r="R193" i="3"/>
  <c r="S193" i="3" s="1"/>
  <c r="R60" i="3"/>
  <c r="S60" i="3" s="1"/>
  <c r="R482" i="3"/>
  <c r="S482" i="3" s="1"/>
  <c r="Q216" i="3"/>
  <c r="AT108" i="3"/>
  <c r="AF62" i="3"/>
  <c r="R498" i="3"/>
  <c r="S498" i="3" s="1"/>
  <c r="R75" i="3"/>
  <c r="S75" i="3" s="1"/>
  <c r="R33" i="3"/>
  <c r="S33" i="3" s="1"/>
  <c r="AY216" i="3"/>
  <c r="R441" i="3"/>
  <c r="S441" i="3" s="1"/>
  <c r="R440" i="3"/>
  <c r="S440" i="3" s="1"/>
  <c r="R457" i="3"/>
  <c r="S457" i="3" s="1"/>
  <c r="R499" i="3"/>
  <c r="S499" i="3" s="1"/>
  <c r="R476" i="3"/>
  <c r="S476" i="3" s="1"/>
  <c r="R426" i="3"/>
  <c r="S426" i="3" s="1"/>
  <c r="R427" i="3"/>
  <c r="S427" i="3" s="1"/>
  <c r="R508" i="3"/>
  <c r="S508" i="3" s="1"/>
  <c r="AS221" i="3"/>
  <c r="R221" i="3"/>
  <c r="S221" i="3" s="1"/>
  <c r="AS488" i="3"/>
  <c r="R488" i="3"/>
  <c r="S488" i="3" s="1"/>
  <c r="AS285" i="3"/>
  <c r="R285" i="3"/>
  <c r="S285" i="3" s="1"/>
  <c r="AS134" i="3"/>
  <c r="R134" i="3"/>
  <c r="AS89" i="3"/>
  <c r="R89" i="3"/>
  <c r="S89" i="3" s="1"/>
  <c r="AS98" i="3"/>
  <c r="R98" i="3"/>
  <c r="S98" i="3" s="1"/>
  <c r="R493" i="3"/>
  <c r="S493" i="3" s="1"/>
  <c r="R378" i="3"/>
  <c r="S378" i="3" s="1"/>
  <c r="AS453" i="3"/>
  <c r="R453" i="3"/>
  <c r="S453" i="3" s="1"/>
  <c r="R23" i="3"/>
  <c r="S23" i="3" s="1"/>
  <c r="R46" i="3"/>
  <c r="S46" i="3" s="1"/>
  <c r="R511" i="3"/>
  <c r="S511" i="3" s="1"/>
  <c r="R205" i="3"/>
  <c r="S205" i="3" s="1"/>
  <c r="AS188" i="3"/>
  <c r="R188" i="3"/>
  <c r="S188" i="3" s="1"/>
  <c r="R195" i="3"/>
  <c r="S195" i="3" s="1"/>
  <c r="R190" i="3"/>
  <c r="S190" i="3" s="1"/>
  <c r="R391" i="3"/>
  <c r="S391" i="3" s="1"/>
  <c r="R201" i="3"/>
  <c r="S201" i="3" s="1"/>
  <c r="AS283" i="3"/>
  <c r="R283" i="3"/>
  <c r="S283" i="3" s="1"/>
  <c r="AS26" i="3"/>
  <c r="R26" i="3"/>
  <c r="S26" i="3" s="1"/>
  <c r="AG328" i="3"/>
  <c r="R310" i="3"/>
  <c r="S310" i="3" s="1"/>
  <c r="AS268" i="3"/>
  <c r="R268" i="3"/>
  <c r="S268" i="3" s="1"/>
  <c r="AS301" i="3"/>
  <c r="R301" i="3"/>
  <c r="S301" i="3" s="1"/>
  <c r="AS150" i="3"/>
  <c r="R150" i="3"/>
  <c r="S150" i="3" s="1"/>
  <c r="AS103" i="3"/>
  <c r="R103" i="3"/>
  <c r="S103" i="3" s="1"/>
  <c r="AS42" i="3"/>
  <c r="R42" i="3"/>
  <c r="S42" i="3" s="1"/>
  <c r="AG79" i="3"/>
  <c r="AG322" i="3"/>
  <c r="AS145" i="3"/>
  <c r="R145" i="3"/>
  <c r="S145" i="3" s="1"/>
  <c r="R114" i="3"/>
  <c r="S114" i="3" s="1"/>
  <c r="R279" i="3"/>
  <c r="S279" i="3" s="1"/>
  <c r="R492" i="3"/>
  <c r="S492" i="3" s="1"/>
  <c r="R509" i="3"/>
  <c r="S509" i="3" s="1"/>
  <c r="R127" i="3"/>
  <c r="S127" i="3" s="1"/>
  <c r="R394" i="3"/>
  <c r="S394" i="3" s="1"/>
  <c r="R138" i="3"/>
  <c r="S138" i="3" s="1"/>
  <c r="R139" i="3"/>
  <c r="S139" i="3" s="1"/>
  <c r="R337" i="3"/>
  <c r="S337" i="3" s="1"/>
  <c r="R39" i="3"/>
  <c r="S39" i="3" s="1"/>
  <c r="R62" i="3"/>
  <c r="S62" i="3" s="1"/>
  <c r="R176" i="3"/>
  <c r="S176" i="3" s="1"/>
  <c r="R395" i="3"/>
  <c r="S395" i="3" s="1"/>
  <c r="R222" i="3"/>
  <c r="S222" i="3" s="1"/>
  <c r="R456" i="3"/>
  <c r="S456" i="3" s="1"/>
  <c r="AS204" i="3"/>
  <c r="R204" i="3"/>
  <c r="S204" i="3" s="1"/>
  <c r="R211" i="3"/>
  <c r="S211" i="3" s="1"/>
  <c r="R430" i="3"/>
  <c r="S430" i="3" s="1"/>
  <c r="R64" i="3"/>
  <c r="S64" i="3" s="1"/>
  <c r="R355" i="3"/>
  <c r="S355" i="3" s="1"/>
  <c r="R483" i="3"/>
  <c r="S483" i="3" s="1"/>
  <c r="R147" i="3"/>
  <c r="S147" i="3" s="1"/>
  <c r="R340" i="3"/>
  <c r="S340" i="3" s="1"/>
  <c r="R468" i="3"/>
  <c r="S468" i="3" s="1"/>
  <c r="R100" i="3"/>
  <c r="S100" i="3" s="1"/>
  <c r="R229" i="3"/>
  <c r="S229" i="3" s="1"/>
  <c r="AS267" i="3"/>
  <c r="R267" i="3"/>
  <c r="S267" i="3" s="1"/>
  <c r="AS472" i="3"/>
  <c r="R472" i="3"/>
  <c r="S472" i="3" s="1"/>
  <c r="AS311" i="3"/>
  <c r="R311" i="3"/>
  <c r="S311" i="3" s="1"/>
  <c r="R71" i="3"/>
  <c r="S71" i="3" s="1"/>
  <c r="AS237" i="3"/>
  <c r="R237" i="3"/>
  <c r="S237" i="3" s="1"/>
  <c r="R446" i="3"/>
  <c r="S446" i="3" s="1"/>
  <c r="AS276" i="3"/>
  <c r="R276" i="3"/>
  <c r="S276" i="3" s="1"/>
  <c r="AS151" i="3"/>
  <c r="R151" i="3"/>
  <c r="S151" i="3" s="1"/>
  <c r="AG142" i="3"/>
  <c r="R162" i="3"/>
  <c r="S162" i="3" s="1"/>
  <c r="AG115" i="3"/>
  <c r="AG236" i="3"/>
  <c r="R16" i="3"/>
  <c r="S16" i="3" s="1"/>
  <c r="R175" i="3"/>
  <c r="S175" i="3" s="1"/>
  <c r="R442" i="3"/>
  <c r="S442" i="3" s="1"/>
  <c r="R186" i="3"/>
  <c r="S186" i="3" s="1"/>
  <c r="R187" i="3"/>
  <c r="S187" i="3" s="1"/>
  <c r="R11" i="3"/>
  <c r="S11" i="3" s="1"/>
  <c r="R326" i="3"/>
  <c r="S326" i="3" s="1"/>
  <c r="R336" i="3"/>
  <c r="S336" i="3" s="1"/>
  <c r="R385" i="3"/>
  <c r="S385" i="3" s="1"/>
  <c r="AG353" i="3"/>
  <c r="R354" i="3"/>
  <c r="S354" i="3" s="1"/>
  <c r="R87" i="3"/>
  <c r="S87" i="3" s="1"/>
  <c r="AS108" i="3"/>
  <c r="R108" i="3"/>
  <c r="S108" i="3" s="1"/>
  <c r="R15" i="3"/>
  <c r="S15" i="3" s="1"/>
  <c r="R319" i="3"/>
  <c r="S319" i="3" s="1"/>
  <c r="R225" i="3"/>
  <c r="S225" i="3" s="1"/>
  <c r="R443" i="3"/>
  <c r="S443" i="3" s="1"/>
  <c r="R504" i="3"/>
  <c r="S504" i="3" s="1"/>
  <c r="AS253" i="3"/>
  <c r="R253" i="3"/>
  <c r="S253" i="3" s="1"/>
  <c r="R260" i="3"/>
  <c r="S260" i="3" s="1"/>
  <c r="R10" i="3"/>
  <c r="S10" i="3" s="1"/>
  <c r="R223" i="3"/>
  <c r="S223" i="3" s="1"/>
  <c r="R423" i="3"/>
  <c r="S423" i="3" s="1"/>
  <c r="R345" i="3"/>
  <c r="S345" i="3" s="1"/>
  <c r="R473" i="3"/>
  <c r="S473" i="3" s="1"/>
  <c r="R105" i="3"/>
  <c r="S105" i="3" s="1"/>
  <c r="R234" i="3"/>
  <c r="S234" i="3" s="1"/>
  <c r="AS167" i="3"/>
  <c r="R167" i="3"/>
  <c r="S167" i="3" s="1"/>
  <c r="AF52" i="3"/>
  <c r="AS209" i="3"/>
  <c r="R209" i="3"/>
  <c r="S209" i="3" s="1"/>
  <c r="AS280" i="3"/>
  <c r="R280" i="3"/>
  <c r="S280" i="3" s="1"/>
  <c r="AS317" i="3"/>
  <c r="R317" i="3"/>
  <c r="S317" i="3" s="1"/>
  <c r="R32" i="3"/>
  <c r="S32" i="3" s="1"/>
  <c r="R191" i="3"/>
  <c r="S191" i="3" s="1"/>
  <c r="R458" i="3"/>
  <c r="S458" i="3" s="1"/>
  <c r="R202" i="3"/>
  <c r="S202" i="3" s="1"/>
  <c r="R203" i="3"/>
  <c r="S203" i="3" s="1"/>
  <c r="R342" i="3"/>
  <c r="S342" i="3" s="1"/>
  <c r="R352" i="3"/>
  <c r="S352" i="3" s="1"/>
  <c r="R401" i="3"/>
  <c r="S401" i="3" s="1"/>
  <c r="R370" i="3"/>
  <c r="S370" i="3" s="1"/>
  <c r="R101" i="3"/>
  <c r="S101" i="3" s="1"/>
  <c r="AS124" i="3"/>
  <c r="R124" i="3"/>
  <c r="S124" i="3" s="1"/>
  <c r="R31" i="3"/>
  <c r="S31" i="3" s="1"/>
  <c r="R335" i="3"/>
  <c r="S335" i="3" s="1"/>
  <c r="R241" i="3"/>
  <c r="S241" i="3" s="1"/>
  <c r="R459" i="3"/>
  <c r="S459" i="3" s="1"/>
  <c r="R334" i="3"/>
  <c r="S334" i="3" s="1"/>
  <c r="R462" i="3"/>
  <c r="S462" i="3" s="1"/>
  <c r="R387" i="3"/>
  <c r="S387" i="3" s="1"/>
  <c r="R515" i="3"/>
  <c r="S515" i="3" s="1"/>
  <c r="R179" i="3"/>
  <c r="S179" i="3" s="1"/>
  <c r="R372" i="3"/>
  <c r="S372" i="3" s="1"/>
  <c r="R500" i="3"/>
  <c r="S500" i="3" s="1"/>
  <c r="R132" i="3"/>
  <c r="S132" i="3" s="1"/>
  <c r="R261" i="3"/>
  <c r="S261" i="3" s="1"/>
  <c r="AS94" i="3"/>
  <c r="R94" i="3"/>
  <c r="S94" i="3" s="1"/>
  <c r="AS290" i="3"/>
  <c r="R290" i="3"/>
  <c r="S290" i="3" s="1"/>
  <c r="AS231" i="3"/>
  <c r="R231" i="3"/>
  <c r="S231" i="3" s="1"/>
  <c r="AS120" i="3"/>
  <c r="R120" i="3"/>
  <c r="S120" i="3" s="1"/>
  <c r="P288" i="3"/>
  <c r="AG205" i="3"/>
  <c r="AS226" i="3"/>
  <c r="R226" i="3"/>
  <c r="S226" i="3" s="1"/>
  <c r="R194" i="3"/>
  <c r="S194" i="3" s="1"/>
  <c r="AG121" i="3"/>
  <c r="R207" i="3"/>
  <c r="S207" i="3" s="1"/>
  <c r="R474" i="3"/>
  <c r="S474" i="3" s="1"/>
  <c r="R219" i="3"/>
  <c r="S219" i="3" s="1"/>
  <c r="R220" i="3"/>
  <c r="S220" i="3" s="1"/>
  <c r="R358" i="3"/>
  <c r="S358" i="3" s="1"/>
  <c r="R368" i="3"/>
  <c r="S368" i="3" s="1"/>
  <c r="R417" i="3"/>
  <c r="S417" i="3" s="1"/>
  <c r="R386" i="3"/>
  <c r="S386" i="3" s="1"/>
  <c r="R117" i="3"/>
  <c r="S117" i="3" s="1"/>
  <c r="R47" i="3"/>
  <c r="S47" i="3" s="1"/>
  <c r="R351" i="3"/>
  <c r="S351" i="3" s="1"/>
  <c r="R257" i="3"/>
  <c r="S257" i="3" s="1"/>
  <c r="R475" i="3"/>
  <c r="S475" i="3" s="1"/>
  <c r="R110" i="3"/>
  <c r="S110" i="3" s="1"/>
  <c r="R239" i="3"/>
  <c r="S239" i="3" s="1"/>
  <c r="R439" i="3"/>
  <c r="S439" i="3" s="1"/>
  <c r="R361" i="3"/>
  <c r="S361" i="3" s="1"/>
  <c r="R489" i="3"/>
  <c r="S489" i="3" s="1"/>
  <c r="R121" i="3"/>
  <c r="S121" i="3" s="1"/>
  <c r="R250" i="3"/>
  <c r="S250" i="3" s="1"/>
  <c r="AS295" i="3"/>
  <c r="R295" i="3"/>
  <c r="S295" i="3" s="1"/>
  <c r="AS182" i="3"/>
  <c r="R182" i="3"/>
  <c r="S182" i="3" s="1"/>
  <c r="AS146" i="3"/>
  <c r="R146" i="3"/>
  <c r="S146" i="3" s="1"/>
  <c r="R254" i="3"/>
  <c r="S254" i="3" s="1"/>
  <c r="R163" i="3"/>
  <c r="S163" i="3" s="1"/>
  <c r="AS247" i="3"/>
  <c r="R247" i="3"/>
  <c r="S247" i="3" s="1"/>
  <c r="AG319" i="3"/>
  <c r="AF71" i="3"/>
  <c r="AF26" i="3"/>
  <c r="AF51" i="3"/>
  <c r="AS210" i="3"/>
  <c r="R210" i="3"/>
  <c r="S210" i="3" s="1"/>
  <c r="R312" i="3"/>
  <c r="S312" i="3" s="1"/>
  <c r="R332" i="3"/>
  <c r="S332" i="3" s="1"/>
  <c r="R349" i="3"/>
  <c r="S349" i="3" s="1"/>
  <c r="R224" i="3"/>
  <c r="S224" i="3" s="1"/>
  <c r="R281" i="3"/>
  <c r="S281" i="3" s="1"/>
  <c r="R490" i="3"/>
  <c r="S490" i="3" s="1"/>
  <c r="R235" i="3"/>
  <c r="S235" i="3" s="1"/>
  <c r="R236" i="3"/>
  <c r="S236" i="3" s="1"/>
  <c r="R374" i="3"/>
  <c r="S374" i="3" s="1"/>
  <c r="R384" i="3"/>
  <c r="S384" i="3" s="1"/>
  <c r="R433" i="3"/>
  <c r="S433" i="3" s="1"/>
  <c r="R133" i="3"/>
  <c r="S133" i="3" s="1"/>
  <c r="R63" i="3"/>
  <c r="S63" i="3" s="1"/>
  <c r="R367" i="3"/>
  <c r="S367" i="3" s="1"/>
  <c r="R491" i="3"/>
  <c r="S491" i="3" s="1"/>
  <c r="R350" i="3"/>
  <c r="S350" i="3" s="1"/>
  <c r="R478" i="3"/>
  <c r="S478" i="3" s="1"/>
  <c r="R403" i="3"/>
  <c r="S403" i="3" s="1"/>
  <c r="R388" i="3"/>
  <c r="S388" i="3" s="1"/>
  <c r="R148" i="3"/>
  <c r="S148" i="3" s="1"/>
  <c r="AS135" i="3"/>
  <c r="R135" i="3"/>
  <c r="S135" i="3" s="1"/>
  <c r="AG238" i="3"/>
  <c r="AS227" i="3"/>
  <c r="R227" i="3"/>
  <c r="S227" i="3" s="1"/>
  <c r="R365" i="3"/>
  <c r="S365" i="3" s="1"/>
  <c r="R506" i="3"/>
  <c r="S506" i="3" s="1"/>
  <c r="R251" i="3"/>
  <c r="S251" i="3" s="1"/>
  <c r="R252" i="3"/>
  <c r="S252" i="3" s="1"/>
  <c r="R325" i="3"/>
  <c r="S325" i="3" s="1"/>
  <c r="R390" i="3"/>
  <c r="S390" i="3" s="1"/>
  <c r="R400" i="3"/>
  <c r="S400" i="3" s="1"/>
  <c r="R449" i="3"/>
  <c r="S449" i="3" s="1"/>
  <c r="R149" i="3"/>
  <c r="S149" i="3" s="1"/>
  <c r="R79" i="3"/>
  <c r="S79" i="3" s="1"/>
  <c r="V79" i="3" s="1"/>
  <c r="V80" i="3" s="1"/>
  <c r="R383" i="3"/>
  <c r="S383" i="3" s="1"/>
  <c r="R34" i="3"/>
  <c r="S34" i="3" s="1"/>
  <c r="R507" i="3"/>
  <c r="S507" i="3" s="1"/>
  <c r="R126" i="3"/>
  <c r="S126" i="3" s="1"/>
  <c r="R255" i="3"/>
  <c r="S255" i="3" s="1"/>
  <c r="R327" i="3"/>
  <c r="S327" i="3" s="1"/>
  <c r="R455" i="3"/>
  <c r="S455" i="3" s="1"/>
  <c r="R377" i="3"/>
  <c r="S377" i="3" s="1"/>
  <c r="R505" i="3"/>
  <c r="S505" i="3" s="1"/>
  <c r="R137" i="3"/>
  <c r="S137" i="3" s="1"/>
  <c r="R266" i="3"/>
  <c r="S266" i="3" s="1"/>
  <c r="AS284" i="3"/>
  <c r="R284" i="3"/>
  <c r="S284" i="3" s="1"/>
  <c r="AS315" i="3"/>
  <c r="R315" i="3"/>
  <c r="S315" i="3" s="1"/>
  <c r="AS271" i="3"/>
  <c r="R271" i="3"/>
  <c r="S271" i="3" s="1"/>
  <c r="AS289" i="3"/>
  <c r="R289" i="3"/>
  <c r="S289" i="3" s="1"/>
  <c r="AF78" i="3"/>
  <c r="AS275" i="3"/>
  <c r="R275" i="3"/>
  <c r="S275" i="3" s="1"/>
  <c r="AG221" i="3"/>
  <c r="AH221" i="3" s="1"/>
  <c r="AG228" i="3"/>
  <c r="AS292" i="3"/>
  <c r="R292" i="3"/>
  <c r="S292" i="3" s="1"/>
  <c r="AS24" i="3"/>
  <c r="R24" i="3"/>
  <c r="S24" i="3" s="1"/>
  <c r="AS232" i="3"/>
  <c r="R232" i="3"/>
  <c r="S232" i="3" s="1"/>
  <c r="AS168" i="3"/>
  <c r="R168" i="3"/>
  <c r="S168" i="3" s="1"/>
  <c r="AG237" i="3"/>
  <c r="AG254" i="3"/>
  <c r="AG244" i="3"/>
  <c r="AF87" i="3"/>
  <c r="AS19" i="3"/>
  <c r="R19" i="3"/>
  <c r="S19" i="3" s="1"/>
  <c r="AG321" i="3"/>
  <c r="R243" i="3"/>
  <c r="S243" i="3" s="1"/>
  <c r="R364" i="3"/>
  <c r="S364" i="3" s="1"/>
  <c r="R381" i="3"/>
  <c r="S381" i="3" s="1"/>
  <c r="R256" i="3"/>
  <c r="S256" i="3" s="1"/>
  <c r="AS313" i="3"/>
  <c r="R313" i="3"/>
  <c r="S313" i="3" s="1"/>
  <c r="R12" i="3"/>
  <c r="S12" i="3" s="1"/>
  <c r="R13" i="3"/>
  <c r="S13" i="3" s="1"/>
  <c r="R341" i="3"/>
  <c r="S341" i="3" s="1"/>
  <c r="AS406" i="3"/>
  <c r="R406" i="3"/>
  <c r="S406" i="3" s="1"/>
  <c r="R416" i="3"/>
  <c r="S416" i="3" s="1"/>
  <c r="R465" i="3"/>
  <c r="S465" i="3" s="1"/>
  <c r="AS434" i="3"/>
  <c r="R434" i="3"/>
  <c r="S434" i="3" s="1"/>
  <c r="R165" i="3"/>
  <c r="S165" i="3" s="1"/>
  <c r="R95" i="3"/>
  <c r="S95" i="3" s="1"/>
  <c r="R399" i="3"/>
  <c r="S399" i="3" s="1"/>
  <c r="R50" i="3"/>
  <c r="S50" i="3" s="1"/>
  <c r="R366" i="3"/>
  <c r="S366" i="3" s="1"/>
  <c r="R494" i="3"/>
  <c r="S494" i="3" s="1"/>
  <c r="R419" i="3"/>
  <c r="S419" i="3" s="1"/>
  <c r="R404" i="3"/>
  <c r="S404" i="3" s="1"/>
  <c r="R38" i="3"/>
  <c r="S38" i="3" s="1"/>
  <c r="R164" i="3"/>
  <c r="S164" i="3" s="1"/>
  <c r="AS119" i="3"/>
  <c r="R119" i="3"/>
  <c r="S119" i="3" s="1"/>
  <c r="AS299" i="3"/>
  <c r="R299" i="3"/>
  <c r="S299" i="3" s="1"/>
  <c r="AS274" i="3"/>
  <c r="R274" i="3"/>
  <c r="S274" i="3" s="1"/>
  <c r="AS287" i="3"/>
  <c r="R287" i="3"/>
  <c r="S287" i="3" s="1"/>
  <c r="AS136" i="3"/>
  <c r="R136" i="3"/>
  <c r="S136" i="3" s="1"/>
  <c r="AS291" i="3"/>
  <c r="R291" i="3"/>
  <c r="S291" i="3" s="1"/>
  <c r="AS307" i="3"/>
  <c r="R307" i="3"/>
  <c r="S307" i="3" s="1"/>
  <c r="AS40" i="3"/>
  <c r="R40" i="3"/>
  <c r="S40" i="3" s="1"/>
  <c r="AS248" i="3"/>
  <c r="R248" i="3"/>
  <c r="S248" i="3" s="1"/>
  <c r="AS184" i="3"/>
  <c r="R184" i="3"/>
  <c r="S184" i="3" s="1"/>
  <c r="AG253" i="3"/>
  <c r="AG318" i="3"/>
  <c r="R35" i="3"/>
  <c r="S35" i="3" s="1"/>
  <c r="AG337" i="3"/>
  <c r="R259" i="3"/>
  <c r="S259" i="3" s="1"/>
  <c r="R380" i="3"/>
  <c r="S380" i="3" s="1"/>
  <c r="R397" i="3"/>
  <c r="S397" i="3" s="1"/>
  <c r="R28" i="3"/>
  <c r="S28" i="3" s="1"/>
  <c r="R29" i="3"/>
  <c r="S29" i="3" s="1"/>
  <c r="R357" i="3"/>
  <c r="S357" i="3" s="1"/>
  <c r="R432" i="3"/>
  <c r="S432" i="3" s="1"/>
  <c r="R481" i="3"/>
  <c r="S481" i="3" s="1"/>
  <c r="AS450" i="3"/>
  <c r="R450" i="3"/>
  <c r="S450" i="3" s="1"/>
  <c r="R181" i="3"/>
  <c r="S181" i="3" s="1"/>
  <c r="R415" i="3"/>
  <c r="S415" i="3" s="1"/>
  <c r="R66" i="3"/>
  <c r="S66" i="3" s="1"/>
  <c r="R109" i="3"/>
  <c r="S109" i="3" s="1"/>
  <c r="R142" i="3"/>
  <c r="S142" i="3" s="1"/>
  <c r="R343" i="3"/>
  <c r="S343" i="3" s="1"/>
  <c r="R471" i="3"/>
  <c r="S471" i="3" s="1"/>
  <c r="R393" i="3"/>
  <c r="S393" i="3" s="1"/>
  <c r="R27" i="3"/>
  <c r="S27" i="3" s="1"/>
  <c r="R153" i="3"/>
  <c r="S153" i="3" s="1"/>
  <c r="AS303" i="3"/>
  <c r="R303" i="3"/>
  <c r="S303" i="3" s="1"/>
  <c r="R306" i="3"/>
  <c r="S306" i="3" s="1"/>
  <c r="AS199" i="3"/>
  <c r="R199" i="3"/>
  <c r="S199" i="3" s="1"/>
  <c r="AS263" i="3"/>
  <c r="R263" i="3"/>
  <c r="S263" i="3" s="1"/>
  <c r="AS305" i="3"/>
  <c r="R305" i="3"/>
  <c r="S305" i="3" s="1"/>
  <c r="AS56" i="3"/>
  <c r="R56" i="3"/>
  <c r="S56" i="3" s="1"/>
  <c r="AS200" i="3"/>
  <c r="R200" i="3"/>
  <c r="S200" i="3" s="1"/>
  <c r="AF58" i="3"/>
  <c r="AF27" i="3"/>
  <c r="AF111" i="3"/>
  <c r="R51" i="3"/>
  <c r="S51" i="3" s="1"/>
  <c r="AS20" i="3"/>
  <c r="R20" i="3"/>
  <c r="S20" i="3" s="1"/>
  <c r="R21" i="3"/>
  <c r="S21" i="3" s="1"/>
  <c r="R396" i="3"/>
  <c r="S396" i="3" s="1"/>
  <c r="R413" i="3"/>
  <c r="S413" i="3" s="1"/>
  <c r="R17" i="3"/>
  <c r="S17" i="3" s="1"/>
  <c r="R44" i="3"/>
  <c r="S44" i="3" s="1"/>
  <c r="R45" i="3"/>
  <c r="S45" i="3" s="1"/>
  <c r="R373" i="3"/>
  <c r="S373" i="3" s="1"/>
  <c r="R438" i="3"/>
  <c r="S438" i="3" s="1"/>
  <c r="R448" i="3"/>
  <c r="S448" i="3" s="1"/>
  <c r="R497" i="3"/>
  <c r="S497" i="3" s="1"/>
  <c r="R466" i="3"/>
  <c r="S466" i="3" s="1"/>
  <c r="R197" i="3"/>
  <c r="S197" i="3" s="1"/>
  <c r="R431" i="3"/>
  <c r="S431" i="3" s="1"/>
  <c r="R82" i="3"/>
  <c r="S82" i="3" s="1"/>
  <c r="R125" i="3"/>
  <c r="S125" i="3" s="1"/>
  <c r="R344" i="3"/>
  <c r="S344" i="3" s="1"/>
  <c r="R382" i="3"/>
  <c r="S382" i="3" s="1"/>
  <c r="R510" i="3"/>
  <c r="S510" i="3" s="1"/>
  <c r="R435" i="3"/>
  <c r="S435" i="3" s="1"/>
  <c r="R420" i="3"/>
  <c r="S420" i="3" s="1"/>
  <c r="R54" i="3"/>
  <c r="S54" i="3" s="1"/>
  <c r="R180" i="3"/>
  <c r="S180" i="3" s="1"/>
  <c r="AS166" i="3"/>
  <c r="R166" i="3"/>
  <c r="S166" i="3" s="1"/>
  <c r="AS36" i="3"/>
  <c r="R36" i="3"/>
  <c r="S36" i="3" s="1"/>
  <c r="R37" i="3"/>
  <c r="S37" i="3" s="1"/>
  <c r="R412" i="3"/>
  <c r="S412" i="3" s="1"/>
  <c r="R429" i="3"/>
  <c r="S429" i="3" s="1"/>
  <c r="R61" i="3"/>
  <c r="S61" i="3" s="1"/>
  <c r="R389" i="3"/>
  <c r="S389" i="3" s="1"/>
  <c r="R454" i="3"/>
  <c r="S454" i="3" s="1"/>
  <c r="R464" i="3"/>
  <c r="S464" i="3" s="1"/>
  <c r="R513" i="3"/>
  <c r="S513" i="3" s="1"/>
  <c r="R447" i="3"/>
  <c r="S447" i="3" s="1"/>
  <c r="R96" i="3"/>
  <c r="S96" i="3" s="1"/>
  <c r="R141" i="3"/>
  <c r="S141" i="3" s="1"/>
  <c r="R360" i="3"/>
  <c r="S360" i="3" s="1"/>
  <c r="AT237" i="3"/>
  <c r="R158" i="3"/>
  <c r="S158" i="3" s="1"/>
  <c r="R359" i="3"/>
  <c r="S359" i="3" s="1"/>
  <c r="R487" i="3"/>
  <c r="S487" i="3" s="1"/>
  <c r="R409" i="3"/>
  <c r="S409" i="3" s="1"/>
  <c r="R43" i="3"/>
  <c r="S43" i="3" s="1"/>
  <c r="R169" i="3"/>
  <c r="S169" i="3" s="1"/>
  <c r="R316" i="3"/>
  <c r="S316" i="3" s="1"/>
  <c r="AS74" i="3"/>
  <c r="R74" i="3"/>
  <c r="S74" i="3" s="1"/>
  <c r="R484" i="3"/>
  <c r="S484" i="3" s="1"/>
  <c r="AG411" i="3"/>
  <c r="AS83" i="3"/>
  <c r="R83" i="3"/>
  <c r="S83" i="3" s="1"/>
  <c r="AS52" i="3"/>
  <c r="R52" i="3"/>
  <c r="S52" i="3" s="1"/>
  <c r="R53" i="3"/>
  <c r="S53" i="3" s="1"/>
  <c r="R428" i="3"/>
  <c r="S428" i="3" s="1"/>
  <c r="R445" i="3"/>
  <c r="S445" i="3" s="1"/>
  <c r="R49" i="3"/>
  <c r="S49" i="3" s="1"/>
  <c r="R330" i="3"/>
  <c r="S330" i="3" s="1"/>
  <c r="R76" i="3"/>
  <c r="S76" i="3" s="1"/>
  <c r="R77" i="3"/>
  <c r="S77" i="3" s="1"/>
  <c r="AS405" i="3"/>
  <c r="R405" i="3"/>
  <c r="S405" i="3" s="1"/>
  <c r="AS470" i="3"/>
  <c r="R470" i="3"/>
  <c r="S470" i="3" s="1"/>
  <c r="R480" i="3"/>
  <c r="S480" i="3" s="1"/>
  <c r="R230" i="3"/>
  <c r="S230" i="3" s="1"/>
  <c r="R463" i="3"/>
  <c r="S463" i="3" s="1"/>
  <c r="R112" i="3"/>
  <c r="S112" i="3" s="1"/>
  <c r="R331" i="3"/>
  <c r="S331" i="3" s="1"/>
  <c r="R157" i="3"/>
  <c r="S157" i="3" s="1"/>
  <c r="R376" i="3"/>
  <c r="S376" i="3" s="1"/>
  <c r="R398" i="3"/>
  <c r="S398" i="3" s="1"/>
  <c r="R323" i="3"/>
  <c r="S323" i="3" s="1"/>
  <c r="R451" i="3"/>
  <c r="S451" i="3" s="1"/>
  <c r="R115" i="3"/>
  <c r="S115" i="3" s="1"/>
  <c r="R436" i="3"/>
  <c r="S436" i="3" s="1"/>
  <c r="R70" i="3"/>
  <c r="S70" i="3" s="1"/>
  <c r="R196" i="3"/>
  <c r="S196" i="3" s="1"/>
  <c r="AS300" i="3"/>
  <c r="R300" i="3"/>
  <c r="S300" i="3" s="1"/>
  <c r="AS282" i="3"/>
  <c r="R282" i="3"/>
  <c r="S282" i="3" s="1"/>
  <c r="AS272" i="3"/>
  <c r="R272" i="3"/>
  <c r="S272" i="3" s="1"/>
  <c r="R270" i="3"/>
  <c r="S270" i="3" s="1"/>
  <c r="P309" i="3"/>
  <c r="R309" i="3" s="1"/>
  <c r="S309" i="3" s="1"/>
  <c r="AS288" i="3"/>
  <c r="R288" i="3"/>
  <c r="S288" i="3" s="1"/>
  <c r="Y9" i="3"/>
  <c r="O518" i="3"/>
  <c r="P518" i="3" s="1"/>
  <c r="AS314" i="3"/>
  <c r="R314" i="3"/>
  <c r="S314" i="3" s="1"/>
  <c r="AS286" i="3"/>
  <c r="R286" i="3"/>
  <c r="S286" i="3" s="1"/>
  <c r="AS304" i="3"/>
  <c r="R304" i="3"/>
  <c r="S304" i="3" s="1"/>
  <c r="AS102" i="3"/>
  <c r="R102" i="3"/>
  <c r="S102" i="3" s="1"/>
  <c r="AS249" i="3"/>
  <c r="R249" i="3"/>
  <c r="S249" i="3" s="1"/>
  <c r="P273" i="3"/>
  <c r="AS273" i="3" s="1"/>
  <c r="R278" i="3"/>
  <c r="S278" i="3" s="1"/>
  <c r="AF77" i="3"/>
  <c r="AH77" i="3" s="1"/>
  <c r="AS97" i="3"/>
  <c r="R97" i="3"/>
  <c r="S97" i="3" s="1"/>
  <c r="AS68" i="3"/>
  <c r="R68" i="3"/>
  <c r="S68" i="3" s="1"/>
  <c r="R69" i="3"/>
  <c r="S69" i="3" s="1"/>
  <c r="R444" i="3"/>
  <c r="S444" i="3" s="1"/>
  <c r="R461" i="3"/>
  <c r="S461" i="3" s="1"/>
  <c r="R65" i="3"/>
  <c r="S65" i="3" s="1"/>
  <c r="R346" i="3"/>
  <c r="S346" i="3" s="1"/>
  <c r="R92" i="3"/>
  <c r="S92" i="3" s="1"/>
  <c r="R93" i="3"/>
  <c r="S93" i="3" s="1"/>
  <c r="R421" i="3"/>
  <c r="S421" i="3" s="1"/>
  <c r="AS486" i="3"/>
  <c r="R486" i="3"/>
  <c r="S486" i="3" s="1"/>
  <c r="R496" i="3"/>
  <c r="S496" i="3" s="1"/>
  <c r="R246" i="3"/>
  <c r="S246" i="3" s="1"/>
  <c r="R14" i="3"/>
  <c r="S14" i="3" s="1"/>
  <c r="R479" i="3"/>
  <c r="S479" i="3" s="1"/>
  <c r="R128" i="3"/>
  <c r="S128" i="3" s="1"/>
  <c r="R347" i="3"/>
  <c r="S347" i="3" s="1"/>
  <c r="R173" i="3"/>
  <c r="S173" i="3" s="1"/>
  <c r="R392" i="3"/>
  <c r="S392" i="3" s="1"/>
  <c r="AS156" i="3"/>
  <c r="R156" i="3"/>
  <c r="S156" i="3" s="1"/>
  <c r="AT253" i="3"/>
  <c r="R174" i="3"/>
  <c r="S174" i="3" s="1"/>
  <c r="R375" i="3"/>
  <c r="S375" i="3" s="1"/>
  <c r="R503" i="3"/>
  <c r="S503" i="3" s="1"/>
  <c r="R425" i="3"/>
  <c r="R59" i="3"/>
  <c r="S59" i="3" s="1"/>
  <c r="R185" i="3"/>
  <c r="S185" i="3" s="1"/>
  <c r="P293" i="3"/>
  <c r="AF293" i="3" s="1"/>
  <c r="AG406" i="3"/>
  <c r="AS25" i="3"/>
  <c r="R25" i="3"/>
  <c r="S25" i="3" s="1"/>
  <c r="AS298" i="3"/>
  <c r="R298" i="3"/>
  <c r="S298" i="3" s="1"/>
  <c r="AS41" i="3"/>
  <c r="R41" i="3"/>
  <c r="S41" i="3" s="1"/>
  <c r="R269" i="3"/>
  <c r="S269" i="3" s="1"/>
  <c r="AS302" i="3"/>
  <c r="R302" i="3"/>
  <c r="S302" i="3" s="1"/>
  <c r="AS118" i="3"/>
  <c r="R118" i="3"/>
  <c r="S118" i="3" s="1"/>
  <c r="AS73" i="3"/>
  <c r="R73" i="3"/>
  <c r="S73" i="3" s="1"/>
  <c r="AS265" i="3"/>
  <c r="R265" i="3"/>
  <c r="S265" i="3" s="1"/>
  <c r="AS294" i="3"/>
  <c r="R294" i="3"/>
  <c r="S294" i="3" s="1"/>
  <c r="AF59" i="3"/>
  <c r="R113" i="3"/>
  <c r="S113" i="3" s="1"/>
  <c r="AS84" i="3"/>
  <c r="R84" i="3"/>
  <c r="S84" i="3" s="1"/>
  <c r="R85" i="3"/>
  <c r="S85" i="3" s="1"/>
  <c r="R460" i="3"/>
  <c r="S460" i="3" s="1"/>
  <c r="R477" i="3"/>
  <c r="S477" i="3" s="1"/>
  <c r="R81" i="3"/>
  <c r="S81" i="3" s="1"/>
  <c r="R362" i="3"/>
  <c r="S362" i="3" s="1"/>
  <c r="R106" i="3"/>
  <c r="S106" i="3" s="1"/>
  <c r="R107" i="3"/>
  <c r="S107" i="3" s="1"/>
  <c r="AS437" i="3"/>
  <c r="R437" i="3"/>
  <c r="S437" i="3" s="1"/>
  <c r="R502" i="3"/>
  <c r="S502" i="3" s="1"/>
  <c r="R512" i="3"/>
  <c r="S512" i="3" s="1"/>
  <c r="R18" i="3"/>
  <c r="S18" i="3" s="1"/>
  <c r="R22" i="3"/>
  <c r="S22" i="3" s="1"/>
  <c r="R262" i="3"/>
  <c r="S262" i="3" s="1"/>
  <c r="R30" i="3"/>
  <c r="S30" i="3" s="1"/>
  <c r="R495" i="3"/>
  <c r="S495" i="3" s="1"/>
  <c r="R144" i="3"/>
  <c r="S144" i="3" s="1"/>
  <c r="R363" i="3"/>
  <c r="S363" i="3" s="1"/>
  <c r="R189" i="3"/>
  <c r="S189" i="3" s="1"/>
  <c r="R408" i="3"/>
  <c r="S408" i="3" s="1"/>
  <c r="AS172" i="3"/>
  <c r="R172" i="3"/>
  <c r="S172" i="3" s="1"/>
  <c r="R414" i="3"/>
  <c r="S414" i="3" s="1"/>
  <c r="R48" i="3"/>
  <c r="S48" i="3" s="1"/>
  <c r="R339" i="3"/>
  <c r="S339" i="3" s="1"/>
  <c r="R467" i="3"/>
  <c r="S467" i="3" s="1"/>
  <c r="R131" i="3"/>
  <c r="S131" i="3" s="1"/>
  <c r="R324" i="3"/>
  <c r="S324" i="3" s="1"/>
  <c r="R452" i="3"/>
  <c r="S452" i="3" s="1"/>
  <c r="R86" i="3"/>
  <c r="S86" i="3" s="1"/>
  <c r="R212" i="3"/>
  <c r="S212" i="3" s="1"/>
  <c r="S33" i="8"/>
  <c r="T32" i="8"/>
  <c r="X30" i="8"/>
  <c r="Q81" i="8"/>
  <c r="T80" i="8"/>
  <c r="AS215" i="3"/>
  <c r="AS152" i="3"/>
  <c r="AS178" i="3"/>
  <c r="AS16" i="3"/>
  <c r="AG158" i="3"/>
  <c r="AS159" i="3"/>
  <c r="AS426" i="3"/>
  <c r="AG169" i="3"/>
  <c r="AS170" i="3"/>
  <c r="AS123" i="3"/>
  <c r="AS373" i="3"/>
  <c r="AS438" i="3"/>
  <c r="AS432" i="3"/>
  <c r="AS481" i="3"/>
  <c r="AG180" i="3"/>
  <c r="AS181" i="3"/>
  <c r="AS415" i="3"/>
  <c r="AS66" i="3"/>
  <c r="AS109" i="3"/>
  <c r="AT46" i="3"/>
  <c r="AT429" i="3"/>
  <c r="AT47" i="3"/>
  <c r="AT173" i="3"/>
  <c r="AT302" i="3"/>
  <c r="AT478" i="3"/>
  <c r="AS142" i="3"/>
  <c r="AT9" i="3"/>
  <c r="AT224" i="3"/>
  <c r="AT352" i="3"/>
  <c r="AT480" i="3"/>
  <c r="AT96" i="3"/>
  <c r="AT225" i="3"/>
  <c r="AT353" i="3"/>
  <c r="AT481" i="3"/>
  <c r="AT97" i="3"/>
  <c r="AT226" i="3"/>
  <c r="AT354" i="3"/>
  <c r="AT482" i="3"/>
  <c r="AT98" i="3"/>
  <c r="AT227" i="3"/>
  <c r="AS419" i="3"/>
  <c r="AT515" i="3"/>
  <c r="AT211" i="3"/>
  <c r="AG323" i="3"/>
  <c r="AS324" i="3"/>
  <c r="AT420" i="3"/>
  <c r="AT86" i="3"/>
  <c r="AS164" i="3"/>
  <c r="AT261" i="3"/>
  <c r="AT133" i="3"/>
  <c r="AT24" i="3"/>
  <c r="AT150" i="3"/>
  <c r="AS375" i="3"/>
  <c r="AT471" i="3"/>
  <c r="AT73" i="3"/>
  <c r="AT90" i="3"/>
  <c r="AT345" i="3"/>
  <c r="AS505" i="3"/>
  <c r="AS266" i="3"/>
  <c r="AT12" i="3"/>
  <c r="AT138" i="3"/>
  <c r="AT13" i="3"/>
  <c r="AT139" i="3"/>
  <c r="AT396" i="3"/>
  <c r="AS242" i="3"/>
  <c r="AS194" i="3"/>
  <c r="AG296" i="3"/>
  <c r="AS296" i="3"/>
  <c r="AS32" i="3"/>
  <c r="AS175" i="3"/>
  <c r="AS442" i="3"/>
  <c r="AG185" i="3"/>
  <c r="AS186" i="3"/>
  <c r="AS139" i="3"/>
  <c r="AS389" i="3"/>
  <c r="AS454" i="3"/>
  <c r="AS448" i="3"/>
  <c r="AS497" i="3"/>
  <c r="AS466" i="3"/>
  <c r="AG196" i="3"/>
  <c r="AS197" i="3"/>
  <c r="AS431" i="3"/>
  <c r="AS82" i="3"/>
  <c r="AS125" i="3"/>
  <c r="AS344" i="3"/>
  <c r="AT398" i="3"/>
  <c r="AS478" i="3"/>
  <c r="AS64" i="3"/>
  <c r="AT239" i="3"/>
  <c r="AT351" i="3"/>
  <c r="AT479" i="3"/>
  <c r="AS339" i="3"/>
  <c r="AT435" i="3"/>
  <c r="AS115" i="3"/>
  <c r="AT340" i="3"/>
  <c r="AS500" i="3"/>
  <c r="AS86" i="3"/>
  <c r="AT180" i="3"/>
  <c r="AT389" i="3"/>
  <c r="AT406" i="3"/>
  <c r="AT295" i="3"/>
  <c r="AT391" i="3"/>
  <c r="AT215" i="3"/>
  <c r="AT344" i="3"/>
  <c r="AT472" i="3"/>
  <c r="AT233" i="3"/>
  <c r="AS425" i="3"/>
  <c r="AT105" i="3"/>
  <c r="AS185" i="3"/>
  <c r="AT282" i="3"/>
  <c r="AT410" i="3"/>
  <c r="AT283" i="3"/>
  <c r="AT411" i="3"/>
  <c r="AT284" i="3"/>
  <c r="AS258" i="3"/>
  <c r="AS312" i="3"/>
  <c r="AS332" i="3"/>
  <c r="AS333" i="3"/>
  <c r="AG190" i="3"/>
  <c r="AS191" i="3"/>
  <c r="AS458" i="3"/>
  <c r="AG201" i="3"/>
  <c r="AS202" i="3"/>
  <c r="AG155" i="3"/>
  <c r="AS155" i="3"/>
  <c r="AS464" i="3"/>
  <c r="AS513" i="3"/>
  <c r="AS482" i="3"/>
  <c r="AG212" i="3"/>
  <c r="AS447" i="3"/>
  <c r="AS96" i="3"/>
  <c r="AS141" i="3"/>
  <c r="AS360" i="3"/>
  <c r="AT62" i="3"/>
  <c r="AT317" i="3"/>
  <c r="AT445" i="3"/>
  <c r="AT63" i="3"/>
  <c r="AT189" i="3"/>
  <c r="AT318" i="3"/>
  <c r="AS398" i="3"/>
  <c r="AT80" i="3"/>
  <c r="AT158" i="3"/>
  <c r="AS239" i="3"/>
  <c r="AT240" i="3"/>
  <c r="AT368" i="3"/>
  <c r="AT496" i="3"/>
  <c r="AT112" i="3"/>
  <c r="AT241" i="3"/>
  <c r="AT369" i="3"/>
  <c r="AT497" i="3"/>
  <c r="AT113" i="3"/>
  <c r="AT242" i="3"/>
  <c r="AT370" i="3"/>
  <c r="AT498" i="3"/>
  <c r="AT114" i="3"/>
  <c r="AT243" i="3"/>
  <c r="AT355" i="3"/>
  <c r="AS515" i="3"/>
  <c r="AT131" i="3"/>
  <c r="AT228" i="3"/>
  <c r="AG419" i="3"/>
  <c r="AS420" i="3"/>
  <c r="AS261" i="3"/>
  <c r="AT23" i="3"/>
  <c r="AT149" i="3"/>
  <c r="AT40" i="3"/>
  <c r="AT166" i="3"/>
  <c r="AS471" i="3"/>
  <c r="AT89" i="3"/>
  <c r="AT104" i="3"/>
  <c r="AS345" i="3"/>
  <c r="AT441" i="3"/>
  <c r="AT27" i="3"/>
  <c r="AS105" i="3"/>
  <c r="AT201" i="3"/>
  <c r="AT28" i="3"/>
  <c r="AT154" i="3"/>
  <c r="AT29" i="3"/>
  <c r="AT155" i="3"/>
  <c r="AT412" i="3"/>
  <c r="AG348" i="3"/>
  <c r="AS348" i="3"/>
  <c r="AS349" i="3"/>
  <c r="AG206" i="3"/>
  <c r="AS207" i="3"/>
  <c r="AS474" i="3"/>
  <c r="AG218" i="3"/>
  <c r="AS219" i="3"/>
  <c r="AG171" i="3"/>
  <c r="AS171" i="3"/>
  <c r="AS421" i="3"/>
  <c r="AS480" i="3"/>
  <c r="AS498" i="3"/>
  <c r="AG229" i="3"/>
  <c r="AS230" i="3"/>
  <c r="AS463" i="3"/>
  <c r="AS112" i="3"/>
  <c r="AS331" i="3"/>
  <c r="AS157" i="3"/>
  <c r="AS376" i="3"/>
  <c r="AS318" i="3"/>
  <c r="AT494" i="3"/>
  <c r="AS158" i="3"/>
  <c r="AT367" i="3"/>
  <c r="AT495" i="3"/>
  <c r="AT111" i="3"/>
  <c r="AS435" i="3"/>
  <c r="AG339" i="3"/>
  <c r="AS340" i="3"/>
  <c r="AT436" i="3"/>
  <c r="AT11" i="3"/>
  <c r="AT100" i="3"/>
  <c r="AS180" i="3"/>
  <c r="AT405" i="3"/>
  <c r="AT294" i="3"/>
  <c r="AT422" i="3"/>
  <c r="AT182" i="3"/>
  <c r="AT311" i="3"/>
  <c r="AS391" i="3"/>
  <c r="AT487" i="3"/>
  <c r="AT232" i="3"/>
  <c r="AT360" i="3"/>
  <c r="AT488" i="3"/>
  <c r="AT249" i="3"/>
  <c r="AT361" i="3"/>
  <c r="AS27" i="3"/>
  <c r="AT298" i="3"/>
  <c r="AT426" i="3"/>
  <c r="AT299" i="3"/>
  <c r="AT427" i="3"/>
  <c r="AS72" i="3"/>
  <c r="AS217" i="3"/>
  <c r="AS35" i="3"/>
  <c r="AG243" i="3"/>
  <c r="AS243" i="3"/>
  <c r="AS364" i="3"/>
  <c r="AS365" i="3"/>
  <c r="AG224" i="3"/>
  <c r="AS224" i="3"/>
  <c r="AS281" i="3"/>
  <c r="AS490" i="3"/>
  <c r="AG234" i="3"/>
  <c r="AS235" i="3"/>
  <c r="AG187" i="3"/>
  <c r="AS187" i="3"/>
  <c r="AS502" i="3"/>
  <c r="AS496" i="3"/>
  <c r="AS514" i="3"/>
  <c r="AG245" i="3"/>
  <c r="AS246" i="3"/>
  <c r="AS479" i="3"/>
  <c r="AS128" i="3"/>
  <c r="AS347" i="3"/>
  <c r="AG172" i="3"/>
  <c r="AS173" i="3"/>
  <c r="AG392" i="3"/>
  <c r="AS392" i="3"/>
  <c r="AT78" i="3"/>
  <c r="AT333" i="3"/>
  <c r="AT461" i="3"/>
  <c r="AT79" i="3"/>
  <c r="AT205" i="3"/>
  <c r="AT414" i="3"/>
  <c r="AS494" i="3"/>
  <c r="AS80" i="3"/>
  <c r="AT255" i="3"/>
  <c r="AT256" i="3"/>
  <c r="AT384" i="3"/>
  <c r="AT512" i="3"/>
  <c r="AT128" i="3"/>
  <c r="AT257" i="3"/>
  <c r="AT385" i="3"/>
  <c r="AT513" i="3"/>
  <c r="AT129" i="3"/>
  <c r="AT258" i="3"/>
  <c r="AT386" i="3"/>
  <c r="AT514" i="3"/>
  <c r="AT130" i="3"/>
  <c r="AT259" i="3"/>
  <c r="AS355" i="3"/>
  <c r="AT451" i="3"/>
  <c r="AT21" i="3"/>
  <c r="AS131" i="3"/>
  <c r="AT244" i="3"/>
  <c r="AT356" i="3"/>
  <c r="AS100" i="3"/>
  <c r="AT196" i="3"/>
  <c r="AT39" i="3"/>
  <c r="AT165" i="3"/>
  <c r="AT56" i="3"/>
  <c r="AT407" i="3"/>
  <c r="AT103" i="3"/>
  <c r="AT120" i="3"/>
  <c r="AS441" i="3"/>
  <c r="AT121" i="3"/>
  <c r="AS201" i="3"/>
  <c r="AT44" i="3"/>
  <c r="AT170" i="3"/>
  <c r="AT45" i="3"/>
  <c r="AT171" i="3"/>
  <c r="AT428" i="3"/>
  <c r="AS264" i="3"/>
  <c r="AS270" i="3"/>
  <c r="AS88" i="3"/>
  <c r="AS233" i="3"/>
  <c r="AS277" i="3"/>
  <c r="T9" i="3"/>
  <c r="AS51" i="3"/>
  <c r="AS259" i="3"/>
  <c r="AG379" i="3"/>
  <c r="AS380" i="3"/>
  <c r="AG381" i="3"/>
  <c r="AS381" i="3"/>
  <c r="AG239" i="3"/>
  <c r="AS240" i="3"/>
  <c r="AS297" i="3"/>
  <c r="AS506" i="3"/>
  <c r="AG250" i="3"/>
  <c r="AS251" i="3"/>
  <c r="AG203" i="3"/>
  <c r="AH203" i="3" s="1"/>
  <c r="AS203" i="3"/>
  <c r="AS512" i="3"/>
  <c r="AS18" i="3"/>
  <c r="AS22" i="3"/>
  <c r="AG261" i="3"/>
  <c r="AS262" i="3"/>
  <c r="AS30" i="3"/>
  <c r="AS495" i="3"/>
  <c r="AS144" i="3"/>
  <c r="AS363" i="3"/>
  <c r="AG188" i="3"/>
  <c r="AS189" i="3"/>
  <c r="AG408" i="3"/>
  <c r="AS408" i="3"/>
  <c r="AT334" i="3"/>
  <c r="AS414" i="3"/>
  <c r="AT174" i="3"/>
  <c r="AS255" i="3"/>
  <c r="AT383" i="3"/>
  <c r="AT511" i="3"/>
  <c r="AT127" i="3"/>
  <c r="AT371" i="3"/>
  <c r="AT147" i="3"/>
  <c r="AS436" i="3"/>
  <c r="AT22" i="3"/>
  <c r="AT421" i="3"/>
  <c r="AT181" i="3"/>
  <c r="AT438" i="3"/>
  <c r="AT198" i="3"/>
  <c r="AT327" i="3"/>
  <c r="AS487" i="3"/>
  <c r="AT248" i="3"/>
  <c r="AT376" i="3"/>
  <c r="AT504" i="3"/>
  <c r="AT265" i="3"/>
  <c r="AS361" i="3"/>
  <c r="AT457" i="3"/>
  <c r="AT43" i="3"/>
  <c r="AS121" i="3"/>
  <c r="AT218" i="3"/>
  <c r="AT442" i="3"/>
  <c r="AT186" i="3"/>
  <c r="AT443" i="3"/>
  <c r="AT187" i="3"/>
  <c r="AT316" i="3"/>
  <c r="AS308" i="3"/>
  <c r="AS57" i="3"/>
  <c r="AS278" i="3"/>
  <c r="AS67" i="3"/>
  <c r="AS21" i="3"/>
  <c r="AG395" i="3"/>
  <c r="AS396" i="3"/>
  <c r="AS397" i="3"/>
  <c r="AS256" i="3"/>
  <c r="AS12" i="3"/>
  <c r="AG220" i="3"/>
  <c r="AS220" i="3"/>
  <c r="AS469" i="3"/>
  <c r="AS321" i="3"/>
  <c r="AS23" i="3"/>
  <c r="AS328" i="3"/>
  <c r="AS46" i="3"/>
  <c r="AS511" i="3"/>
  <c r="AS160" i="3"/>
  <c r="AS379" i="3"/>
  <c r="AS205" i="3"/>
  <c r="AS440" i="3"/>
  <c r="AS195" i="3"/>
  <c r="AT94" i="3"/>
  <c r="AT349" i="3"/>
  <c r="AT477" i="3"/>
  <c r="AT95" i="3"/>
  <c r="AT222" i="3"/>
  <c r="AS334" i="3"/>
  <c r="AT510" i="3"/>
  <c r="AT10" i="3"/>
  <c r="AS174" i="3"/>
  <c r="AT17" i="3"/>
  <c r="AT272" i="3"/>
  <c r="AT400" i="3"/>
  <c r="AT18" i="3"/>
  <c r="AT144" i="3"/>
  <c r="AT401" i="3"/>
  <c r="AT19" i="3"/>
  <c r="AT145" i="3"/>
  <c r="AT402" i="3"/>
  <c r="AT146" i="3"/>
  <c r="AS451" i="3"/>
  <c r="AT37" i="3"/>
  <c r="AT260" i="3"/>
  <c r="AG355" i="3"/>
  <c r="AS356" i="3"/>
  <c r="AT452" i="3"/>
  <c r="AT116" i="3"/>
  <c r="AS196" i="3"/>
  <c r="AT55" i="3"/>
  <c r="AT72" i="3"/>
  <c r="AS407" i="3"/>
  <c r="AT503" i="3"/>
  <c r="AT119" i="3"/>
  <c r="AT136" i="3"/>
  <c r="AT377" i="3"/>
  <c r="AS43" i="3"/>
  <c r="AT60" i="3"/>
  <c r="AT61" i="3"/>
  <c r="AT444" i="3"/>
  <c r="AS269" i="3"/>
  <c r="AS412" i="3"/>
  <c r="AS413" i="3"/>
  <c r="AS17" i="3"/>
  <c r="AS236" i="3"/>
  <c r="AS337" i="3"/>
  <c r="AS62" i="3"/>
  <c r="AS176" i="3"/>
  <c r="AS395" i="3"/>
  <c r="AS222" i="3"/>
  <c r="AS456" i="3"/>
  <c r="AS211" i="3"/>
  <c r="AT430" i="3"/>
  <c r="AS510" i="3"/>
  <c r="AS10" i="3"/>
  <c r="AT271" i="3"/>
  <c r="AT399" i="3"/>
  <c r="AT143" i="3"/>
  <c r="AT20" i="3"/>
  <c r="AS371" i="3"/>
  <c r="AT467" i="3"/>
  <c r="AS147" i="3"/>
  <c r="AT372" i="3"/>
  <c r="AT38" i="3"/>
  <c r="AS116" i="3"/>
  <c r="AT212" i="3"/>
  <c r="AT437" i="3"/>
  <c r="AT197" i="3"/>
  <c r="AT326" i="3"/>
  <c r="AT454" i="3"/>
  <c r="AT214" i="3"/>
  <c r="AS327" i="3"/>
  <c r="AT423" i="3"/>
  <c r="AT264" i="3"/>
  <c r="AT392" i="3"/>
  <c r="AS457" i="3"/>
  <c r="AT137" i="3"/>
  <c r="AS218" i="3"/>
  <c r="AT330" i="3"/>
  <c r="AT458" i="3"/>
  <c r="AT202" i="3"/>
  <c r="AT331" i="3"/>
  <c r="AT459" i="3"/>
  <c r="AT203" i="3"/>
  <c r="AS316" i="3"/>
  <c r="AS310" i="3"/>
  <c r="T134" i="3"/>
  <c r="AS428" i="3"/>
  <c r="AS429" i="3"/>
  <c r="AS33" i="3"/>
  <c r="AG252" i="3"/>
  <c r="AS252" i="3"/>
  <c r="AS353" i="3"/>
  <c r="AS322" i="3"/>
  <c r="AS78" i="3"/>
  <c r="AS192" i="3"/>
  <c r="AS411" i="3"/>
  <c r="AS238" i="3"/>
  <c r="AS228" i="3"/>
  <c r="AT365" i="3"/>
  <c r="AT493" i="3"/>
  <c r="AT109" i="3"/>
  <c r="AT238" i="3"/>
  <c r="AT350" i="3"/>
  <c r="AS430" i="3"/>
  <c r="AT16" i="3"/>
  <c r="AT190" i="3"/>
  <c r="AT33" i="3"/>
  <c r="AT416" i="3"/>
  <c r="AT34" i="3"/>
  <c r="AT160" i="3"/>
  <c r="AT417" i="3"/>
  <c r="AT35" i="3"/>
  <c r="AT161" i="3"/>
  <c r="AT418" i="3"/>
  <c r="AT162" i="3"/>
  <c r="AT387" i="3"/>
  <c r="AT53" i="3"/>
  <c r="AT163" i="3"/>
  <c r="AS452" i="3"/>
  <c r="AS38" i="3"/>
  <c r="AT71" i="3"/>
  <c r="AT88" i="3"/>
  <c r="AT343" i="3"/>
  <c r="AS503" i="3"/>
  <c r="AT135" i="3"/>
  <c r="AT26" i="3"/>
  <c r="AT152" i="3"/>
  <c r="AS377" i="3"/>
  <c r="AT473" i="3"/>
  <c r="AT59" i="3"/>
  <c r="AS137" i="3"/>
  <c r="AT234" i="3"/>
  <c r="AT76" i="3"/>
  <c r="AT77" i="3"/>
  <c r="AT332" i="3"/>
  <c r="AT460" i="3"/>
  <c r="AS113" i="3"/>
  <c r="AS444" i="3"/>
  <c r="AS445" i="3"/>
  <c r="AS49" i="3"/>
  <c r="AS13" i="3"/>
  <c r="AS11" i="3"/>
  <c r="AS326" i="3"/>
  <c r="AS320" i="3"/>
  <c r="AS369" i="3"/>
  <c r="AS338" i="3"/>
  <c r="AS208" i="3"/>
  <c r="AS427" i="3"/>
  <c r="AS254" i="3"/>
  <c r="AS244" i="3"/>
  <c r="AS350" i="3"/>
  <c r="AT110" i="3"/>
  <c r="AS190" i="3"/>
  <c r="AT287" i="3"/>
  <c r="AT415" i="3"/>
  <c r="AT159" i="3"/>
  <c r="AS467" i="3"/>
  <c r="AG371" i="3"/>
  <c r="AH371" i="3" s="1"/>
  <c r="AS372" i="3"/>
  <c r="AT468" i="3"/>
  <c r="AT132" i="3"/>
  <c r="AS212" i="3"/>
  <c r="AT325" i="3"/>
  <c r="AT453" i="3"/>
  <c r="AT213" i="3"/>
  <c r="AT342" i="3"/>
  <c r="AT470" i="3"/>
  <c r="AT231" i="3"/>
  <c r="AS423" i="3"/>
  <c r="AT280" i="3"/>
  <c r="AT408" i="3"/>
  <c r="AT297" i="3"/>
  <c r="AT393" i="3"/>
  <c r="AS59" i="3"/>
  <c r="AT346" i="3"/>
  <c r="AT474" i="3"/>
  <c r="AT219" i="3"/>
  <c r="AT347" i="3"/>
  <c r="AT475" i="3"/>
  <c r="AT220" i="3"/>
  <c r="AS129" i="3"/>
  <c r="AS85" i="3"/>
  <c r="AS460" i="3"/>
  <c r="AS461" i="3"/>
  <c r="AG330" i="3"/>
  <c r="AS330" i="3"/>
  <c r="AG75" i="3"/>
  <c r="AS76" i="3"/>
  <c r="AS29" i="3"/>
  <c r="AS342" i="3"/>
  <c r="AS336" i="3"/>
  <c r="AS385" i="3"/>
  <c r="AS354" i="3"/>
  <c r="AG86" i="3"/>
  <c r="AS87" i="3"/>
  <c r="AS15" i="3"/>
  <c r="AS319" i="3"/>
  <c r="AS225" i="3"/>
  <c r="AS443" i="3"/>
  <c r="AS504" i="3"/>
  <c r="AS260" i="3"/>
  <c r="AT381" i="3"/>
  <c r="AT509" i="3"/>
  <c r="AT125" i="3"/>
  <c r="AT254" i="3"/>
  <c r="AT446" i="3"/>
  <c r="AT32" i="3"/>
  <c r="AS110" i="3"/>
  <c r="AT49" i="3"/>
  <c r="AT304" i="3"/>
  <c r="AT432" i="3"/>
  <c r="AT50" i="3"/>
  <c r="AT176" i="3"/>
  <c r="AT433" i="3"/>
  <c r="AT51" i="3"/>
  <c r="AT177" i="3"/>
  <c r="AT434" i="3"/>
  <c r="AT178" i="3"/>
  <c r="AS387" i="3"/>
  <c r="AT483" i="3"/>
  <c r="AT69" i="3"/>
  <c r="AS163" i="3"/>
  <c r="AT388" i="3"/>
  <c r="AT54" i="3"/>
  <c r="AS132" i="3"/>
  <c r="AT229" i="3"/>
  <c r="AT87" i="3"/>
  <c r="AT102" i="3"/>
  <c r="AS343" i="3"/>
  <c r="AT439" i="3"/>
  <c r="AT25" i="3"/>
  <c r="AT151" i="3"/>
  <c r="AT42" i="3"/>
  <c r="AT168" i="3"/>
  <c r="AS473" i="3"/>
  <c r="AT153" i="3"/>
  <c r="AS234" i="3"/>
  <c r="AT92" i="3"/>
  <c r="AT93" i="3"/>
  <c r="AT348" i="3"/>
  <c r="AT476" i="3"/>
  <c r="AS99" i="3"/>
  <c r="AS476" i="3"/>
  <c r="AS477" i="3"/>
  <c r="AS81" i="3"/>
  <c r="AS346" i="3"/>
  <c r="AG91" i="3"/>
  <c r="AS92" i="3"/>
  <c r="AS45" i="3"/>
  <c r="AG358" i="3"/>
  <c r="AS358" i="3"/>
  <c r="AS352" i="3"/>
  <c r="AG401" i="3"/>
  <c r="AS401" i="3"/>
  <c r="AG370" i="3"/>
  <c r="AS370" i="3"/>
  <c r="AG100" i="3"/>
  <c r="AH100" i="3" s="1"/>
  <c r="AS101" i="3"/>
  <c r="AS31" i="3"/>
  <c r="AS335" i="3"/>
  <c r="AS241" i="3"/>
  <c r="AS459" i="3"/>
  <c r="AT15" i="3"/>
  <c r="AT366" i="3"/>
  <c r="AS446" i="3"/>
  <c r="AT206" i="3"/>
  <c r="AT303" i="3"/>
  <c r="AT431" i="3"/>
  <c r="AT175" i="3"/>
  <c r="AT403" i="3"/>
  <c r="AT179" i="3"/>
  <c r="AS468" i="3"/>
  <c r="AS54" i="3"/>
  <c r="AT341" i="3"/>
  <c r="AT469" i="3"/>
  <c r="AT230" i="3"/>
  <c r="AT358" i="3"/>
  <c r="AT486" i="3"/>
  <c r="AT247" i="3"/>
  <c r="AT359" i="3"/>
  <c r="AT184" i="3"/>
  <c r="AT313" i="3"/>
  <c r="AS393" i="3"/>
  <c r="AT489" i="3"/>
  <c r="AT75" i="3"/>
  <c r="AS153" i="3"/>
  <c r="AT250" i="3"/>
  <c r="AT362" i="3"/>
  <c r="AT490" i="3"/>
  <c r="AT235" i="3"/>
  <c r="AT363" i="3"/>
  <c r="AT491" i="3"/>
  <c r="AT236" i="3"/>
  <c r="AS198" i="3"/>
  <c r="AS90" i="3"/>
  <c r="AS161" i="3"/>
  <c r="AS114" i="3"/>
  <c r="AS279" i="3"/>
  <c r="AS492" i="3"/>
  <c r="AS493" i="3"/>
  <c r="AS362" i="3"/>
  <c r="AG106" i="3"/>
  <c r="AS106" i="3"/>
  <c r="AG374" i="3"/>
  <c r="AS374" i="3"/>
  <c r="AG367" i="3"/>
  <c r="AS368" i="3"/>
  <c r="AS417" i="3"/>
  <c r="AG386" i="3"/>
  <c r="AS386" i="3"/>
  <c r="AG116" i="3"/>
  <c r="AS117" i="3"/>
  <c r="AG350" i="3"/>
  <c r="AS351" i="3"/>
  <c r="AS257" i="3"/>
  <c r="AS475" i="3"/>
  <c r="AT14" i="3"/>
  <c r="AT397" i="3"/>
  <c r="AT141" i="3"/>
  <c r="AT270" i="3"/>
  <c r="AS366" i="3"/>
  <c r="AT48" i="3"/>
  <c r="AT126" i="3"/>
  <c r="AS206" i="3"/>
  <c r="AT65" i="3"/>
  <c r="AT320" i="3"/>
  <c r="AT448" i="3"/>
  <c r="AT66" i="3"/>
  <c r="AT192" i="3"/>
  <c r="AT321" i="3"/>
  <c r="AT449" i="3"/>
  <c r="AT67" i="3"/>
  <c r="AT193" i="3"/>
  <c r="AT322" i="3"/>
  <c r="AT450" i="3"/>
  <c r="AT194" i="3"/>
  <c r="AT323" i="3"/>
  <c r="AS483" i="3"/>
  <c r="AT85" i="3"/>
  <c r="AG387" i="3"/>
  <c r="AS388" i="3"/>
  <c r="AT484" i="3"/>
  <c r="AT148" i="3"/>
  <c r="AS229" i="3"/>
  <c r="AT101" i="3"/>
  <c r="AT118" i="3"/>
  <c r="AS439" i="3"/>
  <c r="AT41" i="3"/>
  <c r="AT167" i="3"/>
  <c r="AT58" i="3"/>
  <c r="AT409" i="3"/>
  <c r="AS75" i="3"/>
  <c r="AT106" i="3"/>
  <c r="AT107" i="3"/>
  <c r="AT364" i="3"/>
  <c r="AT492" i="3"/>
  <c r="AS214" i="3"/>
  <c r="AS104" i="3"/>
  <c r="AS177" i="3"/>
  <c r="AS130" i="3"/>
  <c r="AS508" i="3"/>
  <c r="AS509" i="3"/>
  <c r="AG110" i="3"/>
  <c r="AS111" i="3"/>
  <c r="AS378" i="3"/>
  <c r="AS122" i="3"/>
  <c r="AS77" i="3"/>
  <c r="P485" i="3"/>
  <c r="AF484" i="3" s="1"/>
  <c r="AH484" i="3" s="1"/>
  <c r="AS325" i="3"/>
  <c r="AS390" i="3"/>
  <c r="AS384" i="3"/>
  <c r="AS433" i="3"/>
  <c r="AS402" i="3"/>
  <c r="AG132" i="3"/>
  <c r="AS133" i="3"/>
  <c r="AS63" i="3"/>
  <c r="AS367" i="3"/>
  <c r="AS491" i="3"/>
  <c r="T79" i="3"/>
  <c r="AT462" i="3"/>
  <c r="AS126" i="3"/>
  <c r="AT319" i="3"/>
  <c r="AT447" i="3"/>
  <c r="AT191" i="3"/>
  <c r="AT68" i="3"/>
  <c r="AS403" i="3"/>
  <c r="AT499" i="3"/>
  <c r="AT99" i="3"/>
  <c r="AS179" i="3"/>
  <c r="AT404" i="3"/>
  <c r="AT70" i="3"/>
  <c r="AS148" i="3"/>
  <c r="AT245" i="3"/>
  <c r="AT357" i="3"/>
  <c r="AT246" i="3"/>
  <c r="AT374" i="3"/>
  <c r="AT502" i="3"/>
  <c r="AT263" i="3"/>
  <c r="AS359" i="3"/>
  <c r="AT455" i="3"/>
  <c r="AT183" i="3"/>
  <c r="AT440" i="3"/>
  <c r="AT200" i="3"/>
  <c r="AT329" i="3"/>
  <c r="AS489" i="3"/>
  <c r="AT169" i="3"/>
  <c r="AS250" i="3"/>
  <c r="AT378" i="3"/>
  <c r="AT506" i="3"/>
  <c r="AT251" i="3"/>
  <c r="AT379" i="3"/>
  <c r="AT507" i="3"/>
  <c r="AT252" i="3"/>
  <c r="AS183" i="3"/>
  <c r="AS193" i="3"/>
  <c r="AS127" i="3"/>
  <c r="AG394" i="3"/>
  <c r="AS394" i="3"/>
  <c r="AG137" i="3"/>
  <c r="AS138" i="3"/>
  <c r="AS93" i="3"/>
  <c r="P501" i="3"/>
  <c r="AS341" i="3"/>
  <c r="AS400" i="3"/>
  <c r="AS449" i="3"/>
  <c r="AS418" i="3"/>
  <c r="AG148" i="3"/>
  <c r="AS149" i="3"/>
  <c r="AS79" i="3"/>
  <c r="AS383" i="3"/>
  <c r="AS34" i="3"/>
  <c r="AS507" i="3"/>
  <c r="AT30" i="3"/>
  <c r="AT413" i="3"/>
  <c r="AT31" i="3"/>
  <c r="AT157" i="3"/>
  <c r="AT286" i="3"/>
  <c r="AT382" i="3"/>
  <c r="AS462" i="3"/>
  <c r="AS48" i="3"/>
  <c r="AT223" i="3"/>
  <c r="AT81" i="3"/>
  <c r="AT336" i="3"/>
  <c r="AT464" i="3"/>
  <c r="AT82" i="3"/>
  <c r="AT208" i="3"/>
  <c r="AT337" i="3"/>
  <c r="AT465" i="3"/>
  <c r="AT83" i="3"/>
  <c r="AT209" i="3"/>
  <c r="AT338" i="3"/>
  <c r="AT466" i="3"/>
  <c r="AT210" i="3"/>
  <c r="AS323" i="3"/>
  <c r="AT419" i="3"/>
  <c r="AT195" i="3"/>
  <c r="AT324" i="3"/>
  <c r="AS484" i="3"/>
  <c r="AS70" i="3"/>
  <c r="AT117" i="3"/>
  <c r="AT134" i="3"/>
  <c r="AT375" i="3"/>
  <c r="AT57" i="3"/>
  <c r="AT74" i="3"/>
  <c r="AS409" i="3"/>
  <c r="AT505" i="3"/>
  <c r="AT91" i="3"/>
  <c r="AS169" i="3"/>
  <c r="AT266" i="3"/>
  <c r="AT122" i="3"/>
  <c r="AT123" i="3"/>
  <c r="AT380" i="3"/>
  <c r="AT508" i="3"/>
  <c r="AS306" i="3"/>
  <c r="T173" i="3"/>
  <c r="AS162" i="3"/>
  <c r="AS143" i="3"/>
  <c r="AG410" i="3"/>
  <c r="AS410" i="3"/>
  <c r="AG153" i="3"/>
  <c r="AS154" i="3"/>
  <c r="AS107" i="3"/>
  <c r="AG356" i="3"/>
  <c r="AS357" i="3"/>
  <c r="AG422" i="3"/>
  <c r="AS422" i="3"/>
  <c r="AG415" i="3"/>
  <c r="AS416" i="3"/>
  <c r="AS465" i="3"/>
  <c r="AG164" i="3"/>
  <c r="AS165" i="3"/>
  <c r="AG95" i="3"/>
  <c r="AS95" i="3"/>
  <c r="AG398" i="3"/>
  <c r="AS399" i="3"/>
  <c r="AS50" i="3"/>
  <c r="AG140" i="3"/>
  <c r="AS140" i="3"/>
  <c r="AS382" i="3"/>
  <c r="AT64" i="3"/>
  <c r="AT142" i="3"/>
  <c r="AS223" i="3"/>
  <c r="AT335" i="3"/>
  <c r="AT463" i="3"/>
  <c r="AT207" i="3"/>
  <c r="AT84" i="3"/>
  <c r="AT339" i="3"/>
  <c r="AS499" i="3"/>
  <c r="AT115" i="3"/>
  <c r="AG403" i="3"/>
  <c r="AH403" i="3" s="1"/>
  <c r="AS404" i="3"/>
  <c r="AT500" i="3"/>
  <c r="AT164" i="3"/>
  <c r="AS245" i="3"/>
  <c r="AT373" i="3"/>
  <c r="AT262" i="3"/>
  <c r="AT390" i="3"/>
  <c r="AS455" i="3"/>
  <c r="AT199" i="3"/>
  <c r="AT328" i="3"/>
  <c r="AT456" i="3"/>
  <c r="AT217" i="3"/>
  <c r="AS329" i="3"/>
  <c r="AT425" i="3"/>
  <c r="AS91" i="3"/>
  <c r="AT185" i="3"/>
  <c r="AT394" i="3"/>
  <c r="AT395" i="3"/>
  <c r="AG10" i="3"/>
  <c r="AS9" i="3"/>
  <c r="AG61" i="3"/>
  <c r="AH61" i="3" s="1"/>
  <c r="AS61" i="3"/>
  <c r="AG47" i="3"/>
  <c r="AS47" i="3"/>
  <c r="AS14" i="3"/>
  <c r="AG58" i="3"/>
  <c r="AS58" i="3"/>
  <c r="AG45" i="3"/>
  <c r="AH45" i="3" s="1"/>
  <c r="AG63" i="3"/>
  <c r="AG37" i="3"/>
  <c r="AS37" i="3"/>
  <c r="AG27" i="3"/>
  <c r="AH27" i="3" s="1"/>
  <c r="AS28" i="3"/>
  <c r="AG38" i="3"/>
  <c r="AS39" i="3"/>
  <c r="AG32" i="3"/>
  <c r="AG53" i="3"/>
  <c r="AS53" i="3"/>
  <c r="AG43" i="3"/>
  <c r="AS44" i="3"/>
  <c r="AG54" i="3"/>
  <c r="AS55" i="3"/>
  <c r="AG69" i="3"/>
  <c r="AS69" i="3"/>
  <c r="AG59" i="3"/>
  <c r="AH59" i="3" s="1"/>
  <c r="AS60" i="3"/>
  <c r="AG70" i="3"/>
  <c r="AS71" i="3"/>
  <c r="AG65" i="3"/>
  <c r="AS65" i="3"/>
  <c r="AG351" i="3"/>
  <c r="AG105" i="3"/>
  <c r="AF98" i="3"/>
  <c r="AF227" i="3"/>
  <c r="AG385" i="3"/>
  <c r="AH156" i="3"/>
  <c r="AF20" i="3"/>
  <c r="AG129" i="3"/>
  <c r="AF19" i="3"/>
  <c r="AG139" i="3"/>
  <c r="AH139" i="3" s="1"/>
  <c r="AG219" i="3"/>
  <c r="AG417" i="3"/>
  <c r="AG332" i="3"/>
  <c r="AH252" i="3"/>
  <c r="AG29" i="3"/>
  <c r="AF107" i="3"/>
  <c r="AH107" i="3" s="1"/>
  <c r="AG363" i="3"/>
  <c r="AF74" i="3"/>
  <c r="AG46" i="3"/>
  <c r="AH46" i="3" s="1"/>
  <c r="AG62" i="3"/>
  <c r="AH62" i="3" s="1"/>
  <c r="AF35" i="3"/>
  <c r="AG369" i="3"/>
  <c r="AG108" i="3"/>
  <c r="AG407" i="3"/>
  <c r="AG346" i="3"/>
  <c r="AG189" i="3"/>
  <c r="AG92" i="3"/>
  <c r="AF108" i="3"/>
  <c r="AF386" i="3"/>
  <c r="AH188" i="3"/>
  <c r="AF36" i="3"/>
  <c r="AF236" i="3"/>
  <c r="AH140" i="3"/>
  <c r="AG13" i="3"/>
  <c r="AG173" i="3"/>
  <c r="AH172" i="3"/>
  <c r="AG391" i="3"/>
  <c r="AH48" i="3"/>
  <c r="AF419" i="3"/>
  <c r="AH419" i="3" s="1"/>
  <c r="AF418" i="3"/>
  <c r="AH418" i="3" s="1"/>
  <c r="AG347" i="3"/>
  <c r="AF49" i="3"/>
  <c r="AF17" i="3"/>
  <c r="AG78" i="3"/>
  <c r="AF110" i="3"/>
  <c r="AH110" i="3" s="1"/>
  <c r="AG161" i="3"/>
  <c r="AF146" i="3"/>
  <c r="AF323" i="3"/>
  <c r="AH323" i="3" s="1"/>
  <c r="AF94" i="3"/>
  <c r="AF420" i="3"/>
  <c r="AH420" i="3" s="1"/>
  <c r="AG154" i="3"/>
  <c r="AG399" i="3"/>
  <c r="AG93" i="3"/>
  <c r="AF269" i="3"/>
  <c r="AF68" i="3"/>
  <c r="AF84" i="3"/>
  <c r="AF210" i="3"/>
  <c r="AG14" i="3"/>
  <c r="AH14" i="3" s="1"/>
  <c r="AF276" i="3"/>
  <c r="AF13" i="3"/>
  <c r="AF75" i="3"/>
  <c r="AF114" i="3"/>
  <c r="AF243" i="3"/>
  <c r="AH243" i="3" s="1"/>
  <c r="AF354" i="3"/>
  <c r="AH354" i="3" s="1"/>
  <c r="AG177" i="3"/>
  <c r="AG256" i="3"/>
  <c r="AG352" i="3"/>
  <c r="AF178" i="3"/>
  <c r="AF67" i="3"/>
  <c r="AG389" i="3"/>
  <c r="AG368" i="3"/>
  <c r="AF33" i="3"/>
  <c r="AF365" i="3"/>
  <c r="AH365" i="3" s="1"/>
  <c r="AF54" i="3"/>
  <c r="AG123" i="3"/>
  <c r="AH123" i="3" s="1"/>
  <c r="AG30" i="3"/>
  <c r="AH30" i="3" s="1"/>
  <c r="AG335" i="3"/>
  <c r="AF355" i="3"/>
  <c r="AH237" i="3"/>
  <c r="AG175" i="3"/>
  <c r="AG94" i="3"/>
  <c r="AG22" i="3"/>
  <c r="AF374" i="3"/>
  <c r="AG373" i="3"/>
  <c r="AG336" i="3"/>
  <c r="AF408" i="3"/>
  <c r="AG334" i="3"/>
  <c r="AF409" i="3"/>
  <c r="AG31" i="3"/>
  <c r="AF361" i="3"/>
  <c r="AG325" i="3"/>
  <c r="AF163" i="3"/>
  <c r="AH163" i="3" s="1"/>
  <c r="AG35" i="3"/>
  <c r="AG124" i="3"/>
  <c r="AH124" i="3" s="1"/>
  <c r="AG341" i="3"/>
  <c r="AF132" i="3"/>
  <c r="AF261" i="3"/>
  <c r="AG357" i="3"/>
  <c r="AF86" i="3"/>
  <c r="AH86" i="3" s="1"/>
  <c r="AF377" i="3"/>
  <c r="AF400" i="3"/>
  <c r="AG12" i="3"/>
  <c r="AG320" i="3"/>
  <c r="AG405" i="3"/>
  <c r="AF64" i="3"/>
  <c r="AH64" i="3" s="1"/>
  <c r="AG384" i="3"/>
  <c r="AG400" i="3"/>
  <c r="AF65" i="3"/>
  <c r="AH65" i="3" s="1"/>
  <c r="AH187" i="3"/>
  <c r="AG168" i="3"/>
  <c r="AF194" i="3"/>
  <c r="AF405" i="3"/>
  <c r="AG170" i="3"/>
  <c r="AH404" i="3"/>
  <c r="AF421" i="3"/>
  <c r="AG186" i="3"/>
  <c r="AG223" i="3"/>
  <c r="AF406" i="3"/>
  <c r="AH406" i="3" s="1"/>
  <c r="AF220" i="3"/>
  <c r="AF9" i="3"/>
  <c r="AF422" i="3"/>
  <c r="AH422" i="3" s="1"/>
  <c r="AH78" i="3"/>
  <c r="AG28" i="3"/>
  <c r="AF349" i="3"/>
  <c r="AF70" i="3"/>
  <c r="AH70" i="3" s="1"/>
  <c r="AF417" i="3"/>
  <c r="AH417" i="3" s="1"/>
  <c r="AG44" i="3"/>
  <c r="AH155" i="3"/>
  <c r="AF127" i="3"/>
  <c r="AG60" i="3"/>
  <c r="AH381" i="3"/>
  <c r="AF93" i="3"/>
  <c r="AG19" i="3"/>
  <c r="AF153" i="3"/>
  <c r="AF191" i="3"/>
  <c r="AG421" i="3"/>
  <c r="AF270" i="3"/>
  <c r="AF103" i="3"/>
  <c r="AF232" i="3"/>
  <c r="AF316" i="3"/>
  <c r="AH316" i="3" s="1"/>
  <c r="AH43" i="3"/>
  <c r="AF186" i="3"/>
  <c r="AH186" i="3" s="1"/>
  <c r="AF207" i="3"/>
  <c r="AF175" i="3"/>
  <c r="AG84" i="3"/>
  <c r="AG133" i="3"/>
  <c r="AG118" i="3"/>
  <c r="AG265" i="3"/>
  <c r="AG80" i="3"/>
  <c r="AG112" i="3"/>
  <c r="AG162" i="3"/>
  <c r="AH162" i="3" s="1"/>
  <c r="AG81" i="3"/>
  <c r="AG26" i="3"/>
  <c r="AF184" i="3"/>
  <c r="AH171" i="3"/>
  <c r="AG128" i="3"/>
  <c r="AG178" i="3"/>
  <c r="AG9" i="3"/>
  <c r="AG165" i="3"/>
  <c r="AG42" i="3"/>
  <c r="AH42" i="3" s="1"/>
  <c r="AG144" i="3"/>
  <c r="AG193" i="3"/>
  <c r="AG295" i="3"/>
  <c r="AG111" i="3"/>
  <c r="AH111" i="3" s="1"/>
  <c r="AG160" i="3"/>
  <c r="AG127" i="3"/>
  <c r="AG146" i="3"/>
  <c r="AG15" i="3"/>
  <c r="AG313" i="3"/>
  <c r="AG197" i="3"/>
  <c r="AG74" i="3"/>
  <c r="AH51" i="3"/>
  <c r="AG176" i="3"/>
  <c r="AG226" i="3"/>
  <c r="AG143" i="3"/>
  <c r="AG297" i="3"/>
  <c r="AG181" i="3"/>
  <c r="AG145" i="3"/>
  <c r="AG213" i="3"/>
  <c r="AG89" i="3"/>
  <c r="AF181" i="3"/>
  <c r="AF102" i="3"/>
  <c r="AF231" i="3"/>
  <c r="AG192" i="3"/>
  <c r="AG159" i="3"/>
  <c r="AG208" i="3"/>
  <c r="AG258" i="3"/>
  <c r="AG329" i="3"/>
  <c r="AG281" i="3"/>
  <c r="AF29" i="3"/>
  <c r="AH29" i="3" s="1"/>
  <c r="AG292" i="3"/>
  <c r="AG246" i="3"/>
  <c r="AF148" i="3"/>
  <c r="AF197" i="3"/>
  <c r="AF118" i="3"/>
  <c r="AF247" i="3"/>
  <c r="AF368" i="3"/>
  <c r="AF128" i="3"/>
  <c r="AG225" i="3"/>
  <c r="AG210" i="3"/>
  <c r="AH210" i="3" s="1"/>
  <c r="AG85" i="3"/>
  <c r="AG191" i="3"/>
  <c r="AG345" i="3"/>
  <c r="AG149" i="3"/>
  <c r="AG230" i="3"/>
  <c r="AG266" i="3"/>
  <c r="AH266" i="3" s="1"/>
  <c r="AG262" i="3"/>
  <c r="AF193" i="3"/>
  <c r="AG241" i="3"/>
  <c r="AG227" i="3"/>
  <c r="AG99" i="3"/>
  <c r="AG317" i="3"/>
  <c r="AG207" i="3"/>
  <c r="AG361" i="3"/>
  <c r="AG117" i="3"/>
  <c r="AG257" i="3"/>
  <c r="AG333" i="3"/>
  <c r="AH333" i="3" s="1"/>
  <c r="AG377" i="3"/>
  <c r="AG23" i="3"/>
  <c r="AG39" i="3"/>
  <c r="AH39" i="3" s="1"/>
  <c r="AG18" i="3"/>
  <c r="AG259" i="3"/>
  <c r="AH259" i="3" s="1"/>
  <c r="AG349" i="3"/>
  <c r="AG240" i="3"/>
  <c r="AG393" i="3"/>
  <c r="AG55" i="3"/>
  <c r="AH55" i="3" s="1"/>
  <c r="AG34" i="3"/>
  <c r="AG20" i="3"/>
  <c r="AG409" i="3"/>
  <c r="AG50" i="3"/>
  <c r="AG97" i="3"/>
  <c r="AG36" i="3"/>
  <c r="AG17" i="3"/>
  <c r="AG96" i="3"/>
  <c r="AG87" i="3"/>
  <c r="AH87" i="3" s="1"/>
  <c r="AG72" i="3"/>
  <c r="AF15" i="3"/>
  <c r="AH353" i="3"/>
  <c r="AF81" i="3"/>
  <c r="AG66" i="3"/>
  <c r="AG113" i="3"/>
  <c r="AG52" i="3"/>
  <c r="AH52" i="3" s="1"/>
  <c r="AG362" i="3"/>
  <c r="AG396" i="3"/>
  <c r="AG33" i="3"/>
  <c r="AG71" i="3"/>
  <c r="AG199" i="3"/>
  <c r="AG16" i="3"/>
  <c r="AG101" i="3"/>
  <c r="AH101" i="3" s="1"/>
  <c r="AG82" i="3"/>
  <c r="AG130" i="3"/>
  <c r="AH130" i="3" s="1"/>
  <c r="AG68" i="3"/>
  <c r="AH68" i="3" s="1"/>
  <c r="AG378" i="3"/>
  <c r="AG412" i="3"/>
  <c r="AG49" i="3"/>
  <c r="AG279" i="3"/>
  <c r="AG311" i="3"/>
  <c r="AG312" i="3"/>
  <c r="AH253" i="3"/>
  <c r="AF320" i="3"/>
  <c r="AF96" i="3"/>
  <c r="AF225" i="3"/>
  <c r="AF401" i="3"/>
  <c r="AH407" i="3"/>
  <c r="AG214" i="3"/>
  <c r="AF317" i="3"/>
  <c r="AG231" i="3"/>
  <c r="AG200" i="3"/>
  <c r="AF25" i="3"/>
  <c r="AF151" i="3"/>
  <c r="AF328" i="3"/>
  <c r="AH328" i="3" s="1"/>
  <c r="AF106" i="3"/>
  <c r="AF235" i="3"/>
  <c r="AH235" i="3" s="1"/>
  <c r="AG209" i="3"/>
  <c r="AG397" i="3"/>
  <c r="AF91" i="3"/>
  <c r="AH91" i="3" s="1"/>
  <c r="AF218" i="3"/>
  <c r="AF379" i="3"/>
  <c r="AH379" i="3" s="1"/>
  <c r="AF144" i="3"/>
  <c r="AH144" i="3" s="1"/>
  <c r="AF416" i="3"/>
  <c r="AH416" i="3" s="1"/>
  <c r="AF394" i="3"/>
  <c r="AH394" i="3" s="1"/>
  <c r="AG413" i="3"/>
  <c r="AF387" i="3"/>
  <c r="AH387" i="3" s="1"/>
  <c r="AF41" i="3"/>
  <c r="AF167" i="3"/>
  <c r="AF344" i="3"/>
  <c r="AH344" i="3" s="1"/>
  <c r="AF122" i="3"/>
  <c r="AH122" i="3" s="1"/>
  <c r="AF251" i="3"/>
  <c r="AH251" i="3" s="1"/>
  <c r="AF83" i="3"/>
  <c r="AF209" i="3"/>
  <c r="AG242" i="3"/>
  <c r="AG98" i="3"/>
  <c r="AG247" i="3"/>
  <c r="AF115" i="3"/>
  <c r="AH115" i="3" s="1"/>
  <c r="AF244" i="3"/>
  <c r="AH244" i="3" s="1"/>
  <c r="AF336" i="3"/>
  <c r="AF160" i="3"/>
  <c r="AH402" i="3"/>
  <c r="AG114" i="3"/>
  <c r="AG183" i="3"/>
  <c r="AG67" i="3"/>
  <c r="AF97" i="3"/>
  <c r="AF226" i="3"/>
  <c r="AG83" i="3"/>
  <c r="AF384" i="3"/>
  <c r="AF50" i="3"/>
  <c r="AF113" i="3"/>
  <c r="AG215" i="3"/>
  <c r="AF212" i="3"/>
  <c r="AH212" i="3" s="1"/>
  <c r="AF133" i="3"/>
  <c r="AF262" i="3"/>
  <c r="AF56" i="3"/>
  <c r="AF182" i="3"/>
  <c r="AF359" i="3"/>
  <c r="AH359" i="3" s="1"/>
  <c r="AF168" i="3"/>
  <c r="AF345" i="3"/>
  <c r="AF137" i="3"/>
  <c r="AF330" i="3"/>
  <c r="AH330" i="3" s="1"/>
  <c r="AF28" i="3"/>
  <c r="AF154" i="3"/>
  <c r="AH154" i="3" s="1"/>
  <c r="AF347" i="3"/>
  <c r="AF241" i="3"/>
  <c r="AG364" i="3"/>
  <c r="AH204" i="3"/>
  <c r="AF31" i="3"/>
  <c r="AF23" i="3"/>
  <c r="AF89" i="3"/>
  <c r="AF215" i="3"/>
  <c r="AF392" i="3"/>
  <c r="AH392" i="3" s="1"/>
  <c r="AF44" i="3"/>
  <c r="AF258" i="3"/>
  <c r="AG194" i="3"/>
  <c r="AG21" i="3"/>
  <c r="AG380" i="3"/>
  <c r="AF287" i="3"/>
  <c r="AF304" i="3"/>
  <c r="AF314" i="3"/>
  <c r="AG283" i="3"/>
  <c r="AF410" i="3"/>
  <c r="AG302" i="3"/>
  <c r="AF277" i="3"/>
  <c r="AF301" i="3"/>
  <c r="AG309" i="3"/>
  <c r="AF397" i="3"/>
  <c r="AG307" i="3"/>
  <c r="AG273" i="3"/>
  <c r="AF274" i="3"/>
  <c r="AF290" i="3"/>
  <c r="AG286" i="3"/>
  <c r="AG272" i="3"/>
  <c r="AF268" i="3"/>
  <c r="AF306" i="3"/>
  <c r="AF284" i="3"/>
  <c r="AG285" i="3"/>
  <c r="AG268" i="3"/>
  <c r="AG301" i="3"/>
  <c r="AF79" i="3"/>
  <c r="AH79" i="3" s="1"/>
  <c r="AF334" i="3"/>
  <c r="AF299" i="3"/>
  <c r="AF21" i="3"/>
  <c r="AF324" i="3"/>
  <c r="AH324" i="3" s="1"/>
  <c r="AF389" i="3"/>
  <c r="AH389" i="3" s="1"/>
  <c r="AF73" i="3"/>
  <c r="AF199" i="3"/>
  <c r="AF376" i="3"/>
  <c r="AH376" i="3" s="1"/>
  <c r="AF223" i="3"/>
  <c r="AF256" i="3"/>
  <c r="AH256" i="3" s="1"/>
  <c r="AF321" i="3"/>
  <c r="AG103" i="3"/>
  <c r="AF95" i="3"/>
  <c r="AF350" i="3"/>
  <c r="AG277" i="3"/>
  <c r="AF11" i="3"/>
  <c r="AH11" i="3" s="1"/>
  <c r="AG263" i="3"/>
  <c r="AG119" i="3"/>
  <c r="AF109" i="3"/>
  <c r="AH109" i="3" s="1"/>
  <c r="AF366" i="3"/>
  <c r="AH366" i="3" s="1"/>
  <c r="AG293" i="3"/>
  <c r="AF37" i="3"/>
  <c r="AF340" i="3"/>
  <c r="AH340" i="3" s="1"/>
  <c r="AF255" i="3"/>
  <c r="AH255" i="3" s="1"/>
  <c r="AF18" i="3"/>
  <c r="AG24" i="3"/>
  <c r="AG135" i="3"/>
  <c r="AF125" i="3"/>
  <c r="AH125" i="3" s="1"/>
  <c r="AF382" i="3"/>
  <c r="AH382" i="3" s="1"/>
  <c r="AF179" i="3"/>
  <c r="AH179" i="3" s="1"/>
  <c r="AF229" i="3"/>
  <c r="AF149" i="3"/>
  <c r="AF326" i="3"/>
  <c r="AH326" i="3" s="1"/>
  <c r="AF72" i="3"/>
  <c r="AF198" i="3"/>
  <c r="AF375" i="3"/>
  <c r="AH375" i="3" s="1"/>
  <c r="AF393" i="3"/>
  <c r="AF346" i="3"/>
  <c r="AF170" i="3"/>
  <c r="AH170" i="3" s="1"/>
  <c r="AF363" i="3"/>
  <c r="AH363" i="3" s="1"/>
  <c r="AF239" i="3"/>
  <c r="AH239" i="3" s="1"/>
  <c r="AG289" i="3"/>
  <c r="AG151" i="3"/>
  <c r="AF53" i="3"/>
  <c r="AF356" i="3"/>
  <c r="AF335" i="3"/>
  <c r="AF34" i="3"/>
  <c r="AG40" i="3"/>
  <c r="AF32" i="3"/>
  <c r="AF141" i="3"/>
  <c r="AH141" i="3" s="1"/>
  <c r="AG56" i="3"/>
  <c r="AF80" i="3"/>
  <c r="AG167" i="3"/>
  <c r="AF157" i="3"/>
  <c r="AH157" i="3" s="1"/>
  <c r="AG90" i="3"/>
  <c r="AF286" i="3"/>
  <c r="AF288" i="3"/>
  <c r="AF195" i="3"/>
  <c r="AH195" i="3" s="1"/>
  <c r="AF116" i="3"/>
  <c r="AF245" i="3"/>
  <c r="AH245" i="3" s="1"/>
  <c r="AF165" i="3"/>
  <c r="AF342" i="3"/>
  <c r="AH342" i="3" s="1"/>
  <c r="AF88" i="3"/>
  <c r="AF214" i="3"/>
  <c r="AF391" i="3"/>
  <c r="AH391" i="3" s="1"/>
  <c r="AF200" i="3"/>
  <c r="AF169" i="3"/>
  <c r="AH169" i="3" s="1"/>
  <c r="AF362" i="3"/>
  <c r="AF60" i="3"/>
  <c r="AF319" i="3"/>
  <c r="AF302" i="3"/>
  <c r="AF69" i="3"/>
  <c r="AF372" i="3"/>
  <c r="AH372" i="3" s="1"/>
  <c r="AF119" i="3"/>
  <c r="AF248" i="3"/>
  <c r="AF76" i="3"/>
  <c r="AH76" i="3" s="1"/>
  <c r="AF202" i="3"/>
  <c r="AH202" i="3" s="1"/>
  <c r="AF332" i="3"/>
  <c r="AF367" i="3"/>
  <c r="AF176" i="3"/>
  <c r="AF173" i="3"/>
  <c r="AG104" i="3"/>
  <c r="AG88" i="3"/>
  <c r="AF189" i="3"/>
  <c r="AG120" i="3"/>
  <c r="AF211" i="3"/>
  <c r="AH211" i="3" s="1"/>
  <c r="AF358" i="3"/>
  <c r="AF90" i="3"/>
  <c r="AF217" i="3"/>
  <c r="AF185" i="3"/>
  <c r="AF378" i="3"/>
  <c r="AF351" i="3"/>
  <c r="AH351" i="3" s="1"/>
  <c r="AF369" i="3"/>
  <c r="AF242" i="3"/>
  <c r="AG102" i="3"/>
  <c r="AH102" i="3" s="1"/>
  <c r="AF205" i="3"/>
  <c r="AH205" i="3" s="1"/>
  <c r="AG136" i="3"/>
  <c r="AF85" i="3"/>
  <c r="AH85" i="3" s="1"/>
  <c r="AF388" i="3"/>
  <c r="AH388" i="3" s="1"/>
  <c r="AF325" i="3"/>
  <c r="AF135" i="3"/>
  <c r="AF264" i="3"/>
  <c r="AF92" i="3"/>
  <c r="AF219" i="3"/>
  <c r="AF348" i="3"/>
  <c r="AF337" i="3"/>
  <c r="AF126" i="3"/>
  <c r="AH126" i="3" s="1"/>
  <c r="AF66" i="3"/>
  <c r="AF192" i="3"/>
  <c r="AG232" i="3"/>
  <c r="AF222" i="3"/>
  <c r="AH222" i="3" s="1"/>
  <c r="AG152" i="3"/>
  <c r="AF300" i="3"/>
  <c r="AG278" i="3"/>
  <c r="AF99" i="3"/>
  <c r="AF228" i="3"/>
  <c r="AH228" i="3" s="1"/>
  <c r="AF390" i="3"/>
  <c r="AH390" i="3" s="1"/>
  <c r="AF104" i="3"/>
  <c r="AF233" i="3"/>
  <c r="AF201" i="3"/>
  <c r="AH201" i="3" s="1"/>
  <c r="AF331" i="3"/>
  <c r="AH331" i="3" s="1"/>
  <c r="AF383" i="3"/>
  <c r="AH383" i="3" s="1"/>
  <c r="AF129" i="3"/>
  <c r="AH129" i="3" s="1"/>
  <c r="AG134" i="3"/>
  <c r="AG248" i="3"/>
  <c r="AF238" i="3"/>
  <c r="AH238" i="3" s="1"/>
  <c r="AF271" i="3"/>
  <c r="AG294" i="3"/>
  <c r="AF341" i="3"/>
  <c r="AF364" i="3"/>
  <c r="AF190" i="3"/>
  <c r="AH190" i="3" s="1"/>
  <c r="AF142" i="3"/>
  <c r="AH142" i="3" s="1"/>
  <c r="AF143" i="3"/>
  <c r="AF82" i="3"/>
  <c r="AF208" i="3"/>
  <c r="AF254" i="3"/>
  <c r="AH254" i="3" s="1"/>
  <c r="AF16" i="3"/>
  <c r="AG184" i="3"/>
  <c r="AG310" i="3"/>
  <c r="AF164" i="3"/>
  <c r="AF213" i="3"/>
  <c r="AF134" i="3"/>
  <c r="AF263" i="3"/>
  <c r="AF120" i="3"/>
  <c r="AF249" i="3"/>
  <c r="AF145" i="3"/>
  <c r="AF322" i="3"/>
  <c r="AH322" i="3" s="1"/>
  <c r="AG166" i="3"/>
  <c r="AF303" i="3"/>
  <c r="AF357" i="3"/>
  <c r="AF380" i="3"/>
  <c r="AF158" i="3"/>
  <c r="AG150" i="3"/>
  <c r="AG25" i="3"/>
  <c r="AF285" i="3"/>
  <c r="AG282" i="3"/>
  <c r="AG299" i="3"/>
  <c r="AF280" i="3"/>
  <c r="AH280" i="3" s="1"/>
  <c r="AG304" i="3"/>
  <c r="AG182" i="3"/>
  <c r="AG41" i="3"/>
  <c r="AF47" i="3"/>
  <c r="AF10" i="3"/>
  <c r="AH10" i="3" s="1"/>
  <c r="AG217" i="3"/>
  <c r="AF22" i="3"/>
  <c r="AF275" i="3"/>
  <c r="AF131" i="3"/>
  <c r="AH131" i="3" s="1"/>
  <c r="AF260" i="3"/>
  <c r="AH260" i="3" s="1"/>
  <c r="AF180" i="3"/>
  <c r="AF230" i="3"/>
  <c r="AF24" i="3"/>
  <c r="AF150" i="3"/>
  <c r="AF327" i="3"/>
  <c r="AH327" i="3" s="1"/>
  <c r="AF136" i="3"/>
  <c r="AF265" i="3"/>
  <c r="AF105" i="3"/>
  <c r="AF234" i="3"/>
  <c r="AF385" i="3"/>
  <c r="AH385" i="3" s="1"/>
  <c r="AF161" i="3"/>
  <c r="AF338" i="3"/>
  <c r="AH338" i="3" s="1"/>
  <c r="AG264" i="3"/>
  <c r="AF412" i="3"/>
  <c r="AG298" i="3"/>
  <c r="AG198" i="3"/>
  <c r="AG57" i="3"/>
  <c r="AF267" i="3"/>
  <c r="AG233" i="3"/>
  <c r="AF289" i="3"/>
  <c r="AF291" i="3"/>
  <c r="AF373" i="3"/>
  <c r="AH373" i="3" s="1"/>
  <c r="AF57" i="3"/>
  <c r="AF183" i="3"/>
  <c r="AF360" i="3"/>
  <c r="AH360" i="3" s="1"/>
  <c r="AF174" i="3"/>
  <c r="AH174" i="3" s="1"/>
  <c r="AF352" i="3"/>
  <c r="AF240" i="3"/>
  <c r="AF112" i="3"/>
  <c r="AF257" i="3"/>
  <c r="AG270" i="3"/>
  <c r="AF312" i="3"/>
  <c r="AG73" i="3"/>
  <c r="AF63" i="3"/>
  <c r="AF318" i="3"/>
  <c r="AF283" i="3"/>
  <c r="AG249" i="3"/>
  <c r="AF305" i="3"/>
  <c r="AF38" i="3"/>
  <c r="AF307" i="3"/>
  <c r="AF147" i="3"/>
  <c r="AH147" i="3" s="1"/>
  <c r="AF196" i="3"/>
  <c r="AH196" i="3" s="1"/>
  <c r="AF117" i="3"/>
  <c r="AF246" i="3"/>
  <c r="AF40" i="3"/>
  <c r="AF166" i="3"/>
  <c r="AF343" i="3"/>
  <c r="AH343" i="3" s="1"/>
  <c r="AF152" i="3"/>
  <c r="AF329" i="3"/>
  <c r="AF121" i="3"/>
  <c r="AF250" i="3"/>
  <c r="AF12" i="3"/>
  <c r="AF138" i="3"/>
  <c r="AH138" i="3" s="1"/>
  <c r="AF206" i="3"/>
  <c r="AH206" i="3" s="1"/>
  <c r="AF159" i="3"/>
  <c r="AF224" i="3"/>
  <c r="AH224" i="3" s="1"/>
  <c r="AF177" i="3"/>
  <c r="AH177" i="3" s="1"/>
  <c r="AF370" i="3"/>
  <c r="AH370" i="3" s="1"/>
  <c r="AF399" i="3"/>
  <c r="AH399" i="3" s="1"/>
  <c r="AF398" i="3"/>
  <c r="AH398" i="3" s="1"/>
  <c r="AF413" i="3"/>
  <c r="AF281" i="3"/>
  <c r="AF414" i="3"/>
  <c r="AH414" i="3" s="1"/>
  <c r="AF415" i="3"/>
  <c r="AH415" i="3" s="1"/>
  <c r="AF278" i="3"/>
  <c r="AF294" i="3"/>
  <c r="AG305" i="3"/>
  <c r="AF297" i="3"/>
  <c r="AF310" i="3"/>
  <c r="AG275" i="3"/>
  <c r="AG269" i="3"/>
  <c r="AG271" i="3"/>
  <c r="AF395" i="3"/>
  <c r="AF282" i="3"/>
  <c r="AH282" i="3" s="1"/>
  <c r="AG287" i="3"/>
  <c r="AF411" i="3"/>
  <c r="AH411" i="3" s="1"/>
  <c r="AF279" i="3"/>
  <c r="AG274" i="3"/>
  <c r="AF313" i="3"/>
  <c r="AF298" i="3"/>
  <c r="AG303" i="3"/>
  <c r="AG290" i="3"/>
  <c r="AG288" i="3"/>
  <c r="AG276" i="3"/>
  <c r="AG284" i="3"/>
  <c r="AF311" i="3"/>
  <c r="AG306" i="3"/>
  <c r="AG315" i="3"/>
  <c r="AH315" i="3" s="1"/>
  <c r="AG314" i="3"/>
  <c r="AG267" i="3"/>
  <c r="AG300" i="3"/>
  <c r="AF396" i="3"/>
  <c r="AG291" i="3"/>
  <c r="AG308" i="3"/>
  <c r="O278" i="4"/>
  <c r="AH423" i="3" l="1"/>
  <c r="AH432" i="3"/>
  <c r="AF292" i="3"/>
  <c r="R296" i="3"/>
  <c r="S296" i="3" s="1"/>
  <c r="AH496" i="3"/>
  <c r="R293" i="3"/>
  <c r="S293" i="3" s="1"/>
  <c r="AS213" i="3"/>
  <c r="AH458" i="3"/>
  <c r="AS293" i="3"/>
  <c r="AH485" i="3"/>
  <c r="R213" i="3"/>
  <c r="S213" i="3" s="1"/>
  <c r="AS216" i="3"/>
  <c r="AH149" i="3"/>
  <c r="AH229" i="3"/>
  <c r="AH361" i="3"/>
  <c r="AH332" i="3"/>
  <c r="AH98" i="3"/>
  <c r="AH409" i="3"/>
  <c r="AH468" i="3"/>
  <c r="AH447" i="3"/>
  <c r="AH448" i="3"/>
  <c r="AH401" i="3"/>
  <c r="AH263" i="3"/>
  <c r="AH71" i="3"/>
  <c r="AF295" i="3"/>
  <c r="AH410" i="3"/>
  <c r="AS501" i="3"/>
  <c r="AF500" i="3"/>
  <c r="AH500" i="3" s="1"/>
  <c r="AH450" i="3"/>
  <c r="AH461" i="3"/>
  <c r="AH53" i="3"/>
  <c r="AH103" i="3"/>
  <c r="AF308" i="3"/>
  <c r="AH308" i="3" s="1"/>
  <c r="AF485" i="3"/>
  <c r="AH374" i="3"/>
  <c r="AH465" i="3"/>
  <c r="AH321" i="3"/>
  <c r="AH281" i="3"/>
  <c r="AH257" i="3"/>
  <c r="AF309" i="3"/>
  <c r="AH348" i="3"/>
  <c r="AH106" i="3"/>
  <c r="AH502" i="3"/>
  <c r="AH481" i="3"/>
  <c r="AH499" i="3"/>
  <c r="AH230" i="3"/>
  <c r="AH158" i="3"/>
  <c r="AH49" i="3"/>
  <c r="S425" i="3"/>
  <c r="AH425" i="3"/>
  <c r="AH395" i="3"/>
  <c r="AH368" i="3"/>
  <c r="AH218" i="3"/>
  <c r="AH358" i="3"/>
  <c r="AH28" i="3"/>
  <c r="AH349" i="3"/>
  <c r="AS309" i="3"/>
  <c r="AH153" i="3"/>
  <c r="AH105" i="3"/>
  <c r="AH313" i="3"/>
  <c r="AH137" i="3"/>
  <c r="AH67" i="3"/>
  <c r="AH19" i="3"/>
  <c r="AH132" i="3"/>
  <c r="AH58" i="3"/>
  <c r="AH219" i="3"/>
  <c r="AH32" i="3"/>
  <c r="AH334" i="3"/>
  <c r="AF272" i="3"/>
  <c r="AH194" i="3"/>
  <c r="AH33" i="3"/>
  <c r="AH180" i="3"/>
  <c r="AH232" i="3"/>
  <c r="AH350" i="3"/>
  <c r="AH160" i="3"/>
  <c r="AH38" i="3"/>
  <c r="AF273" i="3"/>
  <c r="AH273" i="3" s="1"/>
  <c r="AH356" i="3"/>
  <c r="AH95" i="3"/>
  <c r="AH320" i="3"/>
  <c r="AH20" i="3"/>
  <c r="R485" i="3"/>
  <c r="S485" i="3" s="1"/>
  <c r="AH367" i="3"/>
  <c r="AH192" i="3"/>
  <c r="AH369" i="3"/>
  <c r="AH114" i="3"/>
  <c r="AH276" i="3"/>
  <c r="AH352" i="3"/>
  <c r="AH164" i="3"/>
  <c r="AH227" i="3"/>
  <c r="AH26" i="3"/>
  <c r="AH412" i="3"/>
  <c r="AH378" i="3"/>
  <c r="AH116" i="3"/>
  <c r="AH75" i="3"/>
  <c r="U134" i="3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 s="1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 s="1"/>
  <c r="U515" i="3" s="1"/>
  <c r="U132" i="3"/>
  <c r="U131" i="3" s="1"/>
  <c r="U130" i="3" s="1"/>
  <c r="U129" i="3" s="1"/>
  <c r="U128" i="3" s="1"/>
  <c r="U127" i="3" s="1"/>
  <c r="U126" i="3" s="1"/>
  <c r="U125" i="3" s="1"/>
  <c r="U124" i="3" s="1"/>
  <c r="U123" i="3" s="1"/>
  <c r="U122" i="3" s="1"/>
  <c r="U121" i="3" s="1"/>
  <c r="U120" i="3" s="1"/>
  <c r="U119" i="3" s="1"/>
  <c r="U118" i="3" s="1"/>
  <c r="U117" i="3" s="1"/>
  <c r="U116" i="3" s="1"/>
  <c r="U115" i="3" s="1"/>
  <c r="U114" i="3" s="1"/>
  <c r="U113" i="3" s="1"/>
  <c r="U112" i="3" s="1"/>
  <c r="U111" i="3" s="1"/>
  <c r="U110" i="3" s="1"/>
  <c r="U109" i="3" s="1"/>
  <c r="U108" i="3" s="1"/>
  <c r="U107" i="3" s="1"/>
  <c r="U106" i="3" s="1"/>
  <c r="U105" i="3" s="1"/>
  <c r="U104" i="3" s="1"/>
  <c r="U103" i="3" s="1"/>
  <c r="U102" i="3" s="1"/>
  <c r="U101" i="3" s="1"/>
  <c r="U100" i="3" s="1"/>
  <c r="U99" i="3" s="1"/>
  <c r="U98" i="3" s="1"/>
  <c r="U97" i="3" s="1"/>
  <c r="U96" i="3" s="1"/>
  <c r="U95" i="3" s="1"/>
  <c r="U94" i="3" s="1"/>
  <c r="U93" i="3" s="1"/>
  <c r="U92" i="3" s="1"/>
  <c r="U91" i="3" s="1"/>
  <c r="U90" i="3" s="1"/>
  <c r="U89" i="3" s="1"/>
  <c r="U88" i="3" s="1"/>
  <c r="U87" i="3" s="1"/>
  <c r="U86" i="3" s="1"/>
  <c r="U85" i="3" s="1"/>
  <c r="U84" i="3" s="1"/>
  <c r="U83" i="3" s="1"/>
  <c r="U82" i="3" s="1"/>
  <c r="U81" i="3" s="1"/>
  <c r="U80" i="3" s="1"/>
  <c r="S134" i="3"/>
  <c r="AH184" i="3"/>
  <c r="AH337" i="3"/>
  <c r="AH185" i="3"/>
  <c r="AH336" i="3"/>
  <c r="AH148" i="3"/>
  <c r="Y10" i="3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5" i="3" s="1"/>
  <c r="Z425" i="3" s="1"/>
  <c r="Z9" i="3"/>
  <c r="V81" i="3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AH236" i="3"/>
  <c r="R273" i="3"/>
  <c r="S273" i="3" s="1"/>
  <c r="AV232" i="3"/>
  <c r="AH234" i="3"/>
  <c r="AH47" i="3"/>
  <c r="AH319" i="3"/>
  <c r="AH386" i="3"/>
  <c r="AH250" i="3"/>
  <c r="AH318" i="3"/>
  <c r="AH143" i="3"/>
  <c r="AH355" i="3"/>
  <c r="AH108" i="3"/>
  <c r="T518" i="3"/>
  <c r="R501" i="3"/>
  <c r="S501" i="3" s="1"/>
  <c r="AH92" i="3"/>
  <c r="AH408" i="3"/>
  <c r="AH121" i="3"/>
  <c r="AH265" i="3"/>
  <c r="AH325" i="3"/>
  <c r="AH347" i="3"/>
  <c r="AH384" i="3"/>
  <c r="AH36" i="3"/>
  <c r="AH220" i="3"/>
  <c r="AH261" i="3"/>
  <c r="AW232" i="3"/>
  <c r="Q82" i="8"/>
  <c r="T81" i="8"/>
  <c r="X79" i="8"/>
  <c r="S34" i="8"/>
  <c r="T33" i="8"/>
  <c r="X31" i="8"/>
  <c r="AS485" i="3"/>
  <c r="AH178" i="3"/>
  <c r="AH44" i="3"/>
  <c r="AH69" i="3"/>
  <c r="AH31" i="3"/>
  <c r="AH54" i="3"/>
  <c r="AH63" i="3"/>
  <c r="AH37" i="3"/>
  <c r="AH346" i="3"/>
  <c r="AH17" i="3"/>
  <c r="AH84" i="3"/>
  <c r="AH74" i="3"/>
  <c r="AH191" i="3"/>
  <c r="AH146" i="3"/>
  <c r="AH400" i="3"/>
  <c r="AH269" i="3"/>
  <c r="AH292" i="3"/>
  <c r="AH168" i="3"/>
  <c r="AH181" i="3"/>
  <c r="AH66" i="3"/>
  <c r="AH94" i="3"/>
  <c r="AH335" i="3"/>
  <c r="AH396" i="3"/>
  <c r="AH295" i="3"/>
  <c r="AH35" i="3"/>
  <c r="AH297" i="3"/>
  <c r="AH189" i="3"/>
  <c r="AH93" i="3"/>
  <c r="AH13" i="3"/>
  <c r="AH161" i="3"/>
  <c r="AH12" i="3"/>
  <c r="AH173" i="3"/>
  <c r="AH9" i="3"/>
  <c r="AH133" i="3"/>
  <c r="AH283" i="3"/>
  <c r="AH82" i="3"/>
  <c r="AH393" i="3"/>
  <c r="AH99" i="3"/>
  <c r="AH176" i="3"/>
  <c r="AH34" i="3"/>
  <c r="AH341" i="3"/>
  <c r="AH22" i="3"/>
  <c r="AH357" i="3"/>
  <c r="AH175" i="3"/>
  <c r="AH405" i="3"/>
  <c r="AH183" i="3"/>
  <c r="AH18" i="3"/>
  <c r="AH225" i="3"/>
  <c r="AH15" i="3"/>
  <c r="AH193" i="3"/>
  <c r="AH317" i="3"/>
  <c r="AH241" i="3"/>
  <c r="AH50" i="3"/>
  <c r="AH207" i="3"/>
  <c r="AH152" i="3"/>
  <c r="AH312" i="3"/>
  <c r="AH72" i="3"/>
  <c r="AH377" i="3"/>
  <c r="AH127" i="3"/>
  <c r="AH242" i="3"/>
  <c r="AH213" i="3"/>
  <c r="AH231" i="3"/>
  <c r="AH81" i="3"/>
  <c r="AH364" i="3"/>
  <c r="AH270" i="3"/>
  <c r="AH329" i="3"/>
  <c r="AH233" i="3"/>
  <c r="AH118" i="3"/>
  <c r="AH159" i="3"/>
  <c r="AH302" i="3"/>
  <c r="AH223" i="3"/>
  <c r="AH421" i="3"/>
  <c r="AH199" i="3"/>
  <c r="AH60" i="3"/>
  <c r="AH80" i="3"/>
  <c r="AH113" i="3"/>
  <c r="AH197" i="3"/>
  <c r="AH145" i="3"/>
  <c r="AH200" i="3"/>
  <c r="AH150" i="3"/>
  <c r="AH21" i="3"/>
  <c r="AH279" i="3"/>
  <c r="AH24" i="3"/>
  <c r="AH226" i="3"/>
  <c r="AH246" i="3"/>
  <c r="AH258" i="3"/>
  <c r="AH208" i="3"/>
  <c r="AH362" i="3"/>
  <c r="AH166" i="3"/>
  <c r="AH120" i="3"/>
  <c r="AH247" i="3"/>
  <c r="AH112" i="3"/>
  <c r="AH134" i="3"/>
  <c r="AH97" i="3"/>
  <c r="AH96" i="3"/>
  <c r="AH311" i="3"/>
  <c r="AH88" i="3"/>
  <c r="AH117" i="3"/>
  <c r="AH240" i="3"/>
  <c r="AH165" i="3"/>
  <c r="AH345" i="3"/>
  <c r="AH215" i="3"/>
  <c r="AH16" i="3"/>
  <c r="AH89" i="3"/>
  <c r="AH56" i="3"/>
  <c r="AH128" i="3"/>
  <c r="AH249" i="3"/>
  <c r="AH23" i="3"/>
  <c r="AH262" i="3"/>
  <c r="AH307" i="3"/>
  <c r="AH286" i="3"/>
  <c r="AH214" i="3"/>
  <c r="AH40" i="3"/>
  <c r="AH397" i="3"/>
  <c r="AH248" i="3"/>
  <c r="AH119" i="3"/>
  <c r="AH182" i="3"/>
  <c r="AH209" i="3"/>
  <c r="AH217" i="3"/>
  <c r="AH83" i="3"/>
  <c r="AH151" i="3"/>
  <c r="AH305" i="3"/>
  <c r="AH57" i="3"/>
  <c r="AH90" i="3"/>
  <c r="AH25" i="3"/>
  <c r="AH380" i="3"/>
  <c r="AH264" i="3"/>
  <c r="AH287" i="3"/>
  <c r="AH135" i="3"/>
  <c r="AH167" i="3"/>
  <c r="AH278" i="3"/>
  <c r="AH73" i="3"/>
  <c r="AH41" i="3"/>
  <c r="AH104" i="3"/>
  <c r="AH413" i="3"/>
  <c r="AH136" i="3"/>
  <c r="AH304" i="3"/>
  <c r="AH198" i="3"/>
  <c r="AH275" i="3"/>
  <c r="AH301" i="3"/>
  <c r="AH277" i="3"/>
  <c r="AH284" i="3"/>
  <c r="AH299" i="3"/>
  <c r="AH285" i="3"/>
  <c r="AH288" i="3"/>
  <c r="AH306" i="3"/>
  <c r="AH268" i="3"/>
  <c r="AH291" i="3"/>
  <c r="AH298" i="3"/>
  <c r="AH289" i="3"/>
  <c r="AH303" i="3"/>
  <c r="AH290" i="3"/>
  <c r="AH267" i="3"/>
  <c r="AH274" i="3"/>
  <c r="AH310" i="3"/>
  <c r="AH300" i="3"/>
  <c r="AH294" i="3"/>
  <c r="AH293" i="3"/>
  <c r="AH271" i="3"/>
  <c r="AH272" i="3"/>
  <c r="AH314" i="3"/>
  <c r="AH309" i="3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8762" i="7" s="1"/>
  <c r="A8763" i="7" s="1"/>
  <c r="A8764" i="7" s="1"/>
  <c r="A8765" i="7" s="1"/>
  <c r="A8766" i="7" s="1"/>
  <c r="A8767" i="7" s="1"/>
  <c r="A8768" i="7" s="1"/>
  <c r="A8769" i="7" s="1"/>
  <c r="A8770" i="7" s="1"/>
  <c r="A8771" i="7" s="1"/>
  <c r="A8772" i="7" s="1"/>
  <c r="A8773" i="7" s="1"/>
  <c r="A8774" i="7" s="1"/>
  <c r="A8775" i="7" s="1"/>
  <c r="A8776" i="7" s="1"/>
  <c r="A8777" i="7" s="1"/>
  <c r="A8778" i="7" s="1"/>
  <c r="A8779" i="7" s="1"/>
  <c r="A8780" i="7" s="1"/>
  <c r="A8781" i="7" s="1"/>
  <c r="A8782" i="7" s="1"/>
  <c r="A8783" i="7" s="1"/>
  <c r="A8784" i="7" s="1"/>
  <c r="A8785" i="7" s="1"/>
  <c r="A8786" i="7" s="1"/>
  <c r="A8787" i="7" s="1"/>
  <c r="A8788" i="7" s="1"/>
  <c r="A8789" i="7" s="1"/>
  <c r="A8790" i="7" s="1"/>
  <c r="A8791" i="7" s="1"/>
  <c r="A8792" i="7" s="1"/>
  <c r="A8793" i="7" s="1"/>
  <c r="A8794" i="7" s="1"/>
  <c r="A8795" i="7" s="1"/>
  <c r="A8796" i="7" s="1"/>
  <c r="A8797" i="7" s="1"/>
  <c r="A8798" i="7" s="1"/>
  <c r="A8799" i="7" s="1"/>
  <c r="A8800" i="7" s="1"/>
  <c r="A8801" i="7" s="1"/>
  <c r="A8802" i="7" s="1"/>
  <c r="A8803" i="7" s="1"/>
  <c r="A8804" i="7" s="1"/>
  <c r="A8805" i="7" s="1"/>
  <c r="A8806" i="7" s="1"/>
  <c r="A8807" i="7" s="1"/>
  <c r="A8808" i="7" s="1"/>
  <c r="A8809" i="7" s="1"/>
  <c r="A8810" i="7" s="1"/>
  <c r="A8811" i="7" s="1"/>
  <c r="A8812" i="7" s="1"/>
  <c r="A8813" i="7" s="1"/>
  <c r="A8814" i="7" s="1"/>
  <c r="A8815" i="7" s="1"/>
  <c r="A8816" i="7" s="1"/>
  <c r="A8817" i="7" s="1"/>
  <c r="A8818" i="7" s="1"/>
  <c r="A8819" i="7" s="1"/>
  <c r="A8820" i="7" s="1"/>
  <c r="A8821" i="7" s="1"/>
  <c r="A8822" i="7" s="1"/>
  <c r="A8823" i="7" s="1"/>
  <c r="A8824" i="7" s="1"/>
  <c r="A8825" i="7" s="1"/>
  <c r="A8826" i="7" s="1"/>
  <c r="A8827" i="7" s="1"/>
  <c r="A8828" i="7" s="1"/>
  <c r="A8829" i="7" s="1"/>
  <c r="A8830" i="7" s="1"/>
  <c r="A8831" i="7" s="1"/>
  <c r="A8832" i="7" s="1"/>
  <c r="A8833" i="7" s="1"/>
  <c r="A8834" i="7" s="1"/>
  <c r="A8835" i="7" s="1"/>
  <c r="A8836" i="7" s="1"/>
  <c r="A8837" i="7" s="1"/>
  <c r="A8838" i="7" s="1"/>
  <c r="A8839" i="7" s="1"/>
  <c r="A8840" i="7" s="1"/>
  <c r="A8841" i="7" s="1"/>
  <c r="A8842" i="7" s="1"/>
  <c r="A8843" i="7" s="1"/>
  <c r="A8844" i="7" s="1"/>
  <c r="A8845" i="7" s="1"/>
  <c r="A8846" i="7" s="1"/>
  <c r="A8847" i="7" s="1"/>
  <c r="A8848" i="7" s="1"/>
  <c r="A8849" i="7" s="1"/>
  <c r="A8850" i="7" s="1"/>
  <c r="A8851" i="7" s="1"/>
  <c r="A8852" i="7" s="1"/>
  <c r="A8853" i="7" s="1"/>
  <c r="A8854" i="7" s="1"/>
  <c r="A8855" i="7" s="1"/>
  <c r="A8856" i="7" s="1"/>
  <c r="A8857" i="7" s="1"/>
  <c r="A8858" i="7" s="1"/>
  <c r="A8859" i="7" s="1"/>
  <c r="A8860" i="7" s="1"/>
  <c r="A8861" i="7" s="1"/>
  <c r="A8862" i="7" s="1"/>
  <c r="A8863" i="7" s="1"/>
  <c r="A8864" i="7" s="1"/>
  <c r="A8865" i="7" s="1"/>
  <c r="A8866" i="7" s="1"/>
  <c r="A8867" i="7" s="1"/>
  <c r="A8868" i="7" s="1"/>
  <c r="A8869" i="7" s="1"/>
  <c r="A8870" i="7" s="1"/>
  <c r="A8871" i="7" s="1"/>
  <c r="A8872" i="7" s="1"/>
  <c r="A8873" i="7" s="1"/>
  <c r="A8874" i="7" s="1"/>
  <c r="A8875" i="7" s="1"/>
  <c r="A8876" i="7" s="1"/>
  <c r="A8877" i="7" s="1"/>
  <c r="A8878" i="7" s="1"/>
  <c r="A8879" i="7" s="1"/>
  <c r="A8880" i="7" s="1"/>
  <c r="A8881" i="7" s="1"/>
  <c r="A8882" i="7" s="1"/>
  <c r="A8883" i="7" s="1"/>
  <c r="A8884" i="7" s="1"/>
  <c r="A8885" i="7" s="1"/>
  <c r="A8886" i="7" s="1"/>
  <c r="A8887" i="7" s="1"/>
  <c r="A8888" i="7" s="1"/>
  <c r="A8889" i="7" s="1"/>
  <c r="A8890" i="7" s="1"/>
  <c r="A8891" i="7" s="1"/>
  <c r="A8892" i="7" s="1"/>
  <c r="A8893" i="7" s="1"/>
  <c r="A8894" i="7" s="1"/>
  <c r="A8895" i="7" s="1"/>
  <c r="A8896" i="7" s="1"/>
  <c r="A8897" i="7" s="1"/>
  <c r="A8898" i="7" s="1"/>
  <c r="A8899" i="7" s="1"/>
  <c r="A8900" i="7" s="1"/>
  <c r="A8901" i="7" s="1"/>
  <c r="A8902" i="7" s="1"/>
  <c r="A8903" i="7" s="1"/>
  <c r="A8904" i="7" s="1"/>
  <c r="A8905" i="7" s="1"/>
  <c r="A8906" i="7" s="1"/>
  <c r="A8907" i="7" s="1"/>
  <c r="A8908" i="7" s="1"/>
  <c r="A8909" i="7" s="1"/>
  <c r="A8910" i="7" s="1"/>
  <c r="A8911" i="7" s="1"/>
  <c r="A8912" i="7" s="1"/>
  <c r="A8913" i="7" s="1"/>
  <c r="A8914" i="7" s="1"/>
  <c r="A8915" i="7" s="1"/>
  <c r="A8916" i="7" s="1"/>
  <c r="A8917" i="7" s="1"/>
  <c r="A8918" i="7" s="1"/>
  <c r="A8919" i="7" s="1"/>
  <c r="A8920" i="7" s="1"/>
  <c r="A8921" i="7" s="1"/>
  <c r="A8922" i="7" s="1"/>
  <c r="A8923" i="7" s="1"/>
  <c r="A8924" i="7" s="1"/>
  <c r="A8925" i="7" s="1"/>
  <c r="A8926" i="7" s="1"/>
  <c r="A8927" i="7" s="1"/>
  <c r="A8928" i="7" s="1"/>
  <c r="A8929" i="7" s="1"/>
  <c r="A8930" i="7" s="1"/>
  <c r="A8931" i="7" s="1"/>
  <c r="A8932" i="7" s="1"/>
  <c r="A8933" i="7" s="1"/>
  <c r="A8934" i="7" s="1"/>
  <c r="A8935" i="7" s="1"/>
  <c r="A8936" i="7" s="1"/>
  <c r="A8937" i="7" s="1"/>
  <c r="A8938" i="7" s="1"/>
  <c r="A8939" i="7" s="1"/>
  <c r="A8940" i="7" s="1"/>
  <c r="A8941" i="7" s="1"/>
  <c r="A8942" i="7" s="1"/>
  <c r="A8943" i="7" s="1"/>
  <c r="A8944" i="7" s="1"/>
  <c r="A8945" i="7" s="1"/>
  <c r="A8946" i="7" s="1"/>
  <c r="A8947" i="7" s="1"/>
  <c r="A8948" i="7" s="1"/>
  <c r="A8949" i="7" s="1"/>
  <c r="A8950" i="7" s="1"/>
  <c r="A8951" i="7" s="1"/>
  <c r="A8952" i="7" s="1"/>
  <c r="A8953" i="7" s="1"/>
  <c r="A8954" i="7" s="1"/>
  <c r="A8955" i="7" s="1"/>
  <c r="A8956" i="7" s="1"/>
  <c r="A8957" i="7" s="1"/>
  <c r="A8958" i="7" s="1"/>
  <c r="A8959" i="7" s="1"/>
  <c r="A8960" i="7" s="1"/>
  <c r="A8961" i="7" s="1"/>
  <c r="A8962" i="7" s="1"/>
  <c r="A8963" i="7" s="1"/>
  <c r="A8964" i="7" s="1"/>
  <c r="A8965" i="7" s="1"/>
  <c r="A8966" i="7" s="1"/>
  <c r="A8967" i="7" s="1"/>
  <c r="A8968" i="7" s="1"/>
  <c r="A8969" i="7" s="1"/>
  <c r="A8970" i="7" s="1"/>
  <c r="A8971" i="7" s="1"/>
  <c r="A8972" i="7" s="1"/>
  <c r="A8973" i="7" s="1"/>
  <c r="A8974" i="7" s="1"/>
  <c r="A8975" i="7" s="1"/>
  <c r="A8976" i="7" s="1"/>
  <c r="A8977" i="7" s="1"/>
  <c r="A8978" i="7" s="1"/>
  <c r="A8979" i="7" s="1"/>
  <c r="A8980" i="7" s="1"/>
  <c r="A8981" i="7" s="1"/>
  <c r="A8982" i="7" s="1"/>
  <c r="A8983" i="7" s="1"/>
  <c r="A8984" i="7" s="1"/>
  <c r="A8985" i="7" s="1"/>
  <c r="A8986" i="7" s="1"/>
  <c r="A8987" i="7" s="1"/>
  <c r="A8988" i="7" s="1"/>
  <c r="A8989" i="7" s="1"/>
  <c r="A8990" i="7" s="1"/>
  <c r="A8991" i="7" s="1"/>
  <c r="A8992" i="7" s="1"/>
  <c r="A8993" i="7" s="1"/>
  <c r="A8994" i="7" s="1"/>
  <c r="A8995" i="7" s="1"/>
  <c r="A8996" i="7" s="1"/>
  <c r="A8997" i="7" s="1"/>
  <c r="A8998" i="7" s="1"/>
  <c r="A8999" i="7" s="1"/>
  <c r="A9000" i="7" s="1"/>
  <c r="A9001" i="7" s="1"/>
  <c r="A9002" i="7" s="1"/>
  <c r="A9003" i="7" s="1"/>
  <c r="A9004" i="7" s="1"/>
  <c r="A9005" i="7" s="1"/>
  <c r="A9006" i="7" s="1"/>
  <c r="A9007" i="7" s="1"/>
  <c r="A9008" i="7" s="1"/>
  <c r="A9009" i="7" s="1"/>
  <c r="A9010" i="7" s="1"/>
  <c r="A9011" i="7" s="1"/>
  <c r="A9012" i="7" s="1"/>
  <c r="A9013" i="7" s="1"/>
  <c r="A9014" i="7" s="1"/>
  <c r="A9015" i="7" s="1"/>
  <c r="A9016" i="7" s="1"/>
  <c r="A9017" i="7" s="1"/>
  <c r="A9018" i="7" s="1"/>
  <c r="A9019" i="7" s="1"/>
  <c r="A9020" i="7" s="1"/>
  <c r="A9021" i="7" s="1"/>
  <c r="A9022" i="7" s="1"/>
  <c r="A9023" i="7" s="1"/>
  <c r="A9024" i="7" s="1"/>
  <c r="A9025" i="7" s="1"/>
  <c r="A9026" i="7" s="1"/>
  <c r="A9027" i="7" s="1"/>
  <c r="A9028" i="7" s="1"/>
  <c r="A9029" i="7" s="1"/>
  <c r="A9030" i="7" s="1"/>
  <c r="A9031" i="7" s="1"/>
  <c r="A9032" i="7" s="1"/>
  <c r="A9033" i="7" s="1"/>
  <c r="A9034" i="7" s="1"/>
  <c r="A9035" i="7" s="1"/>
  <c r="A9036" i="7" s="1"/>
  <c r="A9037" i="7" s="1"/>
  <c r="A9038" i="7" s="1"/>
  <c r="A9039" i="7" s="1"/>
  <c r="A9040" i="7" s="1"/>
  <c r="A9041" i="7" s="1"/>
  <c r="A9042" i="7" s="1"/>
  <c r="A9043" i="7" s="1"/>
  <c r="A9044" i="7" s="1"/>
  <c r="A9045" i="7" s="1"/>
  <c r="A9046" i="7" s="1"/>
  <c r="A9047" i="7" s="1"/>
  <c r="A9048" i="7" s="1"/>
  <c r="A9049" i="7" s="1"/>
  <c r="A9050" i="7" s="1"/>
  <c r="A9051" i="7" s="1"/>
  <c r="A9052" i="7" s="1"/>
  <c r="A9053" i="7" s="1"/>
  <c r="A9054" i="7" s="1"/>
  <c r="A9055" i="7" s="1"/>
  <c r="A9056" i="7" s="1"/>
  <c r="A9057" i="7" s="1"/>
  <c r="A9058" i="7" s="1"/>
  <c r="A9059" i="7" s="1"/>
  <c r="A9060" i="7" s="1"/>
  <c r="A9061" i="7" s="1"/>
  <c r="A9062" i="7" s="1"/>
  <c r="A9063" i="7" s="1"/>
  <c r="A9064" i="7" s="1"/>
  <c r="A9065" i="7" s="1"/>
  <c r="A9066" i="7" s="1"/>
  <c r="A9067" i="7" s="1"/>
  <c r="A9068" i="7" s="1"/>
  <c r="A9069" i="7" s="1"/>
  <c r="A9070" i="7" s="1"/>
  <c r="A9071" i="7" s="1"/>
  <c r="A9072" i="7" s="1"/>
  <c r="A9073" i="7" s="1"/>
  <c r="A9074" i="7" s="1"/>
  <c r="A9075" i="7" s="1"/>
  <c r="A9076" i="7" s="1"/>
  <c r="A9077" i="7" s="1"/>
  <c r="A9078" i="7" s="1"/>
  <c r="A9079" i="7" s="1"/>
  <c r="A9080" i="7" s="1"/>
  <c r="A9081" i="7" s="1"/>
  <c r="A9082" i="7" s="1"/>
  <c r="A9083" i="7" s="1"/>
  <c r="A9084" i="7" s="1"/>
  <c r="A9085" i="7" s="1"/>
  <c r="A9086" i="7" s="1"/>
  <c r="A9087" i="7" s="1"/>
  <c r="A9088" i="7" s="1"/>
  <c r="A9089" i="7" s="1"/>
  <c r="A9090" i="7" s="1"/>
  <c r="A9091" i="7" s="1"/>
  <c r="A9092" i="7" s="1"/>
  <c r="A9093" i="7" s="1"/>
  <c r="A9094" i="7" s="1"/>
  <c r="A9095" i="7" s="1"/>
  <c r="A9096" i="7" s="1"/>
  <c r="A9097" i="7" s="1"/>
  <c r="A9098" i="7" s="1"/>
  <c r="A9099" i="7" s="1"/>
  <c r="A9100" i="7" s="1"/>
  <c r="A9101" i="7" s="1"/>
  <c r="A9102" i="7" s="1"/>
  <c r="A9103" i="7" s="1"/>
  <c r="A9104" i="7" s="1"/>
  <c r="A9105" i="7" s="1"/>
  <c r="A9106" i="7" s="1"/>
  <c r="A9107" i="7" s="1"/>
  <c r="A9108" i="7" s="1"/>
  <c r="A9109" i="7" s="1"/>
  <c r="A9110" i="7" s="1"/>
  <c r="A9111" i="7" s="1"/>
  <c r="A9112" i="7" s="1"/>
  <c r="A9113" i="7" s="1"/>
  <c r="A9114" i="7" s="1"/>
  <c r="A9115" i="7" s="1"/>
  <c r="A9116" i="7" s="1"/>
  <c r="A9117" i="7" s="1"/>
  <c r="A9118" i="7" s="1"/>
  <c r="A9119" i="7" s="1"/>
  <c r="A9120" i="7" s="1"/>
  <c r="A9121" i="7" s="1"/>
  <c r="A9122" i="7" s="1"/>
  <c r="A9123" i="7" s="1"/>
  <c r="A9124" i="7" s="1"/>
  <c r="A9125" i="7" s="1"/>
  <c r="A9126" i="7" s="1"/>
  <c r="A9127" i="7" s="1"/>
  <c r="A9128" i="7" s="1"/>
  <c r="A9129" i="7" s="1"/>
  <c r="A9130" i="7" s="1"/>
  <c r="A9131" i="7" s="1"/>
  <c r="A9132" i="7" s="1"/>
  <c r="A9133" i="7" s="1"/>
  <c r="A9134" i="7" s="1"/>
  <c r="A9135" i="7" s="1"/>
  <c r="A9136" i="7" s="1"/>
  <c r="A9137" i="7" s="1"/>
  <c r="A9138" i="7" s="1"/>
  <c r="A9139" i="7" s="1"/>
  <c r="A9140" i="7" s="1"/>
  <c r="A9141" i="7" s="1"/>
  <c r="A9142" i="7" s="1"/>
  <c r="A9143" i="7" s="1"/>
  <c r="A9144" i="7" s="1"/>
  <c r="A9145" i="7" s="1"/>
  <c r="A9146" i="7" s="1"/>
  <c r="A9147" i="7" s="1"/>
  <c r="A9148" i="7" s="1"/>
  <c r="A9149" i="7" s="1"/>
  <c r="A9150" i="7" s="1"/>
  <c r="A9151" i="7" s="1"/>
  <c r="A9152" i="7" s="1"/>
  <c r="A9153" i="7" s="1"/>
  <c r="A9154" i="7" s="1"/>
  <c r="A9155" i="7" s="1"/>
  <c r="A9156" i="7" s="1"/>
  <c r="A9157" i="7" s="1"/>
  <c r="A9158" i="7" s="1"/>
  <c r="A9159" i="7" s="1"/>
  <c r="A9160" i="7" s="1"/>
  <c r="A9161" i="7" s="1"/>
  <c r="A9162" i="7" s="1"/>
  <c r="A9163" i="7" s="1"/>
  <c r="A9164" i="7" s="1"/>
  <c r="A9165" i="7" s="1"/>
  <c r="A9166" i="7" s="1"/>
  <c r="A9167" i="7" s="1"/>
  <c r="A9168" i="7" s="1"/>
  <c r="A9169" i="7" s="1"/>
  <c r="A9170" i="7" s="1"/>
  <c r="A9171" i="7" s="1"/>
  <c r="A9172" i="7" s="1"/>
  <c r="A9173" i="7" s="1"/>
  <c r="A9174" i="7" s="1"/>
  <c r="A9175" i="7" s="1"/>
  <c r="A9176" i="7" s="1"/>
  <c r="A9177" i="7" s="1"/>
  <c r="A9178" i="7" s="1"/>
  <c r="A9179" i="7" s="1"/>
  <c r="A9180" i="7" s="1"/>
  <c r="A9181" i="7" s="1"/>
  <c r="A9182" i="7" s="1"/>
  <c r="A9183" i="7" s="1"/>
  <c r="A9184" i="7" s="1"/>
  <c r="A9185" i="7" s="1"/>
  <c r="A9186" i="7" s="1"/>
  <c r="A9187" i="7" s="1"/>
  <c r="A9188" i="7" s="1"/>
  <c r="A9189" i="7" s="1"/>
  <c r="A9190" i="7" s="1"/>
  <c r="A9191" i="7" s="1"/>
  <c r="A9192" i="7" s="1"/>
  <c r="A9193" i="7" s="1"/>
  <c r="A9194" i="7" s="1"/>
  <c r="A9195" i="7" s="1"/>
  <c r="A9196" i="7" s="1"/>
  <c r="A9197" i="7" s="1"/>
  <c r="A9198" i="7" s="1"/>
  <c r="A9199" i="7" s="1"/>
  <c r="A9200" i="7" s="1"/>
  <c r="A9201" i="7" s="1"/>
  <c r="A9202" i="7" s="1"/>
  <c r="A9203" i="7" s="1"/>
  <c r="A9204" i="7" s="1"/>
  <c r="A9205" i="7" s="1"/>
  <c r="A9206" i="7" s="1"/>
  <c r="A9207" i="7" s="1"/>
  <c r="A9208" i="7" s="1"/>
  <c r="A9209" i="7" s="1"/>
  <c r="A9210" i="7" s="1"/>
  <c r="A9211" i="7" s="1"/>
  <c r="A9212" i="7" s="1"/>
  <c r="A9213" i="7" s="1"/>
  <c r="A9214" i="7" s="1"/>
  <c r="A9215" i="7" s="1"/>
  <c r="A9216" i="7" s="1"/>
  <c r="A9217" i="7" s="1"/>
  <c r="A9218" i="7" s="1"/>
  <c r="A9219" i="7" s="1"/>
  <c r="A9220" i="7" s="1"/>
  <c r="A9221" i="7" s="1"/>
  <c r="A9222" i="7" s="1"/>
  <c r="A9223" i="7" s="1"/>
  <c r="A9224" i="7" s="1"/>
  <c r="A9225" i="7" s="1"/>
  <c r="A9226" i="7" s="1"/>
  <c r="A9227" i="7" s="1"/>
  <c r="A9228" i="7" s="1"/>
  <c r="A9229" i="7" s="1"/>
  <c r="A9230" i="7" s="1"/>
  <c r="A9231" i="7" s="1"/>
  <c r="A9232" i="7" s="1"/>
  <c r="A9233" i="7" s="1"/>
  <c r="A9234" i="7" s="1"/>
  <c r="A9235" i="7" s="1"/>
  <c r="A9236" i="7" s="1"/>
  <c r="A9237" i="7" s="1"/>
  <c r="A9238" i="7" s="1"/>
  <c r="A9239" i="7" s="1"/>
  <c r="A9240" i="7" s="1"/>
  <c r="A9241" i="7" s="1"/>
  <c r="A9242" i="7" s="1"/>
  <c r="A9243" i="7" s="1"/>
  <c r="A9244" i="7" s="1"/>
  <c r="A9245" i="7" s="1"/>
  <c r="A9246" i="7" s="1"/>
  <c r="A9247" i="7" s="1"/>
  <c r="A9248" i="7" s="1"/>
  <c r="A9249" i="7" s="1"/>
  <c r="A9250" i="7" s="1"/>
  <c r="A9251" i="7" s="1"/>
  <c r="A9252" i="7" s="1"/>
  <c r="A9253" i="7" s="1"/>
  <c r="A9254" i="7" s="1"/>
  <c r="A9255" i="7" s="1"/>
  <c r="A9256" i="7" s="1"/>
  <c r="A9257" i="7" s="1"/>
  <c r="A9258" i="7" s="1"/>
  <c r="A9259" i="7" s="1"/>
  <c r="A9260" i="7" s="1"/>
  <c r="A9261" i="7" s="1"/>
  <c r="A9262" i="7" s="1"/>
  <c r="A9263" i="7" s="1"/>
  <c r="A9264" i="7" s="1"/>
  <c r="A9265" i="7" s="1"/>
  <c r="A9266" i="7" s="1"/>
  <c r="A9267" i="7" s="1"/>
  <c r="A9268" i="7" s="1"/>
  <c r="A9269" i="7" s="1"/>
  <c r="A9270" i="7" s="1"/>
  <c r="A9271" i="7" s="1"/>
  <c r="A9272" i="7" s="1"/>
  <c r="A9273" i="7" s="1"/>
  <c r="A9274" i="7" s="1"/>
  <c r="A9275" i="7" s="1"/>
  <c r="A9276" i="7" s="1"/>
  <c r="A9277" i="7" s="1"/>
  <c r="A9278" i="7" s="1"/>
  <c r="A9279" i="7" s="1"/>
  <c r="A9280" i="7" s="1"/>
  <c r="A9281" i="7" s="1"/>
  <c r="A9282" i="7" s="1"/>
  <c r="A9283" i="7" s="1"/>
  <c r="A9284" i="7" s="1"/>
  <c r="A9285" i="7" s="1"/>
  <c r="A9286" i="7" s="1"/>
  <c r="A9287" i="7" s="1"/>
  <c r="A9288" i="7" s="1"/>
  <c r="A9289" i="7" s="1"/>
  <c r="A9290" i="7" s="1"/>
  <c r="A9291" i="7" s="1"/>
  <c r="A9292" i="7" s="1"/>
  <c r="A9293" i="7" s="1"/>
  <c r="A9294" i="7" s="1"/>
  <c r="A9295" i="7" s="1"/>
  <c r="A9296" i="7" s="1"/>
  <c r="A9297" i="7" s="1"/>
  <c r="A9298" i="7" s="1"/>
  <c r="A9299" i="7" s="1"/>
  <c r="A9300" i="7" s="1"/>
  <c r="A9301" i="7" s="1"/>
  <c r="A9302" i="7" s="1"/>
  <c r="A9303" i="7" s="1"/>
  <c r="A9304" i="7" s="1"/>
  <c r="A9305" i="7" s="1"/>
  <c r="A9306" i="7" s="1"/>
  <c r="A9307" i="7" s="1"/>
  <c r="A9308" i="7" s="1"/>
  <c r="A9309" i="7" s="1"/>
  <c r="A9310" i="7" s="1"/>
  <c r="A9311" i="7" s="1"/>
  <c r="A9312" i="7" s="1"/>
  <c r="A9313" i="7" s="1"/>
  <c r="A9314" i="7" s="1"/>
  <c r="A9315" i="7" s="1"/>
  <c r="A9316" i="7" s="1"/>
  <c r="A9317" i="7" s="1"/>
  <c r="A9318" i="7" s="1"/>
  <c r="A9319" i="7" s="1"/>
  <c r="A9320" i="7" s="1"/>
  <c r="A9321" i="7" s="1"/>
  <c r="A9322" i="7" s="1"/>
  <c r="A9323" i="7" s="1"/>
  <c r="A9324" i="7" s="1"/>
  <c r="A9325" i="7" s="1"/>
  <c r="A9326" i="7" s="1"/>
  <c r="A9327" i="7" s="1"/>
  <c r="A9328" i="7" s="1"/>
  <c r="A9329" i="7" s="1"/>
  <c r="A9330" i="7" s="1"/>
  <c r="A9331" i="7" s="1"/>
  <c r="A9332" i="7" s="1"/>
  <c r="A9333" i="7" s="1"/>
  <c r="A9334" i="7" s="1"/>
  <c r="A9335" i="7" s="1"/>
  <c r="A9336" i="7" s="1"/>
  <c r="A9337" i="7" s="1"/>
  <c r="A9338" i="7" s="1"/>
  <c r="A9339" i="7" s="1"/>
  <c r="A9340" i="7" s="1"/>
  <c r="A9341" i="7" s="1"/>
  <c r="A9342" i="7" s="1"/>
  <c r="A9343" i="7" s="1"/>
  <c r="A9344" i="7" s="1"/>
  <c r="A9345" i="7" s="1"/>
  <c r="A9346" i="7" s="1"/>
  <c r="A9347" i="7" s="1"/>
  <c r="A9348" i="7" s="1"/>
  <c r="A9349" i="7" s="1"/>
  <c r="A9350" i="7" s="1"/>
  <c r="A9351" i="7" s="1"/>
  <c r="A9352" i="7" s="1"/>
  <c r="A9353" i="7" s="1"/>
  <c r="A9354" i="7" s="1"/>
  <c r="A9355" i="7" s="1"/>
  <c r="A9356" i="7" s="1"/>
  <c r="A9357" i="7" s="1"/>
  <c r="A9358" i="7" s="1"/>
  <c r="A9359" i="7" s="1"/>
  <c r="A9360" i="7" s="1"/>
  <c r="A9361" i="7" s="1"/>
  <c r="A9362" i="7" s="1"/>
  <c r="A9363" i="7" s="1"/>
  <c r="A9364" i="7" s="1"/>
  <c r="A9365" i="7" s="1"/>
  <c r="A9366" i="7" s="1"/>
  <c r="A9367" i="7" s="1"/>
  <c r="A9368" i="7" s="1"/>
  <c r="A9369" i="7" s="1"/>
  <c r="A9370" i="7" s="1"/>
  <c r="A9371" i="7" s="1"/>
  <c r="A9372" i="7" s="1"/>
  <c r="A9373" i="7" s="1"/>
  <c r="A9374" i="7" s="1"/>
  <c r="A9375" i="7" s="1"/>
  <c r="A9376" i="7" s="1"/>
  <c r="A9377" i="7" s="1"/>
  <c r="A9378" i="7" s="1"/>
  <c r="A9379" i="7" s="1"/>
  <c r="A9380" i="7" s="1"/>
  <c r="A9381" i="7" s="1"/>
  <c r="A9382" i="7" s="1"/>
  <c r="A9383" i="7" s="1"/>
  <c r="A9384" i="7" s="1"/>
  <c r="A9385" i="7" s="1"/>
  <c r="A9386" i="7" s="1"/>
  <c r="A9387" i="7" s="1"/>
  <c r="A9388" i="7" s="1"/>
  <c r="A9389" i="7" s="1"/>
  <c r="A9390" i="7" s="1"/>
  <c r="A9391" i="7" s="1"/>
  <c r="A9392" i="7" s="1"/>
  <c r="A9393" i="7" s="1"/>
  <c r="A9394" i="7" s="1"/>
  <c r="A9395" i="7" s="1"/>
  <c r="A9396" i="7" s="1"/>
  <c r="A9397" i="7" s="1"/>
  <c r="A9398" i="7" s="1"/>
  <c r="A9399" i="7" s="1"/>
  <c r="A9400" i="7" s="1"/>
  <c r="A9401" i="7" s="1"/>
  <c r="A9402" i="7" s="1"/>
  <c r="A9403" i="7" s="1"/>
  <c r="A9404" i="7" s="1"/>
  <c r="A9405" i="7" s="1"/>
  <c r="A9406" i="7" s="1"/>
  <c r="A9407" i="7" s="1"/>
  <c r="A9408" i="7" s="1"/>
  <c r="A9409" i="7" s="1"/>
  <c r="A9410" i="7" s="1"/>
  <c r="A9411" i="7" s="1"/>
  <c r="A9412" i="7" s="1"/>
  <c r="A9413" i="7" s="1"/>
  <c r="A9414" i="7" s="1"/>
  <c r="A9415" i="7" s="1"/>
  <c r="A9416" i="7" s="1"/>
  <c r="A9417" i="7" s="1"/>
  <c r="A9418" i="7" s="1"/>
  <c r="A9419" i="7" s="1"/>
  <c r="A9420" i="7" s="1"/>
  <c r="A9421" i="7" s="1"/>
  <c r="A9422" i="7" s="1"/>
  <c r="A9423" i="7" s="1"/>
  <c r="A9424" i="7" s="1"/>
  <c r="A9425" i="7" s="1"/>
  <c r="A9426" i="7" s="1"/>
  <c r="A9427" i="7" s="1"/>
  <c r="A9428" i="7" s="1"/>
  <c r="A9429" i="7" s="1"/>
  <c r="A9430" i="7" s="1"/>
  <c r="A9431" i="7" s="1"/>
  <c r="A9432" i="7" s="1"/>
  <c r="A9433" i="7" s="1"/>
  <c r="A9434" i="7" s="1"/>
  <c r="A9435" i="7" s="1"/>
  <c r="A9436" i="7" s="1"/>
  <c r="A9437" i="7" s="1"/>
  <c r="A9438" i="7" s="1"/>
  <c r="A9439" i="7" s="1"/>
  <c r="A9440" i="7" s="1"/>
  <c r="A9441" i="7" s="1"/>
  <c r="A9442" i="7" s="1"/>
  <c r="A9443" i="7" s="1"/>
  <c r="A9444" i="7" s="1"/>
  <c r="A9445" i="7" s="1"/>
  <c r="A9446" i="7" s="1"/>
  <c r="A9447" i="7" s="1"/>
  <c r="A9448" i="7" s="1"/>
  <c r="A9449" i="7" s="1"/>
  <c r="A9450" i="7" s="1"/>
  <c r="A9451" i="7" s="1"/>
  <c r="A9452" i="7" s="1"/>
  <c r="A9453" i="7" s="1"/>
  <c r="A9454" i="7" s="1"/>
  <c r="A9455" i="7" s="1"/>
  <c r="A9456" i="7" s="1"/>
  <c r="A9457" i="7" s="1"/>
  <c r="A9458" i="7" s="1"/>
  <c r="A9459" i="7" s="1"/>
  <c r="A9460" i="7" s="1"/>
  <c r="A9461" i="7" s="1"/>
  <c r="A9462" i="7" s="1"/>
  <c r="A9463" i="7" s="1"/>
  <c r="A9464" i="7" s="1"/>
  <c r="A9465" i="7" s="1"/>
  <c r="A9466" i="7" s="1"/>
  <c r="A9467" i="7" s="1"/>
  <c r="A9468" i="7" s="1"/>
  <c r="A9469" i="7" s="1"/>
  <c r="A9470" i="7" s="1"/>
  <c r="A9471" i="7" s="1"/>
  <c r="A9472" i="7" s="1"/>
  <c r="A9473" i="7" s="1"/>
  <c r="A9474" i="7" s="1"/>
  <c r="A9475" i="7" s="1"/>
  <c r="A9476" i="7" s="1"/>
  <c r="A9477" i="7" s="1"/>
  <c r="A9478" i="7" s="1"/>
  <c r="A9479" i="7" s="1"/>
  <c r="A9480" i="7" s="1"/>
  <c r="A9481" i="7" s="1"/>
  <c r="A9482" i="7" s="1"/>
  <c r="A9483" i="7" s="1"/>
  <c r="A9484" i="7" s="1"/>
  <c r="A9485" i="7" s="1"/>
  <c r="A9486" i="7" s="1"/>
  <c r="A9487" i="7" s="1"/>
  <c r="A9488" i="7" s="1"/>
  <c r="A9489" i="7" s="1"/>
  <c r="A9490" i="7" s="1"/>
  <c r="A9491" i="7" s="1"/>
  <c r="A9492" i="7" s="1"/>
  <c r="A9493" i="7" s="1"/>
  <c r="A9494" i="7" s="1"/>
  <c r="A9495" i="7" s="1"/>
  <c r="A9496" i="7" s="1"/>
  <c r="A9497" i="7" s="1"/>
  <c r="A9498" i="7" s="1"/>
  <c r="A9499" i="7" s="1"/>
  <c r="A9500" i="7" s="1"/>
  <c r="A9501" i="7" s="1"/>
  <c r="A9502" i="7" s="1"/>
  <c r="A9503" i="7" s="1"/>
  <c r="A9504" i="7" s="1"/>
  <c r="A9505" i="7" s="1"/>
  <c r="A9506" i="7" s="1"/>
  <c r="A9507" i="7" s="1"/>
  <c r="A9508" i="7" s="1"/>
  <c r="A9509" i="7" s="1"/>
  <c r="A9510" i="7" s="1"/>
  <c r="A9511" i="7" s="1"/>
  <c r="A9512" i="7" s="1"/>
  <c r="A9513" i="7" s="1"/>
  <c r="A9514" i="7" s="1"/>
  <c r="A9515" i="7" s="1"/>
  <c r="A9516" i="7" s="1"/>
  <c r="A9517" i="7" s="1"/>
  <c r="A9518" i="7" s="1"/>
  <c r="A9519" i="7" s="1"/>
  <c r="A9520" i="7" s="1"/>
  <c r="A9521" i="7" s="1"/>
  <c r="A9522" i="7" s="1"/>
  <c r="A9523" i="7" s="1"/>
  <c r="A9524" i="7" s="1"/>
  <c r="A9525" i="7" s="1"/>
  <c r="A9526" i="7" s="1"/>
  <c r="A9527" i="7" s="1"/>
  <c r="A9528" i="7" s="1"/>
  <c r="A9529" i="7" s="1"/>
  <c r="A9530" i="7" s="1"/>
  <c r="A9531" i="7" s="1"/>
  <c r="A9532" i="7" s="1"/>
  <c r="A9533" i="7" s="1"/>
  <c r="A9534" i="7" s="1"/>
  <c r="A9535" i="7" s="1"/>
  <c r="A9536" i="7" s="1"/>
  <c r="A9537" i="7" s="1"/>
  <c r="A9538" i="7" s="1"/>
  <c r="A9539" i="7" s="1"/>
  <c r="A9540" i="7" s="1"/>
  <c r="A9541" i="7" s="1"/>
  <c r="A9542" i="7" s="1"/>
  <c r="A9543" i="7" s="1"/>
  <c r="A9544" i="7" s="1"/>
  <c r="A9545" i="7" s="1"/>
  <c r="A9546" i="7" s="1"/>
  <c r="A9547" i="7" s="1"/>
  <c r="A9548" i="7" s="1"/>
  <c r="A9549" i="7" s="1"/>
  <c r="A9550" i="7" s="1"/>
  <c r="A9551" i="7" s="1"/>
  <c r="A9552" i="7" s="1"/>
  <c r="A9553" i="7" s="1"/>
  <c r="A9554" i="7" s="1"/>
  <c r="A9555" i="7" s="1"/>
  <c r="A9556" i="7" s="1"/>
  <c r="A9557" i="7" s="1"/>
  <c r="A9558" i="7" s="1"/>
  <c r="A9559" i="7" s="1"/>
  <c r="A9560" i="7" s="1"/>
  <c r="A9561" i="7" s="1"/>
  <c r="A9562" i="7" s="1"/>
  <c r="A9563" i="7" s="1"/>
  <c r="A9564" i="7" s="1"/>
  <c r="A9565" i="7" s="1"/>
  <c r="A9566" i="7" s="1"/>
  <c r="A9567" i="7" s="1"/>
  <c r="A9568" i="7" s="1"/>
  <c r="A9569" i="7" s="1"/>
  <c r="A9570" i="7" s="1"/>
  <c r="A9571" i="7" s="1"/>
  <c r="A9572" i="7" s="1"/>
  <c r="A9573" i="7" s="1"/>
  <c r="A9574" i="7" s="1"/>
  <c r="A9575" i="7" s="1"/>
  <c r="A9576" i="7" s="1"/>
  <c r="A9577" i="7" s="1"/>
  <c r="A9578" i="7" s="1"/>
  <c r="A9579" i="7" s="1"/>
  <c r="A9580" i="7" s="1"/>
  <c r="A9581" i="7" s="1"/>
  <c r="A9582" i="7" s="1"/>
  <c r="A9583" i="7" s="1"/>
  <c r="A9584" i="7" s="1"/>
  <c r="A9585" i="7" s="1"/>
  <c r="A9586" i="7" s="1"/>
  <c r="A9587" i="7" s="1"/>
  <c r="A9588" i="7" s="1"/>
  <c r="A9589" i="7" s="1"/>
  <c r="A9590" i="7" s="1"/>
  <c r="A9591" i="7" s="1"/>
  <c r="A9592" i="7" s="1"/>
  <c r="A9593" i="7" s="1"/>
  <c r="A9594" i="7" s="1"/>
  <c r="A9595" i="7" s="1"/>
  <c r="A9596" i="7" s="1"/>
  <c r="A9597" i="7" s="1"/>
  <c r="A9598" i="7" s="1"/>
  <c r="A9599" i="7" s="1"/>
  <c r="A9600" i="7" s="1"/>
  <c r="A9601" i="7" s="1"/>
  <c r="A9602" i="7" s="1"/>
  <c r="A9603" i="7" s="1"/>
  <c r="A9604" i="7" s="1"/>
  <c r="A9605" i="7" s="1"/>
  <c r="A9606" i="7" s="1"/>
  <c r="A9607" i="7" s="1"/>
  <c r="A9608" i="7" s="1"/>
  <c r="A9609" i="7" s="1"/>
  <c r="A9610" i="7" s="1"/>
  <c r="A9611" i="7" s="1"/>
  <c r="A9612" i="7" s="1"/>
  <c r="A9613" i="7" s="1"/>
  <c r="A9614" i="7" s="1"/>
  <c r="A9615" i="7" s="1"/>
  <c r="A9616" i="7" s="1"/>
  <c r="A9617" i="7" s="1"/>
  <c r="A9618" i="7" s="1"/>
  <c r="A9619" i="7" s="1"/>
  <c r="A9620" i="7" s="1"/>
  <c r="A9621" i="7" s="1"/>
  <c r="A9622" i="7" s="1"/>
  <c r="A9623" i="7" s="1"/>
  <c r="A9624" i="7" s="1"/>
  <c r="A9625" i="7" s="1"/>
  <c r="A9626" i="7" s="1"/>
  <c r="A9627" i="7" s="1"/>
  <c r="A9628" i="7" s="1"/>
  <c r="A9629" i="7" s="1"/>
  <c r="A9630" i="7" s="1"/>
  <c r="A9631" i="7" s="1"/>
  <c r="A9632" i="7" s="1"/>
  <c r="A9633" i="7" s="1"/>
  <c r="A9634" i="7" s="1"/>
  <c r="A9635" i="7" s="1"/>
  <c r="A9636" i="7" s="1"/>
  <c r="A9637" i="7" s="1"/>
  <c r="A9638" i="7" s="1"/>
  <c r="A9639" i="7" s="1"/>
  <c r="A9640" i="7" s="1"/>
  <c r="A9641" i="7" s="1"/>
  <c r="A9642" i="7" s="1"/>
  <c r="A9643" i="7" s="1"/>
  <c r="A9644" i="7" s="1"/>
  <c r="A9645" i="7" s="1"/>
  <c r="A9646" i="7" s="1"/>
  <c r="A9647" i="7" s="1"/>
  <c r="A9648" i="7" s="1"/>
  <c r="A9649" i="7" s="1"/>
  <c r="A9650" i="7" s="1"/>
  <c r="A9651" i="7" s="1"/>
  <c r="A9652" i="7" s="1"/>
  <c r="A9653" i="7" s="1"/>
  <c r="A9654" i="7" s="1"/>
  <c r="A9655" i="7" s="1"/>
  <c r="A9656" i="7" s="1"/>
  <c r="A9657" i="7" s="1"/>
  <c r="A9658" i="7" s="1"/>
  <c r="A9659" i="7" s="1"/>
  <c r="A9660" i="7" s="1"/>
  <c r="A9661" i="7" s="1"/>
  <c r="A9662" i="7" s="1"/>
  <c r="A9663" i="7" s="1"/>
  <c r="A9664" i="7" s="1"/>
  <c r="A9665" i="7" s="1"/>
  <c r="A9666" i="7" s="1"/>
  <c r="A9667" i="7" s="1"/>
  <c r="A9668" i="7" s="1"/>
  <c r="A9669" i="7" s="1"/>
  <c r="A9670" i="7" s="1"/>
  <c r="A9671" i="7" s="1"/>
  <c r="A9672" i="7" s="1"/>
  <c r="A9673" i="7" s="1"/>
  <c r="A9674" i="7" s="1"/>
  <c r="A9675" i="7" s="1"/>
  <c r="A9676" i="7" s="1"/>
  <c r="A9677" i="7" s="1"/>
  <c r="A9678" i="7" s="1"/>
  <c r="A9679" i="7" s="1"/>
  <c r="A9680" i="7" s="1"/>
  <c r="A9681" i="7" s="1"/>
  <c r="A9682" i="7" s="1"/>
  <c r="A9683" i="7" s="1"/>
  <c r="A9684" i="7" s="1"/>
  <c r="A9685" i="7" s="1"/>
  <c r="A9686" i="7" s="1"/>
  <c r="A9687" i="7" s="1"/>
  <c r="A9688" i="7" s="1"/>
  <c r="A9689" i="7" s="1"/>
  <c r="A9690" i="7" s="1"/>
  <c r="A9691" i="7" s="1"/>
  <c r="A9692" i="7" s="1"/>
  <c r="A9693" i="7" s="1"/>
  <c r="A9694" i="7" s="1"/>
  <c r="A9695" i="7" s="1"/>
  <c r="A9696" i="7" s="1"/>
  <c r="A9697" i="7" s="1"/>
  <c r="A9698" i="7" s="1"/>
  <c r="A9699" i="7" s="1"/>
  <c r="A9700" i="7" s="1"/>
  <c r="A9701" i="7" s="1"/>
  <c r="A9702" i="7" s="1"/>
  <c r="A9703" i="7" s="1"/>
  <c r="A9704" i="7" s="1"/>
  <c r="A9705" i="7" s="1"/>
  <c r="A9706" i="7" s="1"/>
  <c r="A9707" i="7" s="1"/>
  <c r="A9708" i="7" s="1"/>
  <c r="A9709" i="7" s="1"/>
  <c r="A9710" i="7" s="1"/>
  <c r="A9711" i="7" s="1"/>
  <c r="A9712" i="7" s="1"/>
  <c r="A9713" i="7" s="1"/>
  <c r="A9714" i="7" s="1"/>
  <c r="A9715" i="7" s="1"/>
  <c r="A9716" i="7" s="1"/>
  <c r="A9717" i="7" s="1"/>
  <c r="A9718" i="7" s="1"/>
  <c r="A9719" i="7" s="1"/>
  <c r="A9720" i="7" s="1"/>
  <c r="A9721" i="7" s="1"/>
  <c r="A9722" i="7" s="1"/>
  <c r="A9723" i="7" s="1"/>
  <c r="A9724" i="7" s="1"/>
  <c r="A9725" i="7" s="1"/>
  <c r="A9726" i="7" s="1"/>
  <c r="A9727" i="7" s="1"/>
  <c r="A9728" i="7" s="1"/>
  <c r="A9729" i="7" s="1"/>
  <c r="A9730" i="7" s="1"/>
  <c r="A9731" i="7" s="1"/>
  <c r="A9732" i="7" s="1"/>
  <c r="A9733" i="7" s="1"/>
  <c r="A9734" i="7" s="1"/>
  <c r="A9735" i="7" s="1"/>
  <c r="A9736" i="7" s="1"/>
  <c r="A9737" i="7" s="1"/>
  <c r="A9738" i="7" s="1"/>
  <c r="A9739" i="7" s="1"/>
  <c r="A9740" i="7" s="1"/>
  <c r="A9741" i="7" s="1"/>
  <c r="A9742" i="7" s="1"/>
  <c r="A9743" i="7" s="1"/>
  <c r="A9744" i="7" s="1"/>
  <c r="A9745" i="7" s="1"/>
  <c r="A9746" i="7" s="1"/>
  <c r="A9747" i="7" s="1"/>
  <c r="A9748" i="7" s="1"/>
  <c r="A9749" i="7" s="1"/>
  <c r="A9750" i="7" s="1"/>
  <c r="A9751" i="7" s="1"/>
  <c r="A9752" i="7" s="1"/>
  <c r="A9753" i="7" s="1"/>
  <c r="A9754" i="7" s="1"/>
  <c r="A9755" i="7" s="1"/>
  <c r="A9756" i="7" s="1"/>
  <c r="A9757" i="7" s="1"/>
  <c r="A9758" i="7" s="1"/>
  <c r="A9759" i="7" s="1"/>
  <c r="A9760" i="7" s="1"/>
  <c r="A9761" i="7" s="1"/>
  <c r="A9762" i="7" s="1"/>
  <c r="A9763" i="7" s="1"/>
  <c r="A9764" i="7" s="1"/>
  <c r="A9765" i="7" s="1"/>
  <c r="A9766" i="7" s="1"/>
  <c r="A9767" i="7" s="1"/>
  <c r="A9768" i="7" s="1"/>
  <c r="A9769" i="7" s="1"/>
  <c r="A9770" i="7" s="1"/>
  <c r="A9771" i="7" s="1"/>
  <c r="A9772" i="7" s="1"/>
  <c r="A9773" i="7" s="1"/>
  <c r="A9774" i="7" s="1"/>
  <c r="A9775" i="7" s="1"/>
  <c r="A9776" i="7" s="1"/>
  <c r="A9777" i="7" s="1"/>
  <c r="A9778" i="7" s="1"/>
  <c r="A9779" i="7" s="1"/>
  <c r="A9780" i="7" s="1"/>
  <c r="A9781" i="7" s="1"/>
  <c r="A9782" i="7" s="1"/>
  <c r="A9783" i="7" s="1"/>
  <c r="A9784" i="7" s="1"/>
  <c r="A9785" i="7" s="1"/>
  <c r="A9786" i="7" s="1"/>
  <c r="A9787" i="7" s="1"/>
  <c r="A9788" i="7" s="1"/>
  <c r="A9789" i="7" s="1"/>
  <c r="A9790" i="7" s="1"/>
  <c r="A9791" i="7" s="1"/>
  <c r="A9792" i="7" s="1"/>
  <c r="A9793" i="7" s="1"/>
  <c r="A9794" i="7" s="1"/>
  <c r="A9795" i="7" s="1"/>
  <c r="A9796" i="7" s="1"/>
  <c r="A9797" i="7" s="1"/>
  <c r="A9798" i="7" s="1"/>
  <c r="A9799" i="7" s="1"/>
  <c r="A9800" i="7" s="1"/>
  <c r="A9801" i="7" s="1"/>
  <c r="A9802" i="7" s="1"/>
  <c r="A9803" i="7" s="1"/>
  <c r="A9804" i="7" s="1"/>
  <c r="A9805" i="7" s="1"/>
  <c r="A9806" i="7" s="1"/>
  <c r="A9807" i="7" s="1"/>
  <c r="A9808" i="7" s="1"/>
  <c r="A9809" i="7" s="1"/>
  <c r="A9810" i="7" s="1"/>
  <c r="A9811" i="7" s="1"/>
  <c r="A9812" i="7" s="1"/>
  <c r="A9813" i="7" s="1"/>
  <c r="A9814" i="7" s="1"/>
  <c r="A9815" i="7" s="1"/>
  <c r="A9816" i="7" s="1"/>
  <c r="A9817" i="7" s="1"/>
  <c r="A9818" i="7" s="1"/>
  <c r="A9819" i="7" s="1"/>
  <c r="A9820" i="7" s="1"/>
  <c r="A9821" i="7" s="1"/>
  <c r="A9822" i="7" s="1"/>
  <c r="A9823" i="7" s="1"/>
  <c r="A9824" i="7" s="1"/>
  <c r="A9825" i="7" s="1"/>
  <c r="A9826" i="7" s="1"/>
  <c r="A9827" i="7" s="1"/>
  <c r="A9828" i="7" s="1"/>
  <c r="A9829" i="7" s="1"/>
  <c r="A9830" i="7" s="1"/>
  <c r="A9831" i="7" s="1"/>
  <c r="A9832" i="7" s="1"/>
  <c r="A9833" i="7" s="1"/>
  <c r="A9834" i="7" s="1"/>
  <c r="A9835" i="7" s="1"/>
  <c r="A9836" i="7" s="1"/>
  <c r="A9837" i="7" s="1"/>
  <c r="A9838" i="7" s="1"/>
  <c r="A9839" i="7" s="1"/>
  <c r="A9840" i="7" s="1"/>
  <c r="A9841" i="7" s="1"/>
  <c r="A9842" i="7" s="1"/>
  <c r="A9843" i="7" s="1"/>
  <c r="A9844" i="7" s="1"/>
  <c r="A9845" i="7" s="1"/>
  <c r="A9846" i="7" s="1"/>
  <c r="A9847" i="7" s="1"/>
  <c r="A9848" i="7" s="1"/>
  <c r="A9849" i="7" s="1"/>
  <c r="A9850" i="7" s="1"/>
  <c r="A9851" i="7" s="1"/>
  <c r="A9852" i="7" s="1"/>
  <c r="A9853" i="7" s="1"/>
  <c r="A9854" i="7" s="1"/>
  <c r="A9855" i="7" s="1"/>
  <c r="A9856" i="7" s="1"/>
  <c r="A9857" i="7" s="1"/>
  <c r="A9858" i="7" s="1"/>
  <c r="A9859" i="7" s="1"/>
  <c r="A9860" i="7" s="1"/>
  <c r="A9861" i="7" s="1"/>
  <c r="A9862" i="7" s="1"/>
  <c r="A9863" i="7" s="1"/>
  <c r="A9864" i="7" s="1"/>
  <c r="A9865" i="7" s="1"/>
  <c r="A9866" i="7" s="1"/>
  <c r="A9867" i="7" s="1"/>
  <c r="A9868" i="7" s="1"/>
  <c r="A9869" i="7" s="1"/>
  <c r="A9870" i="7" s="1"/>
  <c r="A9871" i="7" s="1"/>
  <c r="A9872" i="7" s="1"/>
  <c r="A9873" i="7" s="1"/>
  <c r="A9874" i="7" s="1"/>
  <c r="A9875" i="7" s="1"/>
  <c r="A9876" i="7" s="1"/>
  <c r="A9877" i="7" s="1"/>
  <c r="A9878" i="7" s="1"/>
  <c r="A9879" i="7" s="1"/>
  <c r="A9880" i="7" s="1"/>
  <c r="A9881" i="7" s="1"/>
  <c r="A9882" i="7" s="1"/>
  <c r="A9883" i="7" s="1"/>
  <c r="A9884" i="7" s="1"/>
  <c r="A9885" i="7" s="1"/>
  <c r="A9886" i="7" s="1"/>
  <c r="A9887" i="7" s="1"/>
  <c r="A9888" i="7" s="1"/>
  <c r="A9889" i="7" s="1"/>
  <c r="A9890" i="7" s="1"/>
  <c r="A9891" i="7" s="1"/>
  <c r="A9892" i="7" s="1"/>
  <c r="A9893" i="7" s="1"/>
  <c r="A9894" i="7" s="1"/>
  <c r="A9895" i="7" s="1"/>
  <c r="A9896" i="7" s="1"/>
  <c r="A9897" i="7" s="1"/>
  <c r="A9898" i="7" s="1"/>
  <c r="A9899" i="7" s="1"/>
  <c r="A9900" i="7" s="1"/>
  <c r="A9901" i="7" s="1"/>
  <c r="A9902" i="7" s="1"/>
  <c r="A9903" i="7" s="1"/>
  <c r="A9904" i="7" s="1"/>
  <c r="A9905" i="7" s="1"/>
  <c r="A9906" i="7" s="1"/>
  <c r="A9907" i="7" s="1"/>
  <c r="A9908" i="7" s="1"/>
  <c r="A9909" i="7" s="1"/>
  <c r="A9910" i="7" s="1"/>
  <c r="A9911" i="7" s="1"/>
  <c r="A9912" i="7" s="1"/>
  <c r="A9913" i="7" s="1"/>
  <c r="A9914" i="7" s="1"/>
  <c r="A9915" i="7" s="1"/>
  <c r="A9916" i="7" s="1"/>
  <c r="A9917" i="7" s="1"/>
  <c r="A9918" i="7" s="1"/>
  <c r="A9919" i="7" s="1"/>
  <c r="A9920" i="7" s="1"/>
  <c r="A9921" i="7" s="1"/>
  <c r="A9922" i="7" s="1"/>
  <c r="A9923" i="7" s="1"/>
  <c r="A9924" i="7" s="1"/>
  <c r="A9925" i="7" s="1"/>
  <c r="A9926" i="7" s="1"/>
  <c r="A9927" i="7" s="1"/>
  <c r="A9928" i="7" s="1"/>
  <c r="A9929" i="7" s="1"/>
  <c r="A9930" i="7" s="1"/>
  <c r="A9931" i="7" s="1"/>
  <c r="A9932" i="7" s="1"/>
  <c r="A9933" i="7" s="1"/>
  <c r="A9934" i="7" s="1"/>
  <c r="A9935" i="7" s="1"/>
  <c r="A9936" i="7" s="1"/>
  <c r="A9937" i="7" s="1"/>
  <c r="A9938" i="7" s="1"/>
  <c r="A9939" i="7" s="1"/>
  <c r="A9940" i="7" s="1"/>
  <c r="A9941" i="7" s="1"/>
  <c r="A9942" i="7" s="1"/>
  <c r="A9943" i="7" s="1"/>
  <c r="A9944" i="7" s="1"/>
  <c r="A9945" i="7" s="1"/>
  <c r="A9946" i="7" s="1"/>
  <c r="A9947" i="7" s="1"/>
  <c r="A9948" i="7" s="1"/>
  <c r="A9949" i="7" s="1"/>
  <c r="A9950" i="7" s="1"/>
  <c r="A9951" i="7" s="1"/>
  <c r="A9952" i="7" s="1"/>
  <c r="A9953" i="7" s="1"/>
  <c r="A9954" i="7" s="1"/>
  <c r="A9955" i="7" s="1"/>
  <c r="A9956" i="7" s="1"/>
  <c r="A9957" i="7" s="1"/>
  <c r="A9958" i="7" s="1"/>
  <c r="A9959" i="7" s="1"/>
  <c r="A9960" i="7" s="1"/>
  <c r="A9961" i="7" s="1"/>
  <c r="A9962" i="7" s="1"/>
  <c r="A9963" i="7" s="1"/>
  <c r="A9964" i="7" s="1"/>
  <c r="A9965" i="7" s="1"/>
  <c r="A9966" i="7" s="1"/>
  <c r="A9967" i="7" s="1"/>
  <c r="A9968" i="7" s="1"/>
  <c r="A9969" i="7" s="1"/>
  <c r="A9970" i="7" s="1"/>
  <c r="A9971" i="7" s="1"/>
  <c r="A9972" i="7" s="1"/>
  <c r="A9973" i="7" s="1"/>
  <c r="A9974" i="7" s="1"/>
  <c r="A9975" i="7" s="1"/>
  <c r="A9976" i="7" s="1"/>
  <c r="A9977" i="7" s="1"/>
  <c r="A9978" i="7" s="1"/>
  <c r="A9979" i="7" s="1"/>
  <c r="A9980" i="7" s="1"/>
  <c r="A9981" i="7" s="1"/>
  <c r="A9982" i="7" s="1"/>
  <c r="A9983" i="7" s="1"/>
  <c r="A9984" i="7" s="1"/>
  <c r="A9985" i="7" s="1"/>
  <c r="A9986" i="7" s="1"/>
  <c r="A9987" i="7" s="1"/>
  <c r="A9988" i="7" s="1"/>
  <c r="A9989" i="7" s="1"/>
  <c r="A9990" i="7" s="1"/>
  <c r="A9991" i="7" s="1"/>
  <c r="A9992" i="7" s="1"/>
  <c r="A9993" i="7" s="1"/>
  <c r="A9994" i="7" s="1"/>
  <c r="A9995" i="7" s="1"/>
  <c r="A9996" i="7" s="1"/>
  <c r="A9997" i="7" s="1"/>
  <c r="A9998" i="7" s="1"/>
  <c r="A9999" i="7" s="1"/>
  <c r="A10000" i="7" s="1"/>
  <c r="A10001" i="7" s="1"/>
  <c r="A10002" i="7" s="1"/>
  <c r="A10003" i="7" s="1"/>
  <c r="A10004" i="7" s="1"/>
  <c r="A10005" i="7" s="1"/>
  <c r="A10006" i="7" s="1"/>
  <c r="A10007" i="7" s="1"/>
  <c r="A10008" i="7" s="1"/>
  <c r="A10009" i="7" s="1"/>
  <c r="A10010" i="7" s="1"/>
  <c r="A10011" i="7" s="1"/>
  <c r="A10012" i="7" s="1"/>
  <c r="A10013" i="7" s="1"/>
  <c r="A10014" i="7" s="1"/>
  <c r="A10015" i="7" s="1"/>
  <c r="A10016" i="7" s="1"/>
  <c r="A10017" i="7" s="1"/>
  <c r="A10018" i="7" s="1"/>
  <c r="A10019" i="7" s="1"/>
  <c r="A10020" i="7" s="1"/>
  <c r="A10021" i="7" s="1"/>
  <c r="A10022" i="7" s="1"/>
  <c r="A10023" i="7" s="1"/>
  <c r="A10024" i="7" s="1"/>
  <c r="A10025" i="7" s="1"/>
  <c r="A10026" i="7" s="1"/>
  <c r="A10027" i="7" s="1"/>
  <c r="A10028" i="7" s="1"/>
  <c r="A10029" i="7" s="1"/>
  <c r="A10030" i="7" s="1"/>
  <c r="A10031" i="7" s="1"/>
  <c r="A10032" i="7" s="1"/>
  <c r="A10033" i="7" s="1"/>
  <c r="A10034" i="7" s="1"/>
  <c r="A10035" i="7" s="1"/>
  <c r="A10036" i="7" s="1"/>
  <c r="A10037" i="7" s="1"/>
  <c r="A10038" i="7" s="1"/>
  <c r="A10039" i="7" s="1"/>
  <c r="A10040" i="7" s="1"/>
  <c r="A10041" i="7" s="1"/>
  <c r="A10042" i="7" s="1"/>
  <c r="A10043" i="7" s="1"/>
  <c r="A10044" i="7" s="1"/>
  <c r="A10045" i="7" s="1"/>
  <c r="A10046" i="7" s="1"/>
  <c r="A10047" i="7" s="1"/>
  <c r="A10048" i="7" s="1"/>
  <c r="A10049" i="7" s="1"/>
  <c r="A10050" i="7" s="1"/>
  <c r="A10051" i="7" s="1"/>
  <c r="A10052" i="7" s="1"/>
  <c r="A10053" i="7" s="1"/>
  <c r="A10054" i="7" s="1"/>
  <c r="A10055" i="7" s="1"/>
  <c r="A10056" i="7" s="1"/>
  <c r="A10057" i="7" s="1"/>
  <c r="A10058" i="7" s="1"/>
  <c r="A10059" i="7" s="1"/>
  <c r="A10060" i="7" s="1"/>
  <c r="A10061" i="7" s="1"/>
  <c r="A10062" i="7" s="1"/>
  <c r="A10063" i="7" s="1"/>
  <c r="A10064" i="7" s="1"/>
  <c r="A10065" i="7" s="1"/>
  <c r="A10066" i="7" s="1"/>
  <c r="A10067" i="7" s="1"/>
  <c r="A10068" i="7" s="1"/>
  <c r="A10069" i="7" s="1"/>
  <c r="A10070" i="7" s="1"/>
  <c r="A10071" i="7" s="1"/>
  <c r="A10072" i="7" s="1"/>
  <c r="A10073" i="7" s="1"/>
  <c r="A10074" i="7" s="1"/>
  <c r="A10075" i="7" s="1"/>
  <c r="A10076" i="7" s="1"/>
  <c r="A10077" i="7" s="1"/>
  <c r="A10078" i="7" s="1"/>
  <c r="A10079" i="7" s="1"/>
  <c r="A10080" i="7" s="1"/>
  <c r="A10081" i="7" s="1"/>
  <c r="A10082" i="7" s="1"/>
  <c r="A10083" i="7" s="1"/>
  <c r="A10084" i="7" s="1"/>
  <c r="A10085" i="7" s="1"/>
  <c r="A10086" i="7" s="1"/>
  <c r="A10087" i="7" s="1"/>
  <c r="A10088" i="7" s="1"/>
  <c r="A10089" i="7" s="1"/>
  <c r="A10090" i="7" s="1"/>
  <c r="A10091" i="7" s="1"/>
  <c r="A10092" i="7" s="1"/>
  <c r="A10093" i="7" s="1"/>
  <c r="A10094" i="7" s="1"/>
  <c r="A10095" i="7" s="1"/>
  <c r="A10096" i="7" s="1"/>
  <c r="A10097" i="7" s="1"/>
  <c r="A10098" i="7" s="1"/>
  <c r="A10099" i="7" s="1"/>
  <c r="A10100" i="7" s="1"/>
  <c r="A10101" i="7" s="1"/>
  <c r="A10102" i="7" s="1"/>
  <c r="A10103" i="7" s="1"/>
  <c r="A10104" i="7" s="1"/>
  <c r="A10105" i="7" s="1"/>
  <c r="A10106" i="7" s="1"/>
  <c r="A10107" i="7" s="1"/>
  <c r="A10108" i="7" s="1"/>
  <c r="A10109" i="7" s="1"/>
  <c r="A10110" i="7" s="1"/>
  <c r="A10111" i="7" s="1"/>
  <c r="A10112" i="7" s="1"/>
  <c r="A10113" i="7" s="1"/>
  <c r="A10114" i="7" s="1"/>
  <c r="A10115" i="7" s="1"/>
  <c r="A10116" i="7" s="1"/>
  <c r="A10117" i="7" s="1"/>
  <c r="A10118" i="7" s="1"/>
  <c r="A10119" i="7" s="1"/>
  <c r="A10120" i="7" s="1"/>
  <c r="A10121" i="7" s="1"/>
  <c r="A10122" i="7" s="1"/>
  <c r="A10123" i="7" s="1"/>
  <c r="A10124" i="7" s="1"/>
  <c r="A10125" i="7" s="1"/>
  <c r="A10126" i="7" s="1"/>
  <c r="A10127" i="7" s="1"/>
  <c r="A10128" i="7" s="1"/>
  <c r="A10129" i="7" s="1"/>
  <c r="A10130" i="7" s="1"/>
  <c r="A10131" i="7" s="1"/>
  <c r="A10132" i="7" s="1"/>
  <c r="A10133" i="7" s="1"/>
  <c r="A10134" i="7" s="1"/>
  <c r="A10135" i="7" s="1"/>
  <c r="A10136" i="7" s="1"/>
  <c r="A10137" i="7" s="1"/>
  <c r="A10138" i="7" s="1"/>
  <c r="A10139" i="7" s="1"/>
  <c r="A10140" i="7" s="1"/>
  <c r="A10141" i="7" s="1"/>
  <c r="A10142" i="7" s="1"/>
  <c r="A10143" i="7" s="1"/>
  <c r="A10144" i="7" s="1"/>
  <c r="A10145" i="7" s="1"/>
  <c r="A10146" i="7" s="1"/>
  <c r="A10147" i="7" s="1"/>
  <c r="A10148" i="7" s="1"/>
  <c r="A10149" i="7" s="1"/>
  <c r="A10150" i="7" s="1"/>
  <c r="A10151" i="7" s="1"/>
  <c r="A10152" i="7" s="1"/>
  <c r="A10153" i="7" s="1"/>
  <c r="A10154" i="7" s="1"/>
  <c r="A10155" i="7" s="1"/>
  <c r="A10156" i="7" s="1"/>
  <c r="A10157" i="7" s="1"/>
  <c r="A10158" i="7" s="1"/>
  <c r="A10159" i="7" s="1"/>
  <c r="A10160" i="7" s="1"/>
  <c r="A10161" i="7" s="1"/>
  <c r="A10162" i="7" s="1"/>
  <c r="A10163" i="7" s="1"/>
  <c r="A10164" i="7" s="1"/>
  <c r="A10165" i="7" s="1"/>
  <c r="A10166" i="7" s="1"/>
  <c r="A10167" i="7" s="1"/>
  <c r="A10168" i="7" s="1"/>
  <c r="A10169" i="7" s="1"/>
  <c r="A10170" i="7" s="1"/>
  <c r="A10171" i="7" s="1"/>
  <c r="A10172" i="7" s="1"/>
  <c r="A10173" i="7" s="1"/>
  <c r="A10174" i="7" s="1"/>
  <c r="A10175" i="7" s="1"/>
  <c r="A10176" i="7" s="1"/>
  <c r="A10177" i="7" s="1"/>
  <c r="A10178" i="7" s="1"/>
  <c r="A10179" i="7" s="1"/>
  <c r="A10180" i="7" s="1"/>
  <c r="A10181" i="7" s="1"/>
  <c r="A10182" i="7" s="1"/>
  <c r="A10183" i="7" s="1"/>
  <c r="A10184" i="7" s="1"/>
  <c r="A10185" i="7" s="1"/>
  <c r="A10186" i="7" s="1"/>
  <c r="A10187" i="7" s="1"/>
  <c r="A10188" i="7" s="1"/>
  <c r="A10189" i="7" s="1"/>
  <c r="A10190" i="7" s="1"/>
  <c r="A10191" i="7" s="1"/>
  <c r="A10192" i="7" s="1"/>
  <c r="A10193" i="7" s="1"/>
  <c r="A10194" i="7" s="1"/>
  <c r="A10195" i="7" s="1"/>
  <c r="A10196" i="7" s="1"/>
  <c r="A10197" i="7" s="1"/>
  <c r="A10198" i="7" s="1"/>
  <c r="A10199" i="7" s="1"/>
  <c r="A10200" i="7" s="1"/>
  <c r="A10201" i="7" s="1"/>
  <c r="A10202" i="7" s="1"/>
  <c r="A10203" i="7" s="1"/>
  <c r="A10204" i="7" s="1"/>
  <c r="A10205" i="7" s="1"/>
  <c r="A10206" i="7" s="1"/>
  <c r="A10207" i="7" s="1"/>
  <c r="A10208" i="7" s="1"/>
  <c r="A10209" i="7" s="1"/>
  <c r="A10210" i="7" s="1"/>
  <c r="A10211" i="7" s="1"/>
  <c r="A10212" i="7" s="1"/>
  <c r="A10213" i="7" s="1"/>
  <c r="A10214" i="7" s="1"/>
  <c r="A10215" i="7" s="1"/>
  <c r="A10216" i="7" s="1"/>
  <c r="A10217" i="7" s="1"/>
  <c r="A10218" i="7" s="1"/>
  <c r="A10219" i="7" s="1"/>
  <c r="A10220" i="7" s="1"/>
  <c r="A10221" i="7" s="1"/>
  <c r="A10222" i="7" s="1"/>
  <c r="A10223" i="7" s="1"/>
  <c r="A10224" i="7" s="1"/>
  <c r="A10225" i="7" s="1"/>
  <c r="A10226" i="7" s="1"/>
  <c r="A10227" i="7" s="1"/>
  <c r="A10228" i="7" s="1"/>
  <c r="A10229" i="7" s="1"/>
  <c r="A10230" i="7" s="1"/>
  <c r="A10231" i="7" s="1"/>
  <c r="A10232" i="7" s="1"/>
  <c r="A10233" i="7" s="1"/>
  <c r="A10234" i="7" s="1"/>
  <c r="A10235" i="7" s="1"/>
  <c r="A10236" i="7" s="1"/>
  <c r="A10237" i="7" s="1"/>
  <c r="A10238" i="7" s="1"/>
  <c r="A10239" i="7" s="1"/>
  <c r="A10240" i="7" s="1"/>
  <c r="A10241" i="7" s="1"/>
  <c r="A10242" i="7" s="1"/>
  <c r="A10243" i="7" s="1"/>
  <c r="A10244" i="7" s="1"/>
  <c r="A10245" i="7" s="1"/>
  <c r="A10246" i="7" s="1"/>
  <c r="A10247" i="7" s="1"/>
  <c r="A10248" i="7" s="1"/>
  <c r="A10249" i="7" s="1"/>
  <c r="A10250" i="7" s="1"/>
  <c r="A10251" i="7" s="1"/>
  <c r="A10252" i="7" s="1"/>
  <c r="A10253" i="7" s="1"/>
  <c r="A10254" i="7" s="1"/>
  <c r="A10255" i="7" s="1"/>
  <c r="A10256" i="7" s="1"/>
  <c r="A10257" i="7" s="1"/>
  <c r="A10258" i="7" s="1"/>
  <c r="A10259" i="7" s="1"/>
  <c r="A10260" i="7" s="1"/>
  <c r="A10261" i="7" s="1"/>
  <c r="A10262" i="7" s="1"/>
  <c r="A10263" i="7" s="1"/>
  <c r="A10264" i="7" s="1"/>
  <c r="A10265" i="7" s="1"/>
  <c r="A10266" i="7" s="1"/>
  <c r="A10267" i="7" s="1"/>
  <c r="A10268" i="7" s="1"/>
  <c r="A10269" i="7" s="1"/>
  <c r="A10270" i="7" s="1"/>
  <c r="A10271" i="7" s="1"/>
  <c r="A10272" i="7" s="1"/>
  <c r="A10273" i="7" s="1"/>
  <c r="A10274" i="7" s="1"/>
  <c r="A10275" i="7" s="1"/>
  <c r="A10276" i="7" s="1"/>
  <c r="A10277" i="7" s="1"/>
  <c r="A10278" i="7" s="1"/>
  <c r="A10279" i="7" s="1"/>
  <c r="A10280" i="7" s="1"/>
  <c r="A10281" i="7" s="1"/>
  <c r="A10282" i="7" s="1"/>
  <c r="A10283" i="7" s="1"/>
  <c r="A10284" i="7" s="1"/>
  <c r="A10285" i="7" s="1"/>
  <c r="A10286" i="7" s="1"/>
  <c r="A10287" i="7" s="1"/>
  <c r="A10288" i="7" s="1"/>
  <c r="A10289" i="7" s="1"/>
  <c r="A10290" i="7" s="1"/>
  <c r="A10291" i="7" s="1"/>
  <c r="A10292" i="7" s="1"/>
  <c r="A10293" i="7" s="1"/>
  <c r="A10294" i="7" s="1"/>
  <c r="A10295" i="7" s="1"/>
  <c r="A10296" i="7" s="1"/>
  <c r="A10297" i="7" s="1"/>
  <c r="A10298" i="7" s="1"/>
  <c r="A10299" i="7" s="1"/>
  <c r="A10300" i="7" s="1"/>
  <c r="A10301" i="7" s="1"/>
  <c r="A10302" i="7" s="1"/>
  <c r="A10303" i="7" s="1"/>
  <c r="A10304" i="7" s="1"/>
  <c r="A10305" i="7" s="1"/>
  <c r="A10306" i="7" s="1"/>
  <c r="A10307" i="7" s="1"/>
  <c r="A10308" i="7" s="1"/>
  <c r="A10309" i="7" s="1"/>
  <c r="A10310" i="7" s="1"/>
  <c r="A10311" i="7" s="1"/>
  <c r="A10312" i="7" s="1"/>
  <c r="A10313" i="7" s="1"/>
  <c r="A10314" i="7" s="1"/>
  <c r="A10315" i="7" s="1"/>
  <c r="A10316" i="7" s="1"/>
  <c r="A10317" i="7" s="1"/>
  <c r="A10318" i="7" s="1"/>
  <c r="A10319" i="7" s="1"/>
  <c r="A10320" i="7" s="1"/>
  <c r="A10321" i="7" s="1"/>
  <c r="A10322" i="7" s="1"/>
  <c r="A10323" i="7" s="1"/>
  <c r="A10324" i="7" s="1"/>
  <c r="A10325" i="7" s="1"/>
  <c r="A10326" i="7" s="1"/>
  <c r="A10327" i="7" s="1"/>
  <c r="A10328" i="7" s="1"/>
  <c r="A10329" i="7" s="1"/>
  <c r="A10330" i="7" s="1"/>
  <c r="A10331" i="7" s="1"/>
  <c r="A10332" i="7" s="1"/>
  <c r="A10333" i="7" s="1"/>
  <c r="A10334" i="7" s="1"/>
  <c r="A10335" i="7" s="1"/>
  <c r="A10336" i="7" s="1"/>
  <c r="A10337" i="7" s="1"/>
  <c r="A10338" i="7" s="1"/>
  <c r="A10339" i="7" s="1"/>
  <c r="A10340" i="7" s="1"/>
  <c r="A10341" i="7" s="1"/>
  <c r="A10342" i="7" s="1"/>
  <c r="A10343" i="7" s="1"/>
  <c r="A10344" i="7" s="1"/>
  <c r="A10345" i="7" s="1"/>
  <c r="A10346" i="7" s="1"/>
  <c r="A10347" i="7" s="1"/>
  <c r="A10348" i="7" s="1"/>
  <c r="A10349" i="7" s="1"/>
  <c r="A10350" i="7" s="1"/>
  <c r="A10351" i="7" s="1"/>
  <c r="A10352" i="7" s="1"/>
  <c r="A10353" i="7" s="1"/>
  <c r="A10354" i="7" s="1"/>
  <c r="A10355" i="7" s="1"/>
  <c r="A10356" i="7" s="1"/>
  <c r="A10357" i="7" s="1"/>
  <c r="A10358" i="7" s="1"/>
  <c r="A10359" i="7" s="1"/>
  <c r="A10360" i="7" s="1"/>
  <c r="A10361" i="7" s="1"/>
  <c r="A10362" i="7" s="1"/>
  <c r="A10363" i="7" s="1"/>
  <c r="A10364" i="7" s="1"/>
  <c r="A10365" i="7" s="1"/>
  <c r="A10366" i="7" s="1"/>
  <c r="A10367" i="7" s="1"/>
  <c r="A10368" i="7" s="1"/>
  <c r="A10369" i="7" s="1"/>
  <c r="A10370" i="7" s="1"/>
  <c r="A10371" i="7" s="1"/>
  <c r="A10372" i="7" s="1"/>
  <c r="A10373" i="7" s="1"/>
  <c r="A10374" i="7" s="1"/>
  <c r="A10375" i="7" s="1"/>
  <c r="A10376" i="7" s="1"/>
  <c r="A10377" i="7" s="1"/>
  <c r="A10378" i="7" s="1"/>
  <c r="A10379" i="7" s="1"/>
  <c r="A10380" i="7" s="1"/>
  <c r="A10381" i="7" s="1"/>
  <c r="A10382" i="7" s="1"/>
  <c r="A10383" i="7" s="1"/>
  <c r="A10384" i="7" s="1"/>
  <c r="A10385" i="7" s="1"/>
  <c r="A10386" i="7" s="1"/>
  <c r="A10387" i="7" s="1"/>
  <c r="A10388" i="7" s="1"/>
  <c r="A10389" i="7" s="1"/>
  <c r="A10390" i="7" s="1"/>
  <c r="A10391" i="7" s="1"/>
  <c r="A10392" i="7" s="1"/>
  <c r="A10393" i="7" s="1"/>
  <c r="A10394" i="7" s="1"/>
  <c r="A10395" i="7" s="1"/>
  <c r="A10396" i="7" s="1"/>
  <c r="A10397" i="7" s="1"/>
  <c r="A10398" i="7" s="1"/>
  <c r="A10399" i="7" s="1"/>
  <c r="A10400" i="7" s="1"/>
  <c r="A10401" i="7" s="1"/>
  <c r="A10402" i="7" s="1"/>
  <c r="A10403" i="7" s="1"/>
  <c r="A10404" i="7" s="1"/>
  <c r="A10405" i="7" s="1"/>
  <c r="A10406" i="7" s="1"/>
  <c r="A10407" i="7" s="1"/>
  <c r="A10408" i="7" s="1"/>
  <c r="A10409" i="7" s="1"/>
  <c r="A10410" i="7" s="1"/>
  <c r="A10411" i="7" s="1"/>
  <c r="A10412" i="7" s="1"/>
  <c r="A10413" i="7" s="1"/>
  <c r="A10414" i="7" s="1"/>
  <c r="A10415" i="7" s="1"/>
  <c r="A10416" i="7" s="1"/>
  <c r="A10417" i="7" s="1"/>
  <c r="A10418" i="7" s="1"/>
  <c r="A10419" i="7" s="1"/>
  <c r="A10420" i="7" s="1"/>
  <c r="A10421" i="7" s="1"/>
  <c r="A10422" i="7" s="1"/>
  <c r="A10423" i="7" s="1"/>
  <c r="A10424" i="7" s="1"/>
  <c r="A10425" i="7" s="1"/>
  <c r="A10426" i="7" s="1"/>
  <c r="A10427" i="7" s="1"/>
  <c r="A10428" i="7" s="1"/>
  <c r="A10429" i="7" s="1"/>
  <c r="A10430" i="7" s="1"/>
  <c r="A10431" i="7" s="1"/>
  <c r="A10432" i="7" s="1"/>
  <c r="A10433" i="7" s="1"/>
  <c r="A10434" i="7" s="1"/>
  <c r="A10435" i="7" s="1"/>
  <c r="A10436" i="7" s="1"/>
  <c r="A10437" i="7" s="1"/>
  <c r="A10438" i="7" s="1"/>
  <c r="A10439" i="7" s="1"/>
  <c r="A10440" i="7" s="1"/>
  <c r="A10441" i="7" s="1"/>
  <c r="A10442" i="7" s="1"/>
  <c r="A10443" i="7" s="1"/>
  <c r="A10444" i="7" s="1"/>
  <c r="A10445" i="7" s="1"/>
  <c r="A10446" i="7" s="1"/>
  <c r="A10447" i="7" s="1"/>
  <c r="A10448" i="7" s="1"/>
  <c r="A10449" i="7" s="1"/>
  <c r="A10450" i="7" s="1"/>
  <c r="A10451" i="7" s="1"/>
  <c r="A10452" i="7" s="1"/>
  <c r="A10453" i="7" s="1"/>
  <c r="A10454" i="7" s="1"/>
  <c r="A10455" i="7" s="1"/>
  <c r="A10456" i="7" s="1"/>
  <c r="A10457" i="7" s="1"/>
  <c r="A10458" i="7" s="1"/>
  <c r="A10459" i="7" s="1"/>
  <c r="A10460" i="7" s="1"/>
  <c r="A10461" i="7" s="1"/>
  <c r="A10462" i="7" s="1"/>
  <c r="A10463" i="7" s="1"/>
  <c r="A10464" i="7" s="1"/>
  <c r="A10465" i="7" s="1"/>
  <c r="A10466" i="7" s="1"/>
  <c r="A10467" i="7" s="1"/>
  <c r="A10468" i="7" s="1"/>
  <c r="A10469" i="7" s="1"/>
  <c r="A10470" i="7" s="1"/>
  <c r="A10471" i="7" s="1"/>
  <c r="A10472" i="7" s="1"/>
  <c r="A10473" i="7" s="1"/>
  <c r="A10474" i="7" s="1"/>
  <c r="A10475" i="7" s="1"/>
  <c r="A10476" i="7" s="1"/>
  <c r="A10477" i="7" s="1"/>
  <c r="A10478" i="7" s="1"/>
  <c r="A10479" i="7" s="1"/>
  <c r="A10480" i="7" s="1"/>
  <c r="A10481" i="7" s="1"/>
  <c r="A10482" i="7" s="1"/>
  <c r="A10483" i="7" s="1"/>
  <c r="A10484" i="7" s="1"/>
  <c r="A10485" i="7" s="1"/>
  <c r="A10486" i="7" s="1"/>
  <c r="A10487" i="7" s="1"/>
  <c r="A10488" i="7" s="1"/>
  <c r="A10489" i="7" s="1"/>
  <c r="A10490" i="7" s="1"/>
  <c r="A10491" i="7" s="1"/>
  <c r="A10492" i="7" s="1"/>
  <c r="A10493" i="7" s="1"/>
  <c r="A10494" i="7" s="1"/>
  <c r="A10495" i="7" s="1"/>
  <c r="A10496" i="7" s="1"/>
  <c r="A10497" i="7" s="1"/>
  <c r="A10498" i="7" s="1"/>
  <c r="A10499" i="7" s="1"/>
  <c r="A10500" i="7" s="1"/>
  <c r="A10501" i="7" s="1"/>
  <c r="A10502" i="7" s="1"/>
  <c r="A10503" i="7" s="1"/>
  <c r="A10504" i="7" s="1"/>
  <c r="A10505" i="7" s="1"/>
  <c r="A10506" i="7" s="1"/>
  <c r="A10507" i="7" s="1"/>
  <c r="A10508" i="7" s="1"/>
  <c r="A10509" i="7" s="1"/>
  <c r="A10510" i="7" s="1"/>
  <c r="A10511" i="7" s="1"/>
  <c r="A10512" i="7" s="1"/>
  <c r="A10513" i="7" s="1"/>
  <c r="A10514" i="7" s="1"/>
  <c r="A10515" i="7" s="1"/>
  <c r="A10516" i="7" s="1"/>
  <c r="A10517" i="7" s="1"/>
  <c r="A10518" i="7" s="1"/>
  <c r="A10519" i="7" s="1"/>
  <c r="A10520" i="7" s="1"/>
  <c r="A10521" i="7" s="1"/>
  <c r="A10522" i="7" s="1"/>
  <c r="A10523" i="7" s="1"/>
  <c r="A10524" i="7" s="1"/>
  <c r="A10525" i="7" s="1"/>
  <c r="A10526" i="7" s="1"/>
  <c r="A10527" i="7" s="1"/>
  <c r="A10528" i="7" s="1"/>
  <c r="A10529" i="7" s="1"/>
  <c r="A10530" i="7" s="1"/>
  <c r="A10531" i="7" s="1"/>
  <c r="A10532" i="7" s="1"/>
  <c r="A10533" i="7" s="1"/>
  <c r="A10534" i="7" s="1"/>
  <c r="A10535" i="7" s="1"/>
  <c r="A10536" i="7" s="1"/>
  <c r="A10537" i="7" s="1"/>
  <c r="A10538" i="7" s="1"/>
  <c r="A10539" i="7" s="1"/>
  <c r="A10540" i="7" s="1"/>
  <c r="A10541" i="7" s="1"/>
  <c r="A10542" i="7" s="1"/>
  <c r="A10543" i="7" s="1"/>
  <c r="A10544" i="7" s="1"/>
  <c r="A10545" i="7" s="1"/>
  <c r="A10546" i="7" s="1"/>
  <c r="A10547" i="7" s="1"/>
  <c r="A10548" i="7" s="1"/>
  <c r="A10549" i="7" s="1"/>
  <c r="A10550" i="7" s="1"/>
  <c r="A10551" i="7" s="1"/>
  <c r="A10552" i="7" s="1"/>
  <c r="A10553" i="7" s="1"/>
  <c r="A10554" i="7" s="1"/>
  <c r="A10555" i="7" s="1"/>
  <c r="A10556" i="7" s="1"/>
  <c r="A10557" i="7" s="1"/>
  <c r="A10558" i="7" s="1"/>
  <c r="A10559" i="7" s="1"/>
  <c r="A10560" i="7" s="1"/>
  <c r="A10561" i="7" s="1"/>
  <c r="A10562" i="7" s="1"/>
  <c r="A10563" i="7" s="1"/>
  <c r="A10564" i="7" s="1"/>
  <c r="A10565" i="7" s="1"/>
  <c r="A10566" i="7" s="1"/>
  <c r="A10567" i="7" s="1"/>
  <c r="A10568" i="7" s="1"/>
  <c r="A10569" i="7" s="1"/>
  <c r="A10570" i="7" s="1"/>
  <c r="A10571" i="7" s="1"/>
  <c r="A10572" i="7" s="1"/>
  <c r="A10573" i="7" s="1"/>
  <c r="A10574" i="7" s="1"/>
  <c r="A10575" i="7" s="1"/>
  <c r="A10576" i="7" s="1"/>
  <c r="A10577" i="7" s="1"/>
  <c r="A10578" i="7" s="1"/>
  <c r="A10579" i="7" s="1"/>
  <c r="A10580" i="7" s="1"/>
  <c r="A10581" i="7" s="1"/>
  <c r="A10582" i="7" s="1"/>
  <c r="A10583" i="7" s="1"/>
  <c r="A10584" i="7" s="1"/>
  <c r="A10585" i="7" s="1"/>
  <c r="A10586" i="7" s="1"/>
  <c r="A10587" i="7" s="1"/>
  <c r="A10588" i="7" s="1"/>
  <c r="A10589" i="7" s="1"/>
  <c r="A10590" i="7" s="1"/>
  <c r="A10591" i="7" s="1"/>
  <c r="A10592" i="7" s="1"/>
  <c r="A10593" i="7" s="1"/>
  <c r="A10594" i="7" s="1"/>
  <c r="A10595" i="7" s="1"/>
  <c r="A10596" i="7" s="1"/>
  <c r="A10597" i="7" s="1"/>
  <c r="A10598" i="7" s="1"/>
  <c r="A10599" i="7" s="1"/>
  <c r="A10600" i="7" s="1"/>
  <c r="A10601" i="7" s="1"/>
  <c r="A10602" i="7" s="1"/>
  <c r="A10603" i="7" s="1"/>
  <c r="A10604" i="7" s="1"/>
  <c r="A10605" i="7" s="1"/>
  <c r="A10606" i="7" s="1"/>
  <c r="A10607" i="7" s="1"/>
  <c r="A10608" i="7" s="1"/>
  <c r="A10609" i="7" s="1"/>
  <c r="A10610" i="7" s="1"/>
  <c r="A10611" i="7" s="1"/>
  <c r="A10612" i="7" s="1"/>
  <c r="A10613" i="7" s="1"/>
  <c r="A10614" i="7" s="1"/>
  <c r="A10615" i="7" s="1"/>
  <c r="A10616" i="7" s="1"/>
  <c r="A10617" i="7" s="1"/>
  <c r="A10618" i="7" s="1"/>
  <c r="A10619" i="7" s="1"/>
  <c r="A10620" i="7" s="1"/>
  <c r="A10621" i="7" s="1"/>
  <c r="A10622" i="7" s="1"/>
  <c r="A10623" i="7" s="1"/>
  <c r="A10624" i="7" s="1"/>
  <c r="A10625" i="7" s="1"/>
  <c r="A10626" i="7" s="1"/>
  <c r="A10627" i="7" s="1"/>
  <c r="A10628" i="7" s="1"/>
  <c r="A10629" i="7" s="1"/>
  <c r="A10630" i="7" s="1"/>
  <c r="A10631" i="7" s="1"/>
  <c r="A10632" i="7" s="1"/>
  <c r="A10633" i="7" s="1"/>
  <c r="A10634" i="7" s="1"/>
  <c r="A10635" i="7" s="1"/>
  <c r="A10636" i="7" s="1"/>
  <c r="A10637" i="7" s="1"/>
  <c r="A10638" i="7" s="1"/>
  <c r="A10639" i="7" s="1"/>
  <c r="A10640" i="7" s="1"/>
  <c r="A10641" i="7" s="1"/>
  <c r="A10642" i="7" s="1"/>
  <c r="A10643" i="7" s="1"/>
  <c r="A10644" i="7" s="1"/>
  <c r="A10645" i="7" s="1"/>
  <c r="A10646" i="7" s="1"/>
  <c r="A10647" i="7" s="1"/>
  <c r="A10648" i="7" s="1"/>
  <c r="A10649" i="7" s="1"/>
  <c r="A10650" i="7" s="1"/>
  <c r="A10651" i="7" s="1"/>
  <c r="A10652" i="7" s="1"/>
  <c r="A10653" i="7" s="1"/>
  <c r="A10654" i="7" s="1"/>
  <c r="A10655" i="7" s="1"/>
  <c r="A10656" i="7" s="1"/>
  <c r="A10657" i="7" s="1"/>
  <c r="A10658" i="7" s="1"/>
  <c r="A10659" i="7" s="1"/>
  <c r="A10660" i="7" s="1"/>
  <c r="A10661" i="7" s="1"/>
  <c r="A10662" i="7" s="1"/>
  <c r="A10663" i="7" s="1"/>
  <c r="A10664" i="7" s="1"/>
  <c r="A10665" i="7" s="1"/>
  <c r="A10666" i="7" s="1"/>
  <c r="A10667" i="7" s="1"/>
  <c r="A10668" i="7" s="1"/>
  <c r="A10669" i="7" s="1"/>
  <c r="A10670" i="7" s="1"/>
  <c r="A10671" i="7" s="1"/>
  <c r="A10672" i="7" s="1"/>
  <c r="A10673" i="7" s="1"/>
  <c r="A10674" i="7" s="1"/>
  <c r="A10675" i="7" s="1"/>
  <c r="A10676" i="7" s="1"/>
  <c r="A10677" i="7" s="1"/>
  <c r="A10678" i="7" s="1"/>
  <c r="A10679" i="7" s="1"/>
  <c r="A10680" i="7" s="1"/>
  <c r="A10681" i="7" s="1"/>
  <c r="A10682" i="7" s="1"/>
  <c r="A10683" i="7" s="1"/>
  <c r="A10684" i="7" s="1"/>
  <c r="A10685" i="7" s="1"/>
  <c r="A10686" i="7" s="1"/>
  <c r="A10687" i="7" s="1"/>
  <c r="A10688" i="7" s="1"/>
  <c r="A10689" i="7" s="1"/>
  <c r="A10690" i="7" s="1"/>
  <c r="A10691" i="7" s="1"/>
  <c r="A10692" i="7" s="1"/>
  <c r="A10693" i="7" s="1"/>
  <c r="A10694" i="7" s="1"/>
  <c r="A10695" i="7" s="1"/>
  <c r="A10696" i="7" s="1"/>
  <c r="A10697" i="7" s="1"/>
  <c r="A10698" i="7" s="1"/>
  <c r="A10699" i="7" s="1"/>
  <c r="A10700" i="7" s="1"/>
  <c r="A10701" i="7" s="1"/>
  <c r="A10702" i="7" s="1"/>
  <c r="A10703" i="7" s="1"/>
  <c r="A10704" i="7" s="1"/>
  <c r="A10705" i="7" s="1"/>
  <c r="A10706" i="7" s="1"/>
  <c r="A10707" i="7" s="1"/>
  <c r="A10708" i="7" s="1"/>
  <c r="A10709" i="7" s="1"/>
  <c r="A10710" i="7" s="1"/>
  <c r="A10711" i="7" s="1"/>
  <c r="A10712" i="7" s="1"/>
  <c r="A10713" i="7" s="1"/>
  <c r="A10714" i="7" s="1"/>
  <c r="A10715" i="7" s="1"/>
  <c r="A10716" i="7" s="1"/>
  <c r="A10717" i="7" s="1"/>
  <c r="A10718" i="7" s="1"/>
  <c r="A10719" i="7" s="1"/>
  <c r="A10720" i="7" s="1"/>
  <c r="A10721" i="7" s="1"/>
  <c r="A10722" i="7" s="1"/>
  <c r="A10723" i="7" s="1"/>
  <c r="A10724" i="7" s="1"/>
  <c r="A10725" i="7" s="1"/>
  <c r="A10726" i="7" s="1"/>
  <c r="A10727" i="7" s="1"/>
  <c r="A10728" i="7" s="1"/>
  <c r="A10729" i="7" s="1"/>
  <c r="A10730" i="7" s="1"/>
  <c r="A10731" i="7" s="1"/>
  <c r="A10732" i="7" s="1"/>
  <c r="A10733" i="7" s="1"/>
  <c r="A10734" i="7" s="1"/>
  <c r="A10735" i="7" s="1"/>
  <c r="A10736" i="7" s="1"/>
  <c r="A10737" i="7" s="1"/>
  <c r="A10738" i="7" s="1"/>
  <c r="A10739" i="7" s="1"/>
  <c r="A10740" i="7" s="1"/>
  <c r="A10741" i="7" s="1"/>
  <c r="A10742" i="7" s="1"/>
  <c r="A10743" i="7" s="1"/>
  <c r="A10744" i="7" s="1"/>
  <c r="A10745" i="7" s="1"/>
  <c r="A10746" i="7" s="1"/>
  <c r="A10747" i="7" s="1"/>
  <c r="A10748" i="7" s="1"/>
  <c r="A10749" i="7" s="1"/>
  <c r="A10750" i="7" s="1"/>
  <c r="A10751" i="7" s="1"/>
  <c r="A10752" i="7" s="1"/>
  <c r="A10753" i="7" s="1"/>
  <c r="A10754" i="7" s="1"/>
  <c r="A10755" i="7" s="1"/>
  <c r="A10756" i="7" s="1"/>
  <c r="A10757" i="7" s="1"/>
  <c r="A10758" i="7" s="1"/>
  <c r="A10759" i="7" s="1"/>
  <c r="A10760" i="7" s="1"/>
  <c r="A10761" i="7" s="1"/>
  <c r="A10762" i="7" s="1"/>
  <c r="A10763" i="7" s="1"/>
  <c r="A10764" i="7" s="1"/>
  <c r="A10765" i="7" s="1"/>
  <c r="A10766" i="7" s="1"/>
  <c r="A10767" i="7" s="1"/>
  <c r="A10768" i="7" s="1"/>
  <c r="A10769" i="7" s="1"/>
  <c r="A10770" i="7" s="1"/>
  <c r="A10771" i="7" s="1"/>
  <c r="A10772" i="7" s="1"/>
  <c r="A10773" i="7" s="1"/>
  <c r="A10774" i="7" s="1"/>
  <c r="A10775" i="7" s="1"/>
  <c r="A10776" i="7" s="1"/>
  <c r="A10777" i="7" s="1"/>
  <c r="A10778" i="7" s="1"/>
  <c r="A10779" i="7" s="1"/>
  <c r="A10780" i="7" s="1"/>
  <c r="A10781" i="7" s="1"/>
  <c r="A10782" i="7" s="1"/>
  <c r="A10783" i="7" s="1"/>
  <c r="A10784" i="7" s="1"/>
  <c r="A10785" i="7" s="1"/>
  <c r="A10786" i="7" s="1"/>
  <c r="A10787" i="7" s="1"/>
  <c r="A10788" i="7" s="1"/>
  <c r="A10789" i="7" s="1"/>
  <c r="A10790" i="7" s="1"/>
  <c r="A10791" i="7" s="1"/>
  <c r="A10792" i="7" s="1"/>
  <c r="A10793" i="7" s="1"/>
  <c r="A10794" i="7" s="1"/>
  <c r="A10795" i="7" s="1"/>
  <c r="A10796" i="7" s="1"/>
  <c r="A10797" i="7" s="1"/>
  <c r="A10798" i="7" s="1"/>
  <c r="A10799" i="7" s="1"/>
  <c r="A10800" i="7" s="1"/>
  <c r="A10801" i="7" s="1"/>
  <c r="A10802" i="7" s="1"/>
  <c r="A10803" i="7" s="1"/>
  <c r="A10804" i="7" s="1"/>
  <c r="A10805" i="7" s="1"/>
  <c r="A10806" i="7" s="1"/>
  <c r="A10807" i="7" s="1"/>
  <c r="A10808" i="7" s="1"/>
  <c r="A10809" i="7" s="1"/>
  <c r="A10810" i="7" s="1"/>
  <c r="A10811" i="7" s="1"/>
  <c r="A10812" i="7" s="1"/>
  <c r="A10813" i="7" s="1"/>
  <c r="A10814" i="7" s="1"/>
  <c r="A10815" i="7" s="1"/>
  <c r="A10816" i="7" s="1"/>
  <c r="A10817" i="7" s="1"/>
  <c r="A10818" i="7" s="1"/>
  <c r="A10819" i="7" s="1"/>
  <c r="A10820" i="7" s="1"/>
  <c r="A10821" i="7" s="1"/>
  <c r="A10822" i="7" s="1"/>
  <c r="A10823" i="7" s="1"/>
  <c r="A10824" i="7" s="1"/>
  <c r="A10825" i="7" s="1"/>
  <c r="A10826" i="7" s="1"/>
  <c r="A10827" i="7" s="1"/>
  <c r="A10828" i="7" s="1"/>
  <c r="A10829" i="7" s="1"/>
  <c r="A10830" i="7" s="1"/>
  <c r="A10831" i="7" s="1"/>
  <c r="A10832" i="7" s="1"/>
  <c r="A10833" i="7" s="1"/>
  <c r="A10834" i="7" s="1"/>
  <c r="A10835" i="7" s="1"/>
  <c r="A10836" i="7" s="1"/>
  <c r="A10837" i="7" s="1"/>
  <c r="A10838" i="7" s="1"/>
  <c r="A10839" i="7" s="1"/>
  <c r="A10840" i="7" s="1"/>
  <c r="A10841" i="7" s="1"/>
  <c r="A10842" i="7" s="1"/>
  <c r="A10843" i="7" s="1"/>
  <c r="A10844" i="7" s="1"/>
  <c r="A10845" i="7" s="1"/>
  <c r="A10846" i="7" s="1"/>
  <c r="A10847" i="7" s="1"/>
  <c r="A10848" i="7" s="1"/>
  <c r="A10849" i="7" s="1"/>
  <c r="A10850" i="7" s="1"/>
  <c r="A10851" i="7" s="1"/>
  <c r="A10852" i="7" s="1"/>
  <c r="A10853" i="7" s="1"/>
  <c r="A10854" i="7" s="1"/>
  <c r="A10855" i="7" s="1"/>
  <c r="A10856" i="7" s="1"/>
  <c r="A10857" i="7" s="1"/>
  <c r="A10858" i="7" s="1"/>
  <c r="A10859" i="7" s="1"/>
  <c r="A10860" i="7" s="1"/>
  <c r="A10861" i="7" s="1"/>
  <c r="A10862" i="7" s="1"/>
  <c r="A10863" i="7" s="1"/>
  <c r="A10864" i="7" s="1"/>
  <c r="A10865" i="7" s="1"/>
  <c r="A10866" i="7" s="1"/>
  <c r="A10867" i="7" s="1"/>
  <c r="A10868" i="7" s="1"/>
  <c r="A10869" i="7" s="1"/>
  <c r="A10870" i="7" s="1"/>
  <c r="A10871" i="7" s="1"/>
  <c r="A10872" i="7" s="1"/>
  <c r="A10873" i="7" s="1"/>
  <c r="A10874" i="7" s="1"/>
  <c r="A10875" i="7" s="1"/>
  <c r="A10876" i="7" s="1"/>
  <c r="A10877" i="7" s="1"/>
  <c r="A10878" i="7" s="1"/>
  <c r="A10879" i="7" s="1"/>
  <c r="A10880" i="7" s="1"/>
  <c r="A10881" i="7" s="1"/>
  <c r="A10882" i="7" s="1"/>
  <c r="A10883" i="7" s="1"/>
  <c r="A10884" i="7" s="1"/>
  <c r="A10885" i="7" s="1"/>
  <c r="A10886" i="7" s="1"/>
  <c r="A10887" i="7" s="1"/>
  <c r="A10888" i="7" s="1"/>
  <c r="A10889" i="7" s="1"/>
  <c r="A10890" i="7" s="1"/>
  <c r="A10891" i="7" s="1"/>
  <c r="A10892" i="7" s="1"/>
  <c r="A10893" i="7" s="1"/>
  <c r="A10894" i="7" s="1"/>
  <c r="A10895" i="7" s="1"/>
  <c r="A10896" i="7" s="1"/>
  <c r="A10897" i="7" s="1"/>
  <c r="A10898" i="7" s="1"/>
  <c r="A10899" i="7" s="1"/>
  <c r="A10900" i="7" s="1"/>
  <c r="A10901" i="7" s="1"/>
  <c r="A10902" i="7" s="1"/>
  <c r="A10903" i="7" s="1"/>
  <c r="A10904" i="7" s="1"/>
  <c r="A10905" i="7" s="1"/>
  <c r="A10906" i="7" s="1"/>
  <c r="A10907" i="7" s="1"/>
  <c r="A10908" i="7" s="1"/>
  <c r="A10909" i="7" s="1"/>
  <c r="A10910" i="7" s="1"/>
  <c r="A10911" i="7" s="1"/>
  <c r="A10912" i="7" s="1"/>
  <c r="A10913" i="7" s="1"/>
  <c r="A10914" i="7" s="1"/>
  <c r="A10915" i="7" s="1"/>
  <c r="A10916" i="7" s="1"/>
  <c r="A10917" i="7" s="1"/>
  <c r="A10918" i="7" s="1"/>
  <c r="A10919" i="7" s="1"/>
  <c r="A10920" i="7" s="1"/>
  <c r="A10921" i="7" s="1"/>
  <c r="A10922" i="7" s="1"/>
  <c r="A10923" i="7" s="1"/>
  <c r="A10924" i="7" s="1"/>
  <c r="A10925" i="7" s="1"/>
  <c r="A10926" i="7" s="1"/>
  <c r="A10927" i="7" s="1"/>
  <c r="A10928" i="7" s="1"/>
  <c r="A10929" i="7" s="1"/>
  <c r="A10930" i="7" s="1"/>
  <c r="A10931" i="7" s="1"/>
  <c r="A10932" i="7" s="1"/>
  <c r="A10933" i="7" s="1"/>
  <c r="A10934" i="7" s="1"/>
  <c r="A10935" i="7" s="1"/>
  <c r="A10936" i="7" s="1"/>
  <c r="A10937" i="7" s="1"/>
  <c r="A10938" i="7" s="1"/>
  <c r="A10939" i="7" s="1"/>
  <c r="A10940" i="7" s="1"/>
  <c r="A10941" i="7" s="1"/>
  <c r="A10942" i="7" s="1"/>
  <c r="A10943" i="7" s="1"/>
  <c r="A10944" i="7" s="1"/>
  <c r="A10945" i="7" s="1"/>
  <c r="A10946" i="7" s="1"/>
  <c r="A10947" i="7" s="1"/>
  <c r="A10948" i="7" s="1"/>
  <c r="A10949" i="7" s="1"/>
  <c r="A10950" i="7" s="1"/>
  <c r="A10951" i="7" s="1"/>
  <c r="A10952" i="7" s="1"/>
  <c r="A10953" i="7" s="1"/>
  <c r="A10954" i="7" s="1"/>
  <c r="A10955" i="7" s="1"/>
  <c r="A10956" i="7" s="1"/>
  <c r="A10957" i="7" s="1"/>
  <c r="A10958" i="7" s="1"/>
  <c r="A10959" i="7" s="1"/>
  <c r="A10960" i="7" s="1"/>
  <c r="A10961" i="7" s="1"/>
  <c r="A10962" i="7" s="1"/>
  <c r="A10963" i="7" s="1"/>
  <c r="A10964" i="7" s="1"/>
  <c r="A10965" i="7" s="1"/>
  <c r="A10966" i="7" s="1"/>
  <c r="A10967" i="7" s="1"/>
  <c r="A10968" i="7" s="1"/>
  <c r="A10969" i="7" s="1"/>
  <c r="A10970" i="7" s="1"/>
  <c r="A10971" i="7" s="1"/>
  <c r="A10972" i="7" s="1"/>
  <c r="A10973" i="7" s="1"/>
  <c r="A10974" i="7" s="1"/>
  <c r="A10975" i="7" s="1"/>
  <c r="A10976" i="7" s="1"/>
  <c r="A10977" i="7" s="1"/>
  <c r="A10978" i="7" s="1"/>
  <c r="A10979" i="7" s="1"/>
  <c r="A10980" i="7" s="1"/>
  <c r="A10981" i="7" s="1"/>
  <c r="A10982" i="7" s="1"/>
  <c r="A10983" i="7" s="1"/>
  <c r="A10984" i="7" s="1"/>
  <c r="A10985" i="7" s="1"/>
  <c r="A10986" i="7" s="1"/>
  <c r="A10987" i="7" s="1"/>
  <c r="A10988" i="7" s="1"/>
  <c r="A10989" i="7" s="1"/>
  <c r="A10990" i="7" s="1"/>
  <c r="A10991" i="7" s="1"/>
  <c r="A10992" i="7" s="1"/>
  <c r="A10993" i="7" s="1"/>
  <c r="A10994" i="7" s="1"/>
  <c r="A10995" i="7" s="1"/>
  <c r="A10996" i="7" s="1"/>
  <c r="A10997" i="7" s="1"/>
  <c r="A10998" i="7" s="1"/>
  <c r="A10999" i="7" s="1"/>
  <c r="A11000" i="7" s="1"/>
  <c r="A11001" i="7" s="1"/>
  <c r="A11002" i="7" s="1"/>
  <c r="A11003" i="7" s="1"/>
  <c r="A11004" i="7" s="1"/>
  <c r="A11005" i="7" s="1"/>
  <c r="A11006" i="7" s="1"/>
  <c r="A11007" i="7" s="1"/>
  <c r="A11008" i="7" s="1"/>
  <c r="A11009" i="7" s="1"/>
  <c r="A11010" i="7" s="1"/>
  <c r="A11011" i="7" s="1"/>
  <c r="A11012" i="7" s="1"/>
  <c r="A11013" i="7" s="1"/>
  <c r="A11014" i="7" s="1"/>
  <c r="A11015" i="7" s="1"/>
  <c r="A11016" i="7" s="1"/>
  <c r="A11017" i="7" s="1"/>
  <c r="A11018" i="7" s="1"/>
  <c r="A11019" i="7" s="1"/>
  <c r="A11020" i="7" s="1"/>
  <c r="A11021" i="7" s="1"/>
  <c r="A11022" i="7" s="1"/>
  <c r="A11023" i="7" s="1"/>
  <c r="A11024" i="7" s="1"/>
  <c r="A11025" i="7" s="1"/>
  <c r="A11026" i="7" s="1"/>
  <c r="A11027" i="7" s="1"/>
  <c r="A11028" i="7" s="1"/>
  <c r="A11029" i="7" s="1"/>
  <c r="A11030" i="7" s="1"/>
  <c r="A11031" i="7" s="1"/>
  <c r="A11032" i="7" s="1"/>
  <c r="A11033" i="7" s="1"/>
  <c r="A11034" i="7" s="1"/>
  <c r="A11035" i="7" s="1"/>
  <c r="A11036" i="7" s="1"/>
  <c r="A11037" i="7" s="1"/>
  <c r="A11038" i="7" s="1"/>
  <c r="A11039" i="7" s="1"/>
  <c r="A11040" i="7" s="1"/>
  <c r="A11041" i="7" s="1"/>
  <c r="A11042" i="7" s="1"/>
  <c r="A11043" i="7" s="1"/>
  <c r="A11044" i="7" s="1"/>
  <c r="A11045" i="7" s="1"/>
  <c r="A11046" i="7" s="1"/>
  <c r="A11047" i="7" s="1"/>
  <c r="A11048" i="7" s="1"/>
  <c r="A11049" i="7" s="1"/>
  <c r="A11050" i="7" s="1"/>
  <c r="A11051" i="7" s="1"/>
  <c r="A11052" i="7" s="1"/>
  <c r="A11053" i="7" s="1"/>
  <c r="A11054" i="7" s="1"/>
  <c r="A11055" i="7" s="1"/>
  <c r="A11056" i="7" s="1"/>
  <c r="A11057" i="7" s="1"/>
  <c r="A11058" i="7" s="1"/>
  <c r="A11059" i="7" s="1"/>
  <c r="A11060" i="7" s="1"/>
  <c r="A11061" i="7" s="1"/>
  <c r="A11062" i="7" s="1"/>
  <c r="A11063" i="7" s="1"/>
  <c r="A11064" i="7" s="1"/>
  <c r="A11065" i="7" s="1"/>
  <c r="A11066" i="7" s="1"/>
  <c r="A11067" i="7" s="1"/>
  <c r="A11068" i="7" s="1"/>
  <c r="A11069" i="7" s="1"/>
  <c r="A11070" i="7" s="1"/>
  <c r="A11071" i="7" s="1"/>
  <c r="A11072" i="7" s="1"/>
  <c r="A11073" i="7" s="1"/>
  <c r="A11074" i="7" s="1"/>
  <c r="A11075" i="7" s="1"/>
  <c r="A11076" i="7" s="1"/>
  <c r="A11077" i="7" s="1"/>
  <c r="A11078" i="7" s="1"/>
  <c r="A11079" i="7" s="1"/>
  <c r="A11080" i="7" s="1"/>
  <c r="A11081" i="7" s="1"/>
  <c r="A11082" i="7" s="1"/>
  <c r="A11083" i="7" s="1"/>
  <c r="A11084" i="7" s="1"/>
  <c r="A11085" i="7" s="1"/>
  <c r="A11086" i="7" s="1"/>
  <c r="A11087" i="7" s="1"/>
  <c r="A11088" i="7" s="1"/>
  <c r="A11089" i="7" s="1"/>
  <c r="A11090" i="7" s="1"/>
  <c r="A11091" i="7" s="1"/>
  <c r="A11092" i="7" s="1"/>
  <c r="A11093" i="7" s="1"/>
  <c r="A11094" i="7" s="1"/>
  <c r="A11095" i="7" s="1"/>
  <c r="A11096" i="7" s="1"/>
  <c r="A11097" i="7" s="1"/>
  <c r="A11098" i="7" s="1"/>
  <c r="A11099" i="7" s="1"/>
  <c r="A11100" i="7" s="1"/>
  <c r="A11101" i="7" s="1"/>
  <c r="A11102" i="7" s="1"/>
  <c r="A11103" i="7" s="1"/>
  <c r="A11104" i="7" s="1"/>
  <c r="A11105" i="7" s="1"/>
  <c r="A11106" i="7" s="1"/>
  <c r="A11107" i="7" s="1"/>
  <c r="A11108" i="7" s="1"/>
  <c r="A11109" i="7" s="1"/>
  <c r="A11110" i="7" s="1"/>
  <c r="A11111" i="7" s="1"/>
  <c r="A11112" i="7" s="1"/>
  <c r="A11113" i="7" s="1"/>
  <c r="A11114" i="7" s="1"/>
  <c r="A11115" i="7" s="1"/>
  <c r="A11116" i="7" s="1"/>
  <c r="A11117" i="7" s="1"/>
  <c r="A11118" i="7" s="1"/>
  <c r="A11119" i="7" s="1"/>
  <c r="A11120" i="7" s="1"/>
  <c r="A11121" i="7" s="1"/>
  <c r="A11122" i="7" s="1"/>
  <c r="A11123" i="7" s="1"/>
  <c r="A11124" i="7" s="1"/>
  <c r="A11125" i="7" s="1"/>
  <c r="A11126" i="7" s="1"/>
  <c r="A11127" i="7" s="1"/>
  <c r="A11128" i="7" s="1"/>
  <c r="A11129" i="7" s="1"/>
  <c r="A11130" i="7" s="1"/>
  <c r="A11131" i="7" s="1"/>
  <c r="A11132" i="7" s="1"/>
  <c r="A11133" i="7" s="1"/>
  <c r="A11134" i="7" s="1"/>
  <c r="A11135" i="7" s="1"/>
  <c r="A11136" i="7" s="1"/>
  <c r="A11137" i="7" s="1"/>
  <c r="A11138" i="7" s="1"/>
  <c r="A11139" i="7" s="1"/>
  <c r="A11140" i="7" s="1"/>
  <c r="A11141" i="7" s="1"/>
  <c r="A11142" i="7" s="1"/>
  <c r="A11143" i="7" s="1"/>
  <c r="A11144" i="7" s="1"/>
  <c r="A11145" i="7" s="1"/>
  <c r="A11146" i="7" s="1"/>
  <c r="A11147" i="7" s="1"/>
  <c r="A11148" i="7" s="1"/>
  <c r="A11149" i="7" s="1"/>
  <c r="A11150" i="7" s="1"/>
  <c r="A11151" i="7" s="1"/>
  <c r="A11152" i="7" s="1"/>
  <c r="A11153" i="7" s="1"/>
  <c r="A11154" i="7" s="1"/>
  <c r="A11155" i="7" s="1"/>
  <c r="A11156" i="7" s="1"/>
  <c r="A11157" i="7" s="1"/>
  <c r="A11158" i="7" s="1"/>
  <c r="A11159" i="7" s="1"/>
  <c r="A11160" i="7" s="1"/>
  <c r="A11161" i="7" s="1"/>
  <c r="A11162" i="7" s="1"/>
  <c r="A11163" i="7" s="1"/>
  <c r="A11164" i="7" s="1"/>
  <c r="A11165" i="7" s="1"/>
  <c r="A11166" i="7" s="1"/>
  <c r="A11167" i="7" s="1"/>
  <c r="A11168" i="7" s="1"/>
  <c r="A11169" i="7" s="1"/>
  <c r="A11170" i="7" s="1"/>
  <c r="A11171" i="7" s="1"/>
  <c r="A11172" i="7" s="1"/>
  <c r="A11173" i="7" s="1"/>
  <c r="A11174" i="7" s="1"/>
  <c r="A11175" i="7" s="1"/>
  <c r="A11176" i="7" s="1"/>
  <c r="A11177" i="7" s="1"/>
  <c r="A11178" i="7" s="1"/>
  <c r="A11179" i="7" s="1"/>
  <c r="A11180" i="7" s="1"/>
  <c r="A11181" i="7" s="1"/>
  <c r="A11182" i="7" s="1"/>
  <c r="A11183" i="7" s="1"/>
  <c r="A11184" i="7" s="1"/>
  <c r="A11185" i="7" s="1"/>
  <c r="A11186" i="7" s="1"/>
  <c r="A11187" i="7" s="1"/>
  <c r="A11188" i="7" s="1"/>
  <c r="A11189" i="7" s="1"/>
  <c r="A11190" i="7" s="1"/>
  <c r="A11191" i="7" s="1"/>
  <c r="A11192" i="7" s="1"/>
  <c r="A11193" i="7" s="1"/>
  <c r="A11194" i="7" s="1"/>
  <c r="A11195" i="7" s="1"/>
  <c r="A11196" i="7" s="1"/>
  <c r="A11197" i="7" s="1"/>
  <c r="A11198" i="7" s="1"/>
  <c r="A11199" i="7" s="1"/>
  <c r="A11200" i="7" s="1"/>
  <c r="A11201" i="7" s="1"/>
  <c r="A11202" i="7" s="1"/>
  <c r="A11203" i="7" s="1"/>
  <c r="A11204" i="7" s="1"/>
  <c r="A11205" i="7" s="1"/>
  <c r="A11206" i="7" s="1"/>
  <c r="A11207" i="7" s="1"/>
  <c r="A11208" i="7" s="1"/>
  <c r="A11209" i="7" s="1"/>
  <c r="A11210" i="7" s="1"/>
  <c r="A11211" i="7" s="1"/>
  <c r="A11212" i="7" s="1"/>
  <c r="A11213" i="7" s="1"/>
  <c r="A11214" i="7" s="1"/>
  <c r="A11215" i="7" s="1"/>
  <c r="A11216" i="7" s="1"/>
  <c r="A11217" i="7" s="1"/>
  <c r="A11218" i="7" s="1"/>
  <c r="A11219" i="7" s="1"/>
  <c r="A11220" i="7" s="1"/>
  <c r="A11221" i="7" s="1"/>
  <c r="A11222" i="7" s="1"/>
  <c r="A11223" i="7" s="1"/>
  <c r="A11224" i="7" s="1"/>
  <c r="A11225" i="7" s="1"/>
  <c r="A11226" i="7" s="1"/>
  <c r="A11227" i="7" s="1"/>
  <c r="A11228" i="7" s="1"/>
  <c r="A11229" i="7" s="1"/>
  <c r="A11230" i="7" s="1"/>
  <c r="A11231" i="7" s="1"/>
  <c r="A11232" i="7" s="1"/>
  <c r="A11233" i="7" s="1"/>
  <c r="A11234" i="7" s="1"/>
  <c r="A11235" i="7" s="1"/>
  <c r="A11236" i="7" s="1"/>
  <c r="A11237" i="7" s="1"/>
  <c r="A11238" i="7" s="1"/>
  <c r="A11239" i="7" s="1"/>
  <c r="A11240" i="7" s="1"/>
  <c r="A11241" i="7" s="1"/>
  <c r="A11242" i="7" s="1"/>
  <c r="A11243" i="7" s="1"/>
  <c r="A11244" i="7" s="1"/>
  <c r="A11245" i="7" s="1"/>
  <c r="A11246" i="7" s="1"/>
  <c r="A11247" i="7" s="1"/>
  <c r="A11248" i="7" s="1"/>
  <c r="A11249" i="7" s="1"/>
  <c r="A11250" i="7" s="1"/>
  <c r="A11251" i="7" s="1"/>
  <c r="A11252" i="7" s="1"/>
  <c r="A11253" i="7" s="1"/>
  <c r="A11254" i="7" s="1"/>
  <c r="A11255" i="7" s="1"/>
  <c r="A11256" i="7" s="1"/>
  <c r="A11257" i="7" s="1"/>
  <c r="A11258" i="7" s="1"/>
  <c r="A11259" i="7" s="1"/>
  <c r="A11260" i="7" s="1"/>
  <c r="A11261" i="7" s="1"/>
  <c r="A11262" i="7" s="1"/>
  <c r="A11263" i="7" s="1"/>
  <c r="A11264" i="7" s="1"/>
  <c r="A11265" i="7" s="1"/>
  <c r="A11266" i="7" s="1"/>
  <c r="A11267" i="7" s="1"/>
  <c r="A11268" i="7" s="1"/>
  <c r="A11269" i="7" s="1"/>
  <c r="A11270" i="7" s="1"/>
  <c r="A11271" i="7" s="1"/>
  <c r="A11272" i="7" s="1"/>
  <c r="A11273" i="7" s="1"/>
  <c r="A11274" i="7" s="1"/>
  <c r="A11275" i="7" s="1"/>
  <c r="A11276" i="7" s="1"/>
  <c r="A11277" i="7" s="1"/>
  <c r="A11278" i="7" s="1"/>
  <c r="A11279" i="7" s="1"/>
  <c r="A11280" i="7" s="1"/>
  <c r="A11281" i="7" s="1"/>
  <c r="A11282" i="7" s="1"/>
  <c r="A11283" i="7" s="1"/>
  <c r="A11284" i="7" s="1"/>
  <c r="A11285" i="7" s="1"/>
  <c r="A11286" i="7" s="1"/>
  <c r="A11287" i="7" s="1"/>
  <c r="A11288" i="7" s="1"/>
  <c r="A11289" i="7" s="1"/>
  <c r="A11290" i="7" s="1"/>
  <c r="A11291" i="7" s="1"/>
  <c r="A11292" i="7" s="1"/>
  <c r="A11293" i="7" s="1"/>
  <c r="A11294" i="7" s="1"/>
  <c r="A11295" i="7" s="1"/>
  <c r="A11296" i="7" s="1"/>
  <c r="A11297" i="7" s="1"/>
  <c r="A11298" i="7" s="1"/>
  <c r="A11299" i="7" s="1"/>
  <c r="A11300" i="7" s="1"/>
  <c r="A11301" i="7" s="1"/>
  <c r="A11302" i="7" s="1"/>
  <c r="A11303" i="7" s="1"/>
  <c r="A11304" i="7" s="1"/>
  <c r="A11305" i="7" s="1"/>
  <c r="A11306" i="7" s="1"/>
  <c r="A11307" i="7" s="1"/>
  <c r="A11308" i="7" s="1"/>
  <c r="A11309" i="7" s="1"/>
  <c r="A11310" i="7" s="1"/>
  <c r="A11311" i="7" s="1"/>
  <c r="A11312" i="7" s="1"/>
  <c r="A11313" i="7" s="1"/>
  <c r="A11314" i="7" s="1"/>
  <c r="A11315" i="7" s="1"/>
  <c r="A11316" i="7" s="1"/>
  <c r="A11317" i="7" s="1"/>
  <c r="A11318" i="7" s="1"/>
  <c r="A11319" i="7" s="1"/>
  <c r="A11320" i="7" s="1"/>
  <c r="A11321" i="7" s="1"/>
  <c r="A11322" i="7" s="1"/>
  <c r="A11323" i="7" s="1"/>
  <c r="A11324" i="7" s="1"/>
  <c r="A11325" i="7" s="1"/>
  <c r="A11326" i="7" s="1"/>
  <c r="A11327" i="7" s="1"/>
  <c r="A11328" i="7" s="1"/>
  <c r="A11329" i="7" s="1"/>
  <c r="A11330" i="7" s="1"/>
  <c r="A11331" i="7" s="1"/>
  <c r="A11332" i="7" s="1"/>
  <c r="A11333" i="7" s="1"/>
  <c r="A11334" i="7" s="1"/>
  <c r="A11335" i="7" s="1"/>
  <c r="A11336" i="7" s="1"/>
  <c r="A11337" i="7" s="1"/>
  <c r="A11338" i="7" s="1"/>
  <c r="A11339" i="7" s="1"/>
  <c r="A11340" i="7" s="1"/>
  <c r="A11341" i="7" s="1"/>
  <c r="A11342" i="7" s="1"/>
  <c r="A11343" i="7" s="1"/>
  <c r="A11344" i="7" s="1"/>
  <c r="A11345" i="7" s="1"/>
  <c r="A11346" i="7" s="1"/>
  <c r="A11347" i="7" s="1"/>
  <c r="A11348" i="7" s="1"/>
  <c r="A11349" i="7" s="1"/>
  <c r="A11350" i="7" s="1"/>
  <c r="A11351" i="7" s="1"/>
  <c r="A11352" i="7" s="1"/>
  <c r="A11353" i="7" s="1"/>
  <c r="A11354" i="7" s="1"/>
  <c r="A11355" i="7" s="1"/>
  <c r="A11356" i="7" s="1"/>
  <c r="A11357" i="7" s="1"/>
  <c r="A11358" i="7" s="1"/>
  <c r="A11359" i="7" s="1"/>
  <c r="A11360" i="7" s="1"/>
  <c r="A11361" i="7" s="1"/>
  <c r="A11362" i="7" s="1"/>
  <c r="A11363" i="7" s="1"/>
  <c r="A11364" i="7" s="1"/>
  <c r="A11365" i="7" s="1"/>
  <c r="A11366" i="7" s="1"/>
  <c r="A11367" i="7" s="1"/>
  <c r="A11368" i="7" s="1"/>
  <c r="A11369" i="7" s="1"/>
  <c r="A11370" i="7" s="1"/>
  <c r="A11371" i="7" s="1"/>
  <c r="A11372" i="7" s="1"/>
  <c r="A11373" i="7" s="1"/>
  <c r="A11374" i="7" s="1"/>
  <c r="A11375" i="7" s="1"/>
  <c r="A11376" i="7" s="1"/>
  <c r="A11377" i="7" s="1"/>
  <c r="A11378" i="7" s="1"/>
  <c r="A11379" i="7" s="1"/>
  <c r="A11380" i="7" s="1"/>
  <c r="A11381" i="7" s="1"/>
  <c r="A11382" i="7" s="1"/>
  <c r="A11383" i="7" s="1"/>
  <c r="A11384" i="7" s="1"/>
  <c r="A11385" i="7" s="1"/>
  <c r="A11386" i="7" s="1"/>
  <c r="A11387" i="7" s="1"/>
  <c r="A11388" i="7" s="1"/>
  <c r="A11389" i="7" s="1"/>
  <c r="A11390" i="7" s="1"/>
  <c r="A11391" i="7" s="1"/>
  <c r="A11392" i="7" s="1"/>
  <c r="A11393" i="7" s="1"/>
  <c r="A11394" i="7" s="1"/>
  <c r="A11395" i="7" s="1"/>
  <c r="A11396" i="7" s="1"/>
  <c r="A11397" i="7" s="1"/>
  <c r="A11398" i="7" s="1"/>
  <c r="A11399" i="7" s="1"/>
  <c r="A11400" i="7" s="1"/>
  <c r="A11401" i="7" s="1"/>
  <c r="A11402" i="7" s="1"/>
  <c r="A11403" i="7" s="1"/>
  <c r="A11404" i="7" s="1"/>
  <c r="A11405" i="7" s="1"/>
  <c r="A11406" i="7" s="1"/>
  <c r="A11407" i="7" s="1"/>
  <c r="A11408" i="7" s="1"/>
  <c r="A11409" i="7" s="1"/>
  <c r="A11410" i="7" s="1"/>
  <c r="A11411" i="7" s="1"/>
  <c r="A11412" i="7" s="1"/>
  <c r="A11413" i="7" s="1"/>
  <c r="A11414" i="7" s="1"/>
  <c r="A11415" i="7" s="1"/>
  <c r="A11416" i="7" s="1"/>
  <c r="A11417" i="7" s="1"/>
  <c r="A11418" i="7" s="1"/>
  <c r="A11419" i="7" s="1"/>
  <c r="A11420" i="7" s="1"/>
  <c r="A11421" i="7" s="1"/>
  <c r="A11422" i="7" s="1"/>
  <c r="A11423" i="7" s="1"/>
  <c r="A11424" i="7" s="1"/>
  <c r="A11425" i="7" s="1"/>
  <c r="A11426" i="7" s="1"/>
  <c r="A11427" i="7" s="1"/>
  <c r="A11428" i="7" s="1"/>
  <c r="A11429" i="7" s="1"/>
  <c r="A11430" i="7" s="1"/>
  <c r="A11431" i="7" s="1"/>
  <c r="A11432" i="7" s="1"/>
  <c r="A11433" i="7" s="1"/>
  <c r="A11434" i="7" s="1"/>
  <c r="A11435" i="7" s="1"/>
  <c r="A11436" i="7" s="1"/>
  <c r="A11437" i="7" s="1"/>
  <c r="A11438" i="7" s="1"/>
  <c r="A11439" i="7" s="1"/>
  <c r="A11440" i="7" s="1"/>
  <c r="A11441" i="7" s="1"/>
  <c r="A11442" i="7" s="1"/>
  <c r="A11443" i="7" s="1"/>
  <c r="A11444" i="7" s="1"/>
  <c r="A11445" i="7" s="1"/>
  <c r="A11446" i="7" s="1"/>
  <c r="A11447" i="7" s="1"/>
  <c r="A11448" i="7" s="1"/>
  <c r="A11449" i="7" s="1"/>
  <c r="A11450" i="7" s="1"/>
  <c r="A11451" i="7" s="1"/>
  <c r="A11452" i="7" s="1"/>
  <c r="A11453" i="7" s="1"/>
  <c r="A11454" i="7" s="1"/>
  <c r="A11455" i="7" s="1"/>
  <c r="A11456" i="7" s="1"/>
  <c r="A11457" i="7" s="1"/>
  <c r="A11458" i="7" s="1"/>
  <c r="A11459" i="7" s="1"/>
  <c r="A11460" i="7" s="1"/>
  <c r="A11461" i="7" s="1"/>
  <c r="A11462" i="7" s="1"/>
  <c r="A11463" i="7" s="1"/>
  <c r="A11464" i="7" s="1"/>
  <c r="A11465" i="7" s="1"/>
  <c r="A11466" i="7" s="1"/>
  <c r="A11467" i="7" s="1"/>
  <c r="A11468" i="7" s="1"/>
  <c r="A11469" i="7" s="1"/>
  <c r="A11470" i="7" s="1"/>
  <c r="A11471" i="7" s="1"/>
  <c r="A11472" i="7" s="1"/>
  <c r="A11473" i="7" s="1"/>
  <c r="A11474" i="7" s="1"/>
  <c r="A11475" i="7" s="1"/>
  <c r="A11476" i="7" s="1"/>
  <c r="A11477" i="7" s="1"/>
  <c r="A11478" i="7" s="1"/>
  <c r="A11479" i="7" s="1"/>
  <c r="A11480" i="7" s="1"/>
  <c r="A11481" i="7" s="1"/>
  <c r="A11482" i="7" s="1"/>
  <c r="A11483" i="7" s="1"/>
  <c r="A11484" i="7" s="1"/>
  <c r="A11485" i="7" s="1"/>
  <c r="A11486" i="7" s="1"/>
  <c r="A11487" i="7" s="1"/>
  <c r="A11488" i="7" s="1"/>
  <c r="A11489" i="7" s="1"/>
  <c r="A11490" i="7" s="1"/>
  <c r="A11491" i="7" s="1"/>
  <c r="A11492" i="7" s="1"/>
  <c r="A11493" i="7" s="1"/>
  <c r="A11494" i="7" s="1"/>
  <c r="A11495" i="7" s="1"/>
  <c r="A11496" i="7" s="1"/>
  <c r="A11497" i="7" s="1"/>
  <c r="A11498" i="7" s="1"/>
  <c r="A11499" i="7" s="1"/>
  <c r="A11500" i="7" s="1"/>
  <c r="A11501" i="7" s="1"/>
  <c r="A11502" i="7" s="1"/>
  <c r="A11503" i="7" s="1"/>
  <c r="A11504" i="7" s="1"/>
  <c r="A11505" i="7" s="1"/>
  <c r="A11506" i="7" s="1"/>
  <c r="A11507" i="7" s="1"/>
  <c r="A11508" i="7" s="1"/>
  <c r="A11509" i="7" s="1"/>
  <c r="A11510" i="7" s="1"/>
  <c r="A11511" i="7" s="1"/>
  <c r="A11512" i="7" s="1"/>
  <c r="A11513" i="7" s="1"/>
  <c r="A11514" i="7" s="1"/>
  <c r="A11515" i="7" s="1"/>
  <c r="A11516" i="7" s="1"/>
  <c r="A11517" i="7" s="1"/>
  <c r="A11518" i="7" s="1"/>
  <c r="A11519" i="7" s="1"/>
  <c r="A11520" i="7" s="1"/>
  <c r="A11521" i="7" s="1"/>
  <c r="A11522" i="7" s="1"/>
  <c r="A11523" i="7" s="1"/>
  <c r="A11524" i="7" s="1"/>
  <c r="A11525" i="7" s="1"/>
  <c r="A11526" i="7" s="1"/>
  <c r="A11527" i="7" s="1"/>
  <c r="A11528" i="7" s="1"/>
  <c r="A11529" i="7" s="1"/>
  <c r="A11530" i="7" s="1"/>
  <c r="A11531" i="7" s="1"/>
  <c r="A11532" i="7" s="1"/>
  <c r="A11533" i="7" s="1"/>
  <c r="A11534" i="7" s="1"/>
  <c r="A11535" i="7" s="1"/>
  <c r="A11536" i="7" s="1"/>
  <c r="A11537" i="7" s="1"/>
  <c r="A11538" i="7" s="1"/>
  <c r="A11539" i="7" s="1"/>
  <c r="A11540" i="7" s="1"/>
  <c r="A11541" i="7" s="1"/>
  <c r="A11542" i="7" s="1"/>
  <c r="A11543" i="7" s="1"/>
  <c r="A11544" i="7" s="1"/>
  <c r="A11545" i="7" s="1"/>
  <c r="A11546" i="7" s="1"/>
  <c r="A11547" i="7" s="1"/>
  <c r="A11548" i="7" s="1"/>
  <c r="A11549" i="7" s="1"/>
  <c r="A11550" i="7" s="1"/>
  <c r="A11551" i="7" s="1"/>
  <c r="A11552" i="7" s="1"/>
  <c r="A11553" i="7" s="1"/>
  <c r="A11554" i="7" s="1"/>
  <c r="A11555" i="7" s="1"/>
  <c r="A11556" i="7" s="1"/>
  <c r="A11557" i="7" s="1"/>
  <c r="A11558" i="7" s="1"/>
  <c r="A11559" i="7" s="1"/>
  <c r="A11560" i="7" s="1"/>
  <c r="A11561" i="7" s="1"/>
  <c r="A11562" i="7" s="1"/>
  <c r="A11563" i="7" s="1"/>
  <c r="A11564" i="7" s="1"/>
  <c r="A11565" i="7" s="1"/>
  <c r="A11566" i="7" s="1"/>
  <c r="A11567" i="7" s="1"/>
  <c r="A11568" i="7" s="1"/>
  <c r="A11569" i="7" s="1"/>
  <c r="A11570" i="7" s="1"/>
  <c r="A11571" i="7" s="1"/>
  <c r="A11572" i="7" s="1"/>
  <c r="A11573" i="7" s="1"/>
  <c r="A11574" i="7" s="1"/>
  <c r="A11575" i="7" s="1"/>
  <c r="A11576" i="7" s="1"/>
  <c r="A11577" i="7" s="1"/>
  <c r="A11578" i="7" s="1"/>
  <c r="A11579" i="7" s="1"/>
  <c r="A11580" i="7" s="1"/>
  <c r="A11581" i="7" s="1"/>
  <c r="A11582" i="7" s="1"/>
  <c r="A11583" i="7" s="1"/>
  <c r="A11584" i="7" s="1"/>
  <c r="A11585" i="7" s="1"/>
  <c r="A11586" i="7" s="1"/>
  <c r="A11587" i="7" s="1"/>
  <c r="A11588" i="7" s="1"/>
  <c r="A11589" i="7" s="1"/>
  <c r="A11590" i="7" s="1"/>
  <c r="A11591" i="7" s="1"/>
  <c r="A11592" i="7" s="1"/>
  <c r="A11593" i="7" s="1"/>
  <c r="A11594" i="7" s="1"/>
  <c r="A11595" i="7" s="1"/>
  <c r="A11596" i="7" s="1"/>
  <c r="A11597" i="7" s="1"/>
  <c r="A11598" i="7" s="1"/>
  <c r="A11599" i="7" s="1"/>
  <c r="A11600" i="7" s="1"/>
  <c r="A11601" i="7" s="1"/>
  <c r="A11602" i="7" s="1"/>
  <c r="A11603" i="7" s="1"/>
  <c r="A11604" i="7" s="1"/>
  <c r="A11605" i="7" s="1"/>
  <c r="A11606" i="7" s="1"/>
  <c r="A11607" i="7" s="1"/>
  <c r="A11608" i="7" s="1"/>
  <c r="A11609" i="7" s="1"/>
  <c r="A11610" i="7" s="1"/>
  <c r="A11611" i="7" s="1"/>
  <c r="A11612" i="7" s="1"/>
  <c r="A11613" i="7" s="1"/>
  <c r="A11614" i="7" s="1"/>
  <c r="A11615" i="7" s="1"/>
  <c r="A11616" i="7" s="1"/>
  <c r="A11617" i="7" s="1"/>
  <c r="A11618" i="7" s="1"/>
  <c r="A11619" i="7" s="1"/>
  <c r="A11620" i="7" s="1"/>
  <c r="A11621" i="7" s="1"/>
  <c r="A11622" i="7" s="1"/>
  <c r="A11623" i="7" s="1"/>
  <c r="A11624" i="7" s="1"/>
  <c r="A11625" i="7" s="1"/>
  <c r="A11626" i="7" s="1"/>
  <c r="A11627" i="7" s="1"/>
  <c r="A11628" i="7" s="1"/>
  <c r="A11629" i="7" s="1"/>
  <c r="A11630" i="7" s="1"/>
  <c r="A11631" i="7" s="1"/>
  <c r="A11632" i="7" s="1"/>
  <c r="A11633" i="7" s="1"/>
  <c r="A11634" i="7" s="1"/>
  <c r="A11635" i="7" s="1"/>
  <c r="A11636" i="7" s="1"/>
  <c r="A11637" i="7" s="1"/>
  <c r="A11638" i="7" s="1"/>
  <c r="A11639" i="7" s="1"/>
  <c r="A11640" i="7" s="1"/>
  <c r="A11641" i="7" s="1"/>
  <c r="A11642" i="7" s="1"/>
  <c r="A11643" i="7" s="1"/>
  <c r="A11644" i="7" s="1"/>
  <c r="A11645" i="7" s="1"/>
  <c r="A11646" i="7" s="1"/>
  <c r="A11647" i="7" s="1"/>
  <c r="A11648" i="7" s="1"/>
  <c r="A11649" i="7" s="1"/>
  <c r="A11650" i="7" s="1"/>
  <c r="A11651" i="7" s="1"/>
  <c r="A11652" i="7" s="1"/>
  <c r="A11653" i="7" s="1"/>
  <c r="A11654" i="7" s="1"/>
  <c r="A11655" i="7" s="1"/>
  <c r="A11656" i="7" s="1"/>
  <c r="A11657" i="7" s="1"/>
  <c r="A11658" i="7" s="1"/>
  <c r="A11659" i="7" s="1"/>
  <c r="A11660" i="7" s="1"/>
  <c r="A11661" i="7" s="1"/>
  <c r="A11662" i="7" s="1"/>
  <c r="A11663" i="7" s="1"/>
  <c r="A11664" i="7" s="1"/>
  <c r="A11665" i="7" s="1"/>
  <c r="A11666" i="7" s="1"/>
  <c r="A11667" i="7" s="1"/>
  <c r="A11668" i="7" s="1"/>
  <c r="A11669" i="7" s="1"/>
  <c r="A11670" i="7" s="1"/>
  <c r="A11671" i="7" s="1"/>
  <c r="A11672" i="7" s="1"/>
  <c r="A11673" i="7" s="1"/>
  <c r="A11674" i="7" s="1"/>
  <c r="A11675" i="7" s="1"/>
  <c r="A11676" i="7" s="1"/>
  <c r="A11677" i="7" s="1"/>
  <c r="A11678" i="7" s="1"/>
  <c r="A11679" i="7" s="1"/>
  <c r="A11680" i="7" s="1"/>
  <c r="A11681" i="7" s="1"/>
  <c r="A11682" i="7" s="1"/>
  <c r="A11683" i="7" s="1"/>
  <c r="A11684" i="7" s="1"/>
  <c r="A11685" i="7" s="1"/>
  <c r="A11686" i="7" s="1"/>
  <c r="A11687" i="7" s="1"/>
  <c r="A11688" i="7" s="1"/>
  <c r="A11689" i="7" s="1"/>
  <c r="A11690" i="7" s="1"/>
  <c r="A11691" i="7" s="1"/>
  <c r="A11692" i="7" s="1"/>
  <c r="A11693" i="7" s="1"/>
  <c r="A11694" i="7" s="1"/>
  <c r="A11695" i="7" s="1"/>
  <c r="A11696" i="7" s="1"/>
  <c r="A11697" i="7" s="1"/>
  <c r="A11698" i="7" s="1"/>
  <c r="A11699" i="7" s="1"/>
  <c r="A11700" i="7" s="1"/>
  <c r="A11701" i="7" s="1"/>
  <c r="A11702" i="7" s="1"/>
  <c r="A11703" i="7" s="1"/>
  <c r="A11704" i="7" s="1"/>
  <c r="A11705" i="7" s="1"/>
  <c r="A11706" i="7" s="1"/>
  <c r="A11707" i="7" s="1"/>
  <c r="A11708" i="7" s="1"/>
  <c r="A11709" i="7" s="1"/>
  <c r="A11710" i="7" s="1"/>
  <c r="A11711" i="7" s="1"/>
  <c r="A11712" i="7" s="1"/>
  <c r="A11713" i="7" s="1"/>
  <c r="A11714" i="7" s="1"/>
  <c r="A11715" i="7" s="1"/>
  <c r="A11716" i="7" s="1"/>
  <c r="A11717" i="7" s="1"/>
  <c r="A11718" i="7" s="1"/>
  <c r="A11719" i="7" s="1"/>
  <c r="A11720" i="7" s="1"/>
  <c r="A11721" i="7" s="1"/>
  <c r="A11722" i="7" s="1"/>
  <c r="A11723" i="7" s="1"/>
  <c r="A11724" i="7" s="1"/>
  <c r="A11725" i="7" s="1"/>
  <c r="A11726" i="7" s="1"/>
  <c r="A11727" i="7" s="1"/>
  <c r="A11728" i="7" s="1"/>
  <c r="A11729" i="7" s="1"/>
  <c r="A11730" i="7" s="1"/>
  <c r="A11731" i="7" s="1"/>
  <c r="A11732" i="7" s="1"/>
  <c r="A11733" i="7" s="1"/>
  <c r="A11734" i="7" s="1"/>
  <c r="A11735" i="7" s="1"/>
  <c r="A11736" i="7" s="1"/>
  <c r="A11737" i="7" s="1"/>
  <c r="A11738" i="7" s="1"/>
  <c r="A11739" i="7" s="1"/>
  <c r="A11740" i="7" s="1"/>
  <c r="A11741" i="7" s="1"/>
  <c r="A11742" i="7" s="1"/>
  <c r="A11743" i="7" s="1"/>
  <c r="A11744" i="7" s="1"/>
  <c r="A11745" i="7" s="1"/>
  <c r="A11746" i="7" s="1"/>
  <c r="A11747" i="7" s="1"/>
  <c r="A11748" i="7" s="1"/>
  <c r="A11749" i="7" s="1"/>
  <c r="A11750" i="7" s="1"/>
  <c r="A11751" i="7" s="1"/>
  <c r="A11752" i="7" s="1"/>
  <c r="A11753" i="7" s="1"/>
  <c r="A11754" i="7" s="1"/>
  <c r="A11755" i="7" s="1"/>
  <c r="A11756" i="7" s="1"/>
  <c r="A11757" i="7" s="1"/>
  <c r="A11758" i="7" s="1"/>
  <c r="A11759" i="7" s="1"/>
  <c r="A11760" i="7" s="1"/>
  <c r="A11761" i="7" s="1"/>
  <c r="A11762" i="7" s="1"/>
  <c r="A11763" i="7" s="1"/>
  <c r="A11764" i="7" s="1"/>
  <c r="A11765" i="7" s="1"/>
  <c r="A11766" i="7" s="1"/>
  <c r="A11767" i="7" s="1"/>
  <c r="A11768" i="7" s="1"/>
  <c r="A11769" i="7" s="1"/>
  <c r="A11770" i="7" s="1"/>
  <c r="A11771" i="7" s="1"/>
  <c r="A11772" i="7" s="1"/>
  <c r="A11773" i="7" s="1"/>
  <c r="A11774" i="7" s="1"/>
  <c r="A11775" i="7" s="1"/>
  <c r="A11776" i="7" s="1"/>
  <c r="A11777" i="7" s="1"/>
  <c r="A11778" i="7" s="1"/>
  <c r="A11779" i="7" s="1"/>
  <c r="A11780" i="7" s="1"/>
  <c r="A11781" i="7" s="1"/>
  <c r="A11782" i="7" s="1"/>
  <c r="A11783" i="7" s="1"/>
  <c r="A11784" i="7" s="1"/>
  <c r="A11785" i="7" s="1"/>
  <c r="A11786" i="7" s="1"/>
  <c r="A11787" i="7" s="1"/>
  <c r="A11788" i="7" s="1"/>
  <c r="A11789" i="7" s="1"/>
  <c r="A11790" i="7" s="1"/>
  <c r="A11791" i="7" s="1"/>
  <c r="A11792" i="7" s="1"/>
  <c r="A11793" i="7" s="1"/>
  <c r="A11794" i="7" s="1"/>
  <c r="A11795" i="7" s="1"/>
  <c r="A11796" i="7" s="1"/>
  <c r="A11797" i="7" s="1"/>
  <c r="A11798" i="7" s="1"/>
  <c r="A11799" i="7" s="1"/>
  <c r="A11800" i="7" s="1"/>
  <c r="A11801" i="7" s="1"/>
  <c r="A11802" i="7" s="1"/>
  <c r="A11803" i="7" s="1"/>
  <c r="A11804" i="7" s="1"/>
  <c r="A11805" i="7" s="1"/>
  <c r="A11806" i="7" s="1"/>
  <c r="A11807" i="7" s="1"/>
  <c r="A11808" i="7" s="1"/>
  <c r="A11809" i="7" s="1"/>
  <c r="A11810" i="7" s="1"/>
  <c r="A11811" i="7" s="1"/>
  <c r="A11812" i="7" s="1"/>
  <c r="A11813" i="7" s="1"/>
  <c r="A11814" i="7" s="1"/>
  <c r="A11815" i="7" s="1"/>
  <c r="A11816" i="7" s="1"/>
  <c r="A11817" i="7" s="1"/>
  <c r="A11818" i="7" s="1"/>
  <c r="A11819" i="7" s="1"/>
  <c r="A11820" i="7" s="1"/>
  <c r="A11821" i="7" s="1"/>
  <c r="A11822" i="7" s="1"/>
  <c r="A11823" i="7" s="1"/>
  <c r="A11824" i="7" s="1"/>
  <c r="A11825" i="7" s="1"/>
  <c r="A11826" i="7" s="1"/>
  <c r="A11827" i="7" s="1"/>
  <c r="A11828" i="7" s="1"/>
  <c r="A11829" i="7" s="1"/>
  <c r="A11830" i="7" s="1"/>
  <c r="A11831" i="7" s="1"/>
  <c r="A11832" i="7" s="1"/>
  <c r="A11833" i="7" s="1"/>
  <c r="A11834" i="7" s="1"/>
  <c r="A11835" i="7" s="1"/>
  <c r="A11836" i="7" s="1"/>
  <c r="A11837" i="7" s="1"/>
  <c r="A11838" i="7" s="1"/>
  <c r="A11839" i="7" s="1"/>
  <c r="A11840" i="7" s="1"/>
  <c r="A11841" i="7" s="1"/>
  <c r="A11842" i="7" s="1"/>
  <c r="A11843" i="7" s="1"/>
  <c r="A11844" i="7" s="1"/>
  <c r="A11845" i="7" s="1"/>
  <c r="A11846" i="7" s="1"/>
  <c r="A11847" i="7" s="1"/>
  <c r="A11848" i="7" s="1"/>
  <c r="A11849" i="7" s="1"/>
  <c r="A11850" i="7" s="1"/>
  <c r="A11851" i="7" s="1"/>
  <c r="A11852" i="7" s="1"/>
  <c r="A11853" i="7" s="1"/>
  <c r="A11854" i="7" s="1"/>
  <c r="A11855" i="7" s="1"/>
  <c r="A11856" i="7" s="1"/>
  <c r="A11857" i="7" s="1"/>
  <c r="A11858" i="7" s="1"/>
  <c r="A11859" i="7" s="1"/>
  <c r="A11860" i="7" s="1"/>
  <c r="A11861" i="7" s="1"/>
  <c r="A11862" i="7" s="1"/>
  <c r="A11863" i="7" s="1"/>
  <c r="A11864" i="7" s="1"/>
  <c r="A11865" i="7" s="1"/>
  <c r="A11866" i="7" s="1"/>
  <c r="A11867" i="7" s="1"/>
  <c r="A11868" i="7" s="1"/>
  <c r="A11869" i="7" s="1"/>
  <c r="A11870" i="7" s="1"/>
  <c r="A11871" i="7" s="1"/>
  <c r="A11872" i="7" s="1"/>
  <c r="A11873" i="7" s="1"/>
  <c r="A11874" i="7" s="1"/>
  <c r="A11875" i="7" s="1"/>
  <c r="A11876" i="7" s="1"/>
  <c r="A11877" i="7" s="1"/>
  <c r="A11878" i="7" s="1"/>
  <c r="A11879" i="7" s="1"/>
  <c r="A11880" i="7" s="1"/>
  <c r="A11881" i="7" s="1"/>
  <c r="A11882" i="7" s="1"/>
  <c r="A11883" i="7" s="1"/>
  <c r="A11884" i="7" s="1"/>
  <c r="A11885" i="7" s="1"/>
  <c r="A11886" i="7" s="1"/>
  <c r="A11887" i="7" s="1"/>
  <c r="A11888" i="7" s="1"/>
  <c r="A11889" i="7" s="1"/>
  <c r="A11890" i="7" s="1"/>
  <c r="A11891" i="7" s="1"/>
  <c r="A11892" i="7" s="1"/>
  <c r="A11893" i="7" s="1"/>
  <c r="A11894" i="7" s="1"/>
  <c r="A11895" i="7" s="1"/>
  <c r="A11896" i="7" s="1"/>
  <c r="A11897" i="7" s="1"/>
  <c r="A11898" i="7" s="1"/>
  <c r="A11899" i="7" s="1"/>
  <c r="A11900" i="7" s="1"/>
  <c r="A11901" i="7" s="1"/>
  <c r="A11902" i="7" s="1"/>
  <c r="A11903" i="7" s="1"/>
  <c r="A11904" i="7" s="1"/>
  <c r="A11905" i="7" s="1"/>
  <c r="A11906" i="7" s="1"/>
  <c r="A11907" i="7" s="1"/>
  <c r="A11908" i="7" s="1"/>
  <c r="A11909" i="7" s="1"/>
  <c r="A11910" i="7" s="1"/>
  <c r="A11911" i="7" s="1"/>
  <c r="A11912" i="7" s="1"/>
  <c r="A11913" i="7" s="1"/>
  <c r="A11914" i="7" s="1"/>
  <c r="A11915" i="7" s="1"/>
  <c r="A11916" i="7" s="1"/>
  <c r="A11917" i="7" s="1"/>
  <c r="A11918" i="7" s="1"/>
  <c r="A11919" i="7" s="1"/>
  <c r="A11920" i="7" s="1"/>
  <c r="A11921" i="7" s="1"/>
  <c r="A11922" i="7" s="1"/>
  <c r="A11923" i="7" s="1"/>
  <c r="A11924" i="7" s="1"/>
  <c r="A11925" i="7" s="1"/>
  <c r="A11926" i="7" s="1"/>
  <c r="A11927" i="7" s="1"/>
  <c r="A11928" i="7" s="1"/>
  <c r="A11929" i="7" s="1"/>
  <c r="A11930" i="7" s="1"/>
  <c r="A11931" i="7" s="1"/>
  <c r="A11932" i="7" s="1"/>
  <c r="A11933" i="7" s="1"/>
  <c r="A11934" i="7" s="1"/>
  <c r="A11935" i="7" s="1"/>
  <c r="A11936" i="7" s="1"/>
  <c r="A11937" i="7" s="1"/>
  <c r="A11938" i="7" s="1"/>
  <c r="A11939" i="7" s="1"/>
  <c r="A11940" i="7" s="1"/>
  <c r="A11941" i="7" s="1"/>
  <c r="A11942" i="7" s="1"/>
  <c r="A11943" i="7" s="1"/>
  <c r="A11944" i="7" s="1"/>
  <c r="A11945" i="7" s="1"/>
  <c r="A11946" i="7" s="1"/>
  <c r="A11947" i="7" s="1"/>
  <c r="A11948" i="7" s="1"/>
  <c r="A11949" i="7" s="1"/>
  <c r="A11950" i="7" s="1"/>
  <c r="A11951" i="7" s="1"/>
  <c r="A11952" i="7" s="1"/>
  <c r="A11953" i="7" s="1"/>
  <c r="A11954" i="7" s="1"/>
  <c r="A11955" i="7" s="1"/>
  <c r="A11956" i="7" s="1"/>
  <c r="A11957" i="7" s="1"/>
  <c r="A11958" i="7" s="1"/>
  <c r="A11959" i="7" s="1"/>
  <c r="A11960" i="7" s="1"/>
  <c r="A11961" i="7" s="1"/>
  <c r="A11962" i="7" s="1"/>
  <c r="A11963" i="7" s="1"/>
  <c r="A11964" i="7" s="1"/>
  <c r="A11965" i="7" s="1"/>
  <c r="A11966" i="7" s="1"/>
  <c r="A11967" i="7" s="1"/>
  <c r="A11968" i="7" s="1"/>
  <c r="A11969" i="7" s="1"/>
  <c r="A11970" i="7" s="1"/>
  <c r="A11971" i="7" s="1"/>
  <c r="A11972" i="7" s="1"/>
  <c r="A11973" i="7" s="1"/>
  <c r="A11974" i="7" s="1"/>
  <c r="A11975" i="7" s="1"/>
  <c r="A11976" i="7" s="1"/>
  <c r="A11977" i="7" s="1"/>
  <c r="A11978" i="7" s="1"/>
  <c r="A11979" i="7" s="1"/>
  <c r="A11980" i="7" s="1"/>
  <c r="A11981" i="7" s="1"/>
  <c r="A11982" i="7" s="1"/>
  <c r="A11983" i="7" s="1"/>
  <c r="A11984" i="7" s="1"/>
  <c r="A11985" i="7" s="1"/>
  <c r="A11986" i="7" s="1"/>
  <c r="A11987" i="7" s="1"/>
  <c r="A11988" i="7" s="1"/>
  <c r="A11989" i="7" s="1"/>
  <c r="A11990" i="7" s="1"/>
  <c r="A11991" i="7" s="1"/>
  <c r="A11992" i="7" s="1"/>
  <c r="A11993" i="7" s="1"/>
  <c r="A11994" i="7" s="1"/>
  <c r="A11995" i="7" s="1"/>
  <c r="A11996" i="7" s="1"/>
  <c r="A11997" i="7" s="1"/>
  <c r="A11998" i="7" s="1"/>
  <c r="A11999" i="7" s="1"/>
  <c r="A12000" i="7" s="1"/>
  <c r="A12001" i="7" s="1"/>
  <c r="A12002" i="7" s="1"/>
  <c r="A12003" i="7" s="1"/>
  <c r="A12004" i="7" s="1"/>
  <c r="A12005" i="7" s="1"/>
  <c r="A12006" i="7" s="1"/>
  <c r="A12007" i="7" s="1"/>
  <c r="A12008" i="7" s="1"/>
  <c r="A12009" i="7" s="1"/>
  <c r="A12010" i="7" s="1"/>
  <c r="A12011" i="7" s="1"/>
  <c r="A12012" i="7" s="1"/>
  <c r="A12013" i="7" s="1"/>
  <c r="A12014" i="7" s="1"/>
  <c r="A12015" i="7" s="1"/>
  <c r="A12016" i="7" s="1"/>
  <c r="A12017" i="7" s="1"/>
  <c r="A12018" i="7" s="1"/>
  <c r="A12019" i="7" s="1"/>
  <c r="A12020" i="7" s="1"/>
  <c r="A12021" i="7" s="1"/>
  <c r="A12022" i="7" s="1"/>
  <c r="A12023" i="7" s="1"/>
  <c r="A12024" i="7" s="1"/>
  <c r="A12025" i="7" s="1"/>
  <c r="A12026" i="7" s="1"/>
  <c r="A12027" i="7" s="1"/>
  <c r="A12028" i="7" s="1"/>
  <c r="A12029" i="7" s="1"/>
  <c r="A12030" i="7" s="1"/>
  <c r="A12031" i="7" s="1"/>
  <c r="A12032" i="7" s="1"/>
  <c r="A12033" i="7" s="1"/>
  <c r="A12034" i="7" s="1"/>
  <c r="A12035" i="7" s="1"/>
  <c r="A12036" i="7" s="1"/>
  <c r="A12037" i="7" s="1"/>
  <c r="A12038" i="7" s="1"/>
  <c r="A12039" i="7" s="1"/>
  <c r="A12040" i="7" s="1"/>
  <c r="A12041" i="7" s="1"/>
  <c r="A12042" i="7" s="1"/>
  <c r="A12043" i="7" s="1"/>
  <c r="A12044" i="7" s="1"/>
  <c r="A12045" i="7" s="1"/>
  <c r="A12046" i="7" s="1"/>
  <c r="A12047" i="7" s="1"/>
  <c r="A12048" i="7" s="1"/>
  <c r="A12049" i="7" s="1"/>
  <c r="A12050" i="7" s="1"/>
  <c r="A12051" i="7" s="1"/>
  <c r="A12052" i="7" s="1"/>
  <c r="A12053" i="7" s="1"/>
  <c r="A12054" i="7" s="1"/>
  <c r="A12055" i="7" s="1"/>
  <c r="A12056" i="7" s="1"/>
  <c r="A12057" i="7" s="1"/>
  <c r="A12058" i="7" s="1"/>
  <c r="A12059" i="7" s="1"/>
  <c r="A12060" i="7" s="1"/>
  <c r="A12061" i="7" s="1"/>
  <c r="A12062" i="7" s="1"/>
  <c r="A12063" i="7" s="1"/>
  <c r="A12064" i="7" s="1"/>
  <c r="A12065" i="7" s="1"/>
  <c r="A12066" i="7" s="1"/>
  <c r="A12067" i="7" s="1"/>
  <c r="A12068" i="7" s="1"/>
  <c r="A12069" i="7" s="1"/>
  <c r="A12070" i="7" s="1"/>
  <c r="A12071" i="7" s="1"/>
  <c r="A12072" i="7" s="1"/>
  <c r="A12073" i="7" s="1"/>
  <c r="A12074" i="7" s="1"/>
  <c r="A12075" i="7" s="1"/>
  <c r="A12076" i="7" s="1"/>
  <c r="A12077" i="7" s="1"/>
  <c r="A12078" i="7" s="1"/>
  <c r="A12079" i="7" s="1"/>
  <c r="A12080" i="7" s="1"/>
  <c r="A12081" i="7" s="1"/>
  <c r="A12082" i="7" s="1"/>
  <c r="A12083" i="7" s="1"/>
  <c r="A12084" i="7" s="1"/>
  <c r="A12085" i="7" s="1"/>
  <c r="A12086" i="7" s="1"/>
  <c r="A12087" i="7" s="1"/>
  <c r="A12088" i="7" s="1"/>
  <c r="A12089" i="7" s="1"/>
  <c r="A12090" i="7" s="1"/>
  <c r="A12091" i="7" s="1"/>
  <c r="A12092" i="7" s="1"/>
  <c r="A12093" i="7" s="1"/>
  <c r="A12094" i="7" s="1"/>
  <c r="A12095" i="7" s="1"/>
  <c r="A12096" i="7" s="1"/>
  <c r="A12097" i="7" s="1"/>
  <c r="A12098" i="7" s="1"/>
  <c r="A12099" i="7" s="1"/>
  <c r="A12100" i="7" s="1"/>
  <c r="A12101" i="7" s="1"/>
  <c r="A12102" i="7" s="1"/>
  <c r="A12103" i="7" s="1"/>
  <c r="A12104" i="7" s="1"/>
  <c r="A12105" i="7" s="1"/>
  <c r="A12106" i="7" s="1"/>
  <c r="A12107" i="7" s="1"/>
  <c r="A12108" i="7" s="1"/>
  <c r="A12109" i="7" s="1"/>
  <c r="A12110" i="7" s="1"/>
  <c r="A12111" i="7" s="1"/>
  <c r="A12112" i="7" s="1"/>
  <c r="A12113" i="7" s="1"/>
  <c r="A12114" i="7" s="1"/>
  <c r="A12115" i="7" s="1"/>
  <c r="A12116" i="7" s="1"/>
  <c r="A12117" i="7" s="1"/>
  <c r="A12118" i="7" s="1"/>
  <c r="A12119" i="7" s="1"/>
  <c r="A12120" i="7" s="1"/>
  <c r="A12121" i="7" s="1"/>
  <c r="A12122" i="7" s="1"/>
  <c r="A12123" i="7" s="1"/>
  <c r="A12124" i="7" s="1"/>
  <c r="A12125" i="7" s="1"/>
  <c r="A12126" i="7" s="1"/>
  <c r="A12127" i="7" s="1"/>
  <c r="A12128" i="7" s="1"/>
  <c r="A12129" i="7" s="1"/>
  <c r="A12130" i="7" s="1"/>
  <c r="A12131" i="7" s="1"/>
  <c r="A12132" i="7" s="1"/>
  <c r="A12133" i="7" s="1"/>
  <c r="A12134" i="7" s="1"/>
  <c r="A12135" i="7" s="1"/>
  <c r="A12136" i="7" s="1"/>
  <c r="A12137" i="7" s="1"/>
  <c r="A12138" i="7" s="1"/>
  <c r="A12139" i="7" s="1"/>
  <c r="A12140" i="7" s="1"/>
  <c r="A12141" i="7" s="1"/>
  <c r="A12142" i="7" s="1"/>
  <c r="A12143" i="7" s="1"/>
  <c r="A12144" i="7" s="1"/>
  <c r="A12145" i="7" s="1"/>
  <c r="A12146" i="7" s="1"/>
  <c r="A12147" i="7" s="1"/>
  <c r="A12148" i="7" s="1"/>
  <c r="A12149" i="7" s="1"/>
  <c r="A12150" i="7" s="1"/>
  <c r="A12151" i="7" s="1"/>
  <c r="A12152" i="7" s="1"/>
  <c r="A12153" i="7" s="1"/>
  <c r="A12154" i="7" s="1"/>
  <c r="A12155" i="7" s="1"/>
  <c r="A12156" i="7" s="1"/>
  <c r="A12157" i="7" s="1"/>
  <c r="A12158" i="7" s="1"/>
  <c r="A12159" i="7" s="1"/>
  <c r="A12160" i="7" s="1"/>
  <c r="A12161" i="7" s="1"/>
  <c r="A12162" i="7" s="1"/>
  <c r="A12163" i="7" s="1"/>
  <c r="A12164" i="7" s="1"/>
  <c r="A12165" i="7" s="1"/>
  <c r="A12166" i="7" s="1"/>
  <c r="A12167" i="7" s="1"/>
  <c r="A12168" i="7" s="1"/>
  <c r="A12169" i="7" s="1"/>
  <c r="A12170" i="7" s="1"/>
  <c r="A12171" i="7" s="1"/>
  <c r="A12172" i="7" s="1"/>
  <c r="A12173" i="7" s="1"/>
  <c r="A12174" i="7" s="1"/>
  <c r="A12175" i="7" s="1"/>
  <c r="A12176" i="7" s="1"/>
  <c r="A12177" i="7" s="1"/>
  <c r="A12178" i="7" s="1"/>
  <c r="A12179" i="7" s="1"/>
  <c r="A12180" i="7" s="1"/>
  <c r="A12181" i="7" s="1"/>
  <c r="A12182" i="7" s="1"/>
  <c r="A12183" i="7" s="1"/>
  <c r="A12184" i="7" s="1"/>
  <c r="A12185" i="7" s="1"/>
  <c r="A12186" i="7" s="1"/>
  <c r="A12187" i="7" s="1"/>
  <c r="A12188" i="7" s="1"/>
  <c r="A12189" i="7" s="1"/>
  <c r="A12190" i="7" s="1"/>
  <c r="A12191" i="7" s="1"/>
  <c r="A12192" i="7" s="1"/>
  <c r="A12193" i="7" s="1"/>
  <c r="A12194" i="7" s="1"/>
  <c r="A12195" i="7" s="1"/>
  <c r="A12196" i="7" s="1"/>
  <c r="A12197" i="7" s="1"/>
  <c r="A12198" i="7" s="1"/>
  <c r="A12199" i="7" s="1"/>
  <c r="A12200" i="7" s="1"/>
  <c r="A12201" i="7" s="1"/>
  <c r="A12202" i="7" s="1"/>
  <c r="A12203" i="7" s="1"/>
  <c r="A12204" i="7" s="1"/>
  <c r="A12205" i="7" s="1"/>
  <c r="A12206" i="7" s="1"/>
  <c r="A12207" i="7" s="1"/>
  <c r="A12208" i="7" s="1"/>
  <c r="A12209" i="7" s="1"/>
  <c r="A12210" i="7" s="1"/>
  <c r="A12211" i="7" s="1"/>
  <c r="A12212" i="7" s="1"/>
  <c r="A12213" i="7" s="1"/>
  <c r="A12214" i="7" s="1"/>
  <c r="A12215" i="7" s="1"/>
  <c r="A12216" i="7" s="1"/>
  <c r="A12217" i="7" s="1"/>
  <c r="A12218" i="7" s="1"/>
  <c r="A12219" i="7" s="1"/>
  <c r="A12220" i="7" s="1"/>
  <c r="A12221" i="7" s="1"/>
  <c r="A12222" i="7" s="1"/>
  <c r="A12223" i="7" s="1"/>
  <c r="A12224" i="7" s="1"/>
  <c r="A12225" i="7" s="1"/>
  <c r="A12226" i="7" s="1"/>
  <c r="A12227" i="7" s="1"/>
  <c r="A12228" i="7" s="1"/>
  <c r="A12229" i="7" s="1"/>
  <c r="A12230" i="7" s="1"/>
  <c r="A12231" i="7" s="1"/>
  <c r="A12232" i="7" s="1"/>
  <c r="A12233" i="7" s="1"/>
  <c r="A12234" i="7" s="1"/>
  <c r="A12235" i="7" s="1"/>
  <c r="A12236" i="7" s="1"/>
  <c r="A12237" i="7" s="1"/>
  <c r="A12238" i="7" s="1"/>
  <c r="A12239" i="7" s="1"/>
  <c r="A12240" i="7" s="1"/>
  <c r="A12241" i="7" s="1"/>
  <c r="A12242" i="7" s="1"/>
  <c r="A12243" i="7" s="1"/>
  <c r="A12244" i="7" s="1"/>
  <c r="A12245" i="7" s="1"/>
  <c r="A12246" i="7" s="1"/>
  <c r="A12247" i="7" s="1"/>
  <c r="A12248" i="7" s="1"/>
  <c r="A12249" i="7" s="1"/>
  <c r="A12250" i="7" s="1"/>
  <c r="A12251" i="7" s="1"/>
  <c r="A12252" i="7" s="1"/>
  <c r="A12253" i="7" s="1"/>
  <c r="A12254" i="7" s="1"/>
  <c r="A12255" i="7" s="1"/>
  <c r="A12256" i="7" s="1"/>
  <c r="A12257" i="7" s="1"/>
  <c r="A12258" i="7" s="1"/>
  <c r="A12259" i="7" s="1"/>
  <c r="A12260" i="7" s="1"/>
  <c r="A12261" i="7" s="1"/>
  <c r="A12262" i="7" s="1"/>
  <c r="A12263" i="7" s="1"/>
  <c r="A12264" i="7" s="1"/>
  <c r="A12265" i="7" s="1"/>
  <c r="A12266" i="7" s="1"/>
  <c r="A12267" i="7" s="1"/>
  <c r="A12268" i="7" s="1"/>
  <c r="A12269" i="7" s="1"/>
  <c r="A12270" i="7" s="1"/>
  <c r="A12271" i="7" s="1"/>
  <c r="A12272" i="7" s="1"/>
  <c r="A12273" i="7" s="1"/>
  <c r="A12274" i="7" s="1"/>
  <c r="A12275" i="7" s="1"/>
  <c r="A12276" i="7" s="1"/>
  <c r="A12277" i="7" s="1"/>
  <c r="A12278" i="7" s="1"/>
  <c r="A12279" i="7" s="1"/>
  <c r="A12280" i="7" s="1"/>
  <c r="A12281" i="7" s="1"/>
  <c r="A12282" i="7" s="1"/>
  <c r="A12283" i="7" s="1"/>
  <c r="A12284" i="7" s="1"/>
  <c r="A12285" i="7" s="1"/>
  <c r="A12286" i="7" s="1"/>
  <c r="A12287" i="7" s="1"/>
  <c r="A12288" i="7" s="1"/>
  <c r="A12289" i="7" s="1"/>
  <c r="A12290" i="7" s="1"/>
  <c r="A12291" i="7" s="1"/>
  <c r="A12292" i="7" s="1"/>
  <c r="A12293" i="7" s="1"/>
  <c r="A12294" i="7" s="1"/>
  <c r="A12295" i="7" s="1"/>
  <c r="A12296" i="7" s="1"/>
  <c r="A12297" i="7" s="1"/>
  <c r="A12298" i="7" s="1"/>
  <c r="A12299" i="7" s="1"/>
  <c r="A12300" i="7" s="1"/>
  <c r="A12301" i="7" s="1"/>
  <c r="A12302" i="7" s="1"/>
  <c r="A12303" i="7" s="1"/>
  <c r="A12304" i="7" s="1"/>
  <c r="A12305" i="7" s="1"/>
  <c r="A12306" i="7" s="1"/>
  <c r="A12307" i="7" s="1"/>
  <c r="A12308" i="7" s="1"/>
  <c r="A12309" i="7" s="1"/>
  <c r="A12310" i="7" s="1"/>
  <c r="A12311" i="7" s="1"/>
  <c r="A12312" i="7" s="1"/>
  <c r="A12313" i="7" s="1"/>
  <c r="A12314" i="7" s="1"/>
  <c r="A12315" i="7" s="1"/>
  <c r="A12316" i="7" s="1"/>
  <c r="A12317" i="7" s="1"/>
  <c r="A12318" i="7" s="1"/>
  <c r="A12319" i="7" s="1"/>
  <c r="A12320" i="7" s="1"/>
  <c r="A12321" i="7" s="1"/>
  <c r="A12322" i="7" s="1"/>
  <c r="A12323" i="7" s="1"/>
  <c r="A12324" i="7" s="1"/>
  <c r="A12325" i="7" s="1"/>
  <c r="A12326" i="7" s="1"/>
  <c r="A12327" i="7" s="1"/>
  <c r="A12328" i="7" s="1"/>
  <c r="A12329" i="7" s="1"/>
  <c r="A12330" i="7" s="1"/>
  <c r="A12331" i="7" s="1"/>
  <c r="A12332" i="7" s="1"/>
  <c r="A12333" i="7" s="1"/>
  <c r="A12334" i="7" s="1"/>
  <c r="A12335" i="7" s="1"/>
  <c r="A12336" i="7" s="1"/>
  <c r="A12337" i="7" s="1"/>
  <c r="A12338" i="7" s="1"/>
  <c r="A12339" i="7" s="1"/>
  <c r="A12340" i="7" s="1"/>
  <c r="A12341" i="7" s="1"/>
  <c r="A12342" i="7" s="1"/>
  <c r="A12343" i="7" s="1"/>
  <c r="A12344" i="7" s="1"/>
  <c r="A12345" i="7" s="1"/>
  <c r="A12346" i="7" s="1"/>
  <c r="A12347" i="7" s="1"/>
  <c r="A12348" i="7" s="1"/>
  <c r="A12349" i="7" s="1"/>
  <c r="A12350" i="7" s="1"/>
  <c r="A12351" i="7" s="1"/>
  <c r="A12352" i="7" s="1"/>
  <c r="A12353" i="7" s="1"/>
  <c r="A12354" i="7" s="1"/>
  <c r="A12355" i="7" s="1"/>
  <c r="A12356" i="7" s="1"/>
  <c r="A12357" i="7" s="1"/>
  <c r="A12358" i="7" s="1"/>
  <c r="A12359" i="7" s="1"/>
  <c r="A12360" i="7" s="1"/>
  <c r="A12361" i="7" s="1"/>
  <c r="A12362" i="7" s="1"/>
  <c r="A12363" i="7" s="1"/>
  <c r="A12364" i="7" s="1"/>
  <c r="A12365" i="7" s="1"/>
  <c r="A12366" i="7" s="1"/>
  <c r="A12367" i="7" s="1"/>
  <c r="A12368" i="7" s="1"/>
  <c r="A12369" i="7" s="1"/>
  <c r="A12370" i="7" s="1"/>
  <c r="A12371" i="7" s="1"/>
  <c r="A12372" i="7" s="1"/>
  <c r="A12373" i="7" s="1"/>
  <c r="A12374" i="7" s="1"/>
  <c r="A12375" i="7" s="1"/>
  <c r="A12376" i="7" s="1"/>
  <c r="A12377" i="7" s="1"/>
  <c r="A12378" i="7" s="1"/>
  <c r="A12379" i="7" s="1"/>
  <c r="A12380" i="7" s="1"/>
  <c r="A12381" i="7" s="1"/>
  <c r="A12382" i="7" s="1"/>
  <c r="A12383" i="7" s="1"/>
  <c r="A12384" i="7" s="1"/>
  <c r="A12385" i="7" s="1"/>
  <c r="A12386" i="7" s="1"/>
  <c r="A12387" i="7" s="1"/>
  <c r="A12388" i="7" s="1"/>
  <c r="A12389" i="7" s="1"/>
  <c r="A12390" i="7" s="1"/>
  <c r="A12391" i="7" s="1"/>
  <c r="A12392" i="7" s="1"/>
  <c r="A12393" i="7" s="1"/>
  <c r="A12394" i="7" s="1"/>
  <c r="A12395" i="7" s="1"/>
  <c r="A12396" i="7" s="1"/>
  <c r="A12397" i="7" s="1"/>
  <c r="A12398" i="7" s="1"/>
  <c r="A12399" i="7" s="1"/>
  <c r="A12400" i="7" s="1"/>
  <c r="A12401" i="7" s="1"/>
  <c r="A12402" i="7" s="1"/>
  <c r="A12403" i="7" s="1"/>
  <c r="A12404" i="7" s="1"/>
  <c r="A12405" i="7" s="1"/>
  <c r="A12406" i="7" s="1"/>
  <c r="A12407" i="7" s="1"/>
  <c r="A12408" i="7" s="1"/>
  <c r="A12409" i="7" s="1"/>
  <c r="A12410" i="7" s="1"/>
  <c r="A12411" i="7" s="1"/>
  <c r="A12412" i="7" s="1"/>
  <c r="A12413" i="7" s="1"/>
  <c r="A12414" i="7" s="1"/>
  <c r="A12415" i="7" s="1"/>
  <c r="A12416" i="7" s="1"/>
  <c r="A12417" i="7" s="1"/>
  <c r="A12418" i="7" s="1"/>
  <c r="A12419" i="7" s="1"/>
  <c r="A12420" i="7" s="1"/>
  <c r="A12421" i="7" s="1"/>
  <c r="A12422" i="7" s="1"/>
  <c r="A12423" i="7" s="1"/>
  <c r="A12424" i="7" s="1"/>
  <c r="A12425" i="7" s="1"/>
  <c r="A12426" i="7" s="1"/>
  <c r="A12427" i="7" s="1"/>
  <c r="A12428" i="7" s="1"/>
  <c r="A12429" i="7" s="1"/>
  <c r="A12430" i="7" s="1"/>
  <c r="A12431" i="7" s="1"/>
  <c r="A12432" i="7" s="1"/>
  <c r="A12433" i="7" s="1"/>
  <c r="A12434" i="7" s="1"/>
  <c r="A12435" i="7" s="1"/>
  <c r="A12436" i="7" s="1"/>
  <c r="A12437" i="7" s="1"/>
  <c r="A12438" i="7" s="1"/>
  <c r="A12439" i="7" s="1"/>
  <c r="A12440" i="7" s="1"/>
  <c r="A12441" i="7" s="1"/>
  <c r="A12442" i="7" s="1"/>
  <c r="A12443" i="7" s="1"/>
  <c r="A12444" i="7" s="1"/>
  <c r="A12445" i="7" s="1"/>
  <c r="A12446" i="7" s="1"/>
  <c r="A12447" i="7" s="1"/>
  <c r="A12448" i="7" s="1"/>
  <c r="A12449" i="7" s="1"/>
  <c r="A12450" i="7" s="1"/>
  <c r="A12451" i="7" s="1"/>
  <c r="A12452" i="7" s="1"/>
  <c r="A12453" i="7" s="1"/>
  <c r="A12454" i="7" s="1"/>
  <c r="A12455" i="7" s="1"/>
  <c r="A12456" i="7" s="1"/>
  <c r="A12457" i="7" s="1"/>
  <c r="A12458" i="7" s="1"/>
  <c r="A12459" i="7" s="1"/>
  <c r="A12460" i="7" s="1"/>
  <c r="A12461" i="7" s="1"/>
  <c r="A12462" i="7" s="1"/>
  <c r="A12463" i="7" s="1"/>
  <c r="A12464" i="7" s="1"/>
  <c r="A12465" i="7" s="1"/>
  <c r="A12466" i="7" s="1"/>
  <c r="A12467" i="7" s="1"/>
  <c r="A12468" i="7" s="1"/>
  <c r="A12469" i="7" s="1"/>
  <c r="A12470" i="7" s="1"/>
  <c r="A12471" i="7" s="1"/>
  <c r="A12472" i="7" s="1"/>
  <c r="A12473" i="7" s="1"/>
  <c r="A12474" i="7" s="1"/>
  <c r="A12475" i="7" s="1"/>
  <c r="A12476" i="7" s="1"/>
  <c r="A12477" i="7" s="1"/>
  <c r="A12478" i="7" s="1"/>
  <c r="A12479" i="7" s="1"/>
  <c r="A12480" i="7" s="1"/>
  <c r="A12481" i="7" s="1"/>
  <c r="A12482" i="7" s="1"/>
  <c r="A12483" i="7" s="1"/>
  <c r="A12484" i="7" s="1"/>
  <c r="A12485" i="7" s="1"/>
  <c r="A12486" i="7" s="1"/>
  <c r="A12487" i="7" s="1"/>
  <c r="A12488" i="7" s="1"/>
  <c r="A12489" i="7" s="1"/>
  <c r="A12490" i="7" s="1"/>
  <c r="A12491" i="7" s="1"/>
  <c r="A12492" i="7" s="1"/>
  <c r="A12493" i="7" s="1"/>
  <c r="A12494" i="7" s="1"/>
  <c r="A12495" i="7" s="1"/>
  <c r="A12496" i="7" s="1"/>
  <c r="A12497" i="7" s="1"/>
  <c r="A12498" i="7" s="1"/>
  <c r="A12499" i="7" s="1"/>
  <c r="A12500" i="7" s="1"/>
  <c r="A12501" i="7" s="1"/>
  <c r="A12502" i="7" s="1"/>
  <c r="A12503" i="7" s="1"/>
  <c r="A12504" i="7" s="1"/>
  <c r="A12505" i="7" s="1"/>
  <c r="A12506" i="7" s="1"/>
  <c r="A12507" i="7" s="1"/>
  <c r="A12508" i="7" s="1"/>
  <c r="A12509" i="7" s="1"/>
  <c r="A12510" i="7" s="1"/>
  <c r="A12511" i="7" s="1"/>
  <c r="A12512" i="7" s="1"/>
  <c r="A12513" i="7" s="1"/>
  <c r="A12514" i="7" s="1"/>
  <c r="A12515" i="7" s="1"/>
  <c r="A12516" i="7" s="1"/>
  <c r="A12517" i="7" s="1"/>
  <c r="A12518" i="7" s="1"/>
  <c r="A12519" i="7" s="1"/>
  <c r="A12520" i="7" s="1"/>
  <c r="A12521" i="7" s="1"/>
  <c r="A12522" i="7" s="1"/>
  <c r="A12523" i="7" s="1"/>
  <c r="A12524" i="7" s="1"/>
  <c r="A12525" i="7" s="1"/>
  <c r="A12526" i="7" s="1"/>
  <c r="A12527" i="7" s="1"/>
  <c r="A12528" i="7" s="1"/>
  <c r="A12529" i="7" s="1"/>
  <c r="A12530" i="7" s="1"/>
  <c r="A12531" i="7" s="1"/>
  <c r="A12532" i="7" s="1"/>
  <c r="A12533" i="7" s="1"/>
  <c r="A12534" i="7" s="1"/>
  <c r="A12535" i="7" s="1"/>
  <c r="A12536" i="7" s="1"/>
  <c r="A12537" i="7" s="1"/>
  <c r="A12538" i="7" s="1"/>
  <c r="A12539" i="7" s="1"/>
  <c r="A12540" i="7" s="1"/>
  <c r="A12541" i="7" s="1"/>
  <c r="A12542" i="7" s="1"/>
  <c r="A12543" i="7" s="1"/>
  <c r="A12544" i="7" s="1"/>
  <c r="A12545" i="7" s="1"/>
  <c r="A12546" i="7" s="1"/>
  <c r="A12547" i="7" s="1"/>
  <c r="A12548" i="7" s="1"/>
  <c r="A12549" i="7" s="1"/>
  <c r="A12550" i="7" s="1"/>
  <c r="A12551" i="7" s="1"/>
  <c r="A12552" i="7" s="1"/>
  <c r="A12553" i="7" s="1"/>
  <c r="A12554" i="7" s="1"/>
  <c r="A12555" i="7" s="1"/>
  <c r="A12556" i="7" s="1"/>
  <c r="A12557" i="7" s="1"/>
  <c r="A12558" i="7" s="1"/>
  <c r="A12559" i="7" s="1"/>
  <c r="A12560" i="7" s="1"/>
  <c r="A12561" i="7" s="1"/>
  <c r="A12562" i="7" s="1"/>
  <c r="A12563" i="7" s="1"/>
  <c r="A12564" i="7" s="1"/>
  <c r="A12565" i="7" s="1"/>
  <c r="A12566" i="7" s="1"/>
  <c r="A12567" i="7" s="1"/>
  <c r="A12568" i="7" s="1"/>
  <c r="A12569" i="7" s="1"/>
  <c r="A12570" i="7" s="1"/>
  <c r="A12571" i="7" s="1"/>
  <c r="A12572" i="7" s="1"/>
  <c r="A12573" i="7" s="1"/>
  <c r="A12574" i="7" s="1"/>
  <c r="A12575" i="7" s="1"/>
  <c r="A12576" i="7" s="1"/>
  <c r="A12577" i="7" s="1"/>
  <c r="A12578" i="7" s="1"/>
  <c r="A12579" i="7" s="1"/>
  <c r="A12580" i="7" s="1"/>
  <c r="A12581" i="7" s="1"/>
  <c r="A12582" i="7" s="1"/>
  <c r="A12583" i="7" s="1"/>
  <c r="A12584" i="7" s="1"/>
  <c r="A12585" i="7" s="1"/>
  <c r="A12586" i="7" s="1"/>
  <c r="A12587" i="7" s="1"/>
  <c r="A12588" i="7" s="1"/>
  <c r="A12589" i="7" s="1"/>
  <c r="A12590" i="7" s="1"/>
  <c r="A12591" i="7" s="1"/>
  <c r="A12592" i="7" s="1"/>
  <c r="A12593" i="7" s="1"/>
  <c r="A12594" i="7" s="1"/>
  <c r="A12595" i="7" s="1"/>
  <c r="A12596" i="7" s="1"/>
  <c r="A12597" i="7" s="1"/>
  <c r="A12598" i="7" s="1"/>
  <c r="A12599" i="7" s="1"/>
  <c r="A12600" i="7" s="1"/>
  <c r="A12601" i="7" s="1"/>
  <c r="A12602" i="7" s="1"/>
  <c r="A12603" i="7" s="1"/>
  <c r="A12604" i="7" s="1"/>
  <c r="A12605" i="7" s="1"/>
  <c r="A12606" i="7" s="1"/>
  <c r="A12607" i="7" s="1"/>
  <c r="A12608" i="7" s="1"/>
  <c r="A12609" i="7" s="1"/>
  <c r="A12610" i="7" s="1"/>
  <c r="A12611" i="7" s="1"/>
  <c r="A12612" i="7" s="1"/>
  <c r="A12613" i="7" s="1"/>
  <c r="A12614" i="7" s="1"/>
  <c r="A12615" i="7" s="1"/>
  <c r="A12616" i="7" s="1"/>
  <c r="A12617" i="7" s="1"/>
  <c r="A12618" i="7" s="1"/>
  <c r="A12619" i="7" s="1"/>
  <c r="A12620" i="7" s="1"/>
  <c r="A12621" i="7" s="1"/>
  <c r="A12622" i="7" s="1"/>
  <c r="A12623" i="7" s="1"/>
  <c r="A12624" i="7" s="1"/>
  <c r="A12625" i="7" s="1"/>
  <c r="A12626" i="7" s="1"/>
  <c r="A12627" i="7" s="1"/>
  <c r="A12628" i="7" s="1"/>
  <c r="A12629" i="7" s="1"/>
  <c r="A12630" i="7" s="1"/>
  <c r="A12631" i="7" s="1"/>
  <c r="A12632" i="7" s="1"/>
  <c r="A12633" i="7" s="1"/>
  <c r="A12634" i="7" s="1"/>
  <c r="A12635" i="7" s="1"/>
  <c r="A12636" i="7" s="1"/>
  <c r="A12637" i="7" s="1"/>
  <c r="A12638" i="7" s="1"/>
  <c r="A12639" i="7" s="1"/>
  <c r="A12640" i="7" s="1"/>
  <c r="A12641" i="7" s="1"/>
  <c r="A12642" i="7" s="1"/>
  <c r="A12643" i="7" s="1"/>
  <c r="A12644" i="7" s="1"/>
  <c r="A12645" i="7" s="1"/>
  <c r="A12646" i="7" s="1"/>
  <c r="A12647" i="7" s="1"/>
  <c r="A12648" i="7" s="1"/>
  <c r="A12649" i="7" s="1"/>
  <c r="A12650" i="7" s="1"/>
  <c r="A12651" i="7" s="1"/>
  <c r="A12652" i="7" s="1"/>
  <c r="A12653" i="7" s="1"/>
  <c r="A12654" i="7" s="1"/>
  <c r="A12655" i="7" s="1"/>
  <c r="A12656" i="7" s="1"/>
  <c r="A12657" i="7" s="1"/>
  <c r="A12658" i="7" s="1"/>
  <c r="A12659" i="7" s="1"/>
  <c r="A12660" i="7" s="1"/>
  <c r="A12661" i="7" s="1"/>
  <c r="A12662" i="7" s="1"/>
  <c r="A12663" i="7" s="1"/>
  <c r="A12664" i="7" s="1"/>
  <c r="A12665" i="7" s="1"/>
  <c r="A12666" i="7" s="1"/>
  <c r="A12667" i="7" s="1"/>
  <c r="A12668" i="7" s="1"/>
  <c r="A12669" i="7" s="1"/>
  <c r="A12670" i="7" s="1"/>
  <c r="A12671" i="7" s="1"/>
  <c r="A12672" i="7" s="1"/>
  <c r="A12673" i="7" s="1"/>
  <c r="A12674" i="7" s="1"/>
  <c r="A12675" i="7" s="1"/>
  <c r="A12676" i="7" s="1"/>
  <c r="A12677" i="7" s="1"/>
  <c r="A12678" i="7" s="1"/>
  <c r="A12679" i="7" s="1"/>
  <c r="A12680" i="7" s="1"/>
  <c r="A12681" i="7" s="1"/>
  <c r="A12682" i="7" s="1"/>
  <c r="A12683" i="7" s="1"/>
  <c r="A12684" i="7" s="1"/>
  <c r="A12685" i="7" s="1"/>
  <c r="A12686" i="7" s="1"/>
  <c r="A12687" i="7" s="1"/>
  <c r="A12688" i="7" s="1"/>
  <c r="A12689" i="7" s="1"/>
  <c r="A12690" i="7" s="1"/>
  <c r="A12691" i="7" s="1"/>
  <c r="A12692" i="7" s="1"/>
  <c r="A12693" i="7" s="1"/>
  <c r="A12694" i="7" s="1"/>
  <c r="A12695" i="7" s="1"/>
  <c r="A12696" i="7" s="1"/>
  <c r="A12697" i="7" s="1"/>
  <c r="A12698" i="7" s="1"/>
  <c r="A12699" i="7" s="1"/>
  <c r="A12700" i="7" s="1"/>
  <c r="A12701" i="7" s="1"/>
  <c r="A12702" i="7" s="1"/>
  <c r="A12703" i="7" s="1"/>
  <c r="A12704" i="7" s="1"/>
  <c r="A12705" i="7" s="1"/>
  <c r="A12706" i="7" s="1"/>
  <c r="A12707" i="7" s="1"/>
  <c r="A12708" i="7" s="1"/>
  <c r="A12709" i="7" s="1"/>
  <c r="A12710" i="7" s="1"/>
  <c r="A12711" i="7" s="1"/>
  <c r="A12712" i="7" s="1"/>
  <c r="A12713" i="7" s="1"/>
  <c r="A12714" i="7" s="1"/>
  <c r="A12715" i="7" s="1"/>
  <c r="A12716" i="7" s="1"/>
  <c r="A12717" i="7" s="1"/>
  <c r="A12718" i="7" s="1"/>
  <c r="A12719" i="7" s="1"/>
  <c r="A12720" i="7" s="1"/>
  <c r="A12721" i="7" s="1"/>
  <c r="A12722" i="7" s="1"/>
  <c r="A12723" i="7" s="1"/>
  <c r="A12724" i="7" s="1"/>
  <c r="A12725" i="7" s="1"/>
  <c r="A12726" i="7" s="1"/>
  <c r="A12727" i="7" s="1"/>
  <c r="A12728" i="7" s="1"/>
  <c r="A12729" i="7" s="1"/>
  <c r="A12730" i="7" s="1"/>
  <c r="A12731" i="7" s="1"/>
  <c r="A12732" i="7" s="1"/>
  <c r="A12733" i="7" s="1"/>
  <c r="A12734" i="7" s="1"/>
  <c r="A12735" i="7" s="1"/>
  <c r="A12736" i="7" s="1"/>
  <c r="A12737" i="7" s="1"/>
  <c r="A12738" i="7" s="1"/>
  <c r="A12739" i="7" s="1"/>
  <c r="A12740" i="7" s="1"/>
  <c r="A12741" i="7" s="1"/>
  <c r="A12742" i="7" s="1"/>
  <c r="A12743" i="7" s="1"/>
  <c r="A12744" i="7" s="1"/>
  <c r="A12745" i="7" s="1"/>
  <c r="A12746" i="7" s="1"/>
  <c r="A12747" i="7" s="1"/>
  <c r="A12748" i="7" s="1"/>
  <c r="A12749" i="7" s="1"/>
  <c r="A12750" i="7" s="1"/>
  <c r="A12751" i="7" s="1"/>
  <c r="A12752" i="7" s="1"/>
  <c r="A12753" i="7" s="1"/>
  <c r="A12754" i="7" s="1"/>
  <c r="A12755" i="7" s="1"/>
  <c r="A12756" i="7" s="1"/>
  <c r="A12757" i="7" s="1"/>
  <c r="A12758" i="7" s="1"/>
  <c r="A12759" i="7" s="1"/>
  <c r="A12760" i="7" s="1"/>
  <c r="A12761" i="7" s="1"/>
  <c r="A12762" i="7" s="1"/>
  <c r="A12763" i="7" s="1"/>
  <c r="A12764" i="7" s="1"/>
  <c r="A12765" i="7" s="1"/>
  <c r="A12766" i="7" s="1"/>
  <c r="A12767" i="7" s="1"/>
  <c r="A12768" i="7" s="1"/>
  <c r="A12769" i="7" s="1"/>
  <c r="A12770" i="7" s="1"/>
  <c r="A12771" i="7" s="1"/>
  <c r="A12772" i="7" s="1"/>
  <c r="A12773" i="7" s="1"/>
  <c r="A12774" i="7" s="1"/>
  <c r="A12775" i="7" s="1"/>
  <c r="A12776" i="7" s="1"/>
  <c r="A12777" i="7" s="1"/>
  <c r="A12778" i="7" s="1"/>
  <c r="A12779" i="7" s="1"/>
  <c r="A12780" i="7" s="1"/>
  <c r="A12781" i="7" s="1"/>
  <c r="A12782" i="7" s="1"/>
  <c r="A12783" i="7" s="1"/>
  <c r="A12784" i="7" s="1"/>
  <c r="A12785" i="7" s="1"/>
  <c r="A12786" i="7" s="1"/>
  <c r="A12787" i="7" s="1"/>
  <c r="A12788" i="7" s="1"/>
  <c r="A12789" i="7" s="1"/>
  <c r="A12790" i="7" s="1"/>
  <c r="A12791" i="7" s="1"/>
  <c r="A12792" i="7" s="1"/>
  <c r="A12793" i="7" s="1"/>
  <c r="A12794" i="7" s="1"/>
  <c r="A12795" i="7" s="1"/>
  <c r="A12796" i="7" s="1"/>
  <c r="A12797" i="7" s="1"/>
  <c r="A12798" i="7" s="1"/>
  <c r="A12799" i="7" s="1"/>
  <c r="A12800" i="7" s="1"/>
  <c r="A12801" i="7" s="1"/>
  <c r="A12802" i="7" s="1"/>
  <c r="A12803" i="7" s="1"/>
  <c r="A12804" i="7" s="1"/>
  <c r="A12805" i="7" s="1"/>
  <c r="A12806" i="7" s="1"/>
  <c r="A12807" i="7" s="1"/>
  <c r="A12808" i="7" s="1"/>
  <c r="A12809" i="7" s="1"/>
  <c r="A12810" i="7" s="1"/>
  <c r="A12811" i="7" s="1"/>
  <c r="A12812" i="7" s="1"/>
  <c r="A12813" i="7" s="1"/>
  <c r="A12814" i="7" s="1"/>
  <c r="A12815" i="7" s="1"/>
  <c r="A12816" i="7" s="1"/>
  <c r="A12817" i="7" s="1"/>
  <c r="A12818" i="7" s="1"/>
  <c r="A12819" i="7" s="1"/>
  <c r="A12820" i="7" s="1"/>
  <c r="A12821" i="7" s="1"/>
  <c r="A12822" i="7" s="1"/>
  <c r="A12823" i="7" s="1"/>
  <c r="A12824" i="7" s="1"/>
  <c r="A12825" i="7" s="1"/>
  <c r="A12826" i="7" s="1"/>
  <c r="A12827" i="7" s="1"/>
  <c r="A12828" i="7" s="1"/>
  <c r="A12829" i="7" s="1"/>
  <c r="A12830" i="7" s="1"/>
  <c r="A12831" i="7" s="1"/>
  <c r="A12832" i="7" s="1"/>
  <c r="A12833" i="7" s="1"/>
  <c r="A12834" i="7" s="1"/>
  <c r="A12835" i="7" s="1"/>
  <c r="A12836" i="7" s="1"/>
  <c r="A12837" i="7" s="1"/>
  <c r="A12838" i="7" s="1"/>
  <c r="A12839" i="7" s="1"/>
  <c r="A12840" i="7" s="1"/>
  <c r="A12841" i="7" s="1"/>
  <c r="A12842" i="7" s="1"/>
  <c r="A12843" i="7" s="1"/>
  <c r="A12844" i="7" s="1"/>
  <c r="A12845" i="7" s="1"/>
  <c r="A12846" i="7" s="1"/>
  <c r="A12847" i="7" s="1"/>
  <c r="A12848" i="7" s="1"/>
  <c r="A12849" i="7" s="1"/>
  <c r="A12850" i="7" s="1"/>
  <c r="A12851" i="7" s="1"/>
  <c r="A12852" i="7" s="1"/>
  <c r="A12853" i="7" s="1"/>
  <c r="A12854" i="7" s="1"/>
  <c r="A12855" i="7" s="1"/>
  <c r="A12856" i="7" s="1"/>
  <c r="A12857" i="7" s="1"/>
  <c r="A12858" i="7" s="1"/>
  <c r="A12859" i="7" s="1"/>
  <c r="A12860" i="7" s="1"/>
  <c r="A12861" i="7" s="1"/>
  <c r="A12862" i="7" s="1"/>
  <c r="A12863" i="7" s="1"/>
  <c r="A12864" i="7" s="1"/>
  <c r="A12865" i="7" s="1"/>
  <c r="A12866" i="7" s="1"/>
  <c r="A12867" i="7" s="1"/>
  <c r="A12868" i="7" s="1"/>
  <c r="A12869" i="7" s="1"/>
  <c r="A12870" i="7" s="1"/>
  <c r="A12871" i="7" s="1"/>
  <c r="A12872" i="7" s="1"/>
  <c r="A12873" i="7" s="1"/>
  <c r="A12874" i="7" s="1"/>
  <c r="A12875" i="7" s="1"/>
  <c r="A12876" i="7" s="1"/>
  <c r="A12877" i="7" s="1"/>
  <c r="A12878" i="7" s="1"/>
  <c r="A12879" i="7" s="1"/>
  <c r="A12880" i="7" s="1"/>
  <c r="A12881" i="7" s="1"/>
  <c r="A12882" i="7" s="1"/>
  <c r="A12883" i="7" s="1"/>
  <c r="A12884" i="7" s="1"/>
  <c r="A12885" i="7" s="1"/>
  <c r="A12886" i="7" s="1"/>
  <c r="A12887" i="7" s="1"/>
  <c r="A12888" i="7" s="1"/>
  <c r="A12889" i="7" s="1"/>
  <c r="A12890" i="7" s="1"/>
  <c r="A12891" i="7" s="1"/>
  <c r="A12892" i="7" s="1"/>
  <c r="A12893" i="7" s="1"/>
  <c r="A12894" i="7" s="1"/>
  <c r="A12895" i="7" s="1"/>
  <c r="A12896" i="7" s="1"/>
  <c r="A12897" i="7" s="1"/>
  <c r="A12898" i="7" s="1"/>
  <c r="A12899" i="7" s="1"/>
  <c r="A12900" i="7" s="1"/>
  <c r="A12901" i="7" s="1"/>
  <c r="A12902" i="7" s="1"/>
  <c r="A12903" i="7" s="1"/>
  <c r="A12904" i="7" s="1"/>
  <c r="A12905" i="7" s="1"/>
  <c r="A12906" i="7" s="1"/>
  <c r="A12907" i="7" s="1"/>
  <c r="A12908" i="7" s="1"/>
  <c r="A12909" i="7" s="1"/>
  <c r="A12910" i="7" s="1"/>
  <c r="A12911" i="7" s="1"/>
  <c r="A12912" i="7" s="1"/>
  <c r="A12913" i="7" s="1"/>
  <c r="A12914" i="7" s="1"/>
  <c r="A12915" i="7" s="1"/>
  <c r="A12916" i="7" s="1"/>
  <c r="A12917" i="7" s="1"/>
  <c r="A12918" i="7" s="1"/>
  <c r="A12919" i="7" s="1"/>
  <c r="A12920" i="7" s="1"/>
  <c r="A12921" i="7" s="1"/>
  <c r="A12922" i="7" s="1"/>
  <c r="A12923" i="7" s="1"/>
  <c r="A12924" i="7" s="1"/>
  <c r="A12925" i="7" s="1"/>
  <c r="A12926" i="7" s="1"/>
  <c r="A12927" i="7" s="1"/>
  <c r="A12928" i="7" s="1"/>
  <c r="A12929" i="7" s="1"/>
  <c r="A12930" i="7" s="1"/>
  <c r="A12931" i="7" s="1"/>
  <c r="A12932" i="7" s="1"/>
  <c r="A12933" i="7" s="1"/>
  <c r="A12934" i="7" s="1"/>
  <c r="A12935" i="7" s="1"/>
  <c r="A12936" i="7" s="1"/>
  <c r="A12937" i="7" s="1"/>
  <c r="A12938" i="7" s="1"/>
  <c r="A12939" i="7" s="1"/>
  <c r="A12940" i="7" s="1"/>
  <c r="A12941" i="7" s="1"/>
  <c r="A12942" i="7" s="1"/>
  <c r="A12943" i="7" s="1"/>
  <c r="A12944" i="7" s="1"/>
  <c r="A12945" i="7" s="1"/>
  <c r="A12946" i="7" s="1"/>
  <c r="A12947" i="7" s="1"/>
  <c r="A12948" i="7" s="1"/>
  <c r="A12949" i="7" s="1"/>
  <c r="A12950" i="7" s="1"/>
  <c r="A12951" i="7" s="1"/>
  <c r="A12952" i="7" s="1"/>
  <c r="A12953" i="7" s="1"/>
  <c r="A12954" i="7" s="1"/>
  <c r="A12955" i="7" s="1"/>
  <c r="A12956" i="7" s="1"/>
  <c r="A12957" i="7" s="1"/>
  <c r="A12958" i="7" s="1"/>
  <c r="A12959" i="7" s="1"/>
  <c r="A12960" i="7" s="1"/>
  <c r="A12961" i="7" s="1"/>
  <c r="A12962" i="7" s="1"/>
  <c r="A12963" i="7" s="1"/>
  <c r="A12964" i="7" s="1"/>
  <c r="A12965" i="7" s="1"/>
  <c r="A12966" i="7" s="1"/>
  <c r="A12967" i="7" s="1"/>
  <c r="A12968" i="7" s="1"/>
  <c r="A12969" i="7" s="1"/>
  <c r="A12970" i="7" s="1"/>
  <c r="A12971" i="7" s="1"/>
  <c r="A12972" i="7" s="1"/>
  <c r="A12973" i="7" s="1"/>
  <c r="A12974" i="7" s="1"/>
  <c r="A12975" i="7" s="1"/>
  <c r="A12976" i="7" s="1"/>
  <c r="A12977" i="7" s="1"/>
  <c r="A12978" i="7" s="1"/>
  <c r="A12979" i="7" s="1"/>
  <c r="A12980" i="7" s="1"/>
  <c r="A12981" i="7" s="1"/>
  <c r="A12982" i="7" s="1"/>
  <c r="A12983" i="7" s="1"/>
  <c r="A12984" i="7" s="1"/>
  <c r="A12985" i="7" s="1"/>
  <c r="A12986" i="7" s="1"/>
  <c r="A12987" i="7" s="1"/>
  <c r="A12988" i="7" s="1"/>
  <c r="A12989" i="7" s="1"/>
  <c r="A12990" i="7" s="1"/>
  <c r="A12991" i="7" s="1"/>
  <c r="A12992" i="7" s="1"/>
  <c r="A12993" i="7" s="1"/>
  <c r="A12994" i="7" s="1"/>
  <c r="A12995" i="7" s="1"/>
  <c r="A12996" i="7" s="1"/>
  <c r="A12997" i="7" s="1"/>
  <c r="A12998" i="7" s="1"/>
  <c r="A12999" i="7" s="1"/>
  <c r="A13000" i="7" s="1"/>
  <c r="A13001" i="7" s="1"/>
  <c r="A13002" i="7" s="1"/>
  <c r="A13003" i="7" s="1"/>
  <c r="A13004" i="7" s="1"/>
  <c r="A13005" i="7" s="1"/>
  <c r="A13006" i="7" s="1"/>
  <c r="A13007" i="7" s="1"/>
  <c r="A13008" i="7" s="1"/>
  <c r="A13009" i="7" s="1"/>
  <c r="A13010" i="7" s="1"/>
  <c r="A13011" i="7" s="1"/>
  <c r="A13012" i="7" s="1"/>
  <c r="A13013" i="7" s="1"/>
  <c r="A13014" i="7" s="1"/>
  <c r="A13015" i="7" s="1"/>
  <c r="A13016" i="7" s="1"/>
  <c r="A13017" i="7" s="1"/>
  <c r="A13018" i="7" s="1"/>
  <c r="A13019" i="7" s="1"/>
  <c r="A13020" i="7" s="1"/>
  <c r="A13021" i="7" s="1"/>
  <c r="A13022" i="7" s="1"/>
  <c r="A13023" i="7" s="1"/>
  <c r="A13024" i="7" s="1"/>
  <c r="A13025" i="7" s="1"/>
  <c r="A13026" i="7" s="1"/>
  <c r="A13027" i="7" s="1"/>
  <c r="A13028" i="7" s="1"/>
  <c r="A13029" i="7" s="1"/>
  <c r="A13030" i="7" s="1"/>
  <c r="A13031" i="7" s="1"/>
  <c r="A13032" i="7" s="1"/>
  <c r="A13033" i="7" s="1"/>
  <c r="A13034" i="7" s="1"/>
  <c r="A13035" i="7" s="1"/>
  <c r="A13036" i="7" s="1"/>
  <c r="A13037" i="7" s="1"/>
  <c r="A13038" i="7" s="1"/>
  <c r="A13039" i="7" s="1"/>
  <c r="A13040" i="7" s="1"/>
  <c r="A13041" i="7" s="1"/>
  <c r="A13042" i="7" s="1"/>
  <c r="A13043" i="7" s="1"/>
  <c r="A13044" i="7" s="1"/>
  <c r="A13045" i="7" s="1"/>
  <c r="A13046" i="7" s="1"/>
  <c r="A13047" i="7" s="1"/>
  <c r="A13048" i="7" s="1"/>
  <c r="A13049" i="7" s="1"/>
  <c r="A13050" i="7" s="1"/>
  <c r="A13051" i="7" s="1"/>
  <c r="A13052" i="7" s="1"/>
  <c r="A13053" i="7" s="1"/>
  <c r="A13054" i="7" s="1"/>
  <c r="A13055" i="7" s="1"/>
  <c r="A13056" i="7" s="1"/>
  <c r="A13057" i="7" s="1"/>
  <c r="A13058" i="7" s="1"/>
  <c r="A13059" i="7" s="1"/>
  <c r="A13060" i="7" s="1"/>
  <c r="A13061" i="7" s="1"/>
  <c r="A13062" i="7" s="1"/>
  <c r="A13063" i="7" s="1"/>
  <c r="A13064" i="7" s="1"/>
  <c r="A13065" i="7" s="1"/>
  <c r="A13066" i="7" s="1"/>
  <c r="A13067" i="7" s="1"/>
  <c r="A13068" i="7" s="1"/>
  <c r="A13069" i="7" s="1"/>
  <c r="A13070" i="7" s="1"/>
  <c r="A13071" i="7" s="1"/>
  <c r="A13072" i="7" s="1"/>
  <c r="A13073" i="7" s="1"/>
  <c r="A13074" i="7" s="1"/>
  <c r="A13075" i="7" s="1"/>
  <c r="A13076" i="7" s="1"/>
  <c r="A13077" i="7" s="1"/>
  <c r="A13078" i="7" s="1"/>
  <c r="A13079" i="7" s="1"/>
  <c r="A13080" i="7" s="1"/>
  <c r="A13081" i="7" s="1"/>
  <c r="A13082" i="7" s="1"/>
  <c r="A13083" i="7" s="1"/>
  <c r="A13084" i="7" s="1"/>
  <c r="A13085" i="7" s="1"/>
  <c r="A13086" i="7" s="1"/>
  <c r="A13087" i="7" s="1"/>
  <c r="A13088" i="7" s="1"/>
  <c r="A13089" i="7" s="1"/>
  <c r="A13090" i="7" s="1"/>
  <c r="A13091" i="7" s="1"/>
  <c r="A13092" i="7" s="1"/>
  <c r="A13093" i="7" s="1"/>
  <c r="A13094" i="7" s="1"/>
  <c r="A13095" i="7" s="1"/>
  <c r="A13096" i="7" s="1"/>
  <c r="A13097" i="7" s="1"/>
  <c r="A13098" i="7" s="1"/>
  <c r="A13099" i="7" s="1"/>
  <c r="A13100" i="7" s="1"/>
  <c r="A13101" i="7" s="1"/>
  <c r="A13102" i="7" s="1"/>
  <c r="A13103" i="7" s="1"/>
  <c r="A13104" i="7" s="1"/>
  <c r="A13105" i="7" s="1"/>
  <c r="A13106" i="7" s="1"/>
  <c r="A13107" i="7" s="1"/>
  <c r="A13108" i="7" s="1"/>
  <c r="A13109" i="7" s="1"/>
  <c r="A13110" i="7" s="1"/>
  <c r="A13111" i="7" s="1"/>
  <c r="A13112" i="7" s="1"/>
  <c r="A13113" i="7" s="1"/>
  <c r="A13114" i="7" s="1"/>
  <c r="A13115" i="7" s="1"/>
  <c r="A13116" i="7" s="1"/>
  <c r="A13117" i="7" s="1"/>
  <c r="A13118" i="7" s="1"/>
  <c r="A13119" i="7" s="1"/>
  <c r="A13120" i="7" s="1"/>
  <c r="A13121" i="7" s="1"/>
  <c r="A13122" i="7" s="1"/>
  <c r="A13123" i="7" s="1"/>
  <c r="A13124" i="7" s="1"/>
  <c r="A13125" i="7" s="1"/>
  <c r="A13126" i="7" s="1"/>
  <c r="A13127" i="7" s="1"/>
  <c r="A13128" i="7" s="1"/>
  <c r="A13129" i="7" s="1"/>
  <c r="A13130" i="7" s="1"/>
  <c r="A13131" i="7" s="1"/>
  <c r="A13132" i="7" s="1"/>
  <c r="A13133" i="7" s="1"/>
  <c r="A13134" i="7" s="1"/>
  <c r="A13135" i="7" s="1"/>
  <c r="A13136" i="7" s="1"/>
  <c r="A13137" i="7" s="1"/>
  <c r="A13138" i="7" s="1"/>
  <c r="A13139" i="7" s="1"/>
  <c r="A13140" i="7" s="1"/>
  <c r="A13141" i="7" s="1"/>
  <c r="A13142" i="7" s="1"/>
  <c r="A13143" i="7" s="1"/>
  <c r="A13144" i="7" s="1"/>
  <c r="A13145" i="7" s="1"/>
  <c r="A13146" i="7" s="1"/>
  <c r="A13147" i="7" s="1"/>
  <c r="A13148" i="7" s="1"/>
  <c r="A13149" i="7" s="1"/>
  <c r="A13150" i="7" s="1"/>
  <c r="A13151" i="7" s="1"/>
  <c r="A13152" i="7" s="1"/>
  <c r="A13153" i="7" s="1"/>
  <c r="A13154" i="7" s="1"/>
  <c r="A13155" i="7" s="1"/>
  <c r="A13156" i="7" s="1"/>
  <c r="A13157" i="7" s="1"/>
  <c r="A13158" i="7" s="1"/>
  <c r="A13159" i="7" s="1"/>
  <c r="A13160" i="7" s="1"/>
  <c r="A13161" i="7" s="1"/>
  <c r="A13162" i="7" s="1"/>
  <c r="A13163" i="7" s="1"/>
  <c r="A13164" i="7" s="1"/>
  <c r="A13165" i="7" s="1"/>
  <c r="A13166" i="7" s="1"/>
  <c r="A13167" i="7" s="1"/>
  <c r="A13168" i="7" s="1"/>
  <c r="A13169" i="7" s="1"/>
  <c r="A13170" i="7" s="1"/>
  <c r="A13171" i="7" s="1"/>
  <c r="A13172" i="7" s="1"/>
  <c r="A13173" i="7" s="1"/>
  <c r="A13174" i="7" s="1"/>
  <c r="A13175" i="7" s="1"/>
  <c r="A13176" i="7" s="1"/>
  <c r="A13177" i="7" s="1"/>
  <c r="A13178" i="7" s="1"/>
  <c r="A13179" i="7" s="1"/>
  <c r="A13180" i="7" s="1"/>
  <c r="A13181" i="7" s="1"/>
  <c r="A13182" i="7" s="1"/>
  <c r="A13183" i="7" s="1"/>
  <c r="A13184" i="7" s="1"/>
  <c r="A13185" i="7" s="1"/>
  <c r="A13186" i="7" s="1"/>
  <c r="A13187" i="7" s="1"/>
  <c r="A13188" i="7" s="1"/>
  <c r="A13189" i="7" s="1"/>
  <c r="A13190" i="7" s="1"/>
  <c r="A13191" i="7" s="1"/>
  <c r="A13192" i="7" s="1"/>
  <c r="A13193" i="7" s="1"/>
  <c r="A13194" i="7" s="1"/>
  <c r="A13195" i="7" s="1"/>
  <c r="A13196" i="7" s="1"/>
  <c r="A13197" i="7" s="1"/>
  <c r="A13198" i="7" s="1"/>
  <c r="A13199" i="7" s="1"/>
  <c r="A13200" i="7" s="1"/>
  <c r="A13201" i="7" s="1"/>
  <c r="A13202" i="7" s="1"/>
  <c r="A13203" i="7" s="1"/>
  <c r="A13204" i="7" s="1"/>
  <c r="A13205" i="7" s="1"/>
  <c r="A13206" i="7" s="1"/>
  <c r="A13207" i="7" s="1"/>
  <c r="A13208" i="7" s="1"/>
  <c r="A13209" i="7" s="1"/>
  <c r="A13210" i="7" s="1"/>
  <c r="A13211" i="7" s="1"/>
  <c r="A13212" i="7" s="1"/>
  <c r="A13213" i="7" s="1"/>
  <c r="A13214" i="7" s="1"/>
  <c r="A13215" i="7" s="1"/>
  <c r="A13216" i="7" s="1"/>
  <c r="A13217" i="7" s="1"/>
  <c r="A13218" i="7" s="1"/>
  <c r="A13219" i="7" s="1"/>
  <c r="A13220" i="7" s="1"/>
  <c r="A13221" i="7" s="1"/>
  <c r="A13222" i="7" s="1"/>
  <c r="A13223" i="7" s="1"/>
  <c r="A13224" i="7" s="1"/>
  <c r="A13225" i="7" s="1"/>
  <c r="A13226" i="7" s="1"/>
  <c r="A13227" i="7" s="1"/>
  <c r="A13228" i="7" s="1"/>
  <c r="A13229" i="7" s="1"/>
  <c r="A13230" i="7" s="1"/>
  <c r="A13231" i="7" s="1"/>
  <c r="A13232" i="7" s="1"/>
  <c r="A13233" i="7" s="1"/>
  <c r="A13234" i="7" s="1"/>
  <c r="A13235" i="7" s="1"/>
  <c r="A13236" i="7" s="1"/>
  <c r="A13237" i="7" s="1"/>
  <c r="A13238" i="7" s="1"/>
  <c r="A13239" i="7" s="1"/>
  <c r="A13240" i="7" s="1"/>
  <c r="A13241" i="7" s="1"/>
  <c r="A13242" i="7" s="1"/>
  <c r="A13243" i="7" s="1"/>
  <c r="A13244" i="7" s="1"/>
  <c r="A13245" i="7" s="1"/>
  <c r="A13246" i="7" s="1"/>
  <c r="A13247" i="7" s="1"/>
  <c r="A13248" i="7" s="1"/>
  <c r="A13249" i="7" s="1"/>
  <c r="A13250" i="7" s="1"/>
  <c r="A13251" i="7" s="1"/>
  <c r="A13252" i="7" s="1"/>
  <c r="A13253" i="7" s="1"/>
  <c r="A13254" i="7" s="1"/>
  <c r="A13255" i="7" s="1"/>
  <c r="A13256" i="7" s="1"/>
  <c r="A13257" i="7" s="1"/>
  <c r="A13258" i="7" s="1"/>
  <c r="A13259" i="7" s="1"/>
  <c r="A13260" i="7" s="1"/>
  <c r="A13261" i="7" s="1"/>
  <c r="A13262" i="7" s="1"/>
  <c r="A13263" i="7" s="1"/>
  <c r="A13264" i="7" s="1"/>
  <c r="A13265" i="7" s="1"/>
  <c r="A13266" i="7" s="1"/>
  <c r="A13267" i="7" s="1"/>
  <c r="A13268" i="7" s="1"/>
  <c r="A13269" i="7" s="1"/>
  <c r="A13270" i="7" s="1"/>
  <c r="A13271" i="7" s="1"/>
  <c r="A13272" i="7" s="1"/>
  <c r="A13273" i="7" s="1"/>
  <c r="A13274" i="7" s="1"/>
  <c r="A13275" i="7" s="1"/>
  <c r="A13276" i="7" s="1"/>
  <c r="A13277" i="7" s="1"/>
  <c r="A13278" i="7" s="1"/>
  <c r="A13279" i="7" s="1"/>
  <c r="A13280" i="7" s="1"/>
  <c r="A13281" i="7" s="1"/>
  <c r="A13282" i="7" s="1"/>
  <c r="A13283" i="7" s="1"/>
  <c r="A13284" i="7" s="1"/>
  <c r="A13285" i="7" s="1"/>
  <c r="A13286" i="7" s="1"/>
  <c r="A13287" i="7" s="1"/>
  <c r="A13288" i="7" s="1"/>
  <c r="A13289" i="7" s="1"/>
  <c r="A13290" i="7" s="1"/>
  <c r="A13291" i="7" s="1"/>
  <c r="A13292" i="7" s="1"/>
  <c r="A13293" i="7" s="1"/>
  <c r="A13294" i="7" s="1"/>
  <c r="A13295" i="7" s="1"/>
  <c r="A13296" i="7" s="1"/>
  <c r="A13297" i="7" s="1"/>
  <c r="A13298" i="7" s="1"/>
  <c r="A13299" i="7" s="1"/>
  <c r="A13300" i="7" s="1"/>
  <c r="A13301" i="7" s="1"/>
  <c r="A13302" i="7" s="1"/>
  <c r="A13303" i="7" s="1"/>
  <c r="A13304" i="7" s="1"/>
  <c r="A13305" i="7" s="1"/>
  <c r="A13306" i="7" s="1"/>
  <c r="A13307" i="7" s="1"/>
  <c r="A13308" i="7" s="1"/>
  <c r="A13309" i="7" s="1"/>
  <c r="A13310" i="7" s="1"/>
  <c r="A13311" i="7" s="1"/>
  <c r="A13312" i="7" s="1"/>
  <c r="A13313" i="7" s="1"/>
  <c r="A13314" i="7" s="1"/>
  <c r="A13315" i="7" s="1"/>
  <c r="A13316" i="7" s="1"/>
  <c r="A13317" i="7" s="1"/>
  <c r="A13318" i="7" s="1"/>
  <c r="A13319" i="7" s="1"/>
  <c r="A13320" i="7" s="1"/>
  <c r="A13321" i="7" s="1"/>
  <c r="A13322" i="7" s="1"/>
  <c r="A13323" i="7" s="1"/>
  <c r="A13324" i="7" s="1"/>
  <c r="A13325" i="7" s="1"/>
  <c r="A13326" i="7" s="1"/>
  <c r="A13327" i="7" s="1"/>
  <c r="A13328" i="7" s="1"/>
  <c r="A13329" i="7" s="1"/>
  <c r="A13330" i="7" s="1"/>
  <c r="A13331" i="7" s="1"/>
  <c r="A13332" i="7" s="1"/>
  <c r="A13333" i="7" s="1"/>
  <c r="A13334" i="7" s="1"/>
  <c r="A13335" i="7" s="1"/>
  <c r="A13336" i="7" s="1"/>
  <c r="A13337" i="7" s="1"/>
  <c r="A13338" i="7" s="1"/>
  <c r="A13339" i="7" s="1"/>
  <c r="A13340" i="7" s="1"/>
  <c r="A13341" i="7" s="1"/>
  <c r="A13342" i="7" s="1"/>
  <c r="A13343" i="7" s="1"/>
  <c r="A13344" i="7" s="1"/>
  <c r="A13345" i="7" s="1"/>
  <c r="A13346" i="7" s="1"/>
  <c r="A13347" i="7" s="1"/>
  <c r="A13348" i="7" s="1"/>
  <c r="A13349" i="7" s="1"/>
  <c r="A13350" i="7" s="1"/>
  <c r="A13351" i="7" s="1"/>
  <c r="A13352" i="7" s="1"/>
  <c r="A13353" i="7" s="1"/>
  <c r="A13354" i="7" s="1"/>
  <c r="A13355" i="7" s="1"/>
  <c r="A13356" i="7" s="1"/>
  <c r="A13357" i="7" s="1"/>
  <c r="A13358" i="7" s="1"/>
  <c r="A13359" i="7" s="1"/>
  <c r="A13360" i="7" s="1"/>
  <c r="A13361" i="7" s="1"/>
  <c r="A13362" i="7" s="1"/>
  <c r="A13363" i="7" s="1"/>
  <c r="A13364" i="7" s="1"/>
  <c r="A13365" i="7" s="1"/>
  <c r="A13366" i="7" s="1"/>
  <c r="A13367" i="7" s="1"/>
  <c r="A13368" i="7" s="1"/>
  <c r="A13369" i="7" s="1"/>
  <c r="A13370" i="7" s="1"/>
  <c r="A13371" i="7" s="1"/>
  <c r="A13372" i="7" s="1"/>
  <c r="A13373" i="7" s="1"/>
  <c r="A13374" i="7" s="1"/>
  <c r="A13375" i="7" s="1"/>
  <c r="A13376" i="7" s="1"/>
  <c r="A13377" i="7" s="1"/>
  <c r="A13378" i="7" s="1"/>
  <c r="A13379" i="7" s="1"/>
  <c r="A13380" i="7" s="1"/>
  <c r="A13381" i="7" s="1"/>
  <c r="A13382" i="7" s="1"/>
  <c r="A13383" i="7" s="1"/>
  <c r="A13384" i="7" s="1"/>
  <c r="A13385" i="7" s="1"/>
  <c r="A13386" i="7" s="1"/>
  <c r="A13387" i="7" s="1"/>
  <c r="A13388" i="7" s="1"/>
  <c r="A13389" i="7" s="1"/>
  <c r="A13390" i="7" s="1"/>
  <c r="A13391" i="7" s="1"/>
  <c r="A13392" i="7" s="1"/>
  <c r="A13393" i="7" s="1"/>
  <c r="A13394" i="7" s="1"/>
  <c r="A13395" i="7" s="1"/>
  <c r="A13396" i="7" s="1"/>
  <c r="A13397" i="7" s="1"/>
  <c r="A13398" i="7" s="1"/>
  <c r="A13399" i="7" s="1"/>
  <c r="A13400" i="7" s="1"/>
  <c r="A13401" i="7" s="1"/>
  <c r="A13402" i="7" s="1"/>
  <c r="A13403" i="7" s="1"/>
  <c r="A13404" i="7" s="1"/>
  <c r="A13405" i="7" s="1"/>
  <c r="A13406" i="7" s="1"/>
  <c r="A13407" i="7" s="1"/>
  <c r="A13408" i="7" s="1"/>
  <c r="A13409" i="7" s="1"/>
  <c r="A13410" i="7" s="1"/>
  <c r="A13411" i="7" s="1"/>
  <c r="A13412" i="7" s="1"/>
  <c r="A13413" i="7" s="1"/>
  <c r="A13414" i="7" s="1"/>
  <c r="A13415" i="7" s="1"/>
  <c r="A13416" i="7" s="1"/>
  <c r="A13417" i="7" s="1"/>
  <c r="A13418" i="7" s="1"/>
  <c r="A13419" i="7" s="1"/>
  <c r="A13420" i="7" s="1"/>
  <c r="A13421" i="7" s="1"/>
  <c r="A13422" i="7" s="1"/>
  <c r="A13423" i="7" s="1"/>
  <c r="A13424" i="7" s="1"/>
  <c r="A13425" i="7" s="1"/>
  <c r="A13426" i="7" s="1"/>
  <c r="A13427" i="7" s="1"/>
  <c r="A13428" i="7" s="1"/>
  <c r="A13429" i="7" s="1"/>
  <c r="A13430" i="7" s="1"/>
  <c r="A13431" i="7" s="1"/>
  <c r="A13432" i="7" s="1"/>
  <c r="A13433" i="7" s="1"/>
  <c r="A13434" i="7" s="1"/>
  <c r="A13435" i="7" s="1"/>
  <c r="A13436" i="7" s="1"/>
  <c r="A13437" i="7" s="1"/>
  <c r="A13438" i="7" s="1"/>
  <c r="A13439" i="7" s="1"/>
  <c r="A13440" i="7" s="1"/>
  <c r="A13441" i="7" s="1"/>
  <c r="A13442" i="7" s="1"/>
  <c r="A13443" i="7" s="1"/>
  <c r="A13444" i="7" s="1"/>
  <c r="A13445" i="7" s="1"/>
  <c r="A13446" i="7" s="1"/>
  <c r="A13447" i="7" s="1"/>
  <c r="A13448" i="7" s="1"/>
  <c r="A13449" i="7" s="1"/>
  <c r="A13450" i="7" s="1"/>
  <c r="A13451" i="7" s="1"/>
  <c r="A13452" i="7" s="1"/>
  <c r="A13453" i="7" s="1"/>
  <c r="A13454" i="7" s="1"/>
  <c r="A13455" i="7" s="1"/>
  <c r="A13456" i="7" s="1"/>
  <c r="A13457" i="7" s="1"/>
  <c r="A13458" i="7" s="1"/>
  <c r="A13459" i="7" s="1"/>
  <c r="A13460" i="7" s="1"/>
  <c r="A13461" i="7" s="1"/>
  <c r="A13462" i="7" s="1"/>
  <c r="A13463" i="7" s="1"/>
  <c r="A13464" i="7" s="1"/>
  <c r="A13465" i="7" s="1"/>
  <c r="A13466" i="7" s="1"/>
  <c r="A13467" i="7" s="1"/>
  <c r="A13468" i="7" s="1"/>
  <c r="A13469" i="7" s="1"/>
  <c r="A13470" i="7" s="1"/>
  <c r="A13471" i="7" s="1"/>
  <c r="A13472" i="7" s="1"/>
  <c r="A13473" i="7" s="1"/>
  <c r="A13474" i="7" s="1"/>
  <c r="A13475" i="7" s="1"/>
  <c r="A13476" i="7" s="1"/>
  <c r="A13477" i="7" s="1"/>
  <c r="A13478" i="7" s="1"/>
  <c r="A13479" i="7" s="1"/>
  <c r="A13480" i="7" s="1"/>
  <c r="A13481" i="7" s="1"/>
  <c r="A13482" i="7" s="1"/>
  <c r="A13483" i="7" s="1"/>
  <c r="A13484" i="7" s="1"/>
  <c r="A13485" i="7" s="1"/>
  <c r="A13486" i="7" s="1"/>
  <c r="A13487" i="7" s="1"/>
  <c r="A13488" i="7" s="1"/>
  <c r="A13489" i="7" s="1"/>
  <c r="A13490" i="7" s="1"/>
  <c r="A13491" i="7" s="1"/>
  <c r="A13492" i="7" s="1"/>
  <c r="A13493" i="7" s="1"/>
  <c r="A13494" i="7" s="1"/>
  <c r="A13495" i="7" s="1"/>
  <c r="A13496" i="7" s="1"/>
  <c r="A13497" i="7" s="1"/>
  <c r="A13498" i="7" s="1"/>
  <c r="A13499" i="7" s="1"/>
  <c r="A13500" i="7" s="1"/>
  <c r="A13501" i="7" s="1"/>
  <c r="A13502" i="7" s="1"/>
  <c r="A13503" i="7" s="1"/>
  <c r="A13504" i="7" s="1"/>
  <c r="A13505" i="7" s="1"/>
  <c r="A13506" i="7" s="1"/>
  <c r="A13507" i="7" s="1"/>
  <c r="A13508" i="7" s="1"/>
  <c r="A13509" i="7" s="1"/>
  <c r="A13510" i="7" s="1"/>
  <c r="A13511" i="7" s="1"/>
  <c r="A13512" i="7" s="1"/>
  <c r="A13513" i="7" s="1"/>
  <c r="A13514" i="7" s="1"/>
  <c r="A13515" i="7" s="1"/>
  <c r="A13516" i="7" s="1"/>
  <c r="A13517" i="7" s="1"/>
  <c r="A13518" i="7" s="1"/>
  <c r="A13519" i="7" s="1"/>
  <c r="A13520" i="7" s="1"/>
  <c r="A13521" i="7" s="1"/>
  <c r="A13522" i="7" s="1"/>
  <c r="A13523" i="7" s="1"/>
  <c r="A13524" i="7" s="1"/>
  <c r="A13525" i="7" s="1"/>
  <c r="A13526" i="7" s="1"/>
  <c r="A13527" i="7" s="1"/>
  <c r="A13528" i="7" s="1"/>
  <c r="A13529" i="7" s="1"/>
  <c r="A13530" i="7" s="1"/>
  <c r="A13531" i="7" s="1"/>
  <c r="A13532" i="7" s="1"/>
  <c r="A13533" i="7" s="1"/>
  <c r="A13534" i="7" s="1"/>
  <c r="A13535" i="7" s="1"/>
  <c r="A13536" i="7" s="1"/>
  <c r="A13537" i="7" s="1"/>
  <c r="A13538" i="7" s="1"/>
  <c r="A13539" i="7" s="1"/>
  <c r="A13540" i="7" s="1"/>
  <c r="A13541" i="7" s="1"/>
  <c r="A13542" i="7" s="1"/>
  <c r="A13543" i="7" s="1"/>
  <c r="A13544" i="7" s="1"/>
  <c r="A13545" i="7" s="1"/>
  <c r="A13546" i="7" s="1"/>
  <c r="A13547" i="7" s="1"/>
  <c r="A13548" i="7" s="1"/>
  <c r="A13549" i="7" s="1"/>
  <c r="A13550" i="7" s="1"/>
  <c r="A13551" i="7" s="1"/>
  <c r="A13552" i="7" s="1"/>
  <c r="A13553" i="7" s="1"/>
  <c r="A13554" i="7" s="1"/>
  <c r="A13555" i="7" s="1"/>
  <c r="A13556" i="7" s="1"/>
  <c r="A13557" i="7" s="1"/>
  <c r="A13558" i="7" s="1"/>
  <c r="A13559" i="7" s="1"/>
  <c r="A13560" i="7" s="1"/>
  <c r="A13561" i="7" s="1"/>
  <c r="A13562" i="7" s="1"/>
  <c r="A13563" i="7" s="1"/>
  <c r="A13564" i="7" s="1"/>
  <c r="A13565" i="7" s="1"/>
  <c r="A13566" i="7" s="1"/>
  <c r="A13567" i="7" s="1"/>
  <c r="A13568" i="7" s="1"/>
  <c r="A13569" i="7" s="1"/>
  <c r="A13570" i="7" s="1"/>
  <c r="A13571" i="7" s="1"/>
  <c r="A13572" i="7" s="1"/>
  <c r="A13573" i="7" s="1"/>
  <c r="A13574" i="7" s="1"/>
  <c r="A13575" i="7" s="1"/>
  <c r="A13576" i="7" s="1"/>
  <c r="A13577" i="7" s="1"/>
  <c r="A13578" i="7" s="1"/>
  <c r="A13579" i="7" s="1"/>
  <c r="A13580" i="7" s="1"/>
  <c r="A13581" i="7" s="1"/>
  <c r="A13582" i="7" s="1"/>
  <c r="A13583" i="7" s="1"/>
  <c r="A13584" i="7" s="1"/>
  <c r="A13585" i="7" s="1"/>
  <c r="A13586" i="7" s="1"/>
  <c r="A13587" i="7" s="1"/>
  <c r="A13588" i="7" s="1"/>
  <c r="A13589" i="7" s="1"/>
  <c r="A13590" i="7" s="1"/>
  <c r="A13591" i="7" s="1"/>
  <c r="A13592" i="7" s="1"/>
  <c r="A13593" i="7" s="1"/>
  <c r="A13594" i="7" s="1"/>
  <c r="A13595" i="7" s="1"/>
  <c r="A13596" i="7" s="1"/>
  <c r="A13597" i="7" s="1"/>
  <c r="A13598" i="7" s="1"/>
  <c r="A13599" i="7" s="1"/>
  <c r="A13600" i="7" s="1"/>
  <c r="A13601" i="7" s="1"/>
  <c r="A13602" i="7" s="1"/>
  <c r="A13603" i="7" s="1"/>
  <c r="A13604" i="7" s="1"/>
  <c r="A13605" i="7" s="1"/>
  <c r="A13606" i="7" s="1"/>
  <c r="A13607" i="7" s="1"/>
  <c r="A13608" i="7" s="1"/>
  <c r="A13609" i="7" s="1"/>
  <c r="A13610" i="7" s="1"/>
  <c r="A13611" i="7" s="1"/>
  <c r="A13612" i="7" s="1"/>
  <c r="A13613" i="7" s="1"/>
  <c r="A13614" i="7" s="1"/>
  <c r="A13615" i="7" s="1"/>
  <c r="A13616" i="7" s="1"/>
  <c r="A13617" i="7" s="1"/>
  <c r="A13618" i="7" s="1"/>
  <c r="A13619" i="7" s="1"/>
  <c r="A13620" i="7" s="1"/>
  <c r="A13621" i="7" s="1"/>
  <c r="A13622" i="7" s="1"/>
  <c r="A13623" i="7" s="1"/>
  <c r="A13624" i="7" s="1"/>
  <c r="A13625" i="7" s="1"/>
  <c r="A13626" i="7" s="1"/>
  <c r="A13627" i="7" s="1"/>
  <c r="A13628" i="7" s="1"/>
  <c r="A13629" i="7" s="1"/>
  <c r="A13630" i="7" s="1"/>
  <c r="A13631" i="7" s="1"/>
  <c r="A13632" i="7" s="1"/>
  <c r="A13633" i="7" s="1"/>
  <c r="A13634" i="7" s="1"/>
  <c r="A13635" i="7" s="1"/>
  <c r="A13636" i="7" s="1"/>
  <c r="A13637" i="7" s="1"/>
  <c r="A13638" i="7" s="1"/>
  <c r="A13639" i="7" s="1"/>
  <c r="A13640" i="7" s="1"/>
  <c r="A13641" i="7" s="1"/>
  <c r="A13642" i="7" s="1"/>
  <c r="A13643" i="7" s="1"/>
  <c r="A13644" i="7" s="1"/>
  <c r="A13645" i="7" s="1"/>
  <c r="A13646" i="7" s="1"/>
  <c r="A13647" i="7" s="1"/>
  <c r="A13648" i="7" s="1"/>
  <c r="A13649" i="7" s="1"/>
  <c r="A13650" i="7" s="1"/>
  <c r="A13651" i="7" s="1"/>
  <c r="A13652" i="7" s="1"/>
  <c r="A13653" i="7" s="1"/>
  <c r="A13654" i="7" s="1"/>
  <c r="A13655" i="7" s="1"/>
  <c r="A13656" i="7" s="1"/>
  <c r="A13657" i="7" s="1"/>
  <c r="A13658" i="7" s="1"/>
  <c r="A13659" i="7" s="1"/>
  <c r="A13660" i="7" s="1"/>
  <c r="A13661" i="7" s="1"/>
  <c r="A13662" i="7" s="1"/>
  <c r="A13663" i="7" s="1"/>
  <c r="A13664" i="7" s="1"/>
  <c r="A13665" i="7" s="1"/>
  <c r="A13666" i="7" s="1"/>
  <c r="A13667" i="7" s="1"/>
  <c r="A13668" i="7" s="1"/>
  <c r="A13669" i="7" s="1"/>
  <c r="A13670" i="7" s="1"/>
  <c r="A13671" i="7" s="1"/>
  <c r="A13672" i="7" s="1"/>
  <c r="A13673" i="7" s="1"/>
  <c r="A13674" i="7" s="1"/>
  <c r="A13675" i="7" s="1"/>
  <c r="A13676" i="7" s="1"/>
  <c r="A13677" i="7" s="1"/>
  <c r="A13678" i="7" s="1"/>
  <c r="A13679" i="7" s="1"/>
  <c r="A13680" i="7" s="1"/>
  <c r="A13681" i="7" s="1"/>
  <c r="A13682" i="7" s="1"/>
  <c r="A13683" i="7" s="1"/>
  <c r="A13684" i="7" s="1"/>
  <c r="A13685" i="7" s="1"/>
  <c r="A13686" i="7" s="1"/>
  <c r="A13687" i="7" s="1"/>
  <c r="A13688" i="7" s="1"/>
  <c r="A13689" i="7" s="1"/>
  <c r="A13690" i="7" s="1"/>
  <c r="A13691" i="7" s="1"/>
  <c r="A13692" i="7" s="1"/>
  <c r="A13693" i="7" s="1"/>
  <c r="A13694" i="7" s="1"/>
  <c r="A13695" i="7" s="1"/>
  <c r="A13696" i="7" s="1"/>
  <c r="A13697" i="7" s="1"/>
  <c r="A13698" i="7" s="1"/>
  <c r="A13699" i="7" s="1"/>
  <c r="A13700" i="7" s="1"/>
  <c r="A13701" i="7" s="1"/>
  <c r="A13702" i="7" s="1"/>
  <c r="A13703" i="7" s="1"/>
  <c r="A13704" i="7" s="1"/>
  <c r="A13705" i="7" s="1"/>
  <c r="A13706" i="7" s="1"/>
  <c r="A13707" i="7" s="1"/>
  <c r="A13708" i="7" s="1"/>
  <c r="A13709" i="7" s="1"/>
  <c r="A13710" i="7" s="1"/>
  <c r="A13711" i="7" s="1"/>
  <c r="A13712" i="7" s="1"/>
  <c r="A13713" i="7" s="1"/>
  <c r="A13714" i="7" s="1"/>
  <c r="A13715" i="7" s="1"/>
  <c r="A13716" i="7" s="1"/>
  <c r="A13717" i="7" s="1"/>
  <c r="A13718" i="7" s="1"/>
  <c r="A13719" i="7" s="1"/>
  <c r="A13720" i="7" s="1"/>
  <c r="A13721" i="7" s="1"/>
  <c r="A13722" i="7" s="1"/>
  <c r="A13723" i="7" s="1"/>
  <c r="A13724" i="7" s="1"/>
  <c r="A13725" i="7" s="1"/>
  <c r="A13726" i="7" s="1"/>
  <c r="A13727" i="7" s="1"/>
  <c r="A13728" i="7" s="1"/>
  <c r="A13729" i="7" s="1"/>
  <c r="A13730" i="7" s="1"/>
  <c r="A13731" i="7" s="1"/>
  <c r="A13732" i="7" s="1"/>
  <c r="A13733" i="7" s="1"/>
  <c r="A13734" i="7" s="1"/>
  <c r="A13735" i="7" s="1"/>
  <c r="A13736" i="7" s="1"/>
  <c r="A13737" i="7" s="1"/>
  <c r="A13738" i="7" s="1"/>
  <c r="A13739" i="7" s="1"/>
  <c r="A13740" i="7" s="1"/>
  <c r="A13741" i="7" s="1"/>
  <c r="A13742" i="7" s="1"/>
  <c r="A13743" i="7" s="1"/>
  <c r="A13744" i="7" s="1"/>
  <c r="A13745" i="7" s="1"/>
  <c r="A13746" i="7" s="1"/>
  <c r="A13747" i="7" s="1"/>
  <c r="A13748" i="7" s="1"/>
  <c r="A13749" i="7" s="1"/>
  <c r="A13750" i="7" s="1"/>
  <c r="A13751" i="7" s="1"/>
  <c r="A13752" i="7" s="1"/>
  <c r="A13753" i="7" s="1"/>
  <c r="A13754" i="7" s="1"/>
  <c r="A13755" i="7" s="1"/>
  <c r="A13756" i="7" s="1"/>
  <c r="A13757" i="7" s="1"/>
  <c r="A13758" i="7" s="1"/>
  <c r="A13759" i="7" s="1"/>
  <c r="A13760" i="7" s="1"/>
  <c r="A13761" i="7" s="1"/>
  <c r="A13762" i="7" s="1"/>
  <c r="A13763" i="7" s="1"/>
  <c r="A13764" i="7" s="1"/>
  <c r="A13765" i="7" s="1"/>
  <c r="A13766" i="7" s="1"/>
  <c r="A13767" i="7" s="1"/>
  <c r="A13768" i="7" s="1"/>
  <c r="A13769" i="7" s="1"/>
  <c r="A13770" i="7" s="1"/>
  <c r="A13771" i="7" s="1"/>
  <c r="A13772" i="7" s="1"/>
  <c r="A13773" i="7" s="1"/>
  <c r="A13774" i="7" s="1"/>
  <c r="A13775" i="7" s="1"/>
  <c r="A13776" i="7" s="1"/>
  <c r="A13777" i="7" s="1"/>
  <c r="A13778" i="7" s="1"/>
  <c r="A13779" i="7" s="1"/>
  <c r="A13780" i="7" s="1"/>
  <c r="A13781" i="7" s="1"/>
  <c r="A13782" i="7" s="1"/>
  <c r="A13783" i="7" s="1"/>
  <c r="A13784" i="7" s="1"/>
  <c r="A13785" i="7" s="1"/>
  <c r="A13786" i="7" s="1"/>
  <c r="A13787" i="7" s="1"/>
  <c r="A13788" i="7" s="1"/>
  <c r="A13789" i="7" s="1"/>
  <c r="A13790" i="7" s="1"/>
  <c r="A13791" i="7" s="1"/>
  <c r="A13792" i="7" s="1"/>
  <c r="A13793" i="7" s="1"/>
  <c r="A13794" i="7" s="1"/>
  <c r="A13795" i="7" s="1"/>
  <c r="A13796" i="7" s="1"/>
  <c r="A13797" i="7" s="1"/>
  <c r="A13798" i="7" s="1"/>
  <c r="A13799" i="7" s="1"/>
  <c r="A13800" i="7" s="1"/>
  <c r="A13801" i="7" s="1"/>
  <c r="A13802" i="7" s="1"/>
  <c r="A13803" i="7" s="1"/>
  <c r="A13804" i="7" s="1"/>
  <c r="A13805" i="7" s="1"/>
  <c r="A13806" i="7" s="1"/>
  <c r="A13807" i="7" s="1"/>
  <c r="A13808" i="7" s="1"/>
  <c r="A13809" i="7" s="1"/>
  <c r="A13810" i="7" s="1"/>
  <c r="A13811" i="7" s="1"/>
  <c r="A13812" i="7" s="1"/>
  <c r="A13813" i="7" s="1"/>
  <c r="A13814" i="7" s="1"/>
  <c r="A13815" i="7" s="1"/>
  <c r="A13816" i="7" s="1"/>
  <c r="A13817" i="7" s="1"/>
  <c r="A13818" i="7" s="1"/>
  <c r="A13819" i="7" s="1"/>
  <c r="A13820" i="7" s="1"/>
  <c r="A13821" i="7" s="1"/>
  <c r="A13822" i="7" s="1"/>
  <c r="A13823" i="7" s="1"/>
  <c r="A13824" i="7" s="1"/>
  <c r="A13825" i="7" s="1"/>
  <c r="A13826" i="7" s="1"/>
  <c r="A13827" i="7" s="1"/>
  <c r="A13828" i="7" s="1"/>
  <c r="A13829" i="7" s="1"/>
  <c r="A13830" i="7" s="1"/>
  <c r="A13831" i="7" s="1"/>
  <c r="A13832" i="7" s="1"/>
  <c r="A13833" i="7" s="1"/>
  <c r="A13834" i="7" s="1"/>
  <c r="A13835" i="7" s="1"/>
  <c r="A13836" i="7" s="1"/>
  <c r="A13837" i="7" s="1"/>
  <c r="A13838" i="7" s="1"/>
  <c r="A13839" i="7" s="1"/>
  <c r="A13840" i="7" s="1"/>
  <c r="A13841" i="7" s="1"/>
  <c r="A13842" i="7" s="1"/>
  <c r="A13843" i="7" s="1"/>
  <c r="A13844" i="7" s="1"/>
  <c r="A13845" i="7" s="1"/>
  <c r="A13846" i="7" s="1"/>
  <c r="A13847" i="7" s="1"/>
  <c r="A13848" i="7" s="1"/>
  <c r="A13849" i="7" s="1"/>
  <c r="A13850" i="7" s="1"/>
  <c r="A13851" i="7" s="1"/>
  <c r="A13852" i="7" s="1"/>
  <c r="A13853" i="7" s="1"/>
  <c r="A13854" i="7" s="1"/>
  <c r="A13855" i="7" s="1"/>
  <c r="A13856" i="7" s="1"/>
  <c r="A13857" i="7" s="1"/>
  <c r="A13858" i="7" s="1"/>
  <c r="A13859" i="7" s="1"/>
  <c r="A13860" i="7" s="1"/>
  <c r="A13861" i="7" s="1"/>
  <c r="A13862" i="7" s="1"/>
  <c r="A13863" i="7" s="1"/>
  <c r="A13864" i="7" s="1"/>
  <c r="A13865" i="7" s="1"/>
  <c r="A13866" i="7" s="1"/>
  <c r="A13867" i="7" s="1"/>
  <c r="A13868" i="7" s="1"/>
  <c r="A13869" i="7" s="1"/>
  <c r="A13870" i="7" s="1"/>
  <c r="A13871" i="7" s="1"/>
  <c r="A13872" i="7" s="1"/>
  <c r="A13873" i="7" s="1"/>
  <c r="A13874" i="7" s="1"/>
  <c r="A13875" i="7" s="1"/>
  <c r="A13876" i="7" s="1"/>
  <c r="A13877" i="7" s="1"/>
  <c r="A13878" i="7" s="1"/>
  <c r="A13879" i="7" s="1"/>
  <c r="A13880" i="7" s="1"/>
  <c r="A13881" i="7" s="1"/>
  <c r="A13882" i="7" s="1"/>
  <c r="A13883" i="7" s="1"/>
  <c r="A13884" i="7" s="1"/>
  <c r="A13885" i="7" s="1"/>
  <c r="A13886" i="7" s="1"/>
  <c r="A13887" i="7" s="1"/>
  <c r="A13888" i="7" s="1"/>
  <c r="A13889" i="7" s="1"/>
  <c r="A13890" i="7" s="1"/>
  <c r="A13891" i="7" s="1"/>
  <c r="A13892" i="7" s="1"/>
  <c r="A13893" i="7" s="1"/>
  <c r="A13894" i="7" s="1"/>
  <c r="A13895" i="7" s="1"/>
  <c r="A13896" i="7" s="1"/>
  <c r="A13897" i="7" s="1"/>
  <c r="A13898" i="7" s="1"/>
  <c r="A13899" i="7" s="1"/>
  <c r="A13900" i="7" s="1"/>
  <c r="A13901" i="7" s="1"/>
  <c r="A13902" i="7" s="1"/>
  <c r="A13903" i="7" s="1"/>
  <c r="A13904" i="7" s="1"/>
  <c r="A13905" i="7" s="1"/>
  <c r="A13906" i="7" s="1"/>
  <c r="A13907" i="7" s="1"/>
  <c r="A13908" i="7" s="1"/>
  <c r="A13909" i="7" s="1"/>
  <c r="A13910" i="7" s="1"/>
  <c r="A13911" i="7" s="1"/>
  <c r="A13912" i="7" s="1"/>
  <c r="A13913" i="7" s="1"/>
  <c r="A13914" i="7" s="1"/>
  <c r="A13915" i="7" s="1"/>
  <c r="A13916" i="7" s="1"/>
  <c r="A13917" i="7" s="1"/>
  <c r="A13918" i="7" s="1"/>
  <c r="A13919" i="7" s="1"/>
  <c r="A13920" i="7" s="1"/>
  <c r="A13921" i="7" s="1"/>
  <c r="A13922" i="7" s="1"/>
  <c r="A13923" i="7" s="1"/>
  <c r="A13924" i="7" s="1"/>
  <c r="A13925" i="7" s="1"/>
  <c r="A13926" i="7" s="1"/>
  <c r="A13927" i="7" s="1"/>
  <c r="A13928" i="7" s="1"/>
  <c r="A13929" i="7" s="1"/>
  <c r="A13930" i="7" s="1"/>
  <c r="A13931" i="7" s="1"/>
  <c r="A13932" i="7" s="1"/>
  <c r="A13933" i="7" s="1"/>
  <c r="A13934" i="7" s="1"/>
  <c r="A13935" i="7" s="1"/>
  <c r="A13936" i="7" s="1"/>
  <c r="A13937" i="7" s="1"/>
  <c r="A13938" i="7" s="1"/>
  <c r="A13939" i="7" s="1"/>
  <c r="A13940" i="7" s="1"/>
  <c r="A13941" i="7" s="1"/>
  <c r="A13942" i="7" s="1"/>
  <c r="A13943" i="7" s="1"/>
  <c r="A13944" i="7" s="1"/>
  <c r="A13945" i="7" s="1"/>
  <c r="A13946" i="7" s="1"/>
  <c r="A13947" i="7" s="1"/>
  <c r="A13948" i="7" s="1"/>
  <c r="A13949" i="7" s="1"/>
  <c r="A13950" i="7" s="1"/>
  <c r="A13951" i="7" s="1"/>
  <c r="A13952" i="7" s="1"/>
  <c r="A13953" i="7" s="1"/>
  <c r="A13954" i="7" s="1"/>
  <c r="A13955" i="7" s="1"/>
  <c r="A13956" i="7" s="1"/>
  <c r="A13957" i="7" s="1"/>
  <c r="A13958" i="7" s="1"/>
  <c r="A13959" i="7" s="1"/>
  <c r="A13960" i="7" s="1"/>
  <c r="A13961" i="7" s="1"/>
  <c r="A13962" i="7" s="1"/>
  <c r="A13963" i="7" s="1"/>
  <c r="A13964" i="7" s="1"/>
  <c r="A13965" i="7" s="1"/>
  <c r="A13966" i="7" s="1"/>
  <c r="A13967" i="7" s="1"/>
  <c r="A13968" i="7" s="1"/>
  <c r="A13969" i="7" s="1"/>
  <c r="A13970" i="7" s="1"/>
  <c r="A13971" i="7" s="1"/>
  <c r="A13972" i="7" s="1"/>
  <c r="A13973" i="7" s="1"/>
  <c r="A13974" i="7" s="1"/>
  <c r="A13975" i="7" s="1"/>
  <c r="A13976" i="7" s="1"/>
  <c r="A13977" i="7" s="1"/>
  <c r="A13978" i="7" s="1"/>
  <c r="A13979" i="7" s="1"/>
  <c r="A13980" i="7" s="1"/>
  <c r="A13981" i="7" s="1"/>
  <c r="A13982" i="7" s="1"/>
  <c r="A13983" i="7" s="1"/>
  <c r="A13984" i="7" s="1"/>
  <c r="A13985" i="7" s="1"/>
  <c r="A13986" i="7" s="1"/>
  <c r="A13987" i="7" s="1"/>
  <c r="A13988" i="7" s="1"/>
  <c r="A13989" i="7" s="1"/>
  <c r="A13990" i="7" s="1"/>
  <c r="A13991" i="7" s="1"/>
  <c r="A13992" i="7" s="1"/>
  <c r="A13993" i="7" s="1"/>
  <c r="A13994" i="7" s="1"/>
  <c r="A13995" i="7" s="1"/>
  <c r="A13996" i="7" s="1"/>
  <c r="A13997" i="7" s="1"/>
  <c r="A13998" i="7" s="1"/>
  <c r="A13999" i="7" s="1"/>
  <c r="A14000" i="7" s="1"/>
  <c r="A14001" i="7" s="1"/>
  <c r="A14002" i="7" s="1"/>
  <c r="A14003" i="7" s="1"/>
  <c r="A14004" i="7" s="1"/>
  <c r="A14005" i="7" s="1"/>
  <c r="A14006" i="7" s="1"/>
  <c r="A14007" i="7" s="1"/>
  <c r="A14008" i="7" s="1"/>
  <c r="A14009" i="7" s="1"/>
  <c r="A14010" i="7" s="1"/>
  <c r="A14011" i="7" s="1"/>
  <c r="A14012" i="7" s="1"/>
  <c r="A14013" i="7" s="1"/>
  <c r="A14014" i="7" s="1"/>
  <c r="A14015" i="7" s="1"/>
  <c r="A14016" i="7" s="1"/>
  <c r="A14017" i="7" s="1"/>
  <c r="A14018" i="7" s="1"/>
  <c r="A14019" i="7" s="1"/>
  <c r="A14020" i="7" s="1"/>
  <c r="A14021" i="7" s="1"/>
  <c r="A14022" i="7" s="1"/>
  <c r="A14023" i="7" s="1"/>
  <c r="A14024" i="7" s="1"/>
  <c r="A14025" i="7" s="1"/>
  <c r="A14026" i="7" s="1"/>
  <c r="A14027" i="7" s="1"/>
  <c r="A14028" i="7" s="1"/>
  <c r="A14029" i="7" s="1"/>
  <c r="A14030" i="7" s="1"/>
  <c r="A14031" i="7" s="1"/>
  <c r="A14032" i="7" s="1"/>
  <c r="A14033" i="7" s="1"/>
  <c r="A14034" i="7" s="1"/>
  <c r="A14035" i="7" s="1"/>
  <c r="A14036" i="7" s="1"/>
  <c r="A14037" i="7" s="1"/>
  <c r="A14038" i="7" s="1"/>
  <c r="A14039" i="7" s="1"/>
  <c r="A14040" i="7" s="1"/>
  <c r="A14041" i="7" s="1"/>
  <c r="A14042" i="7" s="1"/>
  <c r="A14043" i="7" s="1"/>
  <c r="A14044" i="7" s="1"/>
  <c r="A14045" i="7" s="1"/>
  <c r="A14046" i="7" s="1"/>
  <c r="A14047" i="7" s="1"/>
  <c r="A14048" i="7" s="1"/>
  <c r="A14049" i="7" s="1"/>
  <c r="A14050" i="7" s="1"/>
  <c r="A14051" i="7" s="1"/>
  <c r="A14052" i="7" s="1"/>
  <c r="A14053" i="7" s="1"/>
  <c r="A14054" i="7" s="1"/>
  <c r="A14055" i="7" s="1"/>
  <c r="A14056" i="7" s="1"/>
  <c r="A14057" i="7" s="1"/>
  <c r="A14058" i="7" s="1"/>
  <c r="A14059" i="7" s="1"/>
  <c r="A14060" i="7" s="1"/>
  <c r="A14061" i="7" s="1"/>
  <c r="A14062" i="7" s="1"/>
  <c r="A14063" i="7" s="1"/>
  <c r="A14064" i="7" s="1"/>
  <c r="A14065" i="7" s="1"/>
  <c r="A14066" i="7" s="1"/>
  <c r="A14067" i="7" s="1"/>
  <c r="A14068" i="7" s="1"/>
  <c r="A14069" i="7" s="1"/>
  <c r="A14070" i="7" s="1"/>
  <c r="A14071" i="7" s="1"/>
  <c r="A14072" i="7" s="1"/>
  <c r="A14073" i="7" s="1"/>
  <c r="A14074" i="7" s="1"/>
  <c r="A14075" i="7" s="1"/>
  <c r="A14076" i="7" s="1"/>
  <c r="A14077" i="7" s="1"/>
  <c r="A14078" i="7" s="1"/>
  <c r="A14079" i="7" s="1"/>
  <c r="A14080" i="7" s="1"/>
  <c r="A14081" i="7" s="1"/>
  <c r="A14082" i="7" s="1"/>
  <c r="A14083" i="7" s="1"/>
  <c r="A14084" i="7" s="1"/>
  <c r="A14085" i="7" s="1"/>
  <c r="A14086" i="7" s="1"/>
  <c r="A14087" i="7" s="1"/>
  <c r="A14088" i="7" s="1"/>
  <c r="A14089" i="7" s="1"/>
  <c r="A14090" i="7" s="1"/>
  <c r="A14091" i="7" s="1"/>
  <c r="A14092" i="7" s="1"/>
  <c r="A14093" i="7" s="1"/>
  <c r="A14094" i="7" s="1"/>
  <c r="A14095" i="7" s="1"/>
  <c r="A14096" i="7" s="1"/>
  <c r="A14097" i="7" s="1"/>
  <c r="A14098" i="7" s="1"/>
  <c r="A14099" i="7" s="1"/>
  <c r="A14100" i="7" s="1"/>
  <c r="A14101" i="7" s="1"/>
  <c r="A14102" i="7" s="1"/>
  <c r="A14103" i="7" s="1"/>
  <c r="A14104" i="7" s="1"/>
  <c r="A14105" i="7" s="1"/>
  <c r="A14106" i="7" s="1"/>
  <c r="A14107" i="7" s="1"/>
  <c r="A14108" i="7" s="1"/>
  <c r="A14109" i="7" s="1"/>
  <c r="A14110" i="7" s="1"/>
  <c r="A14111" i="7" s="1"/>
  <c r="A14112" i="7" s="1"/>
  <c r="A14113" i="7" s="1"/>
  <c r="A14114" i="7" s="1"/>
  <c r="A14115" i="7" s="1"/>
  <c r="A14116" i="7" s="1"/>
  <c r="A14117" i="7" s="1"/>
  <c r="A14118" i="7" s="1"/>
  <c r="A14119" i="7" s="1"/>
  <c r="A14120" i="7" s="1"/>
  <c r="A14121" i="7" s="1"/>
  <c r="A14122" i="7" s="1"/>
  <c r="A14123" i="7" s="1"/>
  <c r="A14124" i="7" s="1"/>
  <c r="A14125" i="7" s="1"/>
  <c r="A14126" i="7" s="1"/>
  <c r="A14127" i="7" s="1"/>
  <c r="A14128" i="7" s="1"/>
  <c r="A14129" i="7" s="1"/>
  <c r="A14130" i="7" s="1"/>
  <c r="A14131" i="7" s="1"/>
  <c r="A14132" i="7" s="1"/>
  <c r="A14133" i="7" s="1"/>
  <c r="A14134" i="7" s="1"/>
  <c r="A14135" i="7" s="1"/>
  <c r="A14136" i="7" s="1"/>
  <c r="A14137" i="7" s="1"/>
  <c r="A14138" i="7" s="1"/>
  <c r="A14139" i="7" s="1"/>
  <c r="A14140" i="7" s="1"/>
  <c r="A14141" i="7" s="1"/>
  <c r="A14142" i="7" s="1"/>
  <c r="A14143" i="7" s="1"/>
  <c r="A14144" i="7" s="1"/>
  <c r="A14145" i="7" s="1"/>
  <c r="A14146" i="7" s="1"/>
  <c r="A14147" i="7" s="1"/>
  <c r="A14148" i="7" s="1"/>
  <c r="A14149" i="7" s="1"/>
  <c r="A14150" i="7" s="1"/>
  <c r="A14151" i="7" s="1"/>
  <c r="A14152" i="7" s="1"/>
  <c r="A14153" i="7" s="1"/>
  <c r="A14154" i="7" s="1"/>
  <c r="A14155" i="7" s="1"/>
  <c r="A14156" i="7" s="1"/>
  <c r="A14157" i="7" s="1"/>
  <c r="A14158" i="7" s="1"/>
  <c r="A14159" i="7" s="1"/>
  <c r="A14160" i="7" s="1"/>
  <c r="A14161" i="7" s="1"/>
  <c r="A14162" i="7" s="1"/>
  <c r="A14163" i="7" s="1"/>
  <c r="A14164" i="7" s="1"/>
  <c r="A14165" i="7" s="1"/>
  <c r="A14166" i="7" s="1"/>
  <c r="A14167" i="7" s="1"/>
  <c r="A14168" i="7" s="1"/>
  <c r="A14169" i="7" s="1"/>
  <c r="A14170" i="7" s="1"/>
  <c r="A14171" i="7" s="1"/>
  <c r="A14172" i="7" s="1"/>
  <c r="A14173" i="7" s="1"/>
  <c r="A14174" i="7" s="1"/>
  <c r="A14175" i="7" s="1"/>
  <c r="A14176" i="7" s="1"/>
  <c r="A14177" i="7" s="1"/>
  <c r="A14178" i="7" s="1"/>
  <c r="A14179" i="7" s="1"/>
  <c r="A14180" i="7" s="1"/>
  <c r="A14181" i="7" s="1"/>
  <c r="A14182" i="7" s="1"/>
  <c r="A14183" i="7" s="1"/>
  <c r="A14184" i="7" s="1"/>
  <c r="A14185" i="7" s="1"/>
  <c r="A14186" i="7" s="1"/>
  <c r="A14187" i="7" s="1"/>
  <c r="A14188" i="7" s="1"/>
  <c r="A14189" i="7" s="1"/>
  <c r="A14190" i="7" s="1"/>
  <c r="A14191" i="7" s="1"/>
  <c r="A14192" i="7" s="1"/>
  <c r="A14193" i="7" s="1"/>
  <c r="A14194" i="7" s="1"/>
  <c r="A14195" i="7" s="1"/>
  <c r="A14196" i="7" s="1"/>
  <c r="A14197" i="7" s="1"/>
  <c r="A14198" i="7" s="1"/>
  <c r="A14199" i="7" s="1"/>
  <c r="A14200" i="7" s="1"/>
  <c r="A14201" i="7" s="1"/>
  <c r="A14202" i="7" s="1"/>
  <c r="A14203" i="7" s="1"/>
  <c r="A14204" i="7" s="1"/>
  <c r="A14205" i="7" s="1"/>
  <c r="A14206" i="7" s="1"/>
  <c r="A14207" i="7" s="1"/>
  <c r="A14208" i="7" s="1"/>
  <c r="A14209" i="7" s="1"/>
  <c r="A14210" i="7" s="1"/>
  <c r="A14211" i="7" s="1"/>
  <c r="A14212" i="7" s="1"/>
  <c r="A14213" i="7" s="1"/>
  <c r="A14214" i="7" s="1"/>
  <c r="A14215" i="7" s="1"/>
  <c r="A14216" i="7" s="1"/>
  <c r="A14217" i="7" s="1"/>
  <c r="A14218" i="7" s="1"/>
  <c r="A14219" i="7" s="1"/>
  <c r="A14220" i="7" s="1"/>
  <c r="A14221" i="7" s="1"/>
  <c r="A14222" i="7" s="1"/>
  <c r="A14223" i="7" s="1"/>
  <c r="A14224" i="7" s="1"/>
  <c r="A14225" i="7" s="1"/>
  <c r="A14226" i="7" s="1"/>
  <c r="A14227" i="7" s="1"/>
  <c r="A14228" i="7" s="1"/>
  <c r="A14229" i="7" s="1"/>
  <c r="A14230" i="7" s="1"/>
  <c r="A14231" i="7" s="1"/>
  <c r="A14232" i="7" s="1"/>
  <c r="A14233" i="7" s="1"/>
  <c r="A14234" i="7" s="1"/>
  <c r="A14235" i="7" s="1"/>
  <c r="A14236" i="7" s="1"/>
  <c r="A14237" i="7" s="1"/>
  <c r="A14238" i="7" s="1"/>
  <c r="A14239" i="7" s="1"/>
  <c r="A14240" i="7" s="1"/>
  <c r="A14241" i="7" s="1"/>
  <c r="A14242" i="7" s="1"/>
  <c r="A14243" i="7" s="1"/>
  <c r="A14244" i="7" s="1"/>
  <c r="A14245" i="7" s="1"/>
  <c r="A14246" i="7" s="1"/>
  <c r="A14247" i="7" s="1"/>
  <c r="A14248" i="7" s="1"/>
  <c r="A14249" i="7" s="1"/>
  <c r="A14250" i="7" s="1"/>
  <c r="A14251" i="7" s="1"/>
  <c r="A14252" i="7" s="1"/>
  <c r="A14253" i="7" s="1"/>
  <c r="A14254" i="7" s="1"/>
  <c r="A14255" i="7" s="1"/>
  <c r="A14256" i="7" s="1"/>
  <c r="A14257" i="7" s="1"/>
  <c r="A14258" i="7" s="1"/>
  <c r="A14259" i="7" s="1"/>
  <c r="A14260" i="7" s="1"/>
  <c r="A14261" i="7" s="1"/>
  <c r="A14262" i="7" s="1"/>
  <c r="A14263" i="7" s="1"/>
  <c r="A14264" i="7" s="1"/>
  <c r="A14265" i="7" s="1"/>
  <c r="A14266" i="7" s="1"/>
  <c r="A14267" i="7" s="1"/>
  <c r="A14268" i="7" s="1"/>
  <c r="A14269" i="7" s="1"/>
  <c r="A14270" i="7" s="1"/>
  <c r="A14271" i="7" s="1"/>
  <c r="A14272" i="7" s="1"/>
  <c r="A14273" i="7" s="1"/>
  <c r="A14274" i="7" s="1"/>
  <c r="A14275" i="7" s="1"/>
  <c r="A14276" i="7" s="1"/>
  <c r="A14277" i="7" s="1"/>
  <c r="A14278" i="7" s="1"/>
  <c r="A14279" i="7" s="1"/>
  <c r="A14280" i="7" s="1"/>
  <c r="A14281" i="7" s="1"/>
  <c r="A14282" i="7" s="1"/>
  <c r="A14283" i="7" s="1"/>
  <c r="A14284" i="7" s="1"/>
  <c r="A14285" i="7" s="1"/>
  <c r="A14286" i="7" s="1"/>
  <c r="A14287" i="7" s="1"/>
  <c r="A14288" i="7" s="1"/>
  <c r="A14289" i="7" s="1"/>
  <c r="A14290" i="7" s="1"/>
  <c r="A14291" i="7" s="1"/>
  <c r="A14292" i="7" s="1"/>
  <c r="A14293" i="7" s="1"/>
  <c r="A14294" i="7" s="1"/>
  <c r="A14295" i="7" s="1"/>
  <c r="A14296" i="7" s="1"/>
  <c r="A14297" i="7" s="1"/>
  <c r="A14298" i="7" s="1"/>
  <c r="A14299" i="7" s="1"/>
  <c r="A14300" i="7" s="1"/>
  <c r="A14301" i="7" s="1"/>
  <c r="A14302" i="7" s="1"/>
  <c r="A14303" i="7" s="1"/>
  <c r="A14304" i="7" s="1"/>
  <c r="A14305" i="7" s="1"/>
  <c r="A14306" i="7" s="1"/>
  <c r="A14307" i="7" s="1"/>
  <c r="A14308" i="7" s="1"/>
  <c r="A14309" i="7" s="1"/>
  <c r="A14310" i="7" s="1"/>
  <c r="A14311" i="7" s="1"/>
  <c r="A14312" i="7" s="1"/>
  <c r="A14313" i="7" s="1"/>
  <c r="A14314" i="7" s="1"/>
  <c r="A14315" i="7" s="1"/>
  <c r="A14316" i="7" s="1"/>
  <c r="A14317" i="7" s="1"/>
  <c r="A14318" i="7" s="1"/>
  <c r="A14319" i="7" s="1"/>
  <c r="A14320" i="7" s="1"/>
  <c r="A14321" i="7" s="1"/>
  <c r="A14322" i="7" s="1"/>
  <c r="A14323" i="7" s="1"/>
  <c r="A14324" i="7" s="1"/>
  <c r="A14325" i="7" s="1"/>
  <c r="A14326" i="7" s="1"/>
  <c r="A14327" i="7" s="1"/>
  <c r="A14328" i="7" s="1"/>
  <c r="A14329" i="7" s="1"/>
  <c r="A14330" i="7" s="1"/>
  <c r="A14331" i="7" s="1"/>
  <c r="A14332" i="7" s="1"/>
  <c r="A14333" i="7" s="1"/>
  <c r="A14334" i="7" s="1"/>
  <c r="A14335" i="7" s="1"/>
  <c r="A14336" i="7" s="1"/>
  <c r="A14337" i="7" s="1"/>
  <c r="A14338" i="7" s="1"/>
  <c r="A14339" i="7" s="1"/>
  <c r="A14340" i="7" s="1"/>
  <c r="A14341" i="7" s="1"/>
  <c r="A14342" i="7" s="1"/>
  <c r="A14343" i="7" s="1"/>
  <c r="A14344" i="7" s="1"/>
  <c r="A14345" i="7" s="1"/>
  <c r="A14346" i="7" s="1"/>
  <c r="A14347" i="7" s="1"/>
  <c r="A14348" i="7" s="1"/>
  <c r="A14349" i="7" s="1"/>
  <c r="A14350" i="7" s="1"/>
  <c r="A14351" i="7" s="1"/>
  <c r="A14352" i="7" s="1"/>
  <c r="A14353" i="7" s="1"/>
  <c r="A14354" i="7" s="1"/>
  <c r="A14355" i="7" s="1"/>
  <c r="A14356" i="7" s="1"/>
  <c r="A14357" i="7" s="1"/>
  <c r="A14358" i="7" s="1"/>
  <c r="A14359" i="7" s="1"/>
  <c r="A14360" i="7" s="1"/>
  <c r="A14361" i="7" s="1"/>
  <c r="A14362" i="7" s="1"/>
  <c r="A14363" i="7" s="1"/>
  <c r="A14364" i="7" s="1"/>
  <c r="A14365" i="7" s="1"/>
  <c r="A14366" i="7" s="1"/>
  <c r="A14367" i="7" s="1"/>
  <c r="A14368" i="7" s="1"/>
  <c r="A14369" i="7" s="1"/>
  <c r="A14370" i="7" s="1"/>
  <c r="A14371" i="7" s="1"/>
  <c r="A14372" i="7" s="1"/>
  <c r="A14373" i="7" s="1"/>
  <c r="A14374" i="7" s="1"/>
  <c r="A14375" i="7" s="1"/>
  <c r="A14376" i="7" s="1"/>
  <c r="A14377" i="7" s="1"/>
  <c r="A14378" i="7" s="1"/>
  <c r="A14379" i="7" s="1"/>
  <c r="A14380" i="7" s="1"/>
  <c r="A14381" i="7" s="1"/>
  <c r="A14382" i="7" s="1"/>
  <c r="A14383" i="7" s="1"/>
  <c r="A14384" i="7" s="1"/>
  <c r="A14385" i="7" s="1"/>
  <c r="A14386" i="7" s="1"/>
  <c r="A14387" i="7" s="1"/>
  <c r="A14388" i="7" s="1"/>
  <c r="A14389" i="7" s="1"/>
  <c r="A14390" i="7" s="1"/>
  <c r="A14391" i="7" s="1"/>
  <c r="A14392" i="7" s="1"/>
  <c r="A14393" i="7" s="1"/>
  <c r="A14394" i="7" s="1"/>
  <c r="A14395" i="7" s="1"/>
  <c r="A14396" i="7" s="1"/>
  <c r="A14397" i="7" s="1"/>
  <c r="A14398" i="7" s="1"/>
  <c r="A14399" i="7" s="1"/>
  <c r="A14400" i="7" s="1"/>
  <c r="A14401" i="7" s="1"/>
  <c r="A14402" i="7" s="1"/>
  <c r="A14403" i="7" s="1"/>
  <c r="A14404" i="7" s="1"/>
  <c r="A14405" i="7" s="1"/>
  <c r="A14406" i="7" s="1"/>
  <c r="A14407" i="7" s="1"/>
  <c r="A14408" i="7" s="1"/>
  <c r="A14409" i="7" s="1"/>
  <c r="A14410" i="7" s="1"/>
  <c r="A14411" i="7" s="1"/>
  <c r="A14412" i="7" s="1"/>
  <c r="A14413" i="7" s="1"/>
  <c r="A14414" i="7" s="1"/>
  <c r="A14415" i="7" s="1"/>
  <c r="A14416" i="7" s="1"/>
  <c r="A14417" i="7" s="1"/>
  <c r="A14418" i="7" s="1"/>
  <c r="A14419" i="7" s="1"/>
  <c r="A14420" i="7" s="1"/>
  <c r="A14421" i="7" s="1"/>
  <c r="A14422" i="7" s="1"/>
  <c r="A14423" i="7" s="1"/>
  <c r="A14424" i="7" s="1"/>
  <c r="A14425" i="7" s="1"/>
  <c r="A14426" i="7" s="1"/>
  <c r="A14427" i="7" s="1"/>
  <c r="A14428" i="7" s="1"/>
  <c r="A14429" i="7" s="1"/>
  <c r="A14430" i="7" s="1"/>
  <c r="A14431" i="7" s="1"/>
  <c r="A14432" i="7" s="1"/>
  <c r="A14433" i="7" s="1"/>
  <c r="A14434" i="7" s="1"/>
  <c r="A14435" i="7" s="1"/>
  <c r="A14436" i="7" s="1"/>
  <c r="A14437" i="7" s="1"/>
  <c r="A14438" i="7" s="1"/>
  <c r="A14439" i="7" s="1"/>
  <c r="A14440" i="7" s="1"/>
  <c r="A14441" i="7" s="1"/>
  <c r="A14442" i="7" s="1"/>
  <c r="A14443" i="7" s="1"/>
  <c r="A14444" i="7" s="1"/>
  <c r="A14445" i="7" s="1"/>
  <c r="A14446" i="7" s="1"/>
  <c r="A14447" i="7" s="1"/>
  <c r="A14448" i="7" s="1"/>
  <c r="A14449" i="7" s="1"/>
  <c r="A14450" i="7" s="1"/>
  <c r="A14451" i="7" s="1"/>
  <c r="A14452" i="7" s="1"/>
  <c r="A14453" i="7" s="1"/>
  <c r="A14454" i="7" s="1"/>
  <c r="A14455" i="7" s="1"/>
  <c r="A14456" i="7" s="1"/>
  <c r="A14457" i="7" s="1"/>
  <c r="A14458" i="7" s="1"/>
  <c r="A14459" i="7" s="1"/>
  <c r="A14460" i="7" s="1"/>
  <c r="A14461" i="7" s="1"/>
  <c r="A14462" i="7" s="1"/>
  <c r="A14463" i="7" s="1"/>
  <c r="A14464" i="7" s="1"/>
  <c r="A14465" i="7" s="1"/>
  <c r="A14466" i="7" s="1"/>
  <c r="A14467" i="7" s="1"/>
  <c r="A14468" i="7" s="1"/>
  <c r="A14469" i="7" s="1"/>
  <c r="A14470" i="7" s="1"/>
  <c r="A14471" i="7" s="1"/>
  <c r="A14472" i="7" s="1"/>
  <c r="A14473" i="7" s="1"/>
  <c r="A14474" i="7" s="1"/>
  <c r="A14475" i="7" s="1"/>
  <c r="A14476" i="7" s="1"/>
  <c r="A14477" i="7" s="1"/>
  <c r="A14478" i="7" s="1"/>
  <c r="A14479" i="7" s="1"/>
  <c r="A14480" i="7" s="1"/>
  <c r="A14481" i="7" s="1"/>
  <c r="A14482" i="7" s="1"/>
  <c r="A14483" i="7" s="1"/>
  <c r="A14484" i="7" s="1"/>
  <c r="A14485" i="7" s="1"/>
  <c r="A14486" i="7" s="1"/>
  <c r="A14487" i="7" s="1"/>
  <c r="A14488" i="7" s="1"/>
  <c r="A14489" i="7" s="1"/>
  <c r="A14490" i="7" s="1"/>
  <c r="A14491" i="7" s="1"/>
  <c r="A14492" i="7" s="1"/>
  <c r="A14493" i="7" s="1"/>
  <c r="A14494" i="7" s="1"/>
  <c r="A14495" i="7" s="1"/>
  <c r="A14496" i="7" s="1"/>
  <c r="A14497" i="7" s="1"/>
  <c r="A14498" i="7" s="1"/>
  <c r="A14499" i="7" s="1"/>
  <c r="A14500" i="7" s="1"/>
  <c r="A14501" i="7" s="1"/>
  <c r="A14502" i="7" s="1"/>
  <c r="A14503" i="7" s="1"/>
  <c r="A14504" i="7" s="1"/>
  <c r="A14505" i="7" s="1"/>
  <c r="A14506" i="7" s="1"/>
  <c r="A14507" i="7" s="1"/>
  <c r="A14508" i="7" s="1"/>
  <c r="A14509" i="7" s="1"/>
  <c r="A14510" i="7" s="1"/>
  <c r="A14511" i="7" s="1"/>
  <c r="A14512" i="7" s="1"/>
  <c r="A14513" i="7" s="1"/>
  <c r="A14514" i="7" s="1"/>
  <c r="A14515" i="7" s="1"/>
  <c r="A14516" i="7" s="1"/>
  <c r="A14517" i="7" s="1"/>
  <c r="A14518" i="7" s="1"/>
  <c r="A14519" i="7" s="1"/>
  <c r="A14520" i="7" s="1"/>
  <c r="A14521" i="7" s="1"/>
  <c r="A14522" i="7" s="1"/>
  <c r="A14523" i="7" s="1"/>
  <c r="A14524" i="7" s="1"/>
  <c r="A14525" i="7" s="1"/>
  <c r="A14526" i="7" s="1"/>
  <c r="A14527" i="7" s="1"/>
  <c r="A14528" i="7" s="1"/>
  <c r="A14529" i="7" s="1"/>
  <c r="A14530" i="7" s="1"/>
  <c r="A14531" i="7" s="1"/>
  <c r="A14532" i="7" s="1"/>
  <c r="A14533" i="7" s="1"/>
  <c r="A14534" i="7" s="1"/>
  <c r="A14535" i="7" s="1"/>
  <c r="A14536" i="7" s="1"/>
  <c r="A14537" i="7" s="1"/>
  <c r="A14538" i="7" s="1"/>
  <c r="A14539" i="7" s="1"/>
  <c r="A14540" i="7" s="1"/>
  <c r="A14541" i="7" s="1"/>
  <c r="A14542" i="7" s="1"/>
  <c r="A14543" i="7" s="1"/>
  <c r="A14544" i="7" s="1"/>
  <c r="A14545" i="7" s="1"/>
  <c r="A14546" i="7" s="1"/>
  <c r="A14547" i="7" s="1"/>
  <c r="A14548" i="7" s="1"/>
  <c r="A14549" i="7" s="1"/>
  <c r="A14550" i="7" s="1"/>
  <c r="A14551" i="7" s="1"/>
  <c r="A14552" i="7" s="1"/>
  <c r="A14553" i="7" s="1"/>
  <c r="A14554" i="7" s="1"/>
  <c r="A14555" i="7" s="1"/>
  <c r="A14556" i="7" s="1"/>
  <c r="A14557" i="7" s="1"/>
  <c r="A14558" i="7" s="1"/>
  <c r="A14559" i="7" s="1"/>
  <c r="A14560" i="7" s="1"/>
  <c r="A14561" i="7" s="1"/>
  <c r="A14562" i="7" s="1"/>
  <c r="A14563" i="7" s="1"/>
  <c r="A14564" i="7" s="1"/>
  <c r="A14565" i="7" s="1"/>
  <c r="A14566" i="7" s="1"/>
  <c r="A14567" i="7" s="1"/>
  <c r="A14568" i="7" s="1"/>
  <c r="A14569" i="7" s="1"/>
  <c r="A14570" i="7" s="1"/>
  <c r="A14571" i="7" s="1"/>
  <c r="A14572" i="7" s="1"/>
  <c r="A14573" i="7" s="1"/>
  <c r="A14574" i="7" s="1"/>
  <c r="A14575" i="7" s="1"/>
  <c r="A14576" i="7" s="1"/>
  <c r="A14577" i="7" s="1"/>
  <c r="A14578" i="7" s="1"/>
  <c r="A14579" i="7" s="1"/>
  <c r="A14580" i="7" s="1"/>
  <c r="A14581" i="7" s="1"/>
  <c r="A14582" i="7" s="1"/>
  <c r="A14583" i="7" s="1"/>
  <c r="A14584" i="7" s="1"/>
  <c r="A14585" i="7" s="1"/>
  <c r="A14586" i="7" s="1"/>
  <c r="A14587" i="7" s="1"/>
  <c r="A14588" i="7" s="1"/>
  <c r="A14589" i="7" s="1"/>
  <c r="A14590" i="7" s="1"/>
  <c r="A14591" i="7" s="1"/>
  <c r="A14592" i="7" s="1"/>
  <c r="A14593" i="7" s="1"/>
  <c r="A14594" i="7" s="1"/>
  <c r="A14595" i="7" s="1"/>
  <c r="A14596" i="7" s="1"/>
  <c r="A14597" i="7" s="1"/>
  <c r="A14598" i="7" s="1"/>
  <c r="A14599" i="7" s="1"/>
  <c r="A14600" i="7" s="1"/>
  <c r="A14601" i="7" s="1"/>
  <c r="A14602" i="7" s="1"/>
  <c r="A14603" i="7" s="1"/>
  <c r="A14604" i="7" s="1"/>
  <c r="A14605" i="7" s="1"/>
  <c r="A14606" i="7" s="1"/>
  <c r="A14607" i="7" s="1"/>
  <c r="A14608" i="7" s="1"/>
  <c r="A14609" i="7" s="1"/>
  <c r="A14610" i="7" s="1"/>
  <c r="A14611" i="7" s="1"/>
  <c r="A14612" i="7" s="1"/>
  <c r="A14613" i="7" s="1"/>
  <c r="A14614" i="7" s="1"/>
  <c r="A14615" i="7" s="1"/>
  <c r="A14616" i="7" s="1"/>
  <c r="A14617" i="7" s="1"/>
  <c r="A14618" i="7" s="1"/>
  <c r="A14619" i="7" s="1"/>
  <c r="A14620" i="7" s="1"/>
  <c r="A14621" i="7" s="1"/>
  <c r="A14622" i="7" s="1"/>
  <c r="A14623" i="7" s="1"/>
  <c r="A14624" i="7" s="1"/>
  <c r="A14625" i="7" s="1"/>
  <c r="A14626" i="7" s="1"/>
  <c r="A14627" i="7" s="1"/>
  <c r="A14628" i="7" s="1"/>
  <c r="A14629" i="7" s="1"/>
  <c r="A14630" i="7" s="1"/>
  <c r="A14631" i="7" s="1"/>
  <c r="A14632" i="7" s="1"/>
  <c r="A14633" i="7" s="1"/>
  <c r="A14634" i="7" s="1"/>
  <c r="A14635" i="7" s="1"/>
  <c r="A14636" i="7" s="1"/>
  <c r="A14637" i="7" s="1"/>
  <c r="A14638" i="7" s="1"/>
  <c r="A14639" i="7" s="1"/>
  <c r="A14640" i="7" s="1"/>
  <c r="A14641" i="7" s="1"/>
  <c r="A14642" i="7" s="1"/>
  <c r="A14643" i="7" s="1"/>
  <c r="A14644" i="7" s="1"/>
  <c r="A14645" i="7" s="1"/>
  <c r="A14646" i="7" s="1"/>
  <c r="A14647" i="7" s="1"/>
  <c r="A14648" i="7" s="1"/>
  <c r="A14649" i="7" s="1"/>
  <c r="A14650" i="7" s="1"/>
  <c r="A14651" i="7" s="1"/>
  <c r="A14652" i="7" s="1"/>
  <c r="A14653" i="7" s="1"/>
  <c r="A14654" i="7" s="1"/>
  <c r="A14655" i="7" s="1"/>
  <c r="A14656" i="7" s="1"/>
  <c r="A14657" i="7" s="1"/>
  <c r="A14658" i="7" s="1"/>
  <c r="A14659" i="7" s="1"/>
  <c r="A14660" i="7" s="1"/>
  <c r="A14661" i="7" s="1"/>
  <c r="A14662" i="7" s="1"/>
  <c r="A14663" i="7" s="1"/>
  <c r="A14664" i="7" s="1"/>
  <c r="A14665" i="7" s="1"/>
  <c r="A14666" i="7" s="1"/>
  <c r="A14667" i="7" s="1"/>
  <c r="A14668" i="7" s="1"/>
  <c r="A14669" i="7" s="1"/>
  <c r="A14670" i="7" s="1"/>
  <c r="A14671" i="7" s="1"/>
  <c r="A14672" i="7" s="1"/>
  <c r="A14673" i="7" s="1"/>
  <c r="A14674" i="7" s="1"/>
  <c r="A14675" i="7" s="1"/>
  <c r="A14676" i="7" s="1"/>
  <c r="A14677" i="7" s="1"/>
  <c r="A14678" i="7" s="1"/>
  <c r="A14679" i="7" s="1"/>
  <c r="A14680" i="7" s="1"/>
  <c r="A14681" i="7" s="1"/>
  <c r="A14682" i="7" s="1"/>
  <c r="A14683" i="7" s="1"/>
  <c r="A14684" i="7" s="1"/>
  <c r="A14685" i="7" s="1"/>
  <c r="A14686" i="7" s="1"/>
  <c r="A14687" i="7" s="1"/>
  <c r="A14688" i="7" s="1"/>
  <c r="A14689" i="7" s="1"/>
  <c r="A14690" i="7" s="1"/>
  <c r="A14691" i="7" s="1"/>
  <c r="A14692" i="7" s="1"/>
  <c r="A14693" i="7" s="1"/>
  <c r="A14694" i="7" s="1"/>
  <c r="A14695" i="7" s="1"/>
  <c r="A14696" i="7" s="1"/>
  <c r="A14697" i="7" s="1"/>
  <c r="A14698" i="7" s="1"/>
  <c r="A14699" i="7" s="1"/>
  <c r="A14700" i="7" s="1"/>
  <c r="A14701" i="7" s="1"/>
  <c r="A14702" i="7" s="1"/>
  <c r="A14703" i="7" s="1"/>
  <c r="A14704" i="7" s="1"/>
  <c r="A14705" i="7" s="1"/>
  <c r="A14706" i="7" s="1"/>
  <c r="A14707" i="7" s="1"/>
  <c r="A14708" i="7" s="1"/>
  <c r="A14709" i="7" s="1"/>
  <c r="A14710" i="7" s="1"/>
  <c r="A14711" i="7" s="1"/>
  <c r="A14712" i="7" s="1"/>
  <c r="A14713" i="7" s="1"/>
  <c r="A14714" i="7" s="1"/>
  <c r="A14715" i="7" s="1"/>
  <c r="A14716" i="7" s="1"/>
  <c r="A14717" i="7" s="1"/>
  <c r="A14718" i="7" s="1"/>
  <c r="A14719" i="7" s="1"/>
  <c r="A14720" i="7" s="1"/>
  <c r="A14721" i="7" s="1"/>
  <c r="A14722" i="7" s="1"/>
  <c r="A14723" i="7" s="1"/>
  <c r="A14724" i="7" s="1"/>
  <c r="A14725" i="7" s="1"/>
  <c r="A14726" i="7" s="1"/>
  <c r="A14727" i="7" s="1"/>
  <c r="A14728" i="7" s="1"/>
  <c r="A14729" i="7" s="1"/>
  <c r="A14730" i="7" s="1"/>
  <c r="A14731" i="7" s="1"/>
  <c r="A14732" i="7" s="1"/>
  <c r="A14733" i="7" s="1"/>
  <c r="A14734" i="7" s="1"/>
  <c r="A14735" i="7" s="1"/>
  <c r="A14736" i="7" s="1"/>
  <c r="A14737" i="7" s="1"/>
  <c r="A14738" i="7" s="1"/>
  <c r="A14739" i="7" s="1"/>
  <c r="A14740" i="7" s="1"/>
  <c r="A14741" i="7" s="1"/>
  <c r="A14742" i="7" s="1"/>
  <c r="A14743" i="7" s="1"/>
  <c r="A14744" i="7" s="1"/>
  <c r="A14745" i="7" s="1"/>
  <c r="A14746" i="7" s="1"/>
  <c r="A14747" i="7" s="1"/>
  <c r="A14748" i="7" s="1"/>
  <c r="A14749" i="7" s="1"/>
  <c r="A14750" i="7" s="1"/>
  <c r="A14751" i="7" s="1"/>
  <c r="A14752" i="7" s="1"/>
  <c r="A14753" i="7" s="1"/>
  <c r="A14754" i="7" s="1"/>
  <c r="A14755" i="7" s="1"/>
  <c r="A14756" i="7" s="1"/>
  <c r="A14757" i="7" s="1"/>
  <c r="A14758" i="7" s="1"/>
  <c r="A14759" i="7" s="1"/>
  <c r="A14760" i="7" s="1"/>
  <c r="A14761" i="7" s="1"/>
  <c r="A14762" i="7" s="1"/>
  <c r="A14763" i="7" s="1"/>
  <c r="A14764" i="7" s="1"/>
  <c r="A14765" i="7" s="1"/>
  <c r="A14766" i="7" s="1"/>
  <c r="A14767" i="7" s="1"/>
  <c r="A14768" i="7" s="1"/>
  <c r="A14769" i="7" s="1"/>
  <c r="A14770" i="7" s="1"/>
  <c r="A14771" i="7" s="1"/>
  <c r="A14772" i="7" s="1"/>
  <c r="A14773" i="7" s="1"/>
  <c r="A14774" i="7" s="1"/>
  <c r="A14775" i="7" s="1"/>
  <c r="A14776" i="7" s="1"/>
  <c r="A14777" i="7" s="1"/>
  <c r="A14778" i="7" s="1"/>
  <c r="A14779" i="7" s="1"/>
  <c r="A14780" i="7" s="1"/>
  <c r="A14781" i="7" s="1"/>
  <c r="A14782" i="7" s="1"/>
  <c r="A14783" i="7" s="1"/>
  <c r="A14784" i="7" s="1"/>
  <c r="A14785" i="7" s="1"/>
  <c r="A14786" i="7" s="1"/>
  <c r="A14787" i="7" s="1"/>
  <c r="A14788" i="7" s="1"/>
  <c r="A14789" i="7" s="1"/>
  <c r="A14790" i="7" s="1"/>
  <c r="A14791" i="7" s="1"/>
  <c r="A14792" i="7" s="1"/>
  <c r="A14793" i="7" s="1"/>
  <c r="A14794" i="7" s="1"/>
  <c r="A14795" i="7" s="1"/>
  <c r="A14796" i="7" s="1"/>
  <c r="A14797" i="7" s="1"/>
  <c r="A14798" i="7" s="1"/>
  <c r="A14799" i="7" s="1"/>
  <c r="A14800" i="7" s="1"/>
  <c r="A14801" i="7" s="1"/>
  <c r="A14802" i="7" s="1"/>
  <c r="A14803" i="7" s="1"/>
  <c r="A14804" i="7" s="1"/>
  <c r="A14805" i="7" s="1"/>
  <c r="A14806" i="7" s="1"/>
  <c r="A14807" i="7" s="1"/>
  <c r="A14808" i="7" s="1"/>
  <c r="A14809" i="7" s="1"/>
  <c r="A14810" i="7" s="1"/>
  <c r="A14811" i="7" s="1"/>
  <c r="A14812" i="7" s="1"/>
  <c r="A14813" i="7" s="1"/>
  <c r="A14814" i="7" s="1"/>
  <c r="A14815" i="7" s="1"/>
  <c r="A14816" i="7" s="1"/>
  <c r="A14817" i="7" s="1"/>
  <c r="A14818" i="7" s="1"/>
  <c r="A14819" i="7" s="1"/>
  <c r="A14820" i="7" s="1"/>
  <c r="A14821" i="7" s="1"/>
  <c r="A14822" i="7" s="1"/>
  <c r="A14823" i="7" s="1"/>
  <c r="A14824" i="7" s="1"/>
  <c r="A14825" i="7" s="1"/>
  <c r="A14826" i="7" s="1"/>
  <c r="A14827" i="7" s="1"/>
  <c r="A14828" i="7" s="1"/>
  <c r="A14829" i="7" s="1"/>
  <c r="A14830" i="7" s="1"/>
  <c r="A14831" i="7" s="1"/>
  <c r="A14832" i="7" s="1"/>
  <c r="A14833" i="7" s="1"/>
  <c r="A14834" i="7" s="1"/>
  <c r="A14835" i="7" s="1"/>
  <c r="A14836" i="7" s="1"/>
  <c r="A14837" i="7" s="1"/>
  <c r="A14838" i="7" s="1"/>
  <c r="A14839" i="7" s="1"/>
  <c r="A14840" i="7" s="1"/>
  <c r="A14841" i="7" s="1"/>
  <c r="A14842" i="7" s="1"/>
  <c r="A14843" i="7" s="1"/>
  <c r="A14844" i="7" s="1"/>
  <c r="A14845" i="7" s="1"/>
  <c r="A14846" i="7" s="1"/>
  <c r="A14847" i="7" s="1"/>
  <c r="A14848" i="7" s="1"/>
  <c r="A14849" i="7" s="1"/>
  <c r="A14850" i="7" s="1"/>
  <c r="A14851" i="7" s="1"/>
  <c r="A14852" i="7" s="1"/>
  <c r="A14853" i="7" s="1"/>
  <c r="A14854" i="7" s="1"/>
  <c r="A14855" i="7" s="1"/>
  <c r="A14856" i="7" s="1"/>
  <c r="A14857" i="7" s="1"/>
  <c r="A14858" i="7" s="1"/>
  <c r="A14859" i="7" s="1"/>
  <c r="A14860" i="7" s="1"/>
  <c r="A14861" i="7" s="1"/>
  <c r="A14862" i="7" s="1"/>
  <c r="A14863" i="7" s="1"/>
  <c r="A14864" i="7" s="1"/>
  <c r="A14865" i="7" s="1"/>
  <c r="A14866" i="7" s="1"/>
  <c r="A14867" i="7" s="1"/>
  <c r="A14868" i="7" s="1"/>
  <c r="A14869" i="7" s="1"/>
  <c r="A14870" i="7" s="1"/>
  <c r="A14871" i="7" s="1"/>
  <c r="A14872" i="7" s="1"/>
  <c r="A14873" i="7" s="1"/>
  <c r="A14874" i="7" s="1"/>
  <c r="A14875" i="7" s="1"/>
  <c r="A14876" i="7" s="1"/>
  <c r="A14877" i="7" s="1"/>
  <c r="A14878" i="7" s="1"/>
  <c r="A14879" i="7" s="1"/>
  <c r="A14880" i="7" s="1"/>
  <c r="A14881" i="7" s="1"/>
  <c r="A14882" i="7" s="1"/>
  <c r="A14883" i="7" s="1"/>
  <c r="A14884" i="7" s="1"/>
  <c r="A14885" i="7" s="1"/>
  <c r="A14886" i="7" s="1"/>
  <c r="A14887" i="7" s="1"/>
  <c r="A14888" i="7" s="1"/>
  <c r="A14889" i="7" s="1"/>
  <c r="A14890" i="7" s="1"/>
  <c r="A14891" i="7" s="1"/>
  <c r="A14892" i="7" s="1"/>
  <c r="A14893" i="7" s="1"/>
  <c r="A14894" i="7" s="1"/>
  <c r="A14895" i="7" s="1"/>
  <c r="A14896" i="7" s="1"/>
  <c r="A14897" i="7" s="1"/>
  <c r="A14898" i="7" s="1"/>
  <c r="A14899" i="7" s="1"/>
  <c r="A14900" i="7" s="1"/>
  <c r="A14901" i="7" s="1"/>
  <c r="A14902" i="7" s="1"/>
  <c r="A14903" i="7" s="1"/>
  <c r="A14904" i="7" s="1"/>
  <c r="A14905" i="7" s="1"/>
  <c r="A14906" i="7" s="1"/>
  <c r="A14907" i="7" s="1"/>
  <c r="A14908" i="7" s="1"/>
  <c r="A14909" i="7" s="1"/>
  <c r="A14910" i="7" s="1"/>
  <c r="A14911" i="7" s="1"/>
  <c r="A14912" i="7" s="1"/>
  <c r="A14913" i="7" s="1"/>
  <c r="A14914" i="7" s="1"/>
  <c r="A14915" i="7" s="1"/>
  <c r="A14916" i="7" s="1"/>
  <c r="A14917" i="7" s="1"/>
  <c r="A14918" i="7" s="1"/>
  <c r="A14919" i="7" s="1"/>
  <c r="A14920" i="7" s="1"/>
  <c r="A14921" i="7" s="1"/>
  <c r="A14922" i="7" s="1"/>
  <c r="A14923" i="7" s="1"/>
  <c r="A14924" i="7" s="1"/>
  <c r="A14925" i="7" s="1"/>
  <c r="A14926" i="7" s="1"/>
  <c r="A14927" i="7" s="1"/>
  <c r="A14928" i="7" s="1"/>
  <c r="A14929" i="7" s="1"/>
  <c r="A14930" i="7" s="1"/>
  <c r="A14931" i="7" s="1"/>
  <c r="A14932" i="7" s="1"/>
  <c r="A14933" i="7" s="1"/>
  <c r="A14934" i="7" s="1"/>
  <c r="A14935" i="7" s="1"/>
  <c r="A14936" i="7" s="1"/>
  <c r="A14937" i="7" s="1"/>
  <c r="A14938" i="7" s="1"/>
  <c r="A14939" i="7" s="1"/>
  <c r="A14940" i="7" s="1"/>
  <c r="A14941" i="7" s="1"/>
  <c r="A14942" i="7" s="1"/>
  <c r="A14943" i="7" s="1"/>
  <c r="A14944" i="7" s="1"/>
  <c r="A14945" i="7" s="1"/>
  <c r="A14946" i="7" s="1"/>
  <c r="A14947" i="7" s="1"/>
  <c r="A14948" i="7" s="1"/>
  <c r="A14949" i="7" s="1"/>
  <c r="A14950" i="7" s="1"/>
  <c r="A14951" i="7" s="1"/>
  <c r="A14952" i="7" s="1"/>
  <c r="A14953" i="7" s="1"/>
  <c r="A14954" i="7" s="1"/>
  <c r="A14955" i="7" s="1"/>
  <c r="A14956" i="7" s="1"/>
  <c r="A14957" i="7" s="1"/>
  <c r="A14958" i="7" s="1"/>
  <c r="A14959" i="7" s="1"/>
  <c r="A14960" i="7" s="1"/>
  <c r="A14961" i="7" s="1"/>
  <c r="A14962" i="7" s="1"/>
  <c r="A14963" i="7" s="1"/>
  <c r="A14964" i="7" s="1"/>
  <c r="A14965" i="7" s="1"/>
  <c r="A14966" i="7" s="1"/>
  <c r="A14967" i="7" s="1"/>
  <c r="A14968" i="7" s="1"/>
  <c r="A14969" i="7" s="1"/>
  <c r="A14970" i="7" s="1"/>
  <c r="A14971" i="7" s="1"/>
  <c r="A14972" i="7" s="1"/>
  <c r="A14973" i="7" s="1"/>
  <c r="A14974" i="7" s="1"/>
  <c r="A14975" i="7" s="1"/>
  <c r="A14976" i="7" s="1"/>
  <c r="A14977" i="7" s="1"/>
  <c r="A14978" i="7" s="1"/>
  <c r="A14979" i="7" s="1"/>
  <c r="A14980" i="7" s="1"/>
  <c r="A14981" i="7" s="1"/>
  <c r="A14982" i="7" s="1"/>
  <c r="A14983" i="7" s="1"/>
  <c r="A14984" i="7" s="1"/>
  <c r="A14985" i="7" s="1"/>
  <c r="A14986" i="7" s="1"/>
  <c r="A14987" i="7" s="1"/>
  <c r="A14988" i="7" s="1"/>
  <c r="A14989" i="7" s="1"/>
  <c r="A14990" i="7" s="1"/>
  <c r="A14991" i="7" s="1"/>
  <c r="A14992" i="7" s="1"/>
  <c r="A14993" i="7" s="1"/>
  <c r="A14994" i="7" s="1"/>
  <c r="A14995" i="7" s="1"/>
  <c r="A14996" i="7" s="1"/>
  <c r="A14997" i="7" s="1"/>
  <c r="A14998" i="7" s="1"/>
  <c r="A14999" i="7" s="1"/>
  <c r="A15000" i="7" s="1"/>
  <c r="A15001" i="7" s="1"/>
  <c r="A15002" i="7" s="1"/>
  <c r="A15003" i="7" s="1"/>
  <c r="A15004" i="7" s="1"/>
  <c r="A15005" i="7" s="1"/>
  <c r="A15006" i="7" s="1"/>
  <c r="A15007" i="7" s="1"/>
  <c r="A15008" i="7" s="1"/>
  <c r="A15009" i="7" s="1"/>
  <c r="A15010" i="7" s="1"/>
  <c r="A15011" i="7" s="1"/>
  <c r="A15012" i="7" s="1"/>
  <c r="A15013" i="7" s="1"/>
  <c r="A15014" i="7" s="1"/>
  <c r="A15015" i="7" s="1"/>
  <c r="A15016" i="7" s="1"/>
  <c r="A15017" i="7" s="1"/>
  <c r="A15018" i="7" s="1"/>
  <c r="A15019" i="7" s="1"/>
  <c r="A15020" i="7" s="1"/>
  <c r="A15021" i="7" s="1"/>
  <c r="A15022" i="7" s="1"/>
  <c r="A15023" i="7" s="1"/>
  <c r="A15024" i="7" s="1"/>
  <c r="A15025" i="7" s="1"/>
  <c r="A15026" i="7" s="1"/>
  <c r="A15027" i="7" s="1"/>
  <c r="A15028" i="7" s="1"/>
  <c r="A15029" i="7" s="1"/>
  <c r="A15030" i="7" s="1"/>
  <c r="A15031" i="7" s="1"/>
  <c r="A15032" i="7" s="1"/>
  <c r="A15033" i="7" s="1"/>
  <c r="A15034" i="7" s="1"/>
  <c r="A15035" i="7" s="1"/>
  <c r="A15036" i="7" s="1"/>
  <c r="A15037" i="7" s="1"/>
  <c r="A15038" i="7" s="1"/>
  <c r="A15039" i="7" s="1"/>
  <c r="A15040" i="7" s="1"/>
  <c r="A15041" i="7" s="1"/>
  <c r="A15042" i="7" s="1"/>
  <c r="A15043" i="7" s="1"/>
  <c r="A15044" i="7" s="1"/>
  <c r="A15045" i="7" s="1"/>
  <c r="A15046" i="7" s="1"/>
  <c r="A15047" i="7" s="1"/>
  <c r="A15048" i="7" s="1"/>
  <c r="A15049" i="7" s="1"/>
  <c r="A15050" i="7" s="1"/>
  <c r="A15051" i="7" s="1"/>
  <c r="A15052" i="7" s="1"/>
  <c r="A15053" i="7" s="1"/>
  <c r="A15054" i="7" s="1"/>
  <c r="A15055" i="7" s="1"/>
  <c r="A15056" i="7" s="1"/>
  <c r="A15057" i="7" s="1"/>
  <c r="A15058" i="7" s="1"/>
  <c r="A15059" i="7" s="1"/>
  <c r="A15060" i="7" s="1"/>
  <c r="A15061" i="7" s="1"/>
  <c r="A15062" i="7" s="1"/>
  <c r="A15063" i="7" s="1"/>
  <c r="A15064" i="7" s="1"/>
  <c r="A15065" i="7" s="1"/>
  <c r="A15066" i="7" s="1"/>
  <c r="A15067" i="7" s="1"/>
  <c r="A15068" i="7" s="1"/>
  <c r="A15069" i="7" s="1"/>
  <c r="A15070" i="7" s="1"/>
  <c r="A15071" i="7" s="1"/>
  <c r="A15072" i="7" s="1"/>
  <c r="A15073" i="7" s="1"/>
  <c r="A15074" i="7" s="1"/>
  <c r="A15075" i="7" s="1"/>
  <c r="A15076" i="7" s="1"/>
  <c r="A15077" i="7" s="1"/>
  <c r="A15078" i="7" s="1"/>
  <c r="A15079" i="7" s="1"/>
  <c r="A15080" i="7" s="1"/>
  <c r="A15081" i="7" s="1"/>
  <c r="A15082" i="7" s="1"/>
  <c r="A15083" i="7" s="1"/>
  <c r="A15084" i="7" s="1"/>
  <c r="A15085" i="7" s="1"/>
  <c r="A15086" i="7" s="1"/>
  <c r="A15087" i="7" s="1"/>
  <c r="A15088" i="7" s="1"/>
  <c r="A15089" i="7" s="1"/>
  <c r="A15090" i="7" s="1"/>
  <c r="A15091" i="7" s="1"/>
  <c r="A15092" i="7" s="1"/>
  <c r="A15093" i="7" s="1"/>
  <c r="A15094" i="7" s="1"/>
  <c r="A15095" i="7" s="1"/>
  <c r="A15096" i="7" s="1"/>
  <c r="A15097" i="7" s="1"/>
  <c r="A15098" i="7" s="1"/>
  <c r="A15099" i="7" s="1"/>
  <c r="A15100" i="7" s="1"/>
  <c r="A15101" i="7" s="1"/>
  <c r="A15102" i="7" s="1"/>
  <c r="A15103" i="7" s="1"/>
  <c r="A15104" i="7" s="1"/>
  <c r="A15105" i="7" s="1"/>
  <c r="A15106" i="7" s="1"/>
  <c r="A15107" i="7" s="1"/>
  <c r="A15108" i="7" s="1"/>
  <c r="A15109" i="7" s="1"/>
  <c r="A15110" i="7" s="1"/>
  <c r="A15111" i="7" s="1"/>
  <c r="A15112" i="7" s="1"/>
  <c r="A15113" i="7" s="1"/>
  <c r="A15114" i="7" s="1"/>
  <c r="A15115" i="7" s="1"/>
  <c r="A15116" i="7" s="1"/>
  <c r="A15117" i="7" s="1"/>
  <c r="A15118" i="7" s="1"/>
  <c r="A15119" i="7" s="1"/>
  <c r="A15120" i="7" s="1"/>
  <c r="A15121" i="7" s="1"/>
  <c r="A15122" i="7" s="1"/>
  <c r="A15123" i="7" s="1"/>
  <c r="A15124" i="7" s="1"/>
  <c r="A15125" i="7" s="1"/>
  <c r="A15126" i="7" s="1"/>
  <c r="A15127" i="7" s="1"/>
  <c r="A15128" i="7" s="1"/>
  <c r="A15129" i="7" s="1"/>
  <c r="A15130" i="7" s="1"/>
  <c r="A15131" i="7" s="1"/>
  <c r="A15132" i="7" s="1"/>
  <c r="A15133" i="7" s="1"/>
  <c r="A15134" i="7" s="1"/>
  <c r="A15135" i="7" s="1"/>
  <c r="A15136" i="7" s="1"/>
  <c r="A15137" i="7" s="1"/>
  <c r="A15138" i="7" s="1"/>
  <c r="A15139" i="7" s="1"/>
  <c r="A15140" i="7" s="1"/>
  <c r="A15141" i="7" s="1"/>
  <c r="A15142" i="7" s="1"/>
  <c r="A15143" i="7" s="1"/>
  <c r="A15144" i="7" s="1"/>
  <c r="A15145" i="7" s="1"/>
  <c r="A15146" i="7" s="1"/>
  <c r="A15147" i="7" s="1"/>
  <c r="A15148" i="7" s="1"/>
  <c r="A15149" i="7" s="1"/>
  <c r="A15150" i="7" s="1"/>
  <c r="A15151" i="7" s="1"/>
  <c r="A15152" i="7" s="1"/>
  <c r="A15153" i="7" s="1"/>
  <c r="A15154" i="7" s="1"/>
  <c r="A15155" i="7" s="1"/>
  <c r="A15156" i="7" s="1"/>
  <c r="A15157" i="7" s="1"/>
  <c r="A15158" i="7" s="1"/>
  <c r="A15159" i="7" s="1"/>
  <c r="A15160" i="7" s="1"/>
  <c r="A15161" i="7" s="1"/>
  <c r="A15162" i="7" s="1"/>
  <c r="A15163" i="7" s="1"/>
  <c r="A15164" i="7" s="1"/>
  <c r="A15165" i="7" s="1"/>
  <c r="A15166" i="7" s="1"/>
  <c r="A15167" i="7" s="1"/>
  <c r="A15168" i="7" s="1"/>
  <c r="A15169" i="7" s="1"/>
  <c r="A15170" i="7" s="1"/>
  <c r="A15171" i="7" s="1"/>
  <c r="A15172" i="7" s="1"/>
  <c r="A15173" i="7" s="1"/>
  <c r="A15174" i="7" s="1"/>
  <c r="A15175" i="7" s="1"/>
  <c r="A15176" i="7" s="1"/>
  <c r="A15177" i="7" s="1"/>
  <c r="A15178" i="7" s="1"/>
  <c r="A15179" i="7" s="1"/>
  <c r="A15180" i="7" s="1"/>
  <c r="A15181" i="7" s="1"/>
  <c r="A15182" i="7" s="1"/>
  <c r="A15183" i="7" s="1"/>
  <c r="A15184" i="7" s="1"/>
  <c r="A15185" i="7" s="1"/>
  <c r="A15186" i="7" s="1"/>
  <c r="A15187" i="7" s="1"/>
  <c r="A15188" i="7" s="1"/>
  <c r="A15189" i="7" s="1"/>
  <c r="A15190" i="7" s="1"/>
  <c r="A15191" i="7" s="1"/>
  <c r="A15192" i="7" s="1"/>
  <c r="A15193" i="7" s="1"/>
  <c r="A15194" i="7" s="1"/>
  <c r="A15195" i="7" s="1"/>
  <c r="A15196" i="7" s="1"/>
  <c r="A15197" i="7" s="1"/>
  <c r="A15198" i="7" s="1"/>
  <c r="A15199" i="7" s="1"/>
  <c r="A15200" i="7" s="1"/>
  <c r="A15201" i="7" s="1"/>
  <c r="A15202" i="7" s="1"/>
  <c r="A15203" i="7" s="1"/>
  <c r="A15204" i="7" s="1"/>
  <c r="A15205" i="7" s="1"/>
  <c r="A15206" i="7" s="1"/>
  <c r="A15207" i="7" s="1"/>
  <c r="A15208" i="7" s="1"/>
  <c r="A15209" i="7" s="1"/>
  <c r="A15210" i="7" s="1"/>
  <c r="A15211" i="7" s="1"/>
  <c r="A15212" i="7" s="1"/>
  <c r="A15213" i="7" s="1"/>
  <c r="A15214" i="7" s="1"/>
  <c r="A15215" i="7" s="1"/>
  <c r="A15216" i="7" s="1"/>
  <c r="A15217" i="7" s="1"/>
  <c r="A15218" i="7" s="1"/>
  <c r="A15219" i="7" s="1"/>
  <c r="A15220" i="7" s="1"/>
  <c r="A15221" i="7" s="1"/>
  <c r="A15222" i="7" s="1"/>
  <c r="A15223" i="7" s="1"/>
  <c r="A15224" i="7" s="1"/>
  <c r="A15225" i="7" s="1"/>
  <c r="A15226" i="7" s="1"/>
  <c r="A15227" i="7" s="1"/>
  <c r="A15228" i="7" s="1"/>
  <c r="A15229" i="7" s="1"/>
  <c r="A15230" i="7" s="1"/>
  <c r="A15231" i="7" s="1"/>
  <c r="A15232" i="7" s="1"/>
  <c r="A15233" i="7" s="1"/>
  <c r="A15234" i="7" s="1"/>
  <c r="A15235" i="7" s="1"/>
  <c r="A15236" i="7" s="1"/>
  <c r="A15237" i="7" s="1"/>
  <c r="A15238" i="7" s="1"/>
  <c r="A15239" i="7" s="1"/>
  <c r="A15240" i="7" s="1"/>
  <c r="A15241" i="7" s="1"/>
  <c r="A15242" i="7" s="1"/>
  <c r="A15243" i="7" s="1"/>
  <c r="A15244" i="7" s="1"/>
  <c r="A15245" i="7" s="1"/>
  <c r="A15246" i="7" s="1"/>
  <c r="A15247" i="7" s="1"/>
  <c r="A15248" i="7" s="1"/>
  <c r="A15249" i="7" s="1"/>
  <c r="A15250" i="7" s="1"/>
  <c r="A15251" i="7" s="1"/>
  <c r="A15252" i="7" s="1"/>
  <c r="A15253" i="7" s="1"/>
  <c r="A15254" i="7" s="1"/>
  <c r="A15255" i="7" s="1"/>
  <c r="A15256" i="7" s="1"/>
  <c r="A15257" i="7" s="1"/>
  <c r="A15258" i="7" s="1"/>
  <c r="A15259" i="7" s="1"/>
  <c r="A15260" i="7" s="1"/>
  <c r="A15261" i="7" s="1"/>
  <c r="A15262" i="7" s="1"/>
  <c r="A15263" i="7" s="1"/>
  <c r="A15264" i="7" s="1"/>
  <c r="A15265" i="7" s="1"/>
  <c r="A15266" i="7" s="1"/>
  <c r="A15267" i="7" s="1"/>
  <c r="A15268" i="7" s="1"/>
  <c r="A15269" i="7" s="1"/>
  <c r="A15270" i="7" s="1"/>
  <c r="A15271" i="7" s="1"/>
  <c r="A15272" i="7" s="1"/>
  <c r="A15273" i="7" s="1"/>
  <c r="A15274" i="7" s="1"/>
  <c r="A15275" i="7" s="1"/>
  <c r="A15276" i="7" s="1"/>
  <c r="A15277" i="7" s="1"/>
  <c r="A15278" i="7" s="1"/>
  <c r="A15279" i="7" s="1"/>
  <c r="A15280" i="7" s="1"/>
  <c r="A15281" i="7" s="1"/>
  <c r="A15282" i="7" s="1"/>
  <c r="A15283" i="7" s="1"/>
  <c r="A15284" i="7" s="1"/>
  <c r="A15285" i="7" s="1"/>
  <c r="A15286" i="7" s="1"/>
  <c r="A15287" i="7" s="1"/>
  <c r="A15288" i="7" s="1"/>
  <c r="A15289" i="7" s="1"/>
  <c r="A15290" i="7" s="1"/>
  <c r="A15291" i="7" s="1"/>
  <c r="A15292" i="7" s="1"/>
  <c r="A15293" i="7" s="1"/>
  <c r="A15294" i="7" s="1"/>
  <c r="A15295" i="7" s="1"/>
  <c r="A15296" i="7" s="1"/>
  <c r="A15297" i="7" s="1"/>
  <c r="A15298" i="7" s="1"/>
  <c r="A15299" i="7" s="1"/>
  <c r="A15300" i="7" s="1"/>
  <c r="A15301" i="7" s="1"/>
  <c r="A15302" i="7" s="1"/>
  <c r="A15303" i="7" s="1"/>
  <c r="A15304" i="7" s="1"/>
  <c r="A15305" i="7" s="1"/>
  <c r="A15306" i="7" s="1"/>
  <c r="A15307" i="7" s="1"/>
  <c r="A15308" i="7" s="1"/>
  <c r="A15309" i="7" s="1"/>
  <c r="A15310" i="7" s="1"/>
  <c r="A15311" i="7" s="1"/>
  <c r="A15312" i="7" s="1"/>
  <c r="A15313" i="7" s="1"/>
  <c r="A15314" i="7" s="1"/>
  <c r="A15315" i="7" s="1"/>
  <c r="A15316" i="7" s="1"/>
  <c r="A15317" i="7" s="1"/>
  <c r="A15318" i="7" s="1"/>
  <c r="A15319" i="7" s="1"/>
  <c r="A15320" i="7" s="1"/>
  <c r="A15321" i="7" s="1"/>
  <c r="A15322" i="7" s="1"/>
  <c r="A15323" i="7" s="1"/>
  <c r="A15324" i="7" s="1"/>
  <c r="A15325" i="7" s="1"/>
  <c r="A15326" i="7" s="1"/>
  <c r="A15327" i="7" s="1"/>
  <c r="A15328" i="7" s="1"/>
  <c r="A15329" i="7" s="1"/>
  <c r="A15330" i="7" s="1"/>
  <c r="A15331" i="7" s="1"/>
  <c r="A15332" i="7" s="1"/>
  <c r="A15333" i="7" s="1"/>
  <c r="A15334" i="7" s="1"/>
  <c r="A15335" i="7" s="1"/>
  <c r="A15336" i="7" s="1"/>
  <c r="A15337" i="7" s="1"/>
  <c r="A15338" i="7" s="1"/>
  <c r="A15339" i="7" s="1"/>
  <c r="A15340" i="7" s="1"/>
  <c r="A15341" i="7" s="1"/>
  <c r="A15342" i="7" s="1"/>
  <c r="A15343" i="7" s="1"/>
  <c r="A15344" i="7" s="1"/>
  <c r="A15345" i="7" s="1"/>
  <c r="A15346" i="7" s="1"/>
  <c r="A15347" i="7" s="1"/>
  <c r="A15348" i="7" s="1"/>
  <c r="A15349" i="7" s="1"/>
  <c r="A15350" i="7" s="1"/>
  <c r="A15351" i="7" s="1"/>
  <c r="A15352" i="7" s="1"/>
  <c r="A15353" i="7" s="1"/>
  <c r="A15354" i="7" s="1"/>
  <c r="A15355" i="7" s="1"/>
  <c r="A15356" i="7" s="1"/>
  <c r="A15357" i="7" s="1"/>
  <c r="A15358" i="7" s="1"/>
  <c r="A15359" i="7" s="1"/>
  <c r="A15360" i="7" s="1"/>
  <c r="A15361" i="7" s="1"/>
  <c r="A15362" i="7" s="1"/>
  <c r="A15363" i="7" s="1"/>
  <c r="A15364" i="7" s="1"/>
  <c r="A15365" i="7" s="1"/>
  <c r="A15366" i="7" s="1"/>
  <c r="A15367" i="7" s="1"/>
  <c r="A15368" i="7" s="1"/>
  <c r="A15369" i="7" s="1"/>
  <c r="A15370" i="7" s="1"/>
  <c r="A15371" i="7" s="1"/>
  <c r="A15372" i="7" s="1"/>
  <c r="A15373" i="7" s="1"/>
  <c r="A15374" i="7" s="1"/>
  <c r="A15375" i="7" s="1"/>
  <c r="A15376" i="7" s="1"/>
  <c r="A15377" i="7" s="1"/>
  <c r="A15378" i="7" s="1"/>
  <c r="A15379" i="7" s="1"/>
  <c r="A15380" i="7" s="1"/>
  <c r="A15381" i="7" s="1"/>
  <c r="A15382" i="7" s="1"/>
  <c r="A15383" i="7" s="1"/>
  <c r="A15384" i="7" s="1"/>
  <c r="A15385" i="7" s="1"/>
  <c r="A15386" i="7" s="1"/>
  <c r="A15387" i="7" s="1"/>
  <c r="A15388" i="7" s="1"/>
  <c r="A15389" i="7" s="1"/>
  <c r="A15390" i="7" s="1"/>
  <c r="A15391" i="7" s="1"/>
  <c r="A15392" i="7" s="1"/>
  <c r="A15393" i="7" s="1"/>
  <c r="A15394" i="7" s="1"/>
  <c r="A15395" i="7" s="1"/>
  <c r="A15396" i="7" s="1"/>
  <c r="A15397" i="7" s="1"/>
  <c r="A15398" i="7" s="1"/>
  <c r="A15399" i="7" s="1"/>
  <c r="A15400" i="7" s="1"/>
  <c r="A15401" i="7" s="1"/>
  <c r="A15402" i="7" s="1"/>
  <c r="A15403" i="7" s="1"/>
  <c r="A15404" i="7" s="1"/>
  <c r="A15405" i="7" s="1"/>
  <c r="A15406" i="7" s="1"/>
  <c r="A15407" i="7" s="1"/>
  <c r="A15408" i="7" s="1"/>
  <c r="A15409" i="7" s="1"/>
  <c r="A15410" i="7" s="1"/>
  <c r="A15411" i="7" s="1"/>
  <c r="A15412" i="7" s="1"/>
  <c r="A15413" i="7" s="1"/>
  <c r="A15414" i="7" s="1"/>
  <c r="A15415" i="7" s="1"/>
  <c r="A15416" i="7" s="1"/>
  <c r="A15417" i="7" s="1"/>
  <c r="A15418" i="7" s="1"/>
  <c r="A15419" i="7" s="1"/>
  <c r="A15420" i="7" s="1"/>
  <c r="A15421" i="7" s="1"/>
  <c r="A15422" i="7" s="1"/>
  <c r="A15423" i="7" s="1"/>
  <c r="A15424" i="7" s="1"/>
  <c r="A15425" i="7" s="1"/>
  <c r="A15426" i="7" s="1"/>
  <c r="A15427" i="7" s="1"/>
  <c r="A15428" i="7" s="1"/>
  <c r="A15429" i="7" s="1"/>
  <c r="A15430" i="7" s="1"/>
  <c r="A15431" i="7" s="1"/>
  <c r="A15432" i="7" s="1"/>
  <c r="A15433" i="7" s="1"/>
  <c r="A15434" i="7" s="1"/>
  <c r="A15435" i="7" s="1"/>
  <c r="A15436" i="7" s="1"/>
  <c r="A15437" i="7" s="1"/>
  <c r="A15438" i="7" s="1"/>
  <c r="A15439" i="7" s="1"/>
  <c r="A15440" i="7" s="1"/>
  <c r="A15441" i="7" s="1"/>
  <c r="A15442" i="7" s="1"/>
  <c r="A15443" i="7" s="1"/>
  <c r="A15444" i="7" s="1"/>
  <c r="A15445" i="7" s="1"/>
  <c r="A15446" i="7" s="1"/>
  <c r="A15447" i="7" s="1"/>
  <c r="A15448" i="7" s="1"/>
  <c r="A15449" i="7" s="1"/>
  <c r="A15450" i="7" s="1"/>
  <c r="A15451" i="7" s="1"/>
  <c r="A15452" i="7" s="1"/>
  <c r="A15453" i="7" s="1"/>
  <c r="A15454" i="7" s="1"/>
  <c r="A15455" i="7" s="1"/>
  <c r="A15456" i="7" s="1"/>
  <c r="A15457" i="7" s="1"/>
  <c r="A15458" i="7" s="1"/>
  <c r="A15459" i="7" s="1"/>
  <c r="A15460" i="7" s="1"/>
  <c r="A15461" i="7" s="1"/>
  <c r="A15462" i="7" s="1"/>
  <c r="A15463" i="7" s="1"/>
  <c r="A15464" i="7" s="1"/>
  <c r="A15465" i="7" s="1"/>
  <c r="A15466" i="7" s="1"/>
  <c r="A15467" i="7" s="1"/>
  <c r="A15468" i="7" s="1"/>
  <c r="A15469" i="7" s="1"/>
  <c r="A15470" i="7" s="1"/>
  <c r="A15471" i="7" s="1"/>
  <c r="A15472" i="7" s="1"/>
  <c r="A15473" i="7" s="1"/>
  <c r="A15474" i="7" s="1"/>
  <c r="A15475" i="7" s="1"/>
  <c r="A15476" i="7" s="1"/>
  <c r="A15477" i="7" s="1"/>
  <c r="A15478" i="7" s="1"/>
  <c r="A15479" i="7" s="1"/>
  <c r="A15480" i="7" s="1"/>
  <c r="A15481" i="7" s="1"/>
  <c r="A15482" i="7" s="1"/>
  <c r="A15483" i="7" s="1"/>
  <c r="A15484" i="7" s="1"/>
  <c r="A15485" i="7" s="1"/>
  <c r="A15486" i="7" s="1"/>
  <c r="A15487" i="7" s="1"/>
  <c r="A15488" i="7" s="1"/>
  <c r="A15489" i="7" s="1"/>
  <c r="A15490" i="7" s="1"/>
  <c r="A15491" i="7" s="1"/>
  <c r="A15492" i="7" s="1"/>
  <c r="A15493" i="7" s="1"/>
  <c r="A15494" i="7" s="1"/>
  <c r="A15495" i="7" s="1"/>
  <c r="A15496" i="7" s="1"/>
  <c r="A15497" i="7" s="1"/>
  <c r="A15498" i="7" s="1"/>
  <c r="A15499" i="7" s="1"/>
  <c r="A15500" i="7" s="1"/>
  <c r="A15501" i="7" s="1"/>
  <c r="A15502" i="7" s="1"/>
  <c r="A15503" i="7" s="1"/>
  <c r="A15504" i="7" s="1"/>
  <c r="A15505" i="7" s="1"/>
  <c r="A15506" i="7" s="1"/>
  <c r="A15507" i="7" s="1"/>
  <c r="A15508" i="7" s="1"/>
  <c r="A15509" i="7" s="1"/>
  <c r="A15510" i="7" s="1"/>
  <c r="A15511" i="7" s="1"/>
  <c r="A15512" i="7" s="1"/>
  <c r="A15513" i="7" s="1"/>
  <c r="A15514" i="7" s="1"/>
  <c r="A15515" i="7" s="1"/>
  <c r="A15516" i="7" s="1"/>
  <c r="A15517" i="7" s="1"/>
  <c r="A15518" i="7" s="1"/>
  <c r="A15519" i="7" s="1"/>
  <c r="A15520" i="7" s="1"/>
  <c r="A15521" i="7" s="1"/>
  <c r="A15522" i="7" s="1"/>
  <c r="A15523" i="7" s="1"/>
  <c r="A15524" i="7" s="1"/>
  <c r="A15525" i="7" s="1"/>
  <c r="A15526" i="7" s="1"/>
  <c r="A15527" i="7" s="1"/>
  <c r="A15528" i="7" s="1"/>
  <c r="A15529" i="7" s="1"/>
  <c r="A15530" i="7" s="1"/>
  <c r="A15531" i="7" s="1"/>
  <c r="A15532" i="7" s="1"/>
  <c r="A15533" i="7" s="1"/>
  <c r="A15534" i="7" s="1"/>
  <c r="A15535" i="7" s="1"/>
  <c r="A15536" i="7" s="1"/>
  <c r="A15537" i="7" s="1"/>
  <c r="A15538" i="7" s="1"/>
  <c r="A15539" i="7" s="1"/>
  <c r="A15540" i="7" s="1"/>
  <c r="A15541" i="7" s="1"/>
  <c r="A15542" i="7" s="1"/>
  <c r="A15543" i="7" s="1"/>
  <c r="A15544" i="7" s="1"/>
  <c r="A15545" i="7" s="1"/>
  <c r="A15546" i="7" s="1"/>
  <c r="A15547" i="7" s="1"/>
  <c r="A15548" i="7" s="1"/>
  <c r="A15549" i="7" s="1"/>
  <c r="A15550" i="7" s="1"/>
  <c r="A15551" i="7" s="1"/>
  <c r="A15552" i="7" s="1"/>
  <c r="A15553" i="7" s="1"/>
  <c r="A15554" i="7" s="1"/>
  <c r="A15555" i="7" s="1"/>
  <c r="A15556" i="7" s="1"/>
  <c r="A15557" i="7" s="1"/>
  <c r="A15558" i="7" s="1"/>
  <c r="A15559" i="7" s="1"/>
  <c r="A15560" i="7" s="1"/>
  <c r="A15561" i="7" s="1"/>
  <c r="A15562" i="7" s="1"/>
  <c r="A15563" i="7" s="1"/>
  <c r="A15564" i="7" s="1"/>
  <c r="A15565" i="7" s="1"/>
  <c r="A15566" i="7" s="1"/>
  <c r="A15567" i="7" s="1"/>
  <c r="A15568" i="7" s="1"/>
  <c r="A15569" i="7" s="1"/>
  <c r="A15570" i="7" s="1"/>
  <c r="A15571" i="7" s="1"/>
  <c r="A15572" i="7" s="1"/>
  <c r="A15573" i="7" s="1"/>
  <c r="A15574" i="7" s="1"/>
  <c r="A15575" i="7" s="1"/>
  <c r="A15576" i="7" s="1"/>
  <c r="A15577" i="7" s="1"/>
  <c r="A15578" i="7" s="1"/>
  <c r="A15579" i="7" s="1"/>
  <c r="A15580" i="7" s="1"/>
  <c r="A15581" i="7" s="1"/>
  <c r="A15582" i="7" s="1"/>
  <c r="A15583" i="7" s="1"/>
  <c r="A15584" i="7" s="1"/>
  <c r="A15585" i="7" s="1"/>
  <c r="A15586" i="7" s="1"/>
  <c r="A15587" i="7" s="1"/>
  <c r="A15588" i="7" s="1"/>
  <c r="A15589" i="7" s="1"/>
  <c r="A15590" i="7" s="1"/>
  <c r="A15591" i="7" s="1"/>
  <c r="A15592" i="7" s="1"/>
  <c r="A15593" i="7" s="1"/>
  <c r="A15594" i="7" s="1"/>
  <c r="A15595" i="7" s="1"/>
  <c r="A15596" i="7" s="1"/>
  <c r="A15597" i="7" s="1"/>
  <c r="A15598" i="7" s="1"/>
  <c r="A15599" i="7" s="1"/>
  <c r="A15600" i="7" s="1"/>
  <c r="A15601" i="7" s="1"/>
  <c r="A15602" i="7" s="1"/>
  <c r="A15603" i="7" s="1"/>
  <c r="A15604" i="7" s="1"/>
  <c r="A15605" i="7" s="1"/>
  <c r="A15606" i="7" s="1"/>
  <c r="A15607" i="7" s="1"/>
  <c r="A15608" i="7" s="1"/>
  <c r="A15609" i="7" s="1"/>
  <c r="A15610" i="7" s="1"/>
  <c r="A15611" i="7" s="1"/>
  <c r="A15612" i="7" s="1"/>
  <c r="A15613" i="7" s="1"/>
  <c r="A15614" i="7" s="1"/>
  <c r="A15615" i="7" s="1"/>
  <c r="A15616" i="7" s="1"/>
  <c r="A15617" i="7" s="1"/>
  <c r="A15618" i="7" s="1"/>
  <c r="A15619" i="7" s="1"/>
  <c r="A15620" i="7" s="1"/>
  <c r="A15621" i="7" s="1"/>
  <c r="A15622" i="7" s="1"/>
  <c r="A15623" i="7" s="1"/>
  <c r="A15624" i="7" s="1"/>
  <c r="A15625" i="7" s="1"/>
  <c r="A15626" i="7" s="1"/>
  <c r="A15627" i="7" s="1"/>
  <c r="A15628" i="7" s="1"/>
  <c r="A15629" i="7" s="1"/>
  <c r="A15630" i="7" s="1"/>
  <c r="A15631" i="7" s="1"/>
  <c r="A15632" i="7" s="1"/>
  <c r="A15633" i="7" s="1"/>
  <c r="A15634" i="7" s="1"/>
  <c r="A15635" i="7" s="1"/>
  <c r="A15636" i="7" s="1"/>
  <c r="A15637" i="7" s="1"/>
  <c r="A15638" i="7" s="1"/>
  <c r="A15639" i="7" s="1"/>
  <c r="A15640" i="7" s="1"/>
  <c r="A15641" i="7" s="1"/>
  <c r="A15642" i="7" s="1"/>
  <c r="A15643" i="7" s="1"/>
  <c r="A15644" i="7" s="1"/>
  <c r="A15645" i="7" s="1"/>
  <c r="A15646" i="7" s="1"/>
  <c r="A15647" i="7" s="1"/>
  <c r="A15648" i="7" s="1"/>
  <c r="A15649" i="7" s="1"/>
  <c r="A15650" i="7" s="1"/>
  <c r="A15651" i="7" s="1"/>
  <c r="A15652" i="7" s="1"/>
  <c r="A15653" i="7" s="1"/>
  <c r="A15654" i="7" s="1"/>
  <c r="A15655" i="7" s="1"/>
  <c r="A15656" i="7" s="1"/>
  <c r="A15657" i="7" s="1"/>
  <c r="A15658" i="7" s="1"/>
  <c r="A15659" i="7" s="1"/>
  <c r="A15660" i="7" s="1"/>
  <c r="A15661" i="7" s="1"/>
  <c r="A15662" i="7" s="1"/>
  <c r="A15663" i="7" s="1"/>
  <c r="A15664" i="7" s="1"/>
  <c r="A15665" i="7" s="1"/>
  <c r="A15666" i="7" s="1"/>
  <c r="A15667" i="7" s="1"/>
  <c r="A15668" i="7" s="1"/>
  <c r="A15669" i="7" s="1"/>
  <c r="A15670" i="7" s="1"/>
  <c r="A15671" i="7" s="1"/>
  <c r="A15672" i="7" s="1"/>
  <c r="A15673" i="7" s="1"/>
  <c r="A15674" i="7" s="1"/>
  <c r="A15675" i="7" s="1"/>
  <c r="A15676" i="7" s="1"/>
  <c r="A15677" i="7" s="1"/>
  <c r="A15678" i="7" s="1"/>
  <c r="A15679" i="7" s="1"/>
  <c r="A15680" i="7" s="1"/>
  <c r="A15681" i="7" s="1"/>
  <c r="A15682" i="7" s="1"/>
  <c r="A15683" i="7" s="1"/>
  <c r="A15684" i="7" s="1"/>
  <c r="A15685" i="7" s="1"/>
  <c r="A15686" i="7" s="1"/>
  <c r="A15687" i="7" s="1"/>
  <c r="A15688" i="7" s="1"/>
  <c r="A15689" i="7" s="1"/>
  <c r="A15690" i="7" s="1"/>
  <c r="A15691" i="7" s="1"/>
  <c r="A15692" i="7" s="1"/>
  <c r="A15693" i="7" s="1"/>
  <c r="A15694" i="7" s="1"/>
  <c r="A15695" i="7" s="1"/>
  <c r="A15696" i="7" s="1"/>
  <c r="A15697" i="7" s="1"/>
  <c r="A15698" i="7" s="1"/>
  <c r="A15699" i="7" s="1"/>
  <c r="A15700" i="7" s="1"/>
  <c r="A15701" i="7" s="1"/>
  <c r="A15702" i="7" s="1"/>
  <c r="A15703" i="7" s="1"/>
  <c r="A15704" i="7" s="1"/>
  <c r="A15705" i="7" s="1"/>
  <c r="A15706" i="7" s="1"/>
  <c r="A15707" i="7" s="1"/>
  <c r="A15708" i="7" s="1"/>
  <c r="A15709" i="7" s="1"/>
  <c r="A15710" i="7" s="1"/>
  <c r="A15711" i="7" s="1"/>
  <c r="A15712" i="7" s="1"/>
  <c r="A15713" i="7" s="1"/>
  <c r="A15714" i="7" s="1"/>
  <c r="A15715" i="7" s="1"/>
  <c r="A15716" i="7" s="1"/>
  <c r="A15717" i="7" s="1"/>
  <c r="A15718" i="7" s="1"/>
  <c r="A15719" i="7" s="1"/>
  <c r="A15720" i="7" s="1"/>
  <c r="A15721" i="7" s="1"/>
  <c r="A15722" i="7" s="1"/>
  <c r="A15723" i="7" s="1"/>
  <c r="A15724" i="7" s="1"/>
  <c r="A15725" i="7" s="1"/>
  <c r="A15726" i="7" s="1"/>
  <c r="A15727" i="7" s="1"/>
  <c r="A15728" i="7" s="1"/>
  <c r="A15729" i="7" s="1"/>
  <c r="A15730" i="7" s="1"/>
  <c r="A15731" i="7" s="1"/>
  <c r="A15732" i="7" s="1"/>
  <c r="A15733" i="7" s="1"/>
  <c r="A15734" i="7" s="1"/>
  <c r="A15735" i="7" s="1"/>
  <c r="A15736" i="7" s="1"/>
  <c r="A15737" i="7" s="1"/>
  <c r="A15738" i="7" s="1"/>
  <c r="A15739" i="7" s="1"/>
  <c r="A15740" i="7" s="1"/>
  <c r="A15741" i="7" s="1"/>
  <c r="A15742" i="7" s="1"/>
  <c r="A15743" i="7" s="1"/>
  <c r="A15744" i="7" s="1"/>
  <c r="A15745" i="7" s="1"/>
  <c r="A15746" i="7" s="1"/>
  <c r="A15747" i="7" s="1"/>
  <c r="A15748" i="7" s="1"/>
  <c r="A15749" i="7" s="1"/>
  <c r="A15750" i="7" s="1"/>
  <c r="A15751" i="7" s="1"/>
  <c r="A15752" i="7" s="1"/>
  <c r="A15753" i="7" s="1"/>
  <c r="A15754" i="7" s="1"/>
  <c r="A15755" i="7" s="1"/>
  <c r="A15756" i="7" s="1"/>
  <c r="A15757" i="7" s="1"/>
  <c r="A15758" i="7" s="1"/>
  <c r="A15759" i="7" s="1"/>
  <c r="A15760" i="7" s="1"/>
  <c r="A15761" i="7" s="1"/>
  <c r="A15762" i="7" s="1"/>
  <c r="A15763" i="7" s="1"/>
  <c r="A15764" i="7" s="1"/>
  <c r="A15765" i="7" s="1"/>
  <c r="A15766" i="7" s="1"/>
  <c r="A15767" i="7" s="1"/>
  <c r="A15768" i="7" s="1"/>
  <c r="A15769" i="7" s="1"/>
  <c r="A15770" i="7" s="1"/>
  <c r="A15771" i="7" s="1"/>
  <c r="A15772" i="7" s="1"/>
  <c r="A15773" i="7" s="1"/>
  <c r="A15774" i="7" s="1"/>
  <c r="A15775" i="7" s="1"/>
  <c r="A15776" i="7" s="1"/>
  <c r="A15777" i="7" s="1"/>
  <c r="A15778" i="7" s="1"/>
  <c r="A15779" i="7" s="1"/>
  <c r="A15780" i="7" s="1"/>
  <c r="A15781" i="7" s="1"/>
  <c r="A15782" i="7" s="1"/>
  <c r="A15783" i="7" s="1"/>
  <c r="A15784" i="7" s="1"/>
  <c r="A15785" i="7" s="1"/>
  <c r="A15786" i="7" s="1"/>
  <c r="A15787" i="7" s="1"/>
  <c r="A15788" i="7" s="1"/>
  <c r="A15789" i="7" s="1"/>
  <c r="A15790" i="7" s="1"/>
  <c r="A15791" i="7" s="1"/>
  <c r="A15792" i="7" s="1"/>
  <c r="A15793" i="7" s="1"/>
  <c r="A15794" i="7" s="1"/>
  <c r="A15795" i="7" s="1"/>
  <c r="A15796" i="7" s="1"/>
  <c r="A15797" i="7" s="1"/>
  <c r="A15798" i="7" s="1"/>
  <c r="A15799" i="7" s="1"/>
  <c r="A15800" i="7" s="1"/>
  <c r="A15801" i="7" s="1"/>
  <c r="A15802" i="7" s="1"/>
  <c r="A15803" i="7" s="1"/>
  <c r="A15804" i="7" s="1"/>
  <c r="A15805" i="7" s="1"/>
  <c r="A15806" i="7" s="1"/>
  <c r="A15807" i="7" s="1"/>
  <c r="A15808" i="7" s="1"/>
  <c r="A15809" i="7" s="1"/>
  <c r="A15810" i="7" s="1"/>
  <c r="A15811" i="7" s="1"/>
  <c r="A15812" i="7" s="1"/>
  <c r="A15813" i="7" s="1"/>
  <c r="A15814" i="7" s="1"/>
  <c r="A15815" i="7" s="1"/>
  <c r="A15816" i="7" s="1"/>
  <c r="A15817" i="7" s="1"/>
  <c r="A15818" i="7" s="1"/>
  <c r="A15819" i="7" s="1"/>
  <c r="A15820" i="7" s="1"/>
  <c r="A15821" i="7" s="1"/>
  <c r="A15822" i="7" s="1"/>
  <c r="A15823" i="7" s="1"/>
  <c r="A15824" i="7" s="1"/>
  <c r="A15825" i="7" s="1"/>
  <c r="A15826" i="7" s="1"/>
  <c r="A15827" i="7" s="1"/>
  <c r="A15828" i="7" s="1"/>
  <c r="A15829" i="7" s="1"/>
  <c r="A15830" i="7" s="1"/>
  <c r="A15831" i="7" s="1"/>
  <c r="A15832" i="7" s="1"/>
  <c r="A15833" i="7" s="1"/>
  <c r="A15834" i="7" s="1"/>
  <c r="A15835" i="7" s="1"/>
  <c r="A15836" i="7" s="1"/>
  <c r="A15837" i="7" s="1"/>
  <c r="A15838" i="7" s="1"/>
  <c r="A15839" i="7" s="1"/>
  <c r="A15840" i="7" s="1"/>
  <c r="A15841" i="7" s="1"/>
  <c r="A15842" i="7" s="1"/>
  <c r="A15843" i="7" s="1"/>
  <c r="A15844" i="7" s="1"/>
  <c r="A15845" i="7" s="1"/>
  <c r="A15846" i="7" s="1"/>
  <c r="A15847" i="7" s="1"/>
  <c r="A15848" i="7" s="1"/>
  <c r="A15849" i="7" s="1"/>
  <c r="A15850" i="7" s="1"/>
  <c r="A15851" i="7" s="1"/>
  <c r="A15852" i="7" s="1"/>
  <c r="A15853" i="7" s="1"/>
  <c r="A15854" i="7" s="1"/>
  <c r="A15855" i="7" s="1"/>
  <c r="A15856" i="7" s="1"/>
  <c r="A15857" i="7" s="1"/>
  <c r="A15858" i="7" s="1"/>
  <c r="A15859" i="7" s="1"/>
  <c r="A15860" i="7" s="1"/>
  <c r="A15861" i="7" s="1"/>
  <c r="A15862" i="7" s="1"/>
  <c r="A15863" i="7" s="1"/>
  <c r="A15864" i="7" s="1"/>
  <c r="A15865" i="7" s="1"/>
  <c r="A15866" i="7" s="1"/>
  <c r="A15867" i="7" s="1"/>
  <c r="A15868" i="7" s="1"/>
  <c r="A15869" i="7" s="1"/>
  <c r="A15870" i="7" s="1"/>
  <c r="A15871" i="7" s="1"/>
  <c r="A15872" i="7" s="1"/>
  <c r="A15873" i="7" s="1"/>
  <c r="A15874" i="7" s="1"/>
  <c r="A15875" i="7" s="1"/>
  <c r="A15876" i="7" s="1"/>
  <c r="A15877" i="7" s="1"/>
  <c r="A15878" i="7" s="1"/>
  <c r="A15879" i="7" s="1"/>
  <c r="A15880" i="7" s="1"/>
  <c r="A15881" i="7" s="1"/>
  <c r="A15882" i="7" s="1"/>
  <c r="A15883" i="7" s="1"/>
  <c r="A15884" i="7" s="1"/>
  <c r="A15885" i="7" s="1"/>
  <c r="A15886" i="7" s="1"/>
  <c r="A15887" i="7" s="1"/>
  <c r="A15888" i="7" s="1"/>
  <c r="A15889" i="7" s="1"/>
  <c r="A15890" i="7" s="1"/>
  <c r="A15891" i="7" s="1"/>
  <c r="A15892" i="7" s="1"/>
  <c r="A15893" i="7" s="1"/>
  <c r="A15894" i="7" s="1"/>
  <c r="A15895" i="7" s="1"/>
  <c r="A15896" i="7" s="1"/>
  <c r="A15897" i="7" s="1"/>
  <c r="A15898" i="7" s="1"/>
  <c r="A15899" i="7" s="1"/>
  <c r="A15900" i="7" s="1"/>
  <c r="A15901" i="7" s="1"/>
  <c r="A15902" i="7" s="1"/>
  <c r="A15903" i="7" s="1"/>
  <c r="A15904" i="7" s="1"/>
  <c r="A15905" i="7" s="1"/>
  <c r="A15906" i="7" s="1"/>
  <c r="A15907" i="7" s="1"/>
  <c r="A15908" i="7" s="1"/>
  <c r="A15909" i="7" s="1"/>
  <c r="A15910" i="7" s="1"/>
  <c r="A15911" i="7" s="1"/>
  <c r="A15912" i="7" s="1"/>
  <c r="A15913" i="7" s="1"/>
  <c r="A15914" i="7" s="1"/>
  <c r="A15915" i="7" s="1"/>
  <c r="A15916" i="7" s="1"/>
  <c r="A15917" i="7" s="1"/>
  <c r="A15918" i="7" s="1"/>
  <c r="A15919" i="7" s="1"/>
  <c r="A15920" i="7" s="1"/>
  <c r="A15921" i="7" s="1"/>
  <c r="A15922" i="7" s="1"/>
  <c r="A15923" i="7" s="1"/>
  <c r="A15924" i="7" s="1"/>
  <c r="A15925" i="7" s="1"/>
  <c r="A15926" i="7" s="1"/>
  <c r="A15927" i="7" s="1"/>
  <c r="A15928" i="7" s="1"/>
  <c r="A15929" i="7" s="1"/>
  <c r="A15930" i="7" s="1"/>
  <c r="A15931" i="7" s="1"/>
  <c r="A15932" i="7" s="1"/>
  <c r="A15933" i="7" s="1"/>
  <c r="A15934" i="7" s="1"/>
  <c r="A15935" i="7" s="1"/>
  <c r="A15936" i="7" s="1"/>
  <c r="A15937" i="7" s="1"/>
  <c r="A15938" i="7" s="1"/>
  <c r="A15939" i="7" s="1"/>
  <c r="A15940" i="7" s="1"/>
  <c r="A15941" i="7" s="1"/>
  <c r="A15942" i="7" s="1"/>
  <c r="A15943" i="7" s="1"/>
  <c r="A15944" i="7" s="1"/>
  <c r="A15945" i="7" s="1"/>
  <c r="A15946" i="7" s="1"/>
  <c r="A15947" i="7" s="1"/>
  <c r="A15948" i="7" s="1"/>
  <c r="A15949" i="7" s="1"/>
  <c r="A15950" i="7" s="1"/>
  <c r="A15951" i="7" s="1"/>
  <c r="A15952" i="7" s="1"/>
  <c r="A15953" i="7" s="1"/>
  <c r="A15954" i="7" s="1"/>
  <c r="A15955" i="7" s="1"/>
  <c r="A15956" i="7" s="1"/>
  <c r="A15957" i="7" s="1"/>
  <c r="A15958" i="7" s="1"/>
  <c r="A15959" i="7" s="1"/>
  <c r="A15960" i="7" s="1"/>
  <c r="A15961" i="7" s="1"/>
  <c r="A15962" i="7" s="1"/>
  <c r="A15963" i="7" s="1"/>
  <c r="A15964" i="7" s="1"/>
  <c r="A15965" i="7" s="1"/>
  <c r="A15966" i="7" s="1"/>
  <c r="A15967" i="7" s="1"/>
  <c r="A15968" i="7" s="1"/>
  <c r="A15969" i="7" s="1"/>
  <c r="A15970" i="7" s="1"/>
  <c r="A15971" i="7" s="1"/>
  <c r="A15972" i="7" s="1"/>
  <c r="A15973" i="7" s="1"/>
  <c r="A15974" i="7" s="1"/>
  <c r="A15975" i="7" s="1"/>
  <c r="A15976" i="7" s="1"/>
  <c r="A15977" i="7" s="1"/>
  <c r="A15978" i="7" s="1"/>
  <c r="A15979" i="7" s="1"/>
  <c r="A15980" i="7" s="1"/>
  <c r="A15981" i="7" s="1"/>
  <c r="A15982" i="7" s="1"/>
  <c r="A15983" i="7" s="1"/>
  <c r="A15984" i="7" s="1"/>
  <c r="A15985" i="7" s="1"/>
  <c r="A15986" i="7" s="1"/>
  <c r="A15987" i="7" s="1"/>
  <c r="A15988" i="7" s="1"/>
  <c r="A15989" i="7" s="1"/>
  <c r="A15990" i="7" s="1"/>
  <c r="A15991" i="7" s="1"/>
  <c r="A15992" i="7" s="1"/>
  <c r="A15993" i="7" s="1"/>
  <c r="A15994" i="7" s="1"/>
  <c r="A15995" i="7" s="1"/>
  <c r="A15996" i="7" s="1"/>
  <c r="A15997" i="7" s="1"/>
  <c r="A15998" i="7" s="1"/>
  <c r="A15999" i="7" s="1"/>
  <c r="A16000" i="7" s="1"/>
  <c r="A16001" i="7" s="1"/>
  <c r="A16002" i="7" s="1"/>
  <c r="A16003" i="7" s="1"/>
  <c r="A16004" i="7" s="1"/>
  <c r="A16005" i="7" s="1"/>
  <c r="A16006" i="7" s="1"/>
  <c r="A16007" i="7" s="1"/>
  <c r="A16008" i="7" s="1"/>
  <c r="A16009" i="7" s="1"/>
  <c r="A16010" i="7" s="1"/>
  <c r="A16011" i="7" s="1"/>
  <c r="A16012" i="7" s="1"/>
  <c r="A16013" i="7" s="1"/>
  <c r="A16014" i="7" s="1"/>
  <c r="A16015" i="7" s="1"/>
  <c r="A16016" i="7" s="1"/>
  <c r="A16017" i="7" s="1"/>
  <c r="A16018" i="7" s="1"/>
  <c r="A16019" i="7" s="1"/>
  <c r="A16020" i="7" s="1"/>
  <c r="A16021" i="7" s="1"/>
  <c r="A16022" i="7" s="1"/>
  <c r="A16023" i="7" s="1"/>
  <c r="A16024" i="7" s="1"/>
  <c r="A16025" i="7" s="1"/>
  <c r="A16026" i="7" s="1"/>
  <c r="A16027" i="7" s="1"/>
  <c r="A16028" i="7" s="1"/>
  <c r="A16029" i="7" s="1"/>
  <c r="A16030" i="7" s="1"/>
  <c r="A16031" i="7" s="1"/>
  <c r="A16032" i="7" s="1"/>
  <c r="A16033" i="7" s="1"/>
  <c r="A16034" i="7" s="1"/>
  <c r="A16035" i="7" s="1"/>
  <c r="A16036" i="7" s="1"/>
  <c r="A16037" i="7" s="1"/>
  <c r="A16038" i="7" s="1"/>
  <c r="A16039" i="7" s="1"/>
  <c r="A16040" i="7" s="1"/>
  <c r="A16041" i="7" s="1"/>
  <c r="A16042" i="7" s="1"/>
  <c r="A16043" i="7" s="1"/>
  <c r="A16044" i="7" s="1"/>
  <c r="A16045" i="7" s="1"/>
  <c r="A16046" i="7" s="1"/>
  <c r="A16047" i="7" s="1"/>
  <c r="A16048" i="7" s="1"/>
  <c r="A16049" i="7" s="1"/>
  <c r="A16050" i="7" s="1"/>
  <c r="A16051" i="7" s="1"/>
  <c r="A16052" i="7" s="1"/>
  <c r="A16053" i="7" s="1"/>
  <c r="A16054" i="7" s="1"/>
  <c r="A16055" i="7" s="1"/>
  <c r="A16056" i="7" s="1"/>
  <c r="A16057" i="7" s="1"/>
  <c r="A16058" i="7" s="1"/>
  <c r="A16059" i="7" s="1"/>
  <c r="A16060" i="7" s="1"/>
  <c r="A16061" i="7" s="1"/>
  <c r="A16062" i="7" s="1"/>
  <c r="A16063" i="7" s="1"/>
  <c r="A16064" i="7" s="1"/>
  <c r="A16065" i="7" s="1"/>
  <c r="A16066" i="7" s="1"/>
  <c r="A16067" i="7" s="1"/>
  <c r="A16068" i="7" s="1"/>
  <c r="A16069" i="7" s="1"/>
  <c r="A16070" i="7" s="1"/>
  <c r="A16071" i="7" s="1"/>
  <c r="A16072" i="7" s="1"/>
  <c r="A16073" i="7" s="1"/>
  <c r="A16074" i="7" s="1"/>
  <c r="A16075" i="7" s="1"/>
  <c r="A16076" i="7" s="1"/>
  <c r="A16077" i="7" s="1"/>
  <c r="A16078" i="7" s="1"/>
  <c r="A16079" i="7" s="1"/>
  <c r="A16080" i="7" s="1"/>
  <c r="A16081" i="7" s="1"/>
  <c r="A16082" i="7" s="1"/>
  <c r="A16083" i="7" s="1"/>
  <c r="A16084" i="7" s="1"/>
  <c r="A16085" i="7" s="1"/>
  <c r="A16086" i="7" s="1"/>
  <c r="A16087" i="7" s="1"/>
  <c r="A16088" i="7" s="1"/>
  <c r="A16089" i="7" s="1"/>
  <c r="A16090" i="7" s="1"/>
  <c r="A16091" i="7" s="1"/>
  <c r="A16092" i="7" s="1"/>
  <c r="A16093" i="7" s="1"/>
  <c r="A16094" i="7" s="1"/>
  <c r="A16095" i="7" s="1"/>
  <c r="A16096" i="7" s="1"/>
  <c r="A16097" i="7" s="1"/>
  <c r="A16098" i="7" s="1"/>
  <c r="A16099" i="7" s="1"/>
  <c r="A16100" i="7" s="1"/>
  <c r="A16101" i="7" s="1"/>
  <c r="A16102" i="7" s="1"/>
  <c r="A16103" i="7" s="1"/>
  <c r="A16104" i="7" s="1"/>
  <c r="A16105" i="7" s="1"/>
  <c r="A16106" i="7" s="1"/>
  <c r="A16107" i="7" s="1"/>
  <c r="A16108" i="7" s="1"/>
  <c r="A16109" i="7" s="1"/>
  <c r="A16110" i="7" s="1"/>
  <c r="A16111" i="7" s="1"/>
  <c r="A16112" i="7" s="1"/>
  <c r="A16113" i="7" s="1"/>
  <c r="A16114" i="7" s="1"/>
  <c r="A16115" i="7" s="1"/>
  <c r="A16116" i="7" s="1"/>
  <c r="A16117" i="7" s="1"/>
  <c r="A16118" i="7" s="1"/>
  <c r="A16119" i="7" s="1"/>
  <c r="A16120" i="7" s="1"/>
  <c r="A16121" i="7" s="1"/>
  <c r="A16122" i="7" s="1"/>
  <c r="A16123" i="7" s="1"/>
  <c r="A16124" i="7" s="1"/>
  <c r="A16125" i="7" s="1"/>
  <c r="A16126" i="7" s="1"/>
  <c r="A16127" i="7" s="1"/>
  <c r="A16128" i="7" s="1"/>
  <c r="A16129" i="7" s="1"/>
  <c r="A16130" i="7" s="1"/>
  <c r="A16131" i="7" s="1"/>
  <c r="A16132" i="7" s="1"/>
  <c r="A16133" i="7" s="1"/>
  <c r="A16134" i="7" s="1"/>
  <c r="A16135" i="7" s="1"/>
  <c r="A16136" i="7" s="1"/>
  <c r="A16137" i="7" s="1"/>
  <c r="A16138" i="7" s="1"/>
  <c r="A16139" i="7" s="1"/>
  <c r="A16140" i="7" s="1"/>
  <c r="A16141" i="7" s="1"/>
  <c r="A16142" i="7" s="1"/>
  <c r="A16143" i="7" s="1"/>
  <c r="A16144" i="7" s="1"/>
  <c r="A16145" i="7" s="1"/>
  <c r="A16146" i="7" s="1"/>
  <c r="A16147" i="7" s="1"/>
  <c r="A16148" i="7" s="1"/>
  <c r="A16149" i="7" s="1"/>
  <c r="A16150" i="7" s="1"/>
  <c r="A16151" i="7" s="1"/>
  <c r="A16152" i="7" s="1"/>
  <c r="A16153" i="7" s="1"/>
  <c r="A16154" i="7" s="1"/>
  <c r="A16155" i="7" s="1"/>
  <c r="A16156" i="7" s="1"/>
  <c r="A16157" i="7" s="1"/>
  <c r="A16158" i="7" s="1"/>
  <c r="A16159" i="7" s="1"/>
  <c r="A16160" i="7" s="1"/>
  <c r="A16161" i="7" s="1"/>
  <c r="A16162" i="7" s="1"/>
  <c r="A16163" i="7" s="1"/>
  <c r="A16164" i="7" s="1"/>
  <c r="A16165" i="7" s="1"/>
  <c r="A16166" i="7" s="1"/>
  <c r="A16167" i="7" s="1"/>
  <c r="A16168" i="7" s="1"/>
  <c r="A16169" i="7" s="1"/>
  <c r="A16170" i="7" s="1"/>
  <c r="A16171" i="7" s="1"/>
  <c r="A16172" i="7" s="1"/>
  <c r="A16173" i="7" s="1"/>
  <c r="A16174" i="7" s="1"/>
  <c r="A16175" i="7" s="1"/>
  <c r="A16176" i="7" s="1"/>
  <c r="A16177" i="7" s="1"/>
  <c r="A16178" i="7" s="1"/>
  <c r="A16179" i="7" s="1"/>
  <c r="A16180" i="7" s="1"/>
  <c r="A16181" i="7" s="1"/>
  <c r="A16182" i="7" s="1"/>
  <c r="A16183" i="7" s="1"/>
  <c r="A16184" i="7" s="1"/>
  <c r="A16185" i="7" s="1"/>
  <c r="A16186" i="7" s="1"/>
  <c r="A16187" i="7" s="1"/>
  <c r="A16188" i="7" s="1"/>
  <c r="A16189" i="7" s="1"/>
  <c r="A16190" i="7" s="1"/>
  <c r="A16191" i="7" s="1"/>
  <c r="A16192" i="7" s="1"/>
  <c r="A16193" i="7" s="1"/>
  <c r="A16194" i="7" s="1"/>
  <c r="A16195" i="7" s="1"/>
  <c r="A16196" i="7" s="1"/>
  <c r="A16197" i="7" s="1"/>
  <c r="A16198" i="7" s="1"/>
  <c r="A16199" i="7" s="1"/>
  <c r="A16200" i="7" s="1"/>
  <c r="A16201" i="7" s="1"/>
  <c r="A16202" i="7" s="1"/>
  <c r="A16203" i="7" s="1"/>
  <c r="A16204" i="7" s="1"/>
  <c r="A16205" i="7" s="1"/>
  <c r="A16206" i="7" s="1"/>
  <c r="A16207" i="7" s="1"/>
  <c r="A16208" i="7" s="1"/>
  <c r="A16209" i="7" s="1"/>
  <c r="A16210" i="7" s="1"/>
  <c r="A16211" i="7" s="1"/>
  <c r="A16212" i="7" s="1"/>
  <c r="A16213" i="7" s="1"/>
  <c r="A16214" i="7" s="1"/>
  <c r="A16215" i="7" s="1"/>
  <c r="A16216" i="7" s="1"/>
  <c r="A16217" i="7" s="1"/>
  <c r="A16218" i="7" s="1"/>
  <c r="A16219" i="7" s="1"/>
  <c r="A16220" i="7" s="1"/>
  <c r="A16221" i="7" s="1"/>
  <c r="A16222" i="7" s="1"/>
  <c r="A16223" i="7" s="1"/>
  <c r="A16224" i="7" s="1"/>
  <c r="A16225" i="7" s="1"/>
  <c r="A16226" i="7" s="1"/>
  <c r="A16227" i="7" s="1"/>
  <c r="A16228" i="7" s="1"/>
  <c r="A16229" i="7" s="1"/>
  <c r="A16230" i="7" s="1"/>
  <c r="A16231" i="7" s="1"/>
  <c r="A16232" i="7" s="1"/>
  <c r="A16233" i="7" s="1"/>
  <c r="A16234" i="7" s="1"/>
  <c r="A16235" i="7" s="1"/>
  <c r="A16236" i="7" s="1"/>
  <c r="A16237" i="7" s="1"/>
  <c r="A16238" i="7" s="1"/>
  <c r="A16239" i="7" s="1"/>
  <c r="A16240" i="7" s="1"/>
  <c r="A16241" i="7" s="1"/>
  <c r="A16242" i="7" s="1"/>
  <c r="A16243" i="7" s="1"/>
  <c r="A16244" i="7" s="1"/>
  <c r="A16245" i="7" s="1"/>
  <c r="A16246" i="7" s="1"/>
  <c r="A16247" i="7" s="1"/>
  <c r="A16248" i="7" s="1"/>
  <c r="A16249" i="7" s="1"/>
  <c r="A16250" i="7" s="1"/>
  <c r="A16251" i="7" s="1"/>
  <c r="A16252" i="7" s="1"/>
  <c r="A16253" i="7" s="1"/>
  <c r="A16254" i="7" s="1"/>
  <c r="A16255" i="7" s="1"/>
  <c r="A16256" i="7" s="1"/>
  <c r="A16257" i="7" s="1"/>
  <c r="A16258" i="7" s="1"/>
  <c r="A16259" i="7" s="1"/>
  <c r="A16260" i="7" s="1"/>
  <c r="A16261" i="7" s="1"/>
  <c r="A16262" i="7" s="1"/>
  <c r="A16263" i="7" s="1"/>
  <c r="A16264" i="7" s="1"/>
  <c r="A16265" i="7" s="1"/>
  <c r="A16266" i="7" s="1"/>
  <c r="A16267" i="7" s="1"/>
  <c r="A16268" i="7" s="1"/>
  <c r="A16269" i="7" s="1"/>
  <c r="A16270" i="7" s="1"/>
  <c r="A16271" i="7" s="1"/>
  <c r="A16272" i="7" s="1"/>
  <c r="A16273" i="7" s="1"/>
  <c r="A16274" i="7" s="1"/>
  <c r="A16275" i="7" s="1"/>
  <c r="A16276" i="7" s="1"/>
  <c r="A16277" i="7" s="1"/>
  <c r="A16278" i="7" s="1"/>
  <c r="A16279" i="7" s="1"/>
  <c r="A16280" i="7" s="1"/>
  <c r="A16281" i="7" s="1"/>
  <c r="A16282" i="7" s="1"/>
  <c r="A16283" i="7" s="1"/>
  <c r="A16284" i="7" s="1"/>
  <c r="A16285" i="7" s="1"/>
  <c r="A16286" i="7" s="1"/>
  <c r="A16287" i="7" s="1"/>
  <c r="A16288" i="7" s="1"/>
  <c r="A16289" i="7" s="1"/>
  <c r="A16290" i="7" s="1"/>
  <c r="A16291" i="7" s="1"/>
  <c r="A16292" i="7" s="1"/>
  <c r="A16293" i="7" s="1"/>
  <c r="A16294" i="7" s="1"/>
  <c r="A16295" i="7" s="1"/>
  <c r="A16296" i="7" s="1"/>
  <c r="A16297" i="7" s="1"/>
  <c r="A16298" i="7" s="1"/>
  <c r="A16299" i="7" s="1"/>
  <c r="A16300" i="7" s="1"/>
  <c r="A16301" i="7" s="1"/>
  <c r="A16302" i="7" s="1"/>
  <c r="A16303" i="7" s="1"/>
  <c r="A16304" i="7" s="1"/>
  <c r="A16305" i="7" s="1"/>
  <c r="A16306" i="7" s="1"/>
  <c r="A16307" i="7" s="1"/>
  <c r="A16308" i="7" s="1"/>
  <c r="A16309" i="7" s="1"/>
  <c r="A16310" i="7" s="1"/>
  <c r="A16311" i="7" s="1"/>
  <c r="A16312" i="7" s="1"/>
  <c r="A16313" i="7" s="1"/>
  <c r="A16314" i="7" s="1"/>
  <c r="A16315" i="7" s="1"/>
  <c r="A16316" i="7" s="1"/>
  <c r="A16317" i="7" s="1"/>
  <c r="A16318" i="7" s="1"/>
  <c r="A16319" i="7" s="1"/>
  <c r="A16320" i="7" s="1"/>
  <c r="A16321" i="7" s="1"/>
  <c r="A16322" i="7" s="1"/>
  <c r="A16323" i="7" s="1"/>
  <c r="A16324" i="7" s="1"/>
  <c r="A16325" i="7" s="1"/>
  <c r="A16326" i="7" s="1"/>
  <c r="A16327" i="7" s="1"/>
  <c r="A16328" i="7" s="1"/>
  <c r="A16329" i="7" s="1"/>
  <c r="A16330" i="7" s="1"/>
  <c r="A16331" i="7" s="1"/>
  <c r="A16332" i="7" s="1"/>
  <c r="A16333" i="7" s="1"/>
  <c r="A16334" i="7" s="1"/>
  <c r="A16335" i="7" s="1"/>
  <c r="A16336" i="7" s="1"/>
  <c r="A16337" i="7" s="1"/>
  <c r="A16338" i="7" s="1"/>
  <c r="A16339" i="7" s="1"/>
  <c r="A16340" i="7" s="1"/>
  <c r="A16341" i="7" s="1"/>
  <c r="A16342" i="7" s="1"/>
  <c r="A16343" i="7" s="1"/>
  <c r="A16344" i="7" s="1"/>
  <c r="A16345" i="7" s="1"/>
  <c r="A16346" i="7" s="1"/>
  <c r="A16347" i="7" s="1"/>
  <c r="A16348" i="7" s="1"/>
  <c r="A16349" i="7" s="1"/>
  <c r="A16350" i="7" s="1"/>
  <c r="A16351" i="7" s="1"/>
  <c r="A16352" i="7" s="1"/>
  <c r="A16353" i="7" s="1"/>
  <c r="A16354" i="7" s="1"/>
  <c r="A16355" i="7" s="1"/>
  <c r="A16356" i="7" s="1"/>
  <c r="A16357" i="7" s="1"/>
  <c r="A16358" i="7" s="1"/>
  <c r="A16359" i="7" s="1"/>
  <c r="A16360" i="7" s="1"/>
  <c r="A16361" i="7" s="1"/>
  <c r="A16362" i="7" s="1"/>
  <c r="A16363" i="7" s="1"/>
  <c r="A16364" i="7" s="1"/>
  <c r="A16365" i="7" s="1"/>
  <c r="A16366" i="7" s="1"/>
  <c r="A16367" i="7" s="1"/>
  <c r="A16368" i="7" s="1"/>
  <c r="A16369" i="7" s="1"/>
  <c r="A16370" i="7" s="1"/>
  <c r="A16371" i="7" s="1"/>
  <c r="A16372" i="7" s="1"/>
  <c r="A16373" i="7" s="1"/>
  <c r="A16374" i="7" s="1"/>
  <c r="A16375" i="7" s="1"/>
  <c r="A16376" i="7" s="1"/>
  <c r="A16377" i="7" s="1"/>
  <c r="A16378" i="7" s="1"/>
  <c r="A16379" i="7" s="1"/>
  <c r="A16380" i="7" s="1"/>
  <c r="A16381" i="7" s="1"/>
  <c r="A16382" i="7" s="1"/>
  <c r="A16383" i="7" s="1"/>
  <c r="A16384" i="7" s="1"/>
  <c r="A16385" i="7" s="1"/>
  <c r="A16386" i="7" s="1"/>
  <c r="A16387" i="7" s="1"/>
  <c r="A16388" i="7" s="1"/>
  <c r="A16389" i="7" s="1"/>
  <c r="A16390" i="7" s="1"/>
  <c r="A16391" i="7" s="1"/>
  <c r="A16392" i="7" s="1"/>
  <c r="A16393" i="7" s="1"/>
  <c r="A16394" i="7" s="1"/>
  <c r="A16395" i="7" s="1"/>
  <c r="A16396" i="7" s="1"/>
  <c r="A16397" i="7" s="1"/>
  <c r="A16398" i="7" s="1"/>
  <c r="A16399" i="7" s="1"/>
  <c r="A16400" i="7" s="1"/>
  <c r="A16401" i="7" s="1"/>
  <c r="A16402" i="7" s="1"/>
  <c r="A16403" i="7" s="1"/>
  <c r="A16404" i="7" s="1"/>
  <c r="A16405" i="7" s="1"/>
  <c r="A16406" i="7" s="1"/>
  <c r="A16407" i="7" s="1"/>
  <c r="A16408" i="7" s="1"/>
  <c r="A16409" i="7" s="1"/>
  <c r="A16410" i="7" s="1"/>
  <c r="A16411" i="7" s="1"/>
  <c r="A16412" i="7" s="1"/>
  <c r="A16413" i="7" s="1"/>
  <c r="A16414" i="7" s="1"/>
  <c r="A16415" i="7" s="1"/>
  <c r="A16416" i="7" s="1"/>
  <c r="A16417" i="7" s="1"/>
  <c r="A16418" i="7" s="1"/>
  <c r="A16419" i="7" s="1"/>
  <c r="A16420" i="7" s="1"/>
  <c r="A16421" i="7" s="1"/>
  <c r="A16422" i="7" s="1"/>
  <c r="A16423" i="7" s="1"/>
  <c r="A16424" i="7" s="1"/>
  <c r="A16425" i="7" s="1"/>
  <c r="A16426" i="7" s="1"/>
  <c r="A16427" i="7" s="1"/>
  <c r="S518" i="3" l="1"/>
  <c r="Y426" i="3"/>
  <c r="Y427" i="3" s="1"/>
  <c r="V134" i="3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514" i="3" s="1"/>
  <c r="V515" i="3" s="1"/>
  <c r="U79" i="3"/>
  <c r="U78" i="3" s="1"/>
  <c r="R518" i="3"/>
  <c r="S35" i="8"/>
  <c r="T34" i="8"/>
  <c r="X33" i="8" s="1"/>
  <c r="X32" i="8"/>
  <c r="Q83" i="8"/>
  <c r="T82" i="8"/>
  <c r="X81" i="8" s="1"/>
  <c r="X80" i="8"/>
  <c r="Z10" i="3"/>
  <c r="Z11" i="3"/>
  <c r="M256" i="4"/>
  <c r="O256" i="4"/>
  <c r="Q256" i="4"/>
  <c r="S256" i="4"/>
  <c r="U256" i="4"/>
  <c r="W256" i="4"/>
  <c r="Y256" i="4"/>
  <c r="AA256" i="4"/>
  <c r="AC256" i="4"/>
  <c r="AE256" i="4"/>
  <c r="AG256" i="4"/>
  <c r="AI256" i="4"/>
  <c r="AK256" i="4"/>
  <c r="AM256" i="4"/>
  <c r="AO256" i="4"/>
  <c r="K256" i="4"/>
  <c r="K251" i="4"/>
  <c r="M251" i="4"/>
  <c r="O251" i="4"/>
  <c r="Q251" i="4"/>
  <c r="S251" i="4"/>
  <c r="U251" i="4"/>
  <c r="W251" i="4"/>
  <c r="Y251" i="4"/>
  <c r="AA251" i="4"/>
  <c r="AC251" i="4"/>
  <c r="AE251" i="4"/>
  <c r="AG251" i="4"/>
  <c r="AI251" i="4"/>
  <c r="AK251" i="4"/>
  <c r="AM251" i="4"/>
  <c r="AO251" i="4"/>
  <c r="K252" i="4"/>
  <c r="M252" i="4"/>
  <c r="O252" i="4"/>
  <c r="Q252" i="4"/>
  <c r="S252" i="4"/>
  <c r="U252" i="4"/>
  <c r="W252" i="4"/>
  <c r="Y252" i="4"/>
  <c r="AA252" i="4"/>
  <c r="AC252" i="4"/>
  <c r="AE252" i="4"/>
  <c r="AG252" i="4"/>
  <c r="AI252" i="4"/>
  <c r="AK252" i="4"/>
  <c r="AM252" i="4"/>
  <c r="AO252" i="4"/>
  <c r="K253" i="4"/>
  <c r="M253" i="4"/>
  <c r="O253" i="4"/>
  <c r="Q253" i="4"/>
  <c r="S253" i="4"/>
  <c r="U253" i="4"/>
  <c r="W253" i="4"/>
  <c r="Y253" i="4"/>
  <c r="AA253" i="4"/>
  <c r="AC253" i="4"/>
  <c r="AE253" i="4"/>
  <c r="AG253" i="4"/>
  <c r="AI253" i="4"/>
  <c r="AK253" i="4"/>
  <c r="AM253" i="4"/>
  <c r="AO253" i="4"/>
  <c r="K254" i="4"/>
  <c r="M254" i="4"/>
  <c r="O254" i="4"/>
  <c r="Q254" i="4"/>
  <c r="S254" i="4"/>
  <c r="U254" i="4"/>
  <c r="W254" i="4"/>
  <c r="Y254" i="4"/>
  <c r="AA254" i="4"/>
  <c r="AC254" i="4"/>
  <c r="AE254" i="4"/>
  <c r="AG254" i="4"/>
  <c r="AI254" i="4"/>
  <c r="AK254" i="4"/>
  <c r="AM254" i="4"/>
  <c r="AO254" i="4"/>
  <c r="K255" i="4"/>
  <c r="M255" i="4"/>
  <c r="O255" i="4"/>
  <c r="Q255" i="4"/>
  <c r="S255" i="4"/>
  <c r="U255" i="4"/>
  <c r="W255" i="4"/>
  <c r="Y255" i="4"/>
  <c r="AA255" i="4"/>
  <c r="AC255" i="4"/>
  <c r="AE255" i="4"/>
  <c r="AG255" i="4"/>
  <c r="AI255" i="4"/>
  <c r="AK255" i="4"/>
  <c r="AM255" i="4"/>
  <c r="AO255" i="4"/>
  <c r="I252" i="4"/>
  <c r="I253" i="4"/>
  <c r="I254" i="4"/>
  <c r="I255" i="4"/>
  <c r="I251" i="4"/>
  <c r="Z426" i="3" l="1"/>
  <c r="Z427" i="3"/>
  <c r="Y428" i="3"/>
  <c r="U77" i="3"/>
  <c r="U76" i="3" s="1"/>
  <c r="U75" i="3" s="1"/>
  <c r="U74" i="3" s="1"/>
  <c r="U73" i="3" s="1"/>
  <c r="U72" i="3" s="1"/>
  <c r="U71" i="3" s="1"/>
  <c r="U70" i="3" s="1"/>
  <c r="U69" i="3" s="1"/>
  <c r="U68" i="3" s="1"/>
  <c r="U67" i="3" s="1"/>
  <c r="U66" i="3" s="1"/>
  <c r="U65" i="3" s="1"/>
  <c r="U64" i="3" s="1"/>
  <c r="U63" i="3" s="1"/>
  <c r="U62" i="3" s="1"/>
  <c r="U61" i="3" s="1"/>
  <c r="U60" i="3" s="1"/>
  <c r="U59" i="3" s="1"/>
  <c r="U58" i="3" s="1"/>
  <c r="U57" i="3" s="1"/>
  <c r="U56" i="3" s="1"/>
  <c r="U55" i="3" s="1"/>
  <c r="U54" i="3" s="1"/>
  <c r="U53" i="3" s="1"/>
  <c r="U52" i="3" s="1"/>
  <c r="U51" i="3" s="1"/>
  <c r="U50" i="3" s="1"/>
  <c r="U49" i="3" s="1"/>
  <c r="U48" i="3" s="1"/>
  <c r="U47" i="3" s="1"/>
  <c r="U46" i="3" s="1"/>
  <c r="U45" i="3" s="1"/>
  <c r="U44" i="3" s="1"/>
  <c r="U43" i="3" s="1"/>
  <c r="U42" i="3" s="1"/>
  <c r="U41" i="3" s="1"/>
  <c r="U40" i="3" s="1"/>
  <c r="U39" i="3" s="1"/>
  <c r="U38" i="3" s="1"/>
  <c r="U37" i="3" s="1"/>
  <c r="U36" i="3" s="1"/>
  <c r="U35" i="3" s="1"/>
  <c r="U34" i="3" s="1"/>
  <c r="U33" i="3" s="1"/>
  <c r="U32" i="3" s="1"/>
  <c r="U31" i="3" s="1"/>
  <c r="U30" i="3" s="1"/>
  <c r="U29" i="3" s="1"/>
  <c r="U28" i="3" s="1"/>
  <c r="U27" i="3" s="1"/>
  <c r="U26" i="3" s="1"/>
  <c r="U25" i="3" s="1"/>
  <c r="U24" i="3" s="1"/>
  <c r="U23" i="3" s="1"/>
  <c r="U22" i="3" s="1"/>
  <c r="U21" i="3" s="1"/>
  <c r="U20" i="3" s="1"/>
  <c r="U19" i="3" s="1"/>
  <c r="U18" i="3" s="1"/>
  <c r="U17" i="3" s="1"/>
  <c r="U16" i="3" s="1"/>
  <c r="U15" i="3" s="1"/>
  <c r="U14" i="3" s="1"/>
  <c r="W78" i="3"/>
  <c r="Q84" i="8"/>
  <c r="T83" i="8"/>
  <c r="S36" i="8"/>
  <c r="T35" i="8"/>
  <c r="Z80" i="3"/>
  <c r="I258" i="4"/>
  <c r="Z12" i="3"/>
  <c r="K258" i="4"/>
  <c r="AI258" i="4"/>
  <c r="AK258" i="4"/>
  <c r="AM258" i="4"/>
  <c r="Y258" i="4"/>
  <c r="Q258" i="4"/>
  <c r="AE258" i="4"/>
  <c r="W258" i="4"/>
  <c r="O258" i="4"/>
  <c r="AC258" i="4"/>
  <c r="U258" i="4"/>
  <c r="M258" i="4"/>
  <c r="AO258" i="4"/>
  <c r="AG258" i="4"/>
  <c r="AA258" i="4"/>
  <c r="S258" i="4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J25" i="1"/>
  <c r="I25" i="1"/>
  <c r="M24" i="1"/>
  <c r="J24" i="1"/>
  <c r="I24" i="1"/>
  <c r="M23" i="1"/>
  <c r="J23" i="1"/>
  <c r="I23" i="1"/>
  <c r="M22" i="1"/>
  <c r="J22" i="1"/>
  <c r="I22" i="1"/>
  <c r="E22" i="1"/>
  <c r="D22" i="1"/>
  <c r="M21" i="1"/>
  <c r="J21" i="1"/>
  <c r="I21" i="1"/>
  <c r="E21" i="1"/>
  <c r="D21" i="1"/>
  <c r="M20" i="1"/>
  <c r="J20" i="1"/>
  <c r="I20" i="1"/>
  <c r="E20" i="1"/>
  <c r="D20" i="1"/>
  <c r="M19" i="1"/>
  <c r="J19" i="1"/>
  <c r="I19" i="1"/>
  <c r="E19" i="1"/>
  <c r="D19" i="1"/>
  <c r="M18" i="1"/>
  <c r="J18" i="1"/>
  <c r="I18" i="1"/>
  <c r="E18" i="1"/>
  <c r="D18" i="1"/>
  <c r="M17" i="1"/>
  <c r="J17" i="1"/>
  <c r="I17" i="1"/>
  <c r="E17" i="1"/>
  <c r="D17" i="1"/>
  <c r="M16" i="1"/>
  <c r="J16" i="1"/>
  <c r="I16" i="1"/>
  <c r="E16" i="1"/>
  <c r="D16" i="1"/>
  <c r="M15" i="1"/>
  <c r="J15" i="1"/>
  <c r="I15" i="1"/>
  <c r="E15" i="1"/>
  <c r="D15" i="1"/>
  <c r="M14" i="1"/>
  <c r="J14" i="1"/>
  <c r="I14" i="1"/>
  <c r="E14" i="1"/>
  <c r="D14" i="1"/>
  <c r="M13" i="1"/>
  <c r="J13" i="1"/>
  <c r="I13" i="1"/>
  <c r="E13" i="1"/>
  <c r="D13" i="1"/>
  <c r="M12" i="1"/>
  <c r="J12" i="1"/>
  <c r="I12" i="1"/>
  <c r="E12" i="1"/>
  <c r="D12" i="1"/>
  <c r="M11" i="1"/>
  <c r="J11" i="1"/>
  <c r="I11" i="1"/>
  <c r="E11" i="1"/>
  <c r="D11" i="1"/>
  <c r="M10" i="1"/>
  <c r="J10" i="1"/>
  <c r="I10" i="1"/>
  <c r="E10" i="1"/>
  <c r="D10" i="1"/>
  <c r="M9" i="1"/>
  <c r="J9" i="1"/>
  <c r="I9" i="1"/>
  <c r="E9" i="1"/>
  <c r="D9" i="1"/>
  <c r="M8" i="1"/>
  <c r="J8" i="1"/>
  <c r="I8" i="1"/>
  <c r="E8" i="1"/>
  <c r="D8" i="1"/>
  <c r="Q7" i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M7" i="1"/>
  <c r="J7" i="1"/>
  <c r="I7" i="1"/>
  <c r="E7" i="1"/>
  <c r="D7" i="1"/>
  <c r="M6" i="1"/>
  <c r="J6" i="1"/>
  <c r="I6" i="1"/>
  <c r="E6" i="1"/>
  <c r="D6" i="1"/>
  <c r="Y429" i="3" l="1"/>
  <c r="Z428" i="3"/>
  <c r="X15" i="3"/>
  <c r="X16" i="3"/>
  <c r="U13" i="3"/>
  <c r="X14" i="3"/>
  <c r="S37" i="8"/>
  <c r="T36" i="8"/>
  <c r="X34" i="8"/>
  <c r="Q85" i="8"/>
  <c r="T84" i="8"/>
  <c r="X83" i="8" s="1"/>
  <c r="X82" i="8"/>
  <c r="X17" i="3"/>
  <c r="Z13" i="3"/>
  <c r="AO279" i="4"/>
  <c r="H278" i="4"/>
  <c r="F278" i="4"/>
  <c r="G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X278" i="4"/>
  <c r="Y278" i="4"/>
  <c r="Z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P279" i="4"/>
  <c r="E278" i="4"/>
  <c r="E279" i="4"/>
  <c r="E273" i="4"/>
  <c r="E276" i="4" s="1"/>
  <c r="AO276" i="4"/>
  <c r="AP276" i="4"/>
  <c r="F273" i="4"/>
  <c r="F276" i="4" s="1"/>
  <c r="G273" i="4"/>
  <c r="G276" i="4" s="1"/>
  <c r="H273" i="4"/>
  <c r="H276" i="4" s="1"/>
  <c r="I273" i="4"/>
  <c r="I276" i="4" s="1"/>
  <c r="J273" i="4"/>
  <c r="J276" i="4" s="1"/>
  <c r="K273" i="4"/>
  <c r="K276" i="4" s="1"/>
  <c r="L273" i="4"/>
  <c r="L276" i="4" s="1"/>
  <c r="M273" i="4"/>
  <c r="M276" i="4" s="1"/>
  <c r="N273" i="4"/>
  <c r="N276" i="4" s="1"/>
  <c r="O273" i="4"/>
  <c r="O276" i="4" s="1"/>
  <c r="P273" i="4"/>
  <c r="P276" i="4" s="1"/>
  <c r="Q273" i="4"/>
  <c r="Q276" i="4" s="1"/>
  <c r="R273" i="4"/>
  <c r="R276" i="4" s="1"/>
  <c r="S273" i="4"/>
  <c r="S276" i="4" s="1"/>
  <c r="T273" i="4"/>
  <c r="T276" i="4" s="1"/>
  <c r="U273" i="4"/>
  <c r="U276" i="4" s="1"/>
  <c r="V273" i="4"/>
  <c r="V276" i="4" s="1"/>
  <c r="W273" i="4"/>
  <c r="W276" i="4" s="1"/>
  <c r="X273" i="4"/>
  <c r="X276" i="4" s="1"/>
  <c r="Y273" i="4"/>
  <c r="Y276" i="4" s="1"/>
  <c r="Z273" i="4"/>
  <c r="Z276" i="4" s="1"/>
  <c r="AC273" i="4"/>
  <c r="AC276" i="4" s="1"/>
  <c r="AD273" i="4"/>
  <c r="AD276" i="4" s="1"/>
  <c r="AE273" i="4"/>
  <c r="AE276" i="4" s="1"/>
  <c r="AF273" i="4"/>
  <c r="AF276" i="4" s="1"/>
  <c r="AG273" i="4"/>
  <c r="AG276" i="4" s="1"/>
  <c r="AH273" i="4"/>
  <c r="AH276" i="4" s="1"/>
  <c r="AI273" i="4"/>
  <c r="AI276" i="4" s="1"/>
  <c r="AJ273" i="4"/>
  <c r="AJ276" i="4" s="1"/>
  <c r="AK273" i="4"/>
  <c r="AK276" i="4" s="1"/>
  <c r="AL273" i="4"/>
  <c r="AL276" i="4" s="1"/>
  <c r="AM273" i="4"/>
  <c r="AM276" i="4" s="1"/>
  <c r="AN273" i="4"/>
  <c r="AN276" i="4" s="1"/>
  <c r="F272" i="4"/>
  <c r="F275" i="4" s="1"/>
  <c r="G272" i="4"/>
  <c r="G275" i="4" s="1"/>
  <c r="H272" i="4"/>
  <c r="H275" i="4" s="1"/>
  <c r="I272" i="4"/>
  <c r="I275" i="4" s="1"/>
  <c r="J272" i="4"/>
  <c r="J275" i="4" s="1"/>
  <c r="K272" i="4"/>
  <c r="K275" i="4" s="1"/>
  <c r="L272" i="4"/>
  <c r="L275" i="4" s="1"/>
  <c r="M272" i="4"/>
  <c r="M275" i="4" s="1"/>
  <c r="N272" i="4"/>
  <c r="N275" i="4" s="1"/>
  <c r="O272" i="4"/>
  <c r="O275" i="4" s="1"/>
  <c r="P272" i="4"/>
  <c r="P275" i="4" s="1"/>
  <c r="Q272" i="4"/>
  <c r="Q275" i="4" s="1"/>
  <c r="R272" i="4"/>
  <c r="R275" i="4" s="1"/>
  <c r="S272" i="4"/>
  <c r="S275" i="4" s="1"/>
  <c r="T272" i="4"/>
  <c r="T275" i="4" s="1"/>
  <c r="U272" i="4"/>
  <c r="U275" i="4" s="1"/>
  <c r="V272" i="4"/>
  <c r="V275" i="4" s="1"/>
  <c r="W272" i="4"/>
  <c r="W275" i="4" s="1"/>
  <c r="X272" i="4"/>
  <c r="X275" i="4" s="1"/>
  <c r="Y272" i="4"/>
  <c r="Y275" i="4" s="1"/>
  <c r="Z272" i="4"/>
  <c r="Z275" i="4" s="1"/>
  <c r="AC272" i="4"/>
  <c r="AC275" i="4" s="1"/>
  <c r="AD272" i="4"/>
  <c r="AD275" i="4" s="1"/>
  <c r="AE272" i="4"/>
  <c r="AE275" i="4" s="1"/>
  <c r="AF272" i="4"/>
  <c r="AF275" i="4" s="1"/>
  <c r="AG272" i="4"/>
  <c r="AG275" i="4" s="1"/>
  <c r="AH272" i="4"/>
  <c r="AH275" i="4" s="1"/>
  <c r="AI272" i="4"/>
  <c r="AI275" i="4" s="1"/>
  <c r="AJ272" i="4"/>
  <c r="AJ275" i="4" s="1"/>
  <c r="AK272" i="4"/>
  <c r="AK275" i="4" s="1"/>
  <c r="AL272" i="4"/>
  <c r="AL275" i="4" s="1"/>
  <c r="AM272" i="4"/>
  <c r="AM275" i="4" s="1"/>
  <c r="AN272" i="4"/>
  <c r="AN275" i="4" s="1"/>
  <c r="AO272" i="4"/>
  <c r="AO275" i="4" s="1"/>
  <c r="AP272" i="4"/>
  <c r="AP275" i="4" s="1"/>
  <c r="E272" i="4"/>
  <c r="E275" i="4" s="1"/>
  <c r="Z429" i="3" l="1"/>
  <c r="Y430" i="3"/>
  <c r="U12" i="3"/>
  <c r="X13" i="3"/>
  <c r="Q86" i="8"/>
  <c r="T85" i="8"/>
  <c r="X84" i="8" s="1"/>
  <c r="S38" i="8"/>
  <c r="T37" i="8"/>
  <c r="X35" i="8"/>
  <c r="X18" i="3"/>
  <c r="Z14" i="3"/>
  <c r="Z430" i="3" l="1"/>
  <c r="Y431" i="3"/>
  <c r="U11" i="3"/>
  <c r="U10" i="3" s="1"/>
  <c r="U9" i="3" s="1"/>
  <c r="X9" i="3" s="1"/>
  <c r="X12" i="3"/>
  <c r="S39" i="8"/>
  <c r="T38" i="8"/>
  <c r="X36" i="8"/>
  <c r="Q87" i="8"/>
  <c r="T86" i="8"/>
  <c r="X19" i="3"/>
  <c r="Z15" i="3"/>
  <c r="Z431" i="3" l="1"/>
  <c r="Y432" i="3"/>
  <c r="S40" i="8"/>
  <c r="T39" i="8"/>
  <c r="Q88" i="8"/>
  <c r="T87" i="8"/>
  <c r="X85" i="8"/>
  <c r="X38" i="8"/>
  <c r="X37" i="8"/>
  <c r="X20" i="3"/>
  <c r="Z16" i="3"/>
  <c r="Y433" i="3" l="1"/>
  <c r="Z432" i="3"/>
  <c r="Q89" i="8"/>
  <c r="T88" i="8"/>
  <c r="S41" i="8"/>
  <c r="T40" i="8"/>
  <c r="X87" i="8"/>
  <c r="X86" i="8"/>
  <c r="X21" i="3"/>
  <c r="Z17" i="3"/>
  <c r="Z433" i="3" l="1"/>
  <c r="Y434" i="3"/>
  <c r="S42" i="8"/>
  <c r="T41" i="8"/>
  <c r="Q90" i="8"/>
  <c r="T89" i="8"/>
  <c r="X40" i="8"/>
  <c r="X39" i="8"/>
  <c r="X22" i="3"/>
  <c r="Z18" i="3"/>
  <c r="Z434" i="3" l="1"/>
  <c r="Y435" i="3"/>
  <c r="X88" i="8"/>
  <c r="Q91" i="8"/>
  <c r="T90" i="8"/>
  <c r="S43" i="8"/>
  <c r="T42" i="8"/>
  <c r="X41" i="8" s="1"/>
  <c r="X23" i="3"/>
  <c r="Z19" i="3"/>
  <c r="Z435" i="3" l="1"/>
  <c r="Y436" i="3"/>
  <c r="S44" i="8"/>
  <c r="T43" i="8"/>
  <c r="Q92" i="8"/>
  <c r="T91" i="8"/>
  <c r="X89" i="8"/>
  <c r="X24" i="3"/>
  <c r="Z20" i="3"/>
  <c r="Z436" i="3" l="1"/>
  <c r="Y437" i="3"/>
  <c r="S45" i="8"/>
  <c r="T44" i="8"/>
  <c r="Q93" i="8"/>
  <c r="T92" i="8"/>
  <c r="X42" i="8"/>
  <c r="X43" i="8"/>
  <c r="X90" i="8"/>
  <c r="X25" i="3"/>
  <c r="Z21" i="3"/>
  <c r="Z437" i="3" l="1"/>
  <c r="Y438" i="3"/>
  <c r="Q94" i="8"/>
  <c r="T93" i="8"/>
  <c r="S46" i="8"/>
  <c r="T45" i="8"/>
  <c r="X92" i="8"/>
  <c r="X44" i="8"/>
  <c r="X91" i="8"/>
  <c r="X26" i="3"/>
  <c r="Z22" i="3"/>
  <c r="Y439" i="3" l="1"/>
  <c r="Z438" i="3"/>
  <c r="S47" i="8"/>
  <c r="T46" i="8"/>
  <c r="Q95" i="8"/>
  <c r="T94" i="8"/>
  <c r="X27" i="3"/>
  <c r="Z23" i="3"/>
  <c r="Z439" i="3" l="1"/>
  <c r="Y440" i="3"/>
  <c r="X45" i="8"/>
  <c r="Q96" i="8"/>
  <c r="T95" i="8"/>
  <c r="S48" i="8"/>
  <c r="T47" i="8"/>
  <c r="X46" i="8" s="1"/>
  <c r="X93" i="8"/>
  <c r="Z24" i="3"/>
  <c r="Y441" i="3" l="1"/>
  <c r="Z440" i="3"/>
  <c r="S49" i="8"/>
  <c r="T48" i="8"/>
  <c r="Q97" i="8"/>
  <c r="T96" i="8"/>
  <c r="X47" i="8"/>
  <c r="X95" i="8"/>
  <c r="X94" i="8"/>
  <c r="X29" i="3"/>
  <c r="Z25" i="3"/>
  <c r="Z441" i="3" l="1"/>
  <c r="Y442" i="3"/>
  <c r="Q98" i="8"/>
  <c r="T97" i="8"/>
  <c r="S50" i="8"/>
  <c r="T49" i="8"/>
  <c r="X30" i="3"/>
  <c r="Z26" i="3"/>
  <c r="Z442" i="3" l="1"/>
  <c r="Y443" i="3"/>
  <c r="X96" i="8"/>
  <c r="S51" i="8"/>
  <c r="T50" i="8"/>
  <c r="Q99" i="8"/>
  <c r="T98" i="8"/>
  <c r="X97" i="8" s="1"/>
  <c r="X48" i="8"/>
  <c r="X31" i="3"/>
  <c r="Z27" i="3"/>
  <c r="Z443" i="3" l="1"/>
  <c r="Y444" i="3"/>
  <c r="Q100" i="8"/>
  <c r="T99" i="8"/>
  <c r="X98" i="8" s="1"/>
  <c r="S52" i="8"/>
  <c r="T51" i="8"/>
  <c r="X49" i="8"/>
  <c r="X32" i="3"/>
  <c r="Z28" i="3"/>
  <c r="Y445" i="3" l="1"/>
  <c r="Z444" i="3"/>
  <c r="S53" i="8"/>
  <c r="T52" i="8"/>
  <c r="Q101" i="8"/>
  <c r="T100" i="8"/>
  <c r="X51" i="8"/>
  <c r="X50" i="8"/>
  <c r="X33" i="3"/>
  <c r="Z29" i="3"/>
  <c r="Z445" i="3" l="1"/>
  <c r="Y446" i="3"/>
  <c r="Q102" i="8"/>
  <c r="T101" i="8"/>
  <c r="S54" i="8"/>
  <c r="T53" i="8"/>
  <c r="X99" i="8"/>
  <c r="X34" i="3"/>
  <c r="Z30" i="3"/>
  <c r="Z446" i="3" l="1"/>
  <c r="Y447" i="3"/>
  <c r="X52" i="8"/>
  <c r="S55" i="8"/>
  <c r="T54" i="8"/>
  <c r="Q103" i="8"/>
  <c r="T102" i="8"/>
  <c r="X100" i="8"/>
  <c r="X35" i="3"/>
  <c r="Z31" i="3"/>
  <c r="Z447" i="3" l="1"/>
  <c r="Y448" i="3"/>
  <c r="Q104" i="8"/>
  <c r="T103" i="8"/>
  <c r="S56" i="8"/>
  <c r="T55" i="8"/>
  <c r="X101" i="8"/>
  <c r="X54" i="8"/>
  <c r="X53" i="8"/>
  <c r="X36" i="3"/>
  <c r="Z32" i="3"/>
  <c r="Y449" i="3" l="1"/>
  <c r="Z448" i="3"/>
  <c r="Q105" i="8"/>
  <c r="T104" i="8"/>
  <c r="S57" i="8"/>
  <c r="T56" i="8"/>
  <c r="X103" i="8"/>
  <c r="X102" i="8"/>
  <c r="X37" i="3"/>
  <c r="Z33" i="3"/>
  <c r="Z449" i="3" l="1"/>
  <c r="Y450" i="3"/>
  <c r="S58" i="8"/>
  <c r="T57" i="8"/>
  <c r="Q106" i="8"/>
  <c r="T105" i="8"/>
  <c r="X56" i="8"/>
  <c r="X104" i="8"/>
  <c r="X55" i="8"/>
  <c r="X38" i="3"/>
  <c r="Z34" i="3"/>
  <c r="Z450" i="3" l="1"/>
  <c r="Y451" i="3"/>
  <c r="Q107" i="8"/>
  <c r="T106" i="8"/>
  <c r="X105" i="8" s="1"/>
  <c r="S59" i="8"/>
  <c r="T58" i="8"/>
  <c r="X39" i="3"/>
  <c r="Z35" i="3"/>
  <c r="Z451" i="3" l="1"/>
  <c r="Y452" i="3"/>
  <c r="S60" i="8"/>
  <c r="T59" i="8"/>
  <c r="X58" i="8" s="1"/>
  <c r="Q108" i="8"/>
  <c r="T107" i="8"/>
  <c r="X57" i="8"/>
  <c r="X40" i="3"/>
  <c r="Z36" i="3"/>
  <c r="Y453" i="3" l="1"/>
  <c r="Z452" i="3"/>
  <c r="Q109" i="8"/>
  <c r="T108" i="8"/>
  <c r="S61" i="8"/>
  <c r="T60" i="8"/>
  <c r="X59" i="8" s="1"/>
  <c r="X107" i="8"/>
  <c r="X106" i="8"/>
  <c r="X41" i="3"/>
  <c r="Z37" i="3"/>
  <c r="Z453" i="3" l="1"/>
  <c r="Y454" i="3"/>
  <c r="S62" i="8"/>
  <c r="T61" i="8"/>
  <c r="Q110" i="8"/>
  <c r="T109" i="8"/>
  <c r="X42" i="3"/>
  <c r="Z38" i="3"/>
  <c r="Z454" i="3" l="1"/>
  <c r="Y455" i="3"/>
  <c r="X60" i="8"/>
  <c r="Q111" i="8"/>
  <c r="T110" i="8"/>
  <c r="S63" i="8"/>
  <c r="T62" i="8"/>
  <c r="X108" i="8"/>
  <c r="X43" i="3"/>
  <c r="Z39" i="3"/>
  <c r="Z455" i="3" l="1"/>
  <c r="Y456" i="3"/>
  <c r="S64" i="8"/>
  <c r="T63" i="8"/>
  <c r="X62" i="8"/>
  <c r="Q112" i="8"/>
  <c r="T111" i="8"/>
  <c r="X61" i="8"/>
  <c r="X109" i="8"/>
  <c r="X44" i="3"/>
  <c r="Z40" i="3"/>
  <c r="Y457" i="3" l="1"/>
  <c r="Z456" i="3"/>
  <c r="X110" i="8"/>
  <c r="Q113" i="8"/>
  <c r="T112" i="8"/>
  <c r="S65" i="8"/>
  <c r="T64" i="8"/>
  <c r="X45" i="3"/>
  <c r="Z41" i="3"/>
  <c r="Z457" i="3" l="1"/>
  <c r="Y458" i="3"/>
  <c r="S66" i="8"/>
  <c r="T65" i="8"/>
  <c r="Q114" i="8"/>
  <c r="T113" i="8"/>
  <c r="X63" i="8"/>
  <c r="X111" i="8"/>
  <c r="X46" i="3"/>
  <c r="Z42" i="3"/>
  <c r="Z458" i="3" l="1"/>
  <c r="Y459" i="3"/>
  <c r="Q115" i="8"/>
  <c r="T114" i="8"/>
  <c r="S67" i="8"/>
  <c r="T66" i="8"/>
  <c r="X113" i="8"/>
  <c r="X112" i="8"/>
  <c r="X65" i="8"/>
  <c r="X64" i="8"/>
  <c r="X47" i="3"/>
  <c r="Z43" i="3"/>
  <c r="Z459" i="3" l="1"/>
  <c r="Y460" i="3"/>
  <c r="S68" i="8"/>
  <c r="T67" i="8"/>
  <c r="Q116" i="8"/>
  <c r="T115" i="8"/>
  <c r="X114" i="8" s="1"/>
  <c r="X48" i="3"/>
  <c r="Z44" i="3"/>
  <c r="Y461" i="3" l="1"/>
  <c r="Z460" i="3"/>
  <c r="S69" i="8"/>
  <c r="T68" i="8"/>
  <c r="Q117" i="8"/>
  <c r="T116" i="8"/>
  <c r="X67" i="8"/>
  <c r="X66" i="8"/>
  <c r="X49" i="3"/>
  <c r="Z45" i="3"/>
  <c r="Z461" i="3" l="1"/>
  <c r="Y462" i="3"/>
  <c r="Q118" i="8"/>
  <c r="T117" i="8"/>
  <c r="X116" i="8"/>
  <c r="S70" i="8"/>
  <c r="T69" i="8"/>
  <c r="X115" i="8"/>
  <c r="X50" i="3"/>
  <c r="Z46" i="3"/>
  <c r="Z462" i="3" l="1"/>
  <c r="Y463" i="3"/>
  <c r="S71" i="8"/>
  <c r="T70" i="8"/>
  <c r="Q119" i="8"/>
  <c r="T118" i="8"/>
  <c r="X68" i="8"/>
  <c r="X51" i="3"/>
  <c r="Z47" i="3"/>
  <c r="Z463" i="3" l="1"/>
  <c r="Y464" i="3"/>
  <c r="Q120" i="8"/>
  <c r="T119" i="8"/>
  <c r="X117" i="8"/>
  <c r="S72" i="8"/>
  <c r="T71" i="8"/>
  <c r="X69" i="8"/>
  <c r="X52" i="3"/>
  <c r="Z48" i="3"/>
  <c r="Y465" i="3" l="1"/>
  <c r="Z464" i="3"/>
  <c r="S73" i="8"/>
  <c r="T72" i="8"/>
  <c r="X70" i="8"/>
  <c r="Q121" i="8"/>
  <c r="T120" i="8"/>
  <c r="X118" i="8"/>
  <c r="X53" i="3"/>
  <c r="Z49" i="3"/>
  <c r="Z465" i="3" l="1"/>
  <c r="Y466" i="3"/>
  <c r="Q122" i="8"/>
  <c r="T121" i="8"/>
  <c r="X119" i="8"/>
  <c r="S74" i="8"/>
  <c r="T73" i="8"/>
  <c r="X71" i="8"/>
  <c r="X54" i="3"/>
  <c r="Z50" i="3"/>
  <c r="Z466" i="3" l="1"/>
  <c r="Y467" i="3"/>
  <c r="S75" i="8"/>
  <c r="T74" i="8"/>
  <c r="X72" i="8"/>
  <c r="Q123" i="8"/>
  <c r="T122" i="8"/>
  <c r="X120" i="8"/>
  <c r="X55" i="3"/>
  <c r="Z51" i="3"/>
  <c r="Z467" i="3" l="1"/>
  <c r="Y468" i="3"/>
  <c r="Q124" i="8"/>
  <c r="T123" i="8"/>
  <c r="X121" i="8"/>
  <c r="S76" i="8"/>
  <c r="T75" i="8"/>
  <c r="X74" i="8" s="1"/>
  <c r="X73" i="8"/>
  <c r="X56" i="3"/>
  <c r="Z52" i="3"/>
  <c r="Y469" i="3" l="1"/>
  <c r="Z468" i="3"/>
  <c r="T76" i="8"/>
  <c r="S77" i="8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Q125" i="8"/>
  <c r="T124" i="8"/>
  <c r="X122" i="8"/>
  <c r="X57" i="3"/>
  <c r="Z53" i="3"/>
  <c r="Z469" i="3" l="1"/>
  <c r="Y470" i="3"/>
  <c r="Q126" i="8"/>
  <c r="T125" i="8"/>
  <c r="X124" i="8"/>
  <c r="X123" i="8"/>
  <c r="S508" i="8"/>
  <c r="S509" i="8" s="1"/>
  <c r="S510" i="8" s="1"/>
  <c r="S511" i="8" s="1"/>
  <c r="S512" i="8" s="1"/>
  <c r="S513" i="8" s="1"/>
  <c r="S514" i="8" s="1"/>
  <c r="S515" i="8" s="1"/>
  <c r="U518" i="8"/>
  <c r="V518" i="8" s="1"/>
  <c r="X75" i="8"/>
  <c r="X76" i="8"/>
  <c r="X58" i="3"/>
  <c r="Z54" i="3"/>
  <c r="Z470" i="3" l="1"/>
  <c r="Y471" i="3"/>
  <c r="Q127" i="8"/>
  <c r="T126" i="8"/>
  <c r="X59" i="3"/>
  <c r="Z55" i="3"/>
  <c r="Z471" i="3" l="1"/>
  <c r="Y472" i="3"/>
  <c r="Q128" i="8"/>
  <c r="T127" i="8"/>
  <c r="X125" i="8"/>
  <c r="X60" i="3"/>
  <c r="Z56" i="3"/>
  <c r="Y473" i="3" l="1"/>
  <c r="Z472" i="3"/>
  <c r="Q129" i="8"/>
  <c r="T128" i="8"/>
  <c r="X126" i="8"/>
  <c r="X61" i="3"/>
  <c r="Z57" i="3"/>
  <c r="Z473" i="3" l="1"/>
  <c r="Y474" i="3"/>
  <c r="Q130" i="8"/>
  <c r="T129" i="8"/>
  <c r="X127" i="8"/>
  <c r="X62" i="3"/>
  <c r="Z58" i="3"/>
  <c r="Z474" i="3" l="1"/>
  <c r="Y475" i="3"/>
  <c r="Q131" i="8"/>
  <c r="T130" i="8"/>
  <c r="X128" i="8"/>
  <c r="X63" i="3"/>
  <c r="Z59" i="3"/>
  <c r="Z475" i="3" l="1"/>
  <c r="Y476" i="3"/>
  <c r="Q132" i="8"/>
  <c r="T131" i="8"/>
  <c r="X129" i="8"/>
  <c r="X64" i="3"/>
  <c r="Z60" i="3"/>
  <c r="Y477" i="3" l="1"/>
  <c r="Z476" i="3"/>
  <c r="Q133" i="8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Q270" i="8" s="1"/>
  <c r="Q271" i="8" s="1"/>
  <c r="Q272" i="8" s="1"/>
  <c r="Q273" i="8" s="1"/>
  <c r="Q274" i="8" s="1"/>
  <c r="Q275" i="8" s="1"/>
  <c r="Q276" i="8" s="1"/>
  <c r="Q277" i="8" s="1"/>
  <c r="Q278" i="8" s="1"/>
  <c r="Q279" i="8" s="1"/>
  <c r="Q280" i="8" s="1"/>
  <c r="Q281" i="8" s="1"/>
  <c r="Q282" i="8" s="1"/>
  <c r="Q283" i="8" s="1"/>
  <c r="Q284" i="8" s="1"/>
  <c r="Q285" i="8" s="1"/>
  <c r="Q286" i="8" s="1"/>
  <c r="Q287" i="8" s="1"/>
  <c r="Q288" i="8" s="1"/>
  <c r="Q289" i="8" s="1"/>
  <c r="Q290" i="8" s="1"/>
  <c r="Q291" i="8" s="1"/>
  <c r="Q292" i="8" s="1"/>
  <c r="Q293" i="8" s="1"/>
  <c r="Q294" i="8" s="1"/>
  <c r="Q295" i="8" s="1"/>
  <c r="Q296" i="8" s="1"/>
  <c r="Q297" i="8" s="1"/>
  <c r="Q298" i="8" s="1"/>
  <c r="Q299" i="8" s="1"/>
  <c r="Q300" i="8" s="1"/>
  <c r="Q301" i="8" s="1"/>
  <c r="Q302" i="8" s="1"/>
  <c r="Q303" i="8" s="1"/>
  <c r="Q304" i="8" s="1"/>
  <c r="Q305" i="8" s="1"/>
  <c r="Q306" i="8" s="1"/>
  <c r="Q307" i="8" s="1"/>
  <c r="Q308" i="8" s="1"/>
  <c r="Q309" i="8" s="1"/>
  <c r="Q310" i="8" s="1"/>
  <c r="Q311" i="8" s="1"/>
  <c r="Q312" i="8" s="1"/>
  <c r="Q313" i="8" s="1"/>
  <c r="Q314" i="8" s="1"/>
  <c r="Q315" i="8" s="1"/>
  <c r="Q316" i="8" s="1"/>
  <c r="Q317" i="8" s="1"/>
  <c r="Q318" i="8" s="1"/>
  <c r="Q319" i="8" s="1"/>
  <c r="Q320" i="8" s="1"/>
  <c r="Q321" i="8" s="1"/>
  <c r="Q322" i="8" s="1"/>
  <c r="Q323" i="8" s="1"/>
  <c r="Q324" i="8" s="1"/>
  <c r="Q325" i="8" s="1"/>
  <c r="Q326" i="8" s="1"/>
  <c r="Q327" i="8" s="1"/>
  <c r="Q328" i="8" s="1"/>
  <c r="Q329" i="8" s="1"/>
  <c r="Q330" i="8" s="1"/>
  <c r="Q331" i="8" s="1"/>
  <c r="Q332" i="8" s="1"/>
  <c r="Q333" i="8" s="1"/>
  <c r="Q334" i="8" s="1"/>
  <c r="Q335" i="8" s="1"/>
  <c r="Q336" i="8" s="1"/>
  <c r="Q337" i="8" s="1"/>
  <c r="Q338" i="8" s="1"/>
  <c r="Q339" i="8" s="1"/>
  <c r="Q340" i="8" s="1"/>
  <c r="Q341" i="8" s="1"/>
  <c r="Q342" i="8" s="1"/>
  <c r="Q343" i="8" s="1"/>
  <c r="Q344" i="8" s="1"/>
  <c r="Q345" i="8" s="1"/>
  <c r="Q346" i="8" s="1"/>
  <c r="Q347" i="8" s="1"/>
  <c r="Q348" i="8" s="1"/>
  <c r="Q349" i="8" s="1"/>
  <c r="Q350" i="8" s="1"/>
  <c r="Q351" i="8" s="1"/>
  <c r="Q352" i="8" s="1"/>
  <c r="Q353" i="8" s="1"/>
  <c r="Q354" i="8" s="1"/>
  <c r="Q355" i="8" s="1"/>
  <c r="Q356" i="8" s="1"/>
  <c r="Q357" i="8" s="1"/>
  <c r="Q358" i="8" s="1"/>
  <c r="Q359" i="8" s="1"/>
  <c r="Q360" i="8" s="1"/>
  <c r="Q361" i="8" s="1"/>
  <c r="Q362" i="8" s="1"/>
  <c r="Q363" i="8" s="1"/>
  <c r="Q364" i="8" s="1"/>
  <c r="Q365" i="8" s="1"/>
  <c r="Q366" i="8" s="1"/>
  <c r="Q367" i="8" s="1"/>
  <c r="Q368" i="8" s="1"/>
  <c r="Q369" i="8" s="1"/>
  <c r="Q370" i="8" s="1"/>
  <c r="Q371" i="8" s="1"/>
  <c r="Q372" i="8" s="1"/>
  <c r="Q373" i="8" s="1"/>
  <c r="Q374" i="8" s="1"/>
  <c r="Q375" i="8" s="1"/>
  <c r="Q376" i="8" s="1"/>
  <c r="Q377" i="8" s="1"/>
  <c r="Q378" i="8" s="1"/>
  <c r="Q379" i="8" s="1"/>
  <c r="Q380" i="8" s="1"/>
  <c r="Q381" i="8" s="1"/>
  <c r="Q382" i="8" s="1"/>
  <c r="Q383" i="8" s="1"/>
  <c r="Q384" i="8" s="1"/>
  <c r="Q385" i="8" s="1"/>
  <c r="Q386" i="8" s="1"/>
  <c r="Q387" i="8" s="1"/>
  <c r="Q388" i="8" s="1"/>
  <c r="Q389" i="8" s="1"/>
  <c r="Q390" i="8" s="1"/>
  <c r="Q391" i="8" s="1"/>
  <c r="Q392" i="8" s="1"/>
  <c r="Q393" i="8" s="1"/>
  <c r="Q394" i="8" s="1"/>
  <c r="Q395" i="8" s="1"/>
  <c r="Q396" i="8" s="1"/>
  <c r="Q397" i="8" s="1"/>
  <c r="Q398" i="8" s="1"/>
  <c r="Q399" i="8" s="1"/>
  <c r="Q400" i="8" s="1"/>
  <c r="Q401" i="8" s="1"/>
  <c r="Q402" i="8" s="1"/>
  <c r="Q403" i="8" s="1"/>
  <c r="Q404" i="8" s="1"/>
  <c r="Q405" i="8" s="1"/>
  <c r="Q406" i="8" s="1"/>
  <c r="Q407" i="8" s="1"/>
  <c r="Q408" i="8" s="1"/>
  <c r="Q409" i="8" s="1"/>
  <c r="Q410" i="8" s="1"/>
  <c r="Q411" i="8" s="1"/>
  <c r="Q412" i="8" s="1"/>
  <c r="Q413" i="8" s="1"/>
  <c r="Q414" i="8" s="1"/>
  <c r="Q415" i="8" s="1"/>
  <c r="Q416" i="8" s="1"/>
  <c r="Q417" i="8" s="1"/>
  <c r="Q418" i="8" s="1"/>
  <c r="Q419" i="8" s="1"/>
  <c r="Q420" i="8" s="1"/>
  <c r="Q421" i="8" s="1"/>
  <c r="Q422" i="8" s="1"/>
  <c r="Q423" i="8" s="1"/>
  <c r="Q424" i="8" s="1"/>
  <c r="Q425" i="8" s="1"/>
  <c r="Q426" i="8" s="1"/>
  <c r="Q427" i="8" s="1"/>
  <c r="Q428" i="8" s="1"/>
  <c r="Q429" i="8" s="1"/>
  <c r="Q430" i="8" s="1"/>
  <c r="Q431" i="8" s="1"/>
  <c r="Q432" i="8" s="1"/>
  <c r="Q433" i="8" s="1"/>
  <c r="Q434" i="8" s="1"/>
  <c r="Q435" i="8" s="1"/>
  <c r="Q436" i="8" s="1"/>
  <c r="Q437" i="8" s="1"/>
  <c r="Q438" i="8" s="1"/>
  <c r="Q439" i="8" s="1"/>
  <c r="Q440" i="8" s="1"/>
  <c r="Q441" i="8" s="1"/>
  <c r="Q442" i="8" s="1"/>
  <c r="Q443" i="8" s="1"/>
  <c r="Q444" i="8" s="1"/>
  <c r="Q445" i="8" s="1"/>
  <c r="Q446" i="8" s="1"/>
  <c r="Q447" i="8" s="1"/>
  <c r="Q448" i="8" s="1"/>
  <c r="Q449" i="8" s="1"/>
  <c r="Q450" i="8" s="1"/>
  <c r="Q451" i="8" s="1"/>
  <c r="Q452" i="8" s="1"/>
  <c r="Q453" i="8" s="1"/>
  <c r="Q454" i="8" s="1"/>
  <c r="Q455" i="8" s="1"/>
  <c r="Q456" i="8" s="1"/>
  <c r="Q457" i="8" s="1"/>
  <c r="Q458" i="8" s="1"/>
  <c r="Q459" i="8" s="1"/>
  <c r="Q460" i="8" s="1"/>
  <c r="Q461" i="8" s="1"/>
  <c r="Q462" i="8" s="1"/>
  <c r="Q463" i="8" s="1"/>
  <c r="Q464" i="8" s="1"/>
  <c r="Q465" i="8" s="1"/>
  <c r="Q466" i="8" s="1"/>
  <c r="Q467" i="8" s="1"/>
  <c r="Q468" i="8" s="1"/>
  <c r="Q469" i="8" s="1"/>
  <c r="Q470" i="8" s="1"/>
  <c r="Q471" i="8" s="1"/>
  <c r="Q472" i="8" s="1"/>
  <c r="Q473" i="8" s="1"/>
  <c r="Q474" i="8" s="1"/>
  <c r="Q475" i="8" s="1"/>
  <c r="Q476" i="8" s="1"/>
  <c r="Q477" i="8" s="1"/>
  <c r="Q478" i="8" s="1"/>
  <c r="Q479" i="8" s="1"/>
  <c r="Q480" i="8" s="1"/>
  <c r="Q481" i="8" s="1"/>
  <c r="Q482" i="8" s="1"/>
  <c r="Q483" i="8" s="1"/>
  <c r="Q484" i="8" s="1"/>
  <c r="Q485" i="8" s="1"/>
  <c r="Q486" i="8" s="1"/>
  <c r="Q487" i="8" s="1"/>
  <c r="Q488" i="8" s="1"/>
  <c r="Q489" i="8" s="1"/>
  <c r="Q490" i="8" s="1"/>
  <c r="Q491" i="8" s="1"/>
  <c r="Q492" i="8" s="1"/>
  <c r="Q493" i="8" s="1"/>
  <c r="Q494" i="8" s="1"/>
  <c r="Q495" i="8" s="1"/>
  <c r="Q496" i="8" s="1"/>
  <c r="Q497" i="8" s="1"/>
  <c r="Q498" i="8" s="1"/>
  <c r="Q499" i="8" s="1"/>
  <c r="Q500" i="8" s="1"/>
  <c r="Q501" i="8" s="1"/>
  <c r="Q502" i="8" s="1"/>
  <c r="Q503" i="8" s="1"/>
  <c r="Q504" i="8" s="1"/>
  <c r="Q505" i="8" s="1"/>
  <c r="Q506" i="8" s="1"/>
  <c r="Q507" i="8" s="1"/>
  <c r="Q508" i="8" s="1"/>
  <c r="Q509" i="8" s="1"/>
  <c r="Q510" i="8" s="1"/>
  <c r="Q511" i="8" s="1"/>
  <c r="Q512" i="8" s="1"/>
  <c r="Q513" i="8" s="1"/>
  <c r="Q514" i="8" s="1"/>
  <c r="Q515" i="8" s="1"/>
  <c r="T132" i="8"/>
  <c r="X130" i="8"/>
  <c r="X65" i="3"/>
  <c r="Z61" i="3"/>
  <c r="Z477" i="3" l="1"/>
  <c r="Y478" i="3"/>
  <c r="T133" i="8"/>
  <c r="X132" i="8"/>
  <c r="X131" i="8"/>
  <c r="X66" i="3"/>
  <c r="Z62" i="3"/>
  <c r="Z478" i="3" l="1"/>
  <c r="Y479" i="3"/>
  <c r="T134" i="8"/>
  <c r="X133" i="8"/>
  <c r="X67" i="3"/>
  <c r="Z63" i="3"/>
  <c r="Z479" i="3" l="1"/>
  <c r="Y480" i="3"/>
  <c r="T135" i="8"/>
  <c r="X134" i="8"/>
  <c r="X68" i="3"/>
  <c r="Z64" i="3"/>
  <c r="Z480" i="3" l="1"/>
  <c r="Y481" i="3"/>
  <c r="T136" i="8"/>
  <c r="X135" i="8"/>
  <c r="X69" i="3"/>
  <c r="Z65" i="3"/>
  <c r="Z481" i="3" l="1"/>
  <c r="Y482" i="3"/>
  <c r="T137" i="8"/>
  <c r="X136" i="8"/>
  <c r="R137" i="8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X70" i="3"/>
  <c r="Z66" i="3"/>
  <c r="Z482" i="3" l="1"/>
  <c r="Y483" i="3"/>
  <c r="T138" i="8"/>
  <c r="X137" i="8"/>
  <c r="X71" i="3"/>
  <c r="Z67" i="3"/>
  <c r="Z483" i="3" l="1"/>
  <c r="Y484" i="3"/>
  <c r="T139" i="8"/>
  <c r="X138" i="8"/>
  <c r="X72" i="3"/>
  <c r="Z68" i="3"/>
  <c r="Z484" i="3" l="1"/>
  <c r="Y485" i="3"/>
  <c r="T140" i="8"/>
  <c r="X139" i="8"/>
  <c r="X73" i="3"/>
  <c r="Z69" i="3"/>
  <c r="Z485" i="3" l="1"/>
  <c r="Y486" i="3"/>
  <c r="T141" i="8"/>
  <c r="X140" i="8"/>
  <c r="X74" i="3"/>
  <c r="Z70" i="3"/>
  <c r="Z486" i="3" l="1"/>
  <c r="Y487" i="3"/>
  <c r="T142" i="8"/>
  <c r="X141" i="8"/>
  <c r="X75" i="3"/>
  <c r="Z71" i="3"/>
  <c r="Z487" i="3" l="1"/>
  <c r="Y488" i="3"/>
  <c r="T143" i="8"/>
  <c r="X142" i="8"/>
  <c r="X76" i="3"/>
  <c r="Z72" i="3"/>
  <c r="Y489" i="3" l="1"/>
  <c r="Z488" i="3"/>
  <c r="T144" i="8"/>
  <c r="X143" i="8"/>
  <c r="Z73" i="3"/>
  <c r="Z489" i="3" l="1"/>
  <c r="Y490" i="3"/>
  <c r="T145" i="8"/>
  <c r="X144" i="8"/>
  <c r="Z74" i="3"/>
  <c r="Z490" i="3" l="1"/>
  <c r="Y491" i="3"/>
  <c r="T146" i="8"/>
  <c r="X145" i="8" s="1"/>
  <c r="X79" i="3"/>
  <c r="Z75" i="3"/>
  <c r="Z491" i="3" l="1"/>
  <c r="Y492" i="3"/>
  <c r="T147" i="8"/>
  <c r="X146" i="8" s="1"/>
  <c r="X80" i="3"/>
  <c r="Z76" i="3"/>
  <c r="Y493" i="3" l="1"/>
  <c r="Z492" i="3"/>
  <c r="T148" i="8"/>
  <c r="X147" i="8"/>
  <c r="X81" i="3"/>
  <c r="Z77" i="3"/>
  <c r="Z493" i="3" l="1"/>
  <c r="Y494" i="3"/>
  <c r="T149" i="8"/>
  <c r="X148" i="8" s="1"/>
  <c r="X82" i="3"/>
  <c r="Z78" i="3"/>
  <c r="Z494" i="3" l="1"/>
  <c r="Y495" i="3"/>
  <c r="T150" i="8"/>
  <c r="X149" i="8" s="1"/>
  <c r="X83" i="3"/>
  <c r="Z79" i="3"/>
  <c r="Z495" i="3" l="1"/>
  <c r="Y496" i="3"/>
  <c r="T151" i="8"/>
  <c r="X150" i="8" s="1"/>
  <c r="X84" i="3"/>
  <c r="Y497" i="3" l="1"/>
  <c r="Z496" i="3"/>
  <c r="T152" i="8"/>
  <c r="X151" i="8"/>
  <c r="X85" i="3"/>
  <c r="Z81" i="3"/>
  <c r="Z497" i="3" l="1"/>
  <c r="Y498" i="3"/>
  <c r="T153" i="8"/>
  <c r="X152" i="8"/>
  <c r="X86" i="3"/>
  <c r="Z82" i="3"/>
  <c r="Z498" i="3" l="1"/>
  <c r="Y499" i="3"/>
  <c r="T154" i="8"/>
  <c r="X153" i="8"/>
  <c r="X87" i="3"/>
  <c r="Z83" i="3"/>
  <c r="Z499" i="3" l="1"/>
  <c r="Y500" i="3"/>
  <c r="T155" i="8"/>
  <c r="X154" i="8"/>
  <c r="X88" i="3"/>
  <c r="Z84" i="3"/>
  <c r="Y501" i="3" l="1"/>
  <c r="Z500" i="3"/>
  <c r="T156" i="8"/>
  <c r="X155" i="8" s="1"/>
  <c r="X89" i="3"/>
  <c r="Z85" i="3"/>
  <c r="Z501" i="3" l="1"/>
  <c r="Y502" i="3"/>
  <c r="T157" i="8"/>
  <c r="X156" i="8" s="1"/>
  <c r="X90" i="3"/>
  <c r="Z86" i="3"/>
  <c r="Z502" i="3" l="1"/>
  <c r="Y503" i="3"/>
  <c r="T158" i="8"/>
  <c r="X157" i="8"/>
  <c r="X91" i="3"/>
  <c r="Z87" i="3"/>
  <c r="Z503" i="3" l="1"/>
  <c r="Y504" i="3"/>
  <c r="T159" i="8"/>
  <c r="X158" i="8"/>
  <c r="X92" i="3"/>
  <c r="Z88" i="3"/>
  <c r="Y505" i="3" l="1"/>
  <c r="Z504" i="3"/>
  <c r="T160" i="8"/>
  <c r="X159" i="8" s="1"/>
  <c r="X93" i="3"/>
  <c r="Z89" i="3"/>
  <c r="Z505" i="3" l="1"/>
  <c r="Y506" i="3"/>
  <c r="T161" i="8"/>
  <c r="X160" i="8"/>
  <c r="X94" i="3"/>
  <c r="Z90" i="3"/>
  <c r="Z506" i="3" l="1"/>
  <c r="Y507" i="3"/>
  <c r="T162" i="8"/>
  <c r="X161" i="8"/>
  <c r="X95" i="3"/>
  <c r="Z91" i="3"/>
  <c r="Z507" i="3" l="1"/>
  <c r="Y508" i="3"/>
  <c r="T163" i="8"/>
  <c r="X162" i="8"/>
  <c r="X96" i="3"/>
  <c r="Z92" i="3"/>
  <c r="Z508" i="3" l="1"/>
  <c r="Y509" i="3"/>
  <c r="T164" i="8"/>
  <c r="X163" i="8"/>
  <c r="X97" i="3"/>
  <c r="Z93" i="3"/>
  <c r="Z509" i="3" l="1"/>
  <c r="Y510" i="3"/>
  <c r="T165" i="8"/>
  <c r="X164" i="8"/>
  <c r="X98" i="3"/>
  <c r="Z94" i="3"/>
  <c r="Z510" i="3" l="1"/>
  <c r="Y511" i="3"/>
  <c r="T166" i="8"/>
  <c r="X165" i="8"/>
  <c r="X99" i="3"/>
  <c r="Z95" i="3"/>
  <c r="Z511" i="3" l="1"/>
  <c r="Y512" i="3"/>
  <c r="T167" i="8"/>
  <c r="X166" i="8"/>
  <c r="X100" i="3"/>
  <c r="Z96" i="3"/>
  <c r="Y513" i="3" l="1"/>
  <c r="Z512" i="3"/>
  <c r="T168" i="8"/>
  <c r="X167" i="8" s="1"/>
  <c r="X101" i="3"/>
  <c r="Z97" i="3"/>
  <c r="Z513" i="3" l="1"/>
  <c r="Y514" i="3"/>
  <c r="T169" i="8"/>
  <c r="X168" i="8"/>
  <c r="X102" i="3"/>
  <c r="Z98" i="3"/>
  <c r="Z514" i="3" l="1"/>
  <c r="Y515" i="3"/>
  <c r="Z515" i="3" s="1"/>
  <c r="T170" i="8"/>
  <c r="X169" i="8"/>
  <c r="X103" i="3"/>
  <c r="Z99" i="3"/>
  <c r="T171" i="8" l="1"/>
  <c r="X170" i="8" s="1"/>
  <c r="X104" i="3"/>
  <c r="Z100" i="3"/>
  <c r="T172" i="8" l="1"/>
  <c r="X171" i="8"/>
  <c r="X105" i="3"/>
  <c r="Z101" i="3"/>
  <c r="T173" i="8" l="1"/>
  <c r="X172" i="8"/>
  <c r="X106" i="3"/>
  <c r="Z102" i="3"/>
  <c r="T174" i="8" l="1"/>
  <c r="X173" i="8"/>
  <c r="X107" i="3"/>
  <c r="Z103" i="3"/>
  <c r="T175" i="8" l="1"/>
  <c r="X174" i="8" s="1"/>
  <c r="X108" i="3"/>
  <c r="Z104" i="3"/>
  <c r="T176" i="8" l="1"/>
  <c r="X175" i="8" s="1"/>
  <c r="X109" i="3"/>
  <c r="Z105" i="3"/>
  <c r="T177" i="8" l="1"/>
  <c r="X176" i="8" s="1"/>
  <c r="X110" i="3"/>
  <c r="Z106" i="3"/>
  <c r="T178" i="8" l="1"/>
  <c r="X177" i="8"/>
  <c r="X111" i="3"/>
  <c r="Z107" i="3"/>
  <c r="T179" i="8" l="1"/>
  <c r="X178" i="8"/>
  <c r="X112" i="3"/>
  <c r="Z108" i="3"/>
  <c r="T180" i="8" l="1"/>
  <c r="X179" i="8"/>
  <c r="X113" i="3"/>
  <c r="Z109" i="3"/>
  <c r="T181" i="8" l="1"/>
  <c r="X180" i="8"/>
  <c r="X114" i="3"/>
  <c r="Z110" i="3"/>
  <c r="T182" i="8" l="1"/>
  <c r="X181" i="8" s="1"/>
  <c r="X115" i="3"/>
  <c r="Z111" i="3"/>
  <c r="T183" i="8" l="1"/>
  <c r="X182" i="8" s="1"/>
  <c r="X116" i="3"/>
  <c r="Z112" i="3"/>
  <c r="T184" i="8" l="1"/>
  <c r="X183" i="8" s="1"/>
  <c r="X117" i="3"/>
  <c r="Z113" i="3"/>
  <c r="T185" i="8" l="1"/>
  <c r="X184" i="8"/>
  <c r="X118" i="3"/>
  <c r="Z114" i="3"/>
  <c r="T186" i="8" l="1"/>
  <c r="X185" i="8" s="1"/>
  <c r="X119" i="3"/>
  <c r="Z115" i="3"/>
  <c r="T187" i="8" l="1"/>
  <c r="X186" i="8"/>
  <c r="X120" i="3"/>
  <c r="Z116" i="3"/>
  <c r="T188" i="8" l="1"/>
  <c r="X187" i="8" s="1"/>
  <c r="X121" i="3"/>
  <c r="Z117" i="3"/>
  <c r="T189" i="8" l="1"/>
  <c r="X188" i="8" s="1"/>
  <c r="X122" i="3"/>
  <c r="Z118" i="3"/>
  <c r="T190" i="8" l="1"/>
  <c r="X189" i="8" s="1"/>
  <c r="X123" i="3"/>
  <c r="Z119" i="3"/>
  <c r="T191" i="8" l="1"/>
  <c r="X190" i="8"/>
  <c r="X124" i="3"/>
  <c r="Z120" i="3"/>
  <c r="T192" i="8" l="1"/>
  <c r="X191" i="8" s="1"/>
  <c r="X125" i="3"/>
  <c r="Z121" i="3"/>
  <c r="T193" i="8" l="1"/>
  <c r="X192" i="8" s="1"/>
  <c r="X126" i="3"/>
  <c r="Z122" i="3"/>
  <c r="T194" i="8" l="1"/>
  <c r="X193" i="8" s="1"/>
  <c r="X127" i="3"/>
  <c r="Z123" i="3"/>
  <c r="T195" i="8" l="1"/>
  <c r="X194" i="8"/>
  <c r="X128" i="3"/>
  <c r="Z124" i="3"/>
  <c r="T196" i="8" l="1"/>
  <c r="X195" i="8" s="1"/>
  <c r="X129" i="3"/>
  <c r="Z125" i="3"/>
  <c r="T197" i="8" l="1"/>
  <c r="X196" i="8" s="1"/>
  <c r="X130" i="3"/>
  <c r="Z126" i="3"/>
  <c r="T198" i="8" l="1"/>
  <c r="X197" i="8" s="1"/>
  <c r="X131" i="3"/>
  <c r="Z127" i="3"/>
  <c r="T199" i="8" l="1"/>
  <c r="X198" i="8" s="1"/>
  <c r="X132" i="3"/>
  <c r="Z128" i="3"/>
  <c r="T200" i="8" l="1"/>
  <c r="X199" i="8" s="1"/>
  <c r="X133" i="3"/>
  <c r="Z129" i="3"/>
  <c r="T201" i="8" l="1"/>
  <c r="X200" i="8"/>
  <c r="X134" i="3"/>
  <c r="Z130" i="3"/>
  <c r="T202" i="8" l="1"/>
  <c r="X201" i="8"/>
  <c r="X135" i="3"/>
  <c r="Z131" i="3"/>
  <c r="T203" i="8" l="1"/>
  <c r="X202" i="8"/>
  <c r="X136" i="3"/>
  <c r="Z132" i="3"/>
  <c r="T204" i="8" l="1"/>
  <c r="X203" i="8" s="1"/>
  <c r="X137" i="3"/>
  <c r="Z133" i="3"/>
  <c r="T205" i="8" l="1"/>
  <c r="X204" i="8" s="1"/>
  <c r="X138" i="3"/>
  <c r="Z134" i="3"/>
  <c r="T206" i="8" l="1"/>
  <c r="X205" i="8" s="1"/>
  <c r="X139" i="3"/>
  <c r="Z135" i="3"/>
  <c r="T207" i="8" l="1"/>
  <c r="X206" i="8"/>
  <c r="X140" i="3"/>
  <c r="Z136" i="3"/>
  <c r="T208" i="8" l="1"/>
  <c r="X207" i="8" s="1"/>
  <c r="X141" i="3"/>
  <c r="Z137" i="3"/>
  <c r="T209" i="8" l="1"/>
  <c r="X208" i="8" s="1"/>
  <c r="X142" i="3"/>
  <c r="Z138" i="3"/>
  <c r="T210" i="8" l="1"/>
  <c r="X209" i="8" s="1"/>
  <c r="X143" i="3"/>
  <c r="Z139" i="3"/>
  <c r="T211" i="8" l="1"/>
  <c r="X210" i="8"/>
  <c r="X144" i="3"/>
  <c r="Z140" i="3"/>
  <c r="T212" i="8" l="1"/>
  <c r="X211" i="8" s="1"/>
  <c r="X145" i="3"/>
  <c r="Z141" i="3"/>
  <c r="T213" i="8" l="1"/>
  <c r="X212" i="8"/>
  <c r="X146" i="3"/>
  <c r="Z142" i="3"/>
  <c r="T214" i="8" l="1"/>
  <c r="X213" i="8" s="1"/>
  <c r="X147" i="3"/>
  <c r="Z143" i="3"/>
  <c r="T215" i="8" l="1"/>
  <c r="X214" i="8" s="1"/>
  <c r="X148" i="3"/>
  <c r="Z144" i="3"/>
  <c r="T216" i="8" l="1"/>
  <c r="X215" i="8"/>
  <c r="X149" i="3"/>
  <c r="Z145" i="3"/>
  <c r="T217" i="8" l="1"/>
  <c r="X216" i="8"/>
  <c r="X150" i="3"/>
  <c r="Z146" i="3"/>
  <c r="T218" i="8" l="1"/>
  <c r="X217" i="8"/>
  <c r="X151" i="3"/>
  <c r="Z147" i="3"/>
  <c r="T219" i="8" l="1"/>
  <c r="X218" i="8"/>
  <c r="X152" i="3"/>
  <c r="Z148" i="3"/>
  <c r="T220" i="8" l="1"/>
  <c r="X219" i="8" s="1"/>
  <c r="X153" i="3"/>
  <c r="Z149" i="3"/>
  <c r="T221" i="8" l="1"/>
  <c r="X220" i="8"/>
  <c r="X154" i="3"/>
  <c r="Z150" i="3"/>
  <c r="T222" i="8" l="1"/>
  <c r="X221" i="8"/>
  <c r="X155" i="3"/>
  <c r="Z151" i="3"/>
  <c r="T223" i="8" l="1"/>
  <c r="X222" i="8"/>
  <c r="X156" i="3"/>
  <c r="Z152" i="3"/>
  <c r="T224" i="8" l="1"/>
  <c r="X223" i="8"/>
  <c r="X157" i="3"/>
  <c r="Z153" i="3"/>
  <c r="T225" i="8" l="1"/>
  <c r="X224" i="8"/>
  <c r="X158" i="3"/>
  <c r="Z154" i="3"/>
  <c r="T226" i="8" l="1"/>
  <c r="X225" i="8"/>
  <c r="X159" i="3"/>
  <c r="Z155" i="3"/>
  <c r="T227" i="8" l="1"/>
  <c r="X226" i="8"/>
  <c r="X160" i="3"/>
  <c r="Z156" i="3"/>
  <c r="T228" i="8" l="1"/>
  <c r="X227" i="8" s="1"/>
  <c r="X161" i="3"/>
  <c r="Z157" i="3"/>
  <c r="T229" i="8" l="1"/>
  <c r="X228" i="8"/>
  <c r="X162" i="3"/>
  <c r="Z158" i="3"/>
  <c r="T230" i="8" l="1"/>
  <c r="X229" i="8"/>
  <c r="X163" i="3"/>
  <c r="Z159" i="3"/>
  <c r="T231" i="8" l="1"/>
  <c r="X230" i="8" s="1"/>
  <c r="X164" i="3"/>
  <c r="Z160" i="3"/>
  <c r="T232" i="8" l="1"/>
  <c r="X231" i="8"/>
  <c r="X165" i="3"/>
  <c r="Z161" i="3"/>
  <c r="T233" i="8" l="1"/>
  <c r="X232" i="8"/>
  <c r="X166" i="3"/>
  <c r="Z162" i="3"/>
  <c r="T234" i="8" l="1"/>
  <c r="X233" i="8"/>
  <c r="X167" i="3"/>
  <c r="Z163" i="3"/>
  <c r="T235" i="8" l="1"/>
  <c r="X234" i="8"/>
  <c r="X168" i="3"/>
  <c r="Z164" i="3"/>
  <c r="T236" i="8" l="1"/>
  <c r="X235" i="8"/>
  <c r="X169" i="3"/>
  <c r="Z165" i="3"/>
  <c r="T237" i="8" l="1"/>
  <c r="X236" i="8"/>
  <c r="X170" i="3"/>
  <c r="Z166" i="3"/>
  <c r="T238" i="8" l="1"/>
  <c r="X237" i="8"/>
  <c r="X171" i="3"/>
  <c r="Z167" i="3"/>
  <c r="T239" i="8" l="1"/>
  <c r="X238" i="8"/>
  <c r="X172" i="3"/>
  <c r="W133" i="3"/>
  <c r="Z168" i="3"/>
  <c r="T240" i="8" l="1"/>
  <c r="X239" i="8"/>
  <c r="X173" i="3"/>
  <c r="Z169" i="3"/>
  <c r="T241" i="8" l="1"/>
  <c r="X240" i="8"/>
  <c r="X174" i="3"/>
  <c r="Z170" i="3"/>
  <c r="T242" i="8" l="1"/>
  <c r="X241" i="8"/>
  <c r="X175" i="3"/>
  <c r="Z171" i="3"/>
  <c r="T243" i="8" l="1"/>
  <c r="X242" i="8"/>
  <c r="X176" i="3"/>
  <c r="Z172" i="3"/>
  <c r="T244" i="8" l="1"/>
  <c r="X243" i="8"/>
  <c r="X177" i="3"/>
  <c r="Z173" i="3"/>
  <c r="T245" i="8" l="1"/>
  <c r="X244" i="8" s="1"/>
  <c r="X178" i="3"/>
  <c r="Z174" i="3"/>
  <c r="T246" i="8" l="1"/>
  <c r="X245" i="8" s="1"/>
  <c r="X179" i="3"/>
  <c r="Z175" i="3"/>
  <c r="T247" i="8" l="1"/>
  <c r="X246" i="8"/>
  <c r="X180" i="3"/>
  <c r="Z176" i="3"/>
  <c r="T248" i="8" l="1"/>
  <c r="X247" i="8"/>
  <c r="X181" i="3"/>
  <c r="Z177" i="3"/>
  <c r="T249" i="8" l="1"/>
  <c r="X248" i="8"/>
  <c r="X182" i="3"/>
  <c r="Z178" i="3"/>
  <c r="T250" i="8" l="1"/>
  <c r="X249" i="8"/>
  <c r="X183" i="3"/>
  <c r="Z179" i="3"/>
  <c r="T251" i="8" l="1"/>
  <c r="X250" i="8"/>
  <c r="X184" i="3"/>
  <c r="Z180" i="3"/>
  <c r="T252" i="8" l="1"/>
  <c r="X251" i="8" s="1"/>
  <c r="X185" i="3"/>
  <c r="Z181" i="3"/>
  <c r="T253" i="8" l="1"/>
  <c r="X252" i="8" s="1"/>
  <c r="X186" i="3"/>
  <c r="Z182" i="3"/>
  <c r="T254" i="8" l="1"/>
  <c r="X253" i="8"/>
  <c r="X187" i="3"/>
  <c r="Z183" i="3"/>
  <c r="T255" i="8" l="1"/>
  <c r="X254" i="8"/>
  <c r="X188" i="3"/>
  <c r="Z184" i="3"/>
  <c r="T256" i="8" l="1"/>
  <c r="X255" i="8"/>
  <c r="X189" i="3"/>
  <c r="Z185" i="3"/>
  <c r="T257" i="8" l="1"/>
  <c r="X256" i="8"/>
  <c r="X190" i="3"/>
  <c r="Z186" i="3"/>
  <c r="T258" i="8" l="1"/>
  <c r="X257" i="8"/>
  <c r="X191" i="3"/>
  <c r="Z187" i="3"/>
  <c r="T259" i="8" l="1"/>
  <c r="X258" i="8"/>
  <c r="X192" i="3"/>
  <c r="Z188" i="3"/>
  <c r="T260" i="8" l="1"/>
  <c r="X259" i="8"/>
  <c r="X193" i="3"/>
  <c r="Z189" i="3"/>
  <c r="T261" i="8" l="1"/>
  <c r="X260" i="8"/>
  <c r="X194" i="3"/>
  <c r="Z190" i="3"/>
  <c r="T262" i="8" l="1"/>
  <c r="X261" i="8"/>
  <c r="X195" i="3"/>
  <c r="Z191" i="3"/>
  <c r="T263" i="8" l="1"/>
  <c r="X262" i="8"/>
  <c r="X196" i="3"/>
  <c r="Z192" i="3"/>
  <c r="T264" i="8" l="1"/>
  <c r="X263" i="8"/>
  <c r="X197" i="3"/>
  <c r="Z193" i="3"/>
  <c r="T265" i="8" l="1"/>
  <c r="X264" i="8"/>
  <c r="X198" i="3"/>
  <c r="Z194" i="3"/>
  <c r="T266" i="8" l="1"/>
  <c r="X265" i="8"/>
  <c r="X199" i="3"/>
  <c r="Z195" i="3"/>
  <c r="T267" i="8" l="1"/>
  <c r="X266" i="8"/>
  <c r="X200" i="3"/>
  <c r="Z196" i="3"/>
  <c r="T268" i="8" l="1"/>
  <c r="X267" i="8"/>
  <c r="X201" i="3"/>
  <c r="Z197" i="3"/>
  <c r="T269" i="8" l="1"/>
  <c r="X268" i="8"/>
  <c r="X202" i="3"/>
  <c r="Z198" i="3"/>
  <c r="T270" i="8" l="1"/>
  <c r="X269" i="8"/>
  <c r="X203" i="3"/>
  <c r="Z199" i="3"/>
  <c r="T271" i="8" l="1"/>
  <c r="X270" i="8"/>
  <c r="X204" i="3"/>
  <c r="Z200" i="3"/>
  <c r="T272" i="8" l="1"/>
  <c r="X271" i="8"/>
  <c r="X205" i="3"/>
  <c r="Z201" i="3"/>
  <c r="T273" i="8" l="1"/>
  <c r="X272" i="8"/>
  <c r="X206" i="3"/>
  <c r="Z202" i="3"/>
  <c r="T274" i="8" l="1"/>
  <c r="X273" i="8"/>
  <c r="X207" i="3"/>
  <c r="Z203" i="3"/>
  <c r="T275" i="8" l="1"/>
  <c r="X274" i="8"/>
  <c r="X208" i="3"/>
  <c r="Z204" i="3"/>
  <c r="T276" i="8" l="1"/>
  <c r="X275" i="8"/>
  <c r="X209" i="3"/>
  <c r="Z205" i="3"/>
  <c r="T277" i="8" l="1"/>
  <c r="X276" i="8"/>
  <c r="X210" i="3"/>
  <c r="Z206" i="3"/>
  <c r="T278" i="8" l="1"/>
  <c r="X277" i="8"/>
  <c r="X211" i="3"/>
  <c r="Z207" i="3"/>
  <c r="T279" i="8" l="1"/>
  <c r="X278" i="8"/>
  <c r="X212" i="3"/>
  <c r="Z208" i="3"/>
  <c r="T280" i="8" l="1"/>
  <c r="X279" i="8"/>
  <c r="X213" i="3"/>
  <c r="Z209" i="3"/>
  <c r="T281" i="8" l="1"/>
  <c r="X280" i="8"/>
  <c r="X214" i="3"/>
  <c r="Z210" i="3"/>
  <c r="T282" i="8" l="1"/>
  <c r="X281" i="8"/>
  <c r="Z211" i="3"/>
  <c r="T283" i="8" l="1"/>
  <c r="X282" i="8"/>
  <c r="Z212" i="3"/>
  <c r="T284" i="8" l="1"/>
  <c r="X283" i="8"/>
  <c r="X217" i="3"/>
  <c r="Z213" i="3"/>
  <c r="T285" i="8" l="1"/>
  <c r="X284" i="8"/>
  <c r="X218" i="3"/>
  <c r="Z214" i="3"/>
  <c r="T286" i="8" l="1"/>
  <c r="X285" i="8"/>
  <c r="X219" i="3"/>
  <c r="Z215" i="3"/>
  <c r="T287" i="8" l="1"/>
  <c r="X286" i="8"/>
  <c r="X220" i="3"/>
  <c r="Z216" i="3"/>
  <c r="T288" i="8" l="1"/>
  <c r="X287" i="8"/>
  <c r="X221" i="3"/>
  <c r="Z217" i="3"/>
  <c r="T289" i="8" l="1"/>
  <c r="X288" i="8"/>
  <c r="X222" i="3"/>
  <c r="Z218" i="3"/>
  <c r="T290" i="8" l="1"/>
  <c r="X289" i="8"/>
  <c r="X223" i="3"/>
  <c r="Z219" i="3"/>
  <c r="T291" i="8" l="1"/>
  <c r="X290" i="8" s="1"/>
  <c r="X224" i="3"/>
  <c r="Z220" i="3"/>
  <c r="T292" i="8" l="1"/>
  <c r="X291" i="8"/>
  <c r="X225" i="3"/>
  <c r="Z221" i="3"/>
  <c r="T293" i="8" l="1"/>
  <c r="X292" i="8" s="1"/>
  <c r="X226" i="3"/>
  <c r="Z222" i="3"/>
  <c r="T294" i="8" l="1"/>
  <c r="X293" i="8" s="1"/>
  <c r="X227" i="3"/>
  <c r="Z223" i="3"/>
  <c r="T295" i="8" l="1"/>
  <c r="X294" i="8"/>
  <c r="X228" i="3"/>
  <c r="Z224" i="3"/>
  <c r="T296" i="8" l="1"/>
  <c r="X295" i="8"/>
  <c r="X229" i="3"/>
  <c r="Z225" i="3"/>
  <c r="T297" i="8" l="1"/>
  <c r="X296" i="8"/>
  <c r="X230" i="3"/>
  <c r="Z226" i="3"/>
  <c r="T298" i="8" l="1"/>
  <c r="X297" i="8"/>
  <c r="X231" i="3"/>
  <c r="Z227" i="3"/>
  <c r="T299" i="8" l="1"/>
  <c r="X298" i="8" s="1"/>
  <c r="X232" i="3"/>
  <c r="Z228" i="3"/>
  <c r="T300" i="8" l="1"/>
  <c r="X299" i="8"/>
  <c r="X233" i="3"/>
  <c r="Z229" i="3"/>
  <c r="T301" i="8" l="1"/>
  <c r="X300" i="8"/>
  <c r="X234" i="3"/>
  <c r="Z230" i="3"/>
  <c r="T302" i="8" l="1"/>
  <c r="X301" i="8"/>
  <c r="X235" i="3"/>
  <c r="Z231" i="3"/>
  <c r="T303" i="8" l="1"/>
  <c r="X302" i="8"/>
  <c r="X236" i="3"/>
  <c r="Z232" i="3"/>
  <c r="T304" i="8" l="1"/>
  <c r="X303" i="8"/>
  <c r="X237" i="3"/>
  <c r="Z233" i="3"/>
  <c r="T305" i="8" l="1"/>
  <c r="X304" i="8"/>
  <c r="X238" i="3"/>
  <c r="Z234" i="3"/>
  <c r="T306" i="8" l="1"/>
  <c r="X305" i="8"/>
  <c r="X239" i="3"/>
  <c r="Z235" i="3"/>
  <c r="T307" i="8" l="1"/>
  <c r="X306" i="8"/>
  <c r="X240" i="3"/>
  <c r="Z236" i="3"/>
  <c r="T308" i="8" l="1"/>
  <c r="X307" i="8"/>
  <c r="X241" i="3"/>
  <c r="Z237" i="3"/>
  <c r="T309" i="8" l="1"/>
  <c r="X308" i="8" s="1"/>
  <c r="X242" i="3"/>
  <c r="Z238" i="3"/>
  <c r="T310" i="8" l="1"/>
  <c r="X309" i="8"/>
  <c r="X243" i="3"/>
  <c r="Z239" i="3"/>
  <c r="T311" i="8" l="1"/>
  <c r="X310" i="8"/>
  <c r="X244" i="3"/>
  <c r="Z240" i="3"/>
  <c r="T312" i="8" l="1"/>
  <c r="X311" i="8"/>
  <c r="X245" i="3"/>
  <c r="Z241" i="3"/>
  <c r="T313" i="8" l="1"/>
  <c r="X312" i="8"/>
  <c r="X246" i="3"/>
  <c r="Z242" i="3"/>
  <c r="T314" i="8" l="1"/>
  <c r="X313" i="8"/>
  <c r="X247" i="3"/>
  <c r="Z243" i="3"/>
  <c r="T315" i="8" l="1"/>
  <c r="X314" i="8"/>
  <c r="X248" i="3"/>
  <c r="Z244" i="3"/>
  <c r="T316" i="8" l="1"/>
  <c r="X315" i="8"/>
  <c r="X249" i="3"/>
  <c r="Z245" i="3"/>
  <c r="T317" i="8" l="1"/>
  <c r="X316" i="8"/>
  <c r="X250" i="3"/>
  <c r="Z246" i="3"/>
  <c r="T318" i="8" l="1"/>
  <c r="X317" i="8"/>
  <c r="X251" i="3"/>
  <c r="Z247" i="3"/>
  <c r="T319" i="8" l="1"/>
  <c r="X318" i="8"/>
  <c r="X252" i="3"/>
  <c r="Z248" i="3"/>
  <c r="T320" i="8" l="1"/>
  <c r="X319" i="8"/>
  <c r="X253" i="3"/>
  <c r="Z249" i="3"/>
  <c r="T321" i="8" l="1"/>
  <c r="X320" i="8"/>
  <c r="X254" i="3"/>
  <c r="Z250" i="3"/>
  <c r="T322" i="8" l="1"/>
  <c r="X321" i="8"/>
  <c r="X255" i="3"/>
  <c r="Z251" i="3"/>
  <c r="T323" i="8" l="1"/>
  <c r="X322" i="8" s="1"/>
  <c r="X256" i="3"/>
  <c r="Z252" i="3"/>
  <c r="T324" i="8" l="1"/>
  <c r="X323" i="8"/>
  <c r="X257" i="3"/>
  <c r="Z253" i="3"/>
  <c r="T325" i="8" l="1"/>
  <c r="X324" i="8"/>
  <c r="X258" i="3"/>
  <c r="Z254" i="3"/>
  <c r="T326" i="8" l="1"/>
  <c r="X325" i="8" s="1"/>
  <c r="X259" i="3"/>
  <c r="Z255" i="3"/>
  <c r="T327" i="8" l="1"/>
  <c r="X326" i="8" s="1"/>
  <c r="X260" i="3"/>
  <c r="Z256" i="3"/>
  <c r="T328" i="8" l="1"/>
  <c r="X327" i="8"/>
  <c r="X261" i="3"/>
  <c r="Z257" i="3"/>
  <c r="T329" i="8" l="1"/>
  <c r="X328" i="8" s="1"/>
  <c r="X262" i="3"/>
  <c r="Z258" i="3"/>
  <c r="T330" i="8" l="1"/>
  <c r="X329" i="8"/>
  <c r="X263" i="3"/>
  <c r="Z259" i="3"/>
  <c r="T331" i="8" l="1"/>
  <c r="X330" i="8" s="1"/>
  <c r="X264" i="3"/>
  <c r="Z260" i="3"/>
  <c r="T332" i="8" l="1"/>
  <c r="X331" i="8" s="1"/>
  <c r="X265" i="3"/>
  <c r="Z261" i="3"/>
  <c r="T333" i="8" l="1"/>
  <c r="X332" i="8"/>
  <c r="X266" i="3"/>
  <c r="Z262" i="3"/>
  <c r="T334" i="8" l="1"/>
  <c r="X333" i="8"/>
  <c r="X267" i="3"/>
  <c r="Z263" i="3"/>
  <c r="T335" i="8" l="1"/>
  <c r="X334" i="8" s="1"/>
  <c r="X268" i="3"/>
  <c r="Z264" i="3"/>
  <c r="T336" i="8" l="1"/>
  <c r="X335" i="8"/>
  <c r="X269" i="3"/>
  <c r="Z265" i="3"/>
  <c r="T337" i="8" l="1"/>
  <c r="X336" i="8"/>
  <c r="X270" i="3"/>
  <c r="Z266" i="3"/>
  <c r="T338" i="8" l="1"/>
  <c r="X337" i="8"/>
  <c r="X271" i="3"/>
  <c r="Z267" i="3"/>
  <c r="T339" i="8" l="1"/>
  <c r="X338" i="8" s="1"/>
  <c r="X272" i="3"/>
  <c r="Z268" i="3"/>
  <c r="T340" i="8" l="1"/>
  <c r="X339" i="8" s="1"/>
  <c r="X273" i="3"/>
  <c r="Z269" i="3"/>
  <c r="T341" i="8" l="1"/>
  <c r="X340" i="8" s="1"/>
  <c r="X274" i="3"/>
  <c r="Z270" i="3"/>
  <c r="T342" i="8" l="1"/>
  <c r="X341" i="8"/>
  <c r="X275" i="3"/>
  <c r="Z271" i="3"/>
  <c r="T343" i="8" l="1"/>
  <c r="X342" i="8" s="1"/>
  <c r="X276" i="3"/>
  <c r="Z272" i="3"/>
  <c r="T344" i="8" l="1"/>
  <c r="X343" i="8" s="1"/>
  <c r="X277" i="3"/>
  <c r="Z273" i="3"/>
  <c r="T345" i="8" l="1"/>
  <c r="X344" i="8" s="1"/>
  <c r="X278" i="3"/>
  <c r="Z274" i="3"/>
  <c r="T346" i="8" l="1"/>
  <c r="X345" i="8" s="1"/>
  <c r="X279" i="3"/>
  <c r="Z275" i="3"/>
  <c r="T347" i="8" l="1"/>
  <c r="X346" i="8" s="1"/>
  <c r="X280" i="3"/>
  <c r="Z276" i="3"/>
  <c r="T348" i="8" l="1"/>
  <c r="X347" i="8"/>
  <c r="X281" i="3"/>
  <c r="Z277" i="3"/>
  <c r="T349" i="8" l="1"/>
  <c r="X348" i="8" s="1"/>
  <c r="X282" i="3"/>
  <c r="Z278" i="3"/>
  <c r="T350" i="8" l="1"/>
  <c r="X349" i="8" s="1"/>
  <c r="X283" i="3"/>
  <c r="Z279" i="3"/>
  <c r="T351" i="8" l="1"/>
  <c r="X350" i="8"/>
  <c r="X284" i="3"/>
  <c r="Z280" i="3"/>
  <c r="T352" i="8" l="1"/>
  <c r="X351" i="8" s="1"/>
  <c r="X285" i="3"/>
  <c r="Z281" i="3"/>
  <c r="T353" i="8" l="1"/>
  <c r="X352" i="8"/>
  <c r="X286" i="3"/>
  <c r="Z282" i="3"/>
  <c r="T354" i="8" l="1"/>
  <c r="X353" i="8"/>
  <c r="X287" i="3"/>
  <c r="Z283" i="3"/>
  <c r="T355" i="8" l="1"/>
  <c r="X354" i="8"/>
  <c r="X288" i="3"/>
  <c r="Z284" i="3"/>
  <c r="T356" i="8" l="1"/>
  <c r="X355" i="8"/>
  <c r="X289" i="3"/>
  <c r="Z285" i="3"/>
  <c r="T357" i="8" l="1"/>
  <c r="X356" i="8" s="1"/>
  <c r="X290" i="3"/>
  <c r="Z286" i="3"/>
  <c r="T358" i="8" l="1"/>
  <c r="X357" i="8"/>
  <c r="X291" i="3"/>
  <c r="Z287" i="3"/>
  <c r="T359" i="8" l="1"/>
  <c r="X358" i="8" s="1"/>
  <c r="X292" i="3"/>
  <c r="Z288" i="3"/>
  <c r="T360" i="8" l="1"/>
  <c r="X359" i="8"/>
  <c r="X293" i="3"/>
  <c r="Z289" i="3"/>
  <c r="T361" i="8" l="1"/>
  <c r="X360" i="8" s="1"/>
  <c r="X294" i="3"/>
  <c r="Z290" i="3"/>
  <c r="T362" i="8" l="1"/>
  <c r="X361" i="8"/>
  <c r="X295" i="3"/>
  <c r="Z291" i="3"/>
  <c r="T363" i="8" l="1"/>
  <c r="X362" i="8"/>
  <c r="X296" i="3"/>
  <c r="Z292" i="3"/>
  <c r="T364" i="8" l="1"/>
  <c r="X363" i="8"/>
  <c r="X297" i="3"/>
  <c r="Z293" i="3"/>
  <c r="T365" i="8" l="1"/>
  <c r="X364" i="8"/>
  <c r="X298" i="3"/>
  <c r="Z294" i="3"/>
  <c r="T366" i="8" l="1"/>
  <c r="X365" i="8"/>
  <c r="X299" i="3"/>
  <c r="Z295" i="3"/>
  <c r="T367" i="8" l="1"/>
  <c r="X366" i="8" s="1"/>
  <c r="X300" i="3"/>
  <c r="Z296" i="3"/>
  <c r="T368" i="8" l="1"/>
  <c r="X367" i="8" s="1"/>
  <c r="X301" i="3"/>
  <c r="Z297" i="3"/>
  <c r="T369" i="8" l="1"/>
  <c r="X368" i="8"/>
  <c r="X302" i="3"/>
  <c r="Z298" i="3"/>
  <c r="T370" i="8" l="1"/>
  <c r="X369" i="8"/>
  <c r="X303" i="3"/>
  <c r="Z299" i="3"/>
  <c r="T371" i="8" l="1"/>
  <c r="X370" i="8"/>
  <c r="X304" i="3"/>
  <c r="Z300" i="3"/>
  <c r="T372" i="8" l="1"/>
  <c r="X371" i="8" s="1"/>
  <c r="X305" i="3"/>
  <c r="Z301" i="3"/>
  <c r="T373" i="8" l="1"/>
  <c r="X372" i="8" s="1"/>
  <c r="X306" i="3"/>
  <c r="Z302" i="3"/>
  <c r="T374" i="8" l="1"/>
  <c r="X373" i="8" s="1"/>
  <c r="X307" i="3"/>
  <c r="Z303" i="3"/>
  <c r="T375" i="8" l="1"/>
  <c r="X374" i="8" s="1"/>
  <c r="X308" i="3"/>
  <c r="Z304" i="3"/>
  <c r="T376" i="8" l="1"/>
  <c r="X375" i="8" s="1"/>
  <c r="X309" i="3"/>
  <c r="Z305" i="3"/>
  <c r="T377" i="8" l="1"/>
  <c r="X376" i="8"/>
  <c r="X310" i="3"/>
  <c r="Z306" i="3"/>
  <c r="T378" i="8" l="1"/>
  <c r="X377" i="8"/>
  <c r="X311" i="3"/>
  <c r="Z307" i="3"/>
  <c r="T379" i="8" l="1"/>
  <c r="X378" i="8" s="1"/>
  <c r="X312" i="3"/>
  <c r="Z308" i="3"/>
  <c r="T380" i="8" l="1"/>
  <c r="X379" i="8"/>
  <c r="X313" i="3"/>
  <c r="Z309" i="3"/>
  <c r="T381" i="8" l="1"/>
  <c r="X380" i="8"/>
  <c r="X314" i="3"/>
  <c r="Z310" i="3"/>
  <c r="T382" i="8" l="1"/>
  <c r="X381" i="8"/>
  <c r="X315" i="3"/>
  <c r="Z311" i="3"/>
  <c r="T383" i="8" l="1"/>
  <c r="X382" i="8"/>
  <c r="X316" i="3"/>
  <c r="Z312" i="3"/>
  <c r="T384" i="8" l="1"/>
  <c r="X383" i="8" s="1"/>
  <c r="X317" i="3"/>
  <c r="Z313" i="3"/>
  <c r="T385" i="8" l="1"/>
  <c r="X384" i="8" s="1"/>
  <c r="X318" i="3"/>
  <c r="Z314" i="3"/>
  <c r="T386" i="8" l="1"/>
  <c r="X385" i="8"/>
  <c r="X319" i="3"/>
  <c r="Z315" i="3"/>
  <c r="T387" i="8" l="1"/>
  <c r="X386" i="8"/>
  <c r="X320" i="3"/>
  <c r="Z316" i="3"/>
  <c r="T388" i="8" l="1"/>
  <c r="X387" i="8"/>
  <c r="X321" i="3"/>
  <c r="Z317" i="3"/>
  <c r="T389" i="8" l="1"/>
  <c r="X388" i="8"/>
  <c r="X322" i="3"/>
  <c r="Z318" i="3"/>
  <c r="T390" i="8" l="1"/>
  <c r="X389" i="8"/>
  <c r="X323" i="3"/>
  <c r="Z319" i="3"/>
  <c r="T391" i="8" l="1"/>
  <c r="X390" i="8" s="1"/>
  <c r="X324" i="3"/>
  <c r="Z320" i="3"/>
  <c r="T392" i="8" l="1"/>
  <c r="X391" i="8" s="1"/>
  <c r="X325" i="3"/>
  <c r="Z321" i="3"/>
  <c r="T393" i="8" l="1"/>
  <c r="X392" i="8" s="1"/>
  <c r="X326" i="3"/>
  <c r="Z322" i="3"/>
  <c r="T394" i="8" l="1"/>
  <c r="X393" i="8" s="1"/>
  <c r="X327" i="3"/>
  <c r="Z323" i="3"/>
  <c r="T395" i="8" l="1"/>
  <c r="X394" i="8" s="1"/>
  <c r="X328" i="3"/>
  <c r="Z324" i="3"/>
  <c r="T396" i="8" l="1"/>
  <c r="X395" i="8" s="1"/>
  <c r="X329" i="3"/>
  <c r="Z325" i="3"/>
  <c r="T397" i="8" l="1"/>
  <c r="X396" i="8"/>
  <c r="X330" i="3"/>
  <c r="Z326" i="3"/>
  <c r="T398" i="8" l="1"/>
  <c r="X397" i="8" s="1"/>
  <c r="X331" i="3"/>
  <c r="Z327" i="3"/>
  <c r="T399" i="8" l="1"/>
  <c r="X398" i="8" s="1"/>
  <c r="X332" i="3"/>
  <c r="Z328" i="3"/>
  <c r="T400" i="8" l="1"/>
  <c r="X399" i="8" s="1"/>
  <c r="X333" i="3"/>
  <c r="Z329" i="3"/>
  <c r="T401" i="8" l="1"/>
  <c r="X400" i="8" s="1"/>
  <c r="X334" i="3"/>
  <c r="Z330" i="3"/>
  <c r="T402" i="8" l="1"/>
  <c r="X401" i="8" s="1"/>
  <c r="X335" i="3"/>
  <c r="Z331" i="3"/>
  <c r="T403" i="8" l="1"/>
  <c r="X402" i="8" s="1"/>
  <c r="X336" i="3"/>
  <c r="Z332" i="3"/>
  <c r="T404" i="8" l="1"/>
  <c r="X403" i="8" s="1"/>
  <c r="X337" i="3"/>
  <c r="Z333" i="3"/>
  <c r="T405" i="8" l="1"/>
  <c r="X404" i="8" s="1"/>
  <c r="X338" i="3"/>
  <c r="Z334" i="3"/>
  <c r="T406" i="8" l="1"/>
  <c r="X405" i="8" s="1"/>
  <c r="X339" i="3"/>
  <c r="Z335" i="3"/>
  <c r="T407" i="8" l="1"/>
  <c r="X406" i="8" s="1"/>
  <c r="X340" i="3"/>
  <c r="Z336" i="3"/>
  <c r="T408" i="8" l="1"/>
  <c r="X407" i="8" s="1"/>
  <c r="X341" i="3"/>
  <c r="Z337" i="3"/>
  <c r="T409" i="8" l="1"/>
  <c r="X408" i="8"/>
  <c r="X342" i="3"/>
  <c r="Z338" i="3"/>
  <c r="T410" i="8" l="1"/>
  <c r="X409" i="8"/>
  <c r="X343" i="3"/>
  <c r="Z339" i="3"/>
  <c r="T411" i="8" l="1"/>
  <c r="X410" i="8"/>
  <c r="X344" i="3"/>
  <c r="Z340" i="3"/>
  <c r="T412" i="8" l="1"/>
  <c r="X411" i="8" s="1"/>
  <c r="X345" i="3"/>
  <c r="Z341" i="3"/>
  <c r="T413" i="8" l="1"/>
  <c r="X412" i="8"/>
  <c r="X346" i="3"/>
  <c r="Z342" i="3"/>
  <c r="T414" i="8" l="1"/>
  <c r="X413" i="8"/>
  <c r="X347" i="3"/>
  <c r="Z343" i="3"/>
  <c r="T415" i="8" l="1"/>
  <c r="X414" i="8"/>
  <c r="X348" i="3"/>
  <c r="Z344" i="3"/>
  <c r="T416" i="8" l="1"/>
  <c r="X415" i="8"/>
  <c r="X349" i="3"/>
  <c r="Z345" i="3"/>
  <c r="T417" i="8" l="1"/>
  <c r="X416" i="8"/>
  <c r="X350" i="3"/>
  <c r="Z346" i="3"/>
  <c r="T418" i="8" l="1"/>
  <c r="X417" i="8"/>
  <c r="X351" i="3"/>
  <c r="Z347" i="3"/>
  <c r="T419" i="8" l="1"/>
  <c r="X418" i="8"/>
  <c r="X352" i="3"/>
  <c r="Z348" i="3"/>
  <c r="T420" i="8" l="1"/>
  <c r="X419" i="8"/>
  <c r="X353" i="3"/>
  <c r="Z349" i="3"/>
  <c r="T421" i="8" l="1"/>
  <c r="X420" i="8"/>
  <c r="X354" i="3"/>
  <c r="Z350" i="3"/>
  <c r="T422" i="8" l="1"/>
  <c r="X421" i="8" s="1"/>
  <c r="X355" i="3"/>
  <c r="Z351" i="3"/>
  <c r="T423" i="8" l="1"/>
  <c r="X422" i="8" s="1"/>
  <c r="X356" i="3"/>
  <c r="Z352" i="3"/>
  <c r="T424" i="8" l="1"/>
  <c r="T425" i="8" s="1"/>
  <c r="X423" i="8"/>
  <c r="X357" i="3"/>
  <c r="Z353" i="3"/>
  <c r="T426" i="8" l="1"/>
  <c r="X425" i="8"/>
  <c r="X358" i="3"/>
  <c r="Z354" i="3"/>
  <c r="T427" i="8" l="1"/>
  <c r="X426" i="8"/>
  <c r="X359" i="3"/>
  <c r="Z355" i="3"/>
  <c r="T428" i="8" l="1"/>
  <c r="X427" i="8"/>
  <c r="X360" i="3"/>
  <c r="Z356" i="3"/>
  <c r="T429" i="8" l="1"/>
  <c r="X428" i="8" s="1"/>
  <c r="X361" i="3"/>
  <c r="Z357" i="3"/>
  <c r="T430" i="8" l="1"/>
  <c r="X429" i="8"/>
  <c r="X362" i="3"/>
  <c r="Z358" i="3"/>
  <c r="T431" i="8" l="1"/>
  <c r="X430" i="8" s="1"/>
  <c r="X363" i="3"/>
  <c r="Z359" i="3"/>
  <c r="T432" i="8" l="1"/>
  <c r="X431" i="8" s="1"/>
  <c r="X364" i="3"/>
  <c r="Z360" i="3"/>
  <c r="T433" i="8" l="1"/>
  <c r="X432" i="8" s="1"/>
  <c r="X365" i="3"/>
  <c r="Z361" i="3"/>
  <c r="T434" i="8" l="1"/>
  <c r="X433" i="8"/>
  <c r="X366" i="3"/>
  <c r="Z362" i="3"/>
  <c r="T435" i="8" l="1"/>
  <c r="X434" i="8"/>
  <c r="X367" i="3"/>
  <c r="Z363" i="3"/>
  <c r="T436" i="8" l="1"/>
  <c r="X435" i="8" s="1"/>
  <c r="X368" i="3"/>
  <c r="Z364" i="3"/>
  <c r="T437" i="8" l="1"/>
  <c r="X436" i="8" s="1"/>
  <c r="X369" i="3"/>
  <c r="Z365" i="3"/>
  <c r="T438" i="8" l="1"/>
  <c r="X437" i="8" s="1"/>
  <c r="X370" i="3"/>
  <c r="Z366" i="3"/>
  <c r="T439" i="8" l="1"/>
  <c r="X438" i="8" s="1"/>
  <c r="X371" i="3"/>
  <c r="Z367" i="3"/>
  <c r="T440" i="8" l="1"/>
  <c r="X439" i="8" s="1"/>
  <c r="X372" i="3"/>
  <c r="Z368" i="3"/>
  <c r="T441" i="8" l="1"/>
  <c r="X440" i="8"/>
  <c r="X373" i="3"/>
  <c r="Z369" i="3"/>
  <c r="T442" i="8" l="1"/>
  <c r="X441" i="8"/>
  <c r="X374" i="3"/>
  <c r="Z370" i="3"/>
  <c r="T443" i="8" l="1"/>
  <c r="X442" i="8"/>
  <c r="X375" i="3"/>
  <c r="Z371" i="3"/>
  <c r="T444" i="8" l="1"/>
  <c r="X443" i="8" s="1"/>
  <c r="X376" i="3"/>
  <c r="Z372" i="3"/>
  <c r="T445" i="8" l="1"/>
  <c r="X444" i="8" s="1"/>
  <c r="X377" i="3"/>
  <c r="Z373" i="3"/>
  <c r="T446" i="8" l="1"/>
  <c r="X445" i="8"/>
  <c r="X378" i="3"/>
  <c r="Z374" i="3"/>
  <c r="T447" i="8" l="1"/>
  <c r="X446" i="8" s="1"/>
  <c r="X379" i="3"/>
  <c r="Z375" i="3"/>
  <c r="T448" i="8" l="1"/>
  <c r="X447" i="8" s="1"/>
  <c r="X380" i="3"/>
  <c r="Z376" i="3"/>
  <c r="T449" i="8" l="1"/>
  <c r="X448" i="8" s="1"/>
  <c r="X381" i="3"/>
  <c r="Z377" i="3"/>
  <c r="T450" i="8" l="1"/>
  <c r="X449" i="8" s="1"/>
  <c r="X382" i="3"/>
  <c r="Z378" i="3"/>
  <c r="T451" i="8" l="1"/>
  <c r="X450" i="8" s="1"/>
  <c r="X383" i="3"/>
  <c r="Z379" i="3"/>
  <c r="T452" i="8" l="1"/>
  <c r="X451" i="8" s="1"/>
  <c r="X384" i="3"/>
  <c r="Z380" i="3"/>
  <c r="T453" i="8" l="1"/>
  <c r="X452" i="8" s="1"/>
  <c r="X385" i="3"/>
  <c r="Z381" i="3"/>
  <c r="T454" i="8" l="1"/>
  <c r="X453" i="8" s="1"/>
  <c r="X386" i="3"/>
  <c r="Z382" i="3"/>
  <c r="T455" i="8" l="1"/>
  <c r="X454" i="8" s="1"/>
  <c r="X387" i="3"/>
  <c r="Z383" i="3"/>
  <c r="T456" i="8" l="1"/>
  <c r="X455" i="8" s="1"/>
  <c r="X388" i="3"/>
  <c r="Z384" i="3"/>
  <c r="T457" i="8" l="1"/>
  <c r="X456" i="8" s="1"/>
  <c r="X389" i="3"/>
  <c r="Z385" i="3"/>
  <c r="T458" i="8" l="1"/>
  <c r="X457" i="8" s="1"/>
  <c r="X390" i="3"/>
  <c r="Z386" i="3"/>
  <c r="T459" i="8" l="1"/>
  <c r="X458" i="8" s="1"/>
  <c r="X391" i="3"/>
  <c r="Z387" i="3"/>
  <c r="T460" i="8" l="1"/>
  <c r="X459" i="8" s="1"/>
  <c r="X392" i="3"/>
  <c r="Z388" i="3"/>
  <c r="T461" i="8" l="1"/>
  <c r="X460" i="8" s="1"/>
  <c r="X393" i="3"/>
  <c r="Z389" i="3"/>
  <c r="T462" i="8" l="1"/>
  <c r="X461" i="8" s="1"/>
  <c r="X394" i="3"/>
  <c r="Z390" i="3"/>
  <c r="T463" i="8" l="1"/>
  <c r="X462" i="8"/>
  <c r="X395" i="3"/>
  <c r="Z391" i="3"/>
  <c r="T464" i="8" l="1"/>
  <c r="X463" i="8" s="1"/>
  <c r="X396" i="3"/>
  <c r="Z392" i="3"/>
  <c r="T465" i="8" l="1"/>
  <c r="X464" i="8"/>
  <c r="X397" i="3"/>
  <c r="Z393" i="3"/>
  <c r="T466" i="8" l="1"/>
  <c r="X465" i="8" s="1"/>
  <c r="X398" i="3"/>
  <c r="Z394" i="3"/>
  <c r="T467" i="8" l="1"/>
  <c r="X466" i="8" s="1"/>
  <c r="X399" i="3"/>
  <c r="Z395" i="3"/>
  <c r="T468" i="8" l="1"/>
  <c r="X467" i="8" s="1"/>
  <c r="X400" i="3"/>
  <c r="Z396" i="3"/>
  <c r="T469" i="8" l="1"/>
  <c r="X468" i="8" s="1"/>
  <c r="X401" i="3"/>
  <c r="Z397" i="3"/>
  <c r="T470" i="8" l="1"/>
  <c r="X469" i="8" s="1"/>
  <c r="X402" i="3"/>
  <c r="Z398" i="3"/>
  <c r="T471" i="8" l="1"/>
  <c r="X470" i="8" s="1"/>
  <c r="X403" i="3"/>
  <c r="Z399" i="3"/>
  <c r="T472" i="8" l="1"/>
  <c r="X471" i="8" s="1"/>
  <c r="X404" i="3"/>
  <c r="Z400" i="3"/>
  <c r="T473" i="8" l="1"/>
  <c r="X472" i="8"/>
  <c r="X405" i="3"/>
  <c r="Z401" i="3"/>
  <c r="T474" i="8" l="1"/>
  <c r="X473" i="8" s="1"/>
  <c r="X406" i="3"/>
  <c r="Z402" i="3"/>
  <c r="T475" i="8" l="1"/>
  <c r="X474" i="8" s="1"/>
  <c r="X407" i="3"/>
  <c r="Z403" i="3"/>
  <c r="T476" i="8" l="1"/>
  <c r="X475" i="8" s="1"/>
  <c r="X408" i="3"/>
  <c r="Z404" i="3"/>
  <c r="T477" i="8" l="1"/>
  <c r="X476" i="8"/>
  <c r="X409" i="3"/>
  <c r="Z405" i="3"/>
  <c r="T478" i="8" l="1"/>
  <c r="X477" i="8" s="1"/>
  <c r="X410" i="3"/>
  <c r="Z406" i="3"/>
  <c r="T479" i="8" l="1"/>
  <c r="X478" i="8" s="1"/>
  <c r="X411" i="3"/>
  <c r="Z407" i="3"/>
  <c r="T480" i="8" l="1"/>
  <c r="X479" i="8" s="1"/>
  <c r="X412" i="3"/>
  <c r="Z408" i="3"/>
  <c r="T481" i="8" l="1"/>
  <c r="X480" i="8" s="1"/>
  <c r="X413" i="3"/>
  <c r="Z409" i="3"/>
  <c r="T482" i="8" l="1"/>
  <c r="X481" i="8"/>
  <c r="X414" i="3"/>
  <c r="Z410" i="3"/>
  <c r="T483" i="8" l="1"/>
  <c r="X482" i="8"/>
  <c r="X415" i="3"/>
  <c r="Z411" i="3"/>
  <c r="T484" i="8" l="1"/>
  <c r="X483" i="8" s="1"/>
  <c r="X416" i="3"/>
  <c r="Z412" i="3"/>
  <c r="T485" i="8" l="1"/>
  <c r="X484" i="8" s="1"/>
  <c r="X417" i="3"/>
  <c r="Z413" i="3"/>
  <c r="T486" i="8" l="1"/>
  <c r="X485" i="8" s="1"/>
  <c r="X418" i="3"/>
  <c r="Z414" i="3"/>
  <c r="T487" i="8" l="1"/>
  <c r="X486" i="8" s="1"/>
  <c r="X419" i="3"/>
  <c r="Z415" i="3"/>
  <c r="T488" i="8" l="1"/>
  <c r="X487" i="8" s="1"/>
  <c r="X420" i="3"/>
  <c r="Z416" i="3"/>
  <c r="T489" i="8" l="1"/>
  <c r="X488" i="8" s="1"/>
  <c r="X421" i="3"/>
  <c r="Z417" i="3"/>
  <c r="T490" i="8" l="1"/>
  <c r="X489" i="8"/>
  <c r="X422" i="3"/>
  <c r="Z418" i="3"/>
  <c r="T491" i="8" l="1"/>
  <c r="X490" i="8"/>
  <c r="Z419" i="3"/>
  <c r="T492" i="8" l="1"/>
  <c r="X491" i="8" s="1"/>
  <c r="Z420" i="3"/>
  <c r="T493" i="8" l="1"/>
  <c r="X492" i="8"/>
  <c r="Z421" i="3"/>
  <c r="T494" i="8" l="1"/>
  <c r="X493" i="8" s="1"/>
  <c r="Z422" i="3"/>
  <c r="T495" i="8" l="1"/>
  <c r="X494" i="8"/>
  <c r="Z423" i="3"/>
  <c r="T496" i="8" l="1"/>
  <c r="X495" i="8"/>
  <c r="T497" i="8" l="1"/>
  <c r="X496" i="8" s="1"/>
  <c r="T498" i="8" l="1"/>
  <c r="X497" i="8"/>
  <c r="T499" i="8" l="1"/>
  <c r="X498" i="8" s="1"/>
  <c r="T500" i="8" l="1"/>
  <c r="X499" i="8" s="1"/>
  <c r="T501" i="8" l="1"/>
  <c r="X500" i="8"/>
  <c r="T502" i="8" l="1"/>
  <c r="X501" i="8" s="1"/>
  <c r="T503" i="8" l="1"/>
  <c r="X502" i="8"/>
  <c r="T504" i="8" l="1"/>
  <c r="X503" i="8"/>
  <c r="T505" i="8" l="1"/>
  <c r="X504" i="8"/>
  <c r="T506" i="8" l="1"/>
  <c r="X505" i="8" s="1"/>
  <c r="T507" i="8" l="1"/>
  <c r="X506" i="8"/>
  <c r="T508" i="8" l="1"/>
  <c r="X507" i="8" s="1"/>
  <c r="T509" i="8" l="1"/>
  <c r="X508" i="8" s="1"/>
  <c r="T510" i="8" l="1"/>
  <c r="X509" i="8" s="1"/>
  <c r="T511" i="8" l="1"/>
  <c r="X510" i="8" s="1"/>
  <c r="T512" i="8" l="1"/>
  <c r="X511" i="8" s="1"/>
  <c r="T513" i="8" l="1"/>
  <c r="X512" i="8" s="1"/>
  <c r="T514" i="8" l="1"/>
  <c r="X513" i="8" s="1"/>
  <c r="T515" i="8" l="1"/>
  <c r="X514" i="8"/>
  <c r="W172" i="3" l="1"/>
</calcChain>
</file>

<file path=xl/sharedStrings.xml><?xml version="1.0" encoding="utf-8"?>
<sst xmlns="http://schemas.openxmlformats.org/spreadsheetml/2006/main" count="9054" uniqueCount="696">
  <si>
    <t>Depth</t>
  </si>
  <si>
    <t>Weight</t>
  </si>
  <si>
    <t>Ground weight</t>
  </si>
  <si>
    <t>LAB_ Sample_ID</t>
  </si>
  <si>
    <t>bot</t>
  </si>
  <si>
    <t>top</t>
  </si>
  <si>
    <t>Bakje</t>
  </si>
  <si>
    <t>Wet</t>
  </si>
  <si>
    <t>Dry</t>
  </si>
  <si>
    <t>Oxidized</t>
  </si>
  <si>
    <t>Weg ground</t>
  </si>
  <si>
    <t>Dry ground</t>
  </si>
  <si>
    <t>Inorganic ground</t>
  </si>
  <si>
    <t>%vocht</t>
  </si>
  <si>
    <t>LOI</t>
  </si>
  <si>
    <t>errorbar</t>
  </si>
  <si>
    <t>Wb controle</t>
  </si>
  <si>
    <t>Comments</t>
  </si>
  <si>
    <t>bakje nr.</t>
  </si>
  <si>
    <t>[txt]</t>
  </si>
  <si>
    <t>[cm]</t>
  </si>
  <si>
    <t>[g]</t>
  </si>
  <si>
    <t>[%]</t>
  </si>
  <si>
    <t>Mov average 3 pt</t>
  </si>
  <si>
    <t>Depth bot</t>
  </si>
  <si>
    <t>predicted</t>
  </si>
  <si>
    <t>Confidence</t>
  </si>
  <si>
    <t>S.J.Schouten - Master Thesis early holocene cooling events - 09-2020</t>
  </si>
  <si>
    <t>Monsters</t>
  </si>
  <si>
    <t>[num]</t>
  </si>
  <si>
    <t>pollentube</t>
  </si>
  <si>
    <t>Timmelteich '11 - V</t>
  </si>
  <si>
    <t>Sampling year</t>
  </si>
  <si>
    <t>Status</t>
  </si>
  <si>
    <t>S</t>
  </si>
  <si>
    <t>On new (2020) depth</t>
  </si>
  <si>
    <t>Old depth (2011)</t>
  </si>
  <si>
    <t>info</t>
  </si>
  <si>
    <t>who</t>
  </si>
  <si>
    <t>Significance</t>
  </si>
  <si>
    <t>Info</t>
  </si>
  <si>
    <t>1cm</t>
  </si>
  <si>
    <t>Everything that has been done. so far, on TT '11 - V</t>
  </si>
  <si>
    <t>acc</t>
  </si>
  <si>
    <t>S +/-</t>
  </si>
  <si>
    <t>Cl</t>
  </si>
  <si>
    <t>Cl +/-</t>
  </si>
  <si>
    <t>K</t>
  </si>
  <si>
    <t>K +/-</t>
  </si>
  <si>
    <t>Ca</t>
  </si>
  <si>
    <t>Ca +/-</t>
  </si>
  <si>
    <t>Ti</t>
  </si>
  <si>
    <t>Ti +/-</t>
  </si>
  <si>
    <t>Cr</t>
  </si>
  <si>
    <t>Cr +/-</t>
  </si>
  <si>
    <t>Mn</t>
  </si>
  <si>
    <t>Mn +/-</t>
  </si>
  <si>
    <t>Fe</t>
  </si>
  <si>
    <t>Fe +/-</t>
  </si>
  <si>
    <t>Ni</t>
  </si>
  <si>
    <t>Ni +/-</t>
  </si>
  <si>
    <t>Cu</t>
  </si>
  <si>
    <t>Cu +/-</t>
  </si>
  <si>
    <t>Zn</t>
  </si>
  <si>
    <t>Zn +/-</t>
  </si>
  <si>
    <t>Rb</t>
  </si>
  <si>
    <t>Rb +/-</t>
  </si>
  <si>
    <t>Sr</t>
  </si>
  <si>
    <t>Sr +/-</t>
  </si>
  <si>
    <t>Zr</t>
  </si>
  <si>
    <t>Zr +/-</t>
  </si>
  <si>
    <t>Mo</t>
  </si>
  <si>
    <t>Mo +/-</t>
  </si>
  <si>
    <t>Sn</t>
  </si>
  <si>
    <t>Sn +/-</t>
  </si>
  <si>
    <t>Ba</t>
  </si>
  <si>
    <t>Ba +/-</t>
  </si>
  <si>
    <t>Pb</t>
  </si>
  <si>
    <t>Pb +/-</t>
  </si>
  <si>
    <t>Quik search</t>
  </si>
  <si>
    <t>Saks</t>
  </si>
  <si>
    <t>Elements (ppm)</t>
  </si>
  <si>
    <t>tijd (uren)</t>
  </si>
  <si>
    <t>exposure time</t>
  </si>
  <si>
    <t>Lycopodium suspension</t>
  </si>
  <si>
    <t>ml</t>
  </si>
  <si>
    <t>Lycopodium</t>
  </si>
  <si>
    <t>Sample quantity</t>
  </si>
  <si>
    <t>Pollen concentration</t>
  </si>
  <si>
    <t>Betula</t>
  </si>
  <si>
    <t>Pinus</t>
  </si>
  <si>
    <t>Salix</t>
  </si>
  <si>
    <t>Juniperus</t>
  </si>
  <si>
    <t>Alnus</t>
  </si>
  <si>
    <t>Corylus</t>
  </si>
  <si>
    <t>Quercus</t>
  </si>
  <si>
    <t>Ulmus</t>
  </si>
  <si>
    <t>cm</t>
  </si>
  <si>
    <t>%</t>
  </si>
  <si>
    <t>Nr counted/ml</t>
  </si>
  <si>
    <t>Counted</t>
  </si>
  <si>
    <t>nr/ml</t>
  </si>
  <si>
    <t>Significance test:</t>
  </si>
  <si>
    <t>RET-II r</t>
  </si>
  <si>
    <t>LST</t>
  </si>
  <si>
    <t>lowest part core catcher</t>
  </si>
  <si>
    <t>RET-II q</t>
  </si>
  <si>
    <t>RET-II P</t>
  </si>
  <si>
    <t xml:space="preserve">RETOURNEMER 2020 </t>
  </si>
  <si>
    <t>Core intact did not shrink</t>
  </si>
  <si>
    <t>RETOURNEMER 2020 XRF</t>
  </si>
  <si>
    <t>Scanning sampling core which has is slightly scewed. "Vershoudfolie" wrapped core was scanned in two lags. Dampy moisture accumulated on inside of "vershoudfolie".</t>
  </si>
  <si>
    <t>Rose meadows</t>
  </si>
  <si>
    <t>Cursus 2019</t>
  </si>
  <si>
    <t>Laagje roze</t>
  </si>
  <si>
    <t>laagje roze</t>
  </si>
  <si>
    <t>Retournemer pollen</t>
  </si>
  <si>
    <t>counted</t>
  </si>
  <si>
    <t>Smyr slide</t>
  </si>
  <si>
    <t>curses &amp; by rose</t>
  </si>
  <si>
    <t>cursus &amp; by rose</t>
  </si>
  <si>
    <t>Sample</t>
  </si>
  <si>
    <t>Blanchemer</t>
  </si>
  <si>
    <t>SiO2 plastic</t>
  </si>
  <si>
    <t>plastic + buis leeg</t>
  </si>
  <si>
    <t>As</t>
  </si>
  <si>
    <t>As +/-</t>
  </si>
  <si>
    <t>za/viv</t>
  </si>
  <si>
    <t>Retournemer 2018</t>
  </si>
  <si>
    <t>RET-I</t>
  </si>
  <si>
    <t>RET-II</t>
  </si>
  <si>
    <t>N</t>
  </si>
  <si>
    <t>E</t>
  </si>
  <si>
    <t>core</t>
  </si>
  <si>
    <t>from</t>
  </si>
  <si>
    <t>to</t>
  </si>
  <si>
    <t>RET I</t>
  </si>
  <si>
    <t>RET II</t>
  </si>
  <si>
    <t>age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</si>
  <si>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</si>
  <si>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</si>
  <si>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</si>
  <si>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</si>
  <si>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</si>
  <si>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</si>
  <si>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</si>
  <si>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</si>
  <si>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</si>
  <si>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</si>
  <si>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</si>
  <si>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</si>
  <si>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</si>
  <si>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</si>
  <si>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</si>
  <si>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core catcher</t>
  </si>
  <si>
    <t>p</t>
  </si>
  <si>
    <t>core head</t>
  </si>
  <si>
    <t>q</t>
  </si>
  <si>
    <t>r</t>
  </si>
  <si>
    <t>YD</t>
  </si>
  <si>
    <t>A</t>
  </si>
  <si>
    <t>B</t>
  </si>
  <si>
    <t>RET-II o</t>
  </si>
  <si>
    <t>Ret-II n</t>
  </si>
  <si>
    <t>laagje</t>
  </si>
  <si>
    <t>lagere res</t>
  </si>
  <si>
    <t>small</t>
  </si>
  <si>
    <t>extra large</t>
  </si>
  <si>
    <t>viv brok</t>
  </si>
  <si>
    <t>13/10/2020</t>
  </si>
  <si>
    <t>in reality 27.20</t>
  </si>
  <si>
    <t>cal check</t>
  </si>
  <si>
    <t>sample core</t>
  </si>
  <si>
    <t>sample core, grijs laagje</t>
  </si>
  <si>
    <t>s2</t>
  </si>
  <si>
    <t>s1</t>
  </si>
  <si>
    <t>refrence core</t>
  </si>
  <si>
    <t xml:space="preserve">Smyr slide </t>
  </si>
  <si>
    <t xml:space="preserve">tephra </t>
  </si>
  <si>
    <t>higher</t>
  </si>
  <si>
    <t>gravity</t>
  </si>
  <si>
    <t>corylus</t>
  </si>
  <si>
    <t>Tilia</t>
  </si>
  <si>
    <t>percentage of spread of data</t>
  </si>
  <si>
    <t>Trustworthy</t>
  </si>
  <si>
    <t>leeg bakje</t>
  </si>
  <si>
    <t>RET II - m</t>
  </si>
  <si>
    <t>vochtgehalte van kern niet betrouwbaar door computter die crashte</t>
  </si>
  <si>
    <t>kleilaag</t>
  </si>
  <si>
    <t>vocht niet goed</t>
  </si>
  <si>
    <t>disturbed order</t>
  </si>
  <si>
    <t xml:space="preserve">8 layers </t>
  </si>
  <si>
    <t>11 layers</t>
  </si>
  <si>
    <t>7 layers</t>
  </si>
  <si>
    <t>incl 1 big one</t>
  </si>
  <si>
    <t>6 layers</t>
  </si>
  <si>
    <t>9 layers</t>
  </si>
  <si>
    <t>+</t>
  </si>
  <si>
    <t>-</t>
  </si>
  <si>
    <t>4 layers</t>
  </si>
  <si>
    <t>8 layers</t>
  </si>
  <si>
    <t>sandy layer</t>
  </si>
  <si>
    <t>differing in size</t>
  </si>
  <si>
    <t>dikke laagjes</t>
  </si>
  <si>
    <t>klei</t>
  </si>
  <si>
    <t>big layers</t>
  </si>
  <si>
    <t>mm</t>
  </si>
  <si>
    <t>cS</t>
  </si>
  <si>
    <t>mS</t>
  </si>
  <si>
    <t>fS</t>
  </si>
  <si>
    <t>vfS</t>
  </si>
  <si>
    <t>C</t>
  </si>
  <si>
    <t>disturbed</t>
  </si>
  <si>
    <t>Gy</t>
  </si>
  <si>
    <t>miss</t>
  </si>
  <si>
    <t>lyr</t>
  </si>
  <si>
    <t>bege</t>
  </si>
  <si>
    <t>v</t>
  </si>
  <si>
    <t>core Q</t>
  </si>
  <si>
    <t>comp</t>
  </si>
  <si>
    <t>ref-plastic</t>
  </si>
  <si>
    <t>16,7</t>
  </si>
  <si>
    <t>1,5</t>
  </si>
  <si>
    <t>26,5</t>
  </si>
  <si>
    <t>1,1</t>
  </si>
  <si>
    <t>32,7</t>
  </si>
  <si>
    <t>171,1</t>
  </si>
  <si>
    <t>1,2</t>
  </si>
  <si>
    <t>58,4</t>
  </si>
  <si>
    <t>6,2</t>
  </si>
  <si>
    <t>0,9</t>
  </si>
  <si>
    <t>25,6</t>
  </si>
  <si>
    <t>1,4</t>
  </si>
  <si>
    <t>23,9</t>
  </si>
  <si>
    <t>24,1</t>
  </si>
  <si>
    <t>173,3</t>
  </si>
  <si>
    <t>46,8</t>
  </si>
  <si>
    <t>1,3</t>
  </si>
  <si>
    <t>10,4</t>
  </si>
  <si>
    <t>0,8</t>
  </si>
  <si>
    <t>14,9</t>
  </si>
  <si>
    <t>22,5</t>
  </si>
  <si>
    <t>45,4</t>
  </si>
  <si>
    <t>166,1</t>
  </si>
  <si>
    <t>52,7</t>
  </si>
  <si>
    <t>12,3</t>
  </si>
  <si>
    <t>24,6</t>
  </si>
  <si>
    <t>16,2</t>
  </si>
  <si>
    <t>34,6</t>
  </si>
  <si>
    <t>154,7</t>
  </si>
  <si>
    <t>51,5</t>
  </si>
  <si>
    <t>12,9</t>
  </si>
  <si>
    <t>25,2</t>
  </si>
  <si>
    <t>18,4</t>
  </si>
  <si>
    <t>24,8</t>
  </si>
  <si>
    <t>162,7</t>
  </si>
  <si>
    <t>53,9</t>
  </si>
  <si>
    <t>11,1</t>
  </si>
  <si>
    <t>26,9</t>
  </si>
  <si>
    <t>14,3</t>
  </si>
  <si>
    <t>27,8</t>
  </si>
  <si>
    <t>159,5</t>
  </si>
  <si>
    <t>50,9</t>
  </si>
  <si>
    <t>9,9</t>
  </si>
  <si>
    <t>31,5</t>
  </si>
  <si>
    <t>23,3</t>
  </si>
  <si>
    <t>35,1</t>
  </si>
  <si>
    <t>48,5</t>
  </si>
  <si>
    <t>9,1</t>
  </si>
  <si>
    <t>24,3</t>
  </si>
  <si>
    <t>17,8</t>
  </si>
  <si>
    <t>23,1</t>
  </si>
  <si>
    <t>169,6</t>
  </si>
  <si>
    <t>50,6</t>
  </si>
  <si>
    <t>9,6</t>
  </si>
  <si>
    <t>25,3</t>
  </si>
  <si>
    <t>19,1</t>
  </si>
  <si>
    <t>1,6</t>
  </si>
  <si>
    <t>179,2</t>
  </si>
  <si>
    <t>54,9</t>
  </si>
  <si>
    <t>6,3</t>
  </si>
  <si>
    <t>23,2</t>
  </si>
  <si>
    <t>11,9</t>
  </si>
  <si>
    <t>20,7</t>
  </si>
  <si>
    <t>183,3</t>
  </si>
  <si>
    <t>39,7</t>
  </si>
  <si>
    <t>24,5</t>
  </si>
  <si>
    <t>15,9</t>
  </si>
  <si>
    <t>41,2</t>
  </si>
  <si>
    <t>25,1</t>
  </si>
  <si>
    <t>20,1</t>
  </si>
  <si>
    <t>28,8</t>
  </si>
  <si>
    <t>151,2</t>
  </si>
  <si>
    <t>9,3</t>
  </si>
  <si>
    <t>16,8</t>
  </si>
  <si>
    <t>38,2</t>
  </si>
  <si>
    <t>144,7</t>
  </si>
  <si>
    <t>45,5</t>
  </si>
  <si>
    <t>12,1</t>
  </si>
  <si>
    <t>19,3</t>
  </si>
  <si>
    <t>20,9</t>
  </si>
  <si>
    <t>28,9</t>
  </si>
  <si>
    <t>177,8</t>
  </si>
  <si>
    <t>47,7</t>
  </si>
  <si>
    <t>4,9</t>
  </si>
  <si>
    <t>17,1</t>
  </si>
  <si>
    <t>13,7</t>
  </si>
  <si>
    <t>16,5</t>
  </si>
  <si>
    <t>121,2</t>
  </si>
  <si>
    <t>42,9</t>
  </si>
  <si>
    <t>13,3</t>
  </si>
  <si>
    <t>8,8</t>
  </si>
  <si>
    <t>74,5</t>
  </si>
  <si>
    <t>0,7</t>
  </si>
  <si>
    <t>22,8</t>
  </si>
  <si>
    <t>84,6</t>
  </si>
  <si>
    <t>1,8</t>
  </si>
  <si>
    <t>10,9</t>
  </si>
  <si>
    <t>12,4</t>
  </si>
  <si>
    <t>9,8</t>
  </si>
  <si>
    <t>13,5</t>
  </si>
  <si>
    <t>94,2</t>
  </si>
  <si>
    <t>27,1</t>
  </si>
  <si>
    <t>16,1</t>
  </si>
  <si>
    <t>6,6</t>
  </si>
  <si>
    <t>10,2</t>
  </si>
  <si>
    <t>204,3</t>
  </si>
  <si>
    <t>1,7</t>
  </si>
  <si>
    <t>68,4</t>
  </si>
  <si>
    <t>21,1</t>
  </si>
  <si>
    <t>70,6</t>
  </si>
  <si>
    <t>10,1</t>
  </si>
  <si>
    <t>96,3</t>
  </si>
  <si>
    <t>82,6</t>
  </si>
  <si>
    <t>16,9</t>
  </si>
  <si>
    <t>6,8</t>
  </si>
  <si>
    <t>19,8</t>
  </si>
  <si>
    <t>86,7</t>
  </si>
  <si>
    <t>73,8</t>
  </si>
  <si>
    <t>26,8</t>
  </si>
  <si>
    <t>82,7</t>
  </si>
  <si>
    <t>17,5</t>
  </si>
  <si>
    <t>8,2</t>
  </si>
  <si>
    <t>13,6</t>
  </si>
  <si>
    <t>115,6</t>
  </si>
  <si>
    <t>73,5</t>
  </si>
  <si>
    <t>24,4</t>
  </si>
  <si>
    <t>81,1</t>
  </si>
  <si>
    <t>11,7</t>
  </si>
  <si>
    <t>mid transition</t>
  </si>
  <si>
    <t>cm per jaar</t>
  </si>
  <si>
    <t>target</t>
  </si>
  <si>
    <t>Puys Chopine, Vasset, Cratère Kilian</t>
  </si>
  <si>
    <t>Puy mey</t>
  </si>
  <si>
    <t>west puy dome</t>
  </si>
  <si>
    <t>Puy Montchier</t>
  </si>
  <si>
    <t>pulvnermaar</t>
  </si>
  <si>
    <t>Vesuvius</t>
  </si>
  <si>
    <t>chaine de puys</t>
  </si>
  <si>
    <t>Campi Flegrei</t>
  </si>
  <si>
    <t>Pinatubo</t>
  </si>
  <si>
    <t>Menengai</t>
  </si>
  <si>
    <t>Askja-S</t>
  </si>
  <si>
    <t>Ulmnermaar</t>
  </si>
  <si>
    <t>saks</t>
  </si>
  <si>
    <t>Kurile Lake</t>
  </si>
  <si>
    <t>Aniakchak</t>
  </si>
  <si>
    <t>Crater Lake</t>
  </si>
  <si>
    <t>Fisher</t>
  </si>
  <si>
    <t>2465-2472</t>
  </si>
  <si>
    <t>2654-2661</t>
  </si>
  <si>
    <t>2659-2669</t>
  </si>
  <si>
    <t>2609-2617</t>
  </si>
  <si>
    <t>2604-2611</t>
  </si>
  <si>
    <t>2525-2532</t>
  </si>
  <si>
    <t>2698-2731</t>
  </si>
  <si>
    <t>2727-2758</t>
  </si>
  <si>
    <t>p/q</t>
  </si>
  <si>
    <t>ulm</t>
  </si>
  <si>
    <t>ask</t>
  </si>
  <si>
    <t>inv</t>
  </si>
  <si>
    <t>38,4</t>
  </si>
  <si>
    <t>7,2</t>
  </si>
  <si>
    <t>14,7</t>
  </si>
  <si>
    <t>113,6</t>
  </si>
  <si>
    <t>70,7</t>
  </si>
  <si>
    <t>0,6</t>
  </si>
  <si>
    <t>95,3</t>
  </si>
  <si>
    <t>10,3</t>
  </si>
  <si>
    <t>34,9</t>
  </si>
  <si>
    <t>9,5</t>
  </si>
  <si>
    <t>95,9</t>
  </si>
  <si>
    <t>66,3</t>
  </si>
  <si>
    <t>68,7</t>
  </si>
  <si>
    <t>11,4</t>
  </si>
  <si>
    <t>14,4</t>
  </si>
  <si>
    <t>9,2</t>
  </si>
  <si>
    <t>144,2</t>
  </si>
  <si>
    <t>55,4</t>
  </si>
  <si>
    <t>19,2</t>
  </si>
  <si>
    <t>57,9</t>
  </si>
  <si>
    <t>28,6</t>
  </si>
  <si>
    <t>5,3</t>
  </si>
  <si>
    <t>57,3</t>
  </si>
  <si>
    <t>0,5</t>
  </si>
  <si>
    <t>19,6</t>
  </si>
  <si>
    <t>12,2</t>
  </si>
  <si>
    <t>30,4</t>
  </si>
  <si>
    <t>68,3</t>
  </si>
  <si>
    <t>18,5</t>
  </si>
  <si>
    <t>53,7</t>
  </si>
  <si>
    <t>11,3</t>
  </si>
  <si>
    <t>39,4</t>
  </si>
  <si>
    <t>1,9</t>
  </si>
  <si>
    <t>12,6</t>
  </si>
  <si>
    <t>12,8</t>
  </si>
  <si>
    <t>78,3</t>
  </si>
  <si>
    <t>71,8</t>
  </si>
  <si>
    <t>14,8</t>
  </si>
  <si>
    <t>6,1</t>
  </si>
  <si>
    <t>15,2</t>
  </si>
  <si>
    <t>65,1</t>
  </si>
  <si>
    <t>56,6</t>
  </si>
  <si>
    <t>18,8</t>
  </si>
  <si>
    <t>49,1</t>
  </si>
  <si>
    <t>13,4</t>
  </si>
  <si>
    <t>13,9</t>
  </si>
  <si>
    <t>40,3</t>
  </si>
  <si>
    <t>20,6</t>
  </si>
  <si>
    <t>60,8</t>
  </si>
  <si>
    <t>112,1</t>
  </si>
  <si>
    <t>36,5</t>
  </si>
  <si>
    <t>103,8</t>
  </si>
  <si>
    <t>19,4</t>
  </si>
  <si>
    <t>41,4</t>
  </si>
  <si>
    <t>17,7</t>
  </si>
  <si>
    <t>37,9</t>
  </si>
  <si>
    <t>90,6</t>
  </si>
  <si>
    <t>30,8</t>
  </si>
  <si>
    <t>90,7</t>
  </si>
  <si>
    <t>18,9</t>
  </si>
  <si>
    <t>40,8</t>
  </si>
  <si>
    <t>6,4</t>
  </si>
  <si>
    <t>15,7</t>
  </si>
  <si>
    <t>78,1</t>
  </si>
  <si>
    <t>93,1</t>
  </si>
  <si>
    <t>43,9</t>
  </si>
  <si>
    <t>8,7</t>
  </si>
  <si>
    <t>28,1</t>
  </si>
  <si>
    <t>84,2</t>
  </si>
  <si>
    <t>118,5</t>
  </si>
  <si>
    <t>107,9</t>
  </si>
  <si>
    <t>28,2</t>
  </si>
  <si>
    <t>31,1</t>
  </si>
  <si>
    <t>7,5</t>
  </si>
  <si>
    <t>68,8</t>
  </si>
  <si>
    <t>76,5</t>
  </si>
  <si>
    <t>14,2</t>
  </si>
  <si>
    <t>28,4</t>
  </si>
  <si>
    <t>15,3</t>
  </si>
  <si>
    <t>33,4</t>
  </si>
  <si>
    <t>60,3</t>
  </si>
  <si>
    <t>22,1</t>
  </si>
  <si>
    <t>59,9</t>
  </si>
  <si>
    <t>10,5</t>
  </si>
  <si>
    <t>14,1</t>
  </si>
  <si>
    <t>30,3</t>
  </si>
  <si>
    <t>6,7</t>
  </si>
  <si>
    <t>16,4</t>
  </si>
  <si>
    <t>29,9</t>
  </si>
  <si>
    <t>30,5</t>
  </si>
  <si>
    <t>15,8</t>
  </si>
  <si>
    <t>36,6</t>
  </si>
  <si>
    <t>29,1</t>
  </si>
  <si>
    <t>13,1</t>
  </si>
  <si>
    <t>5,1</t>
  </si>
  <si>
    <t>7,1</t>
  </si>
  <si>
    <t>33,9</t>
  </si>
  <si>
    <t>60,4</t>
  </si>
  <si>
    <t>62,8</t>
  </si>
  <si>
    <t>26,6</t>
  </si>
  <si>
    <t>7,3</t>
  </si>
  <si>
    <t>38,9</t>
  </si>
  <si>
    <t>59,5</t>
  </si>
  <si>
    <t>18,1</t>
  </si>
  <si>
    <t>60,2</t>
  </si>
  <si>
    <t>23,6</t>
  </si>
  <si>
    <t>24,7</t>
  </si>
  <si>
    <t>151,6</t>
  </si>
  <si>
    <t>48,6</t>
  </si>
  <si>
    <t>8,3</t>
  </si>
  <si>
    <t>26,4</t>
  </si>
  <si>
    <t>118,7</t>
  </si>
  <si>
    <t>114,1</t>
  </si>
  <si>
    <t>16,6</t>
  </si>
  <si>
    <t>89,2</t>
  </si>
  <si>
    <t>85,4</t>
  </si>
  <si>
    <t>28,5</t>
  </si>
  <si>
    <t>82,5</t>
  </si>
  <si>
    <t>40,7</t>
  </si>
  <si>
    <t>8,9</t>
  </si>
  <si>
    <t>89,5</t>
  </si>
  <si>
    <t>77,2</t>
  </si>
  <si>
    <t>98,6</t>
  </si>
  <si>
    <t>25,9</t>
  </si>
  <si>
    <t>150,7</t>
  </si>
  <si>
    <t>36,1</t>
  </si>
  <si>
    <t>7,9</t>
  </si>
  <si>
    <t>10,7</t>
  </si>
  <si>
    <t>29,3</t>
  </si>
  <si>
    <t>81,9</t>
  </si>
  <si>
    <t>133,3</t>
  </si>
  <si>
    <t>47,8</t>
  </si>
  <si>
    <t>117,4</t>
  </si>
  <si>
    <t>31,3</t>
  </si>
  <si>
    <t>38,7</t>
  </si>
  <si>
    <t>74,3</t>
  </si>
  <si>
    <t>72,3</t>
  </si>
  <si>
    <t>11,6</t>
  </si>
  <si>
    <t>17,4</t>
  </si>
  <si>
    <t>39,3</t>
  </si>
  <si>
    <t>101,8</t>
  </si>
  <si>
    <t>104,2</t>
  </si>
  <si>
    <t>41,7</t>
  </si>
  <si>
    <t>96,2</t>
  </si>
  <si>
    <t>84,1</t>
  </si>
  <si>
    <t>41,5</t>
  </si>
  <si>
    <t>108,9</t>
  </si>
  <si>
    <t>21,2</t>
  </si>
  <si>
    <t>8,1</t>
  </si>
  <si>
    <t>73,4</t>
  </si>
  <si>
    <t>64,6</t>
  </si>
  <si>
    <t>10,8</t>
  </si>
  <si>
    <t>DBD</t>
  </si>
  <si>
    <t>CD</t>
  </si>
  <si>
    <t>[cm^-2]</t>
  </si>
  <si>
    <t>KlasD</t>
  </si>
  <si>
    <t>organic</t>
  </si>
  <si>
    <t>assume area =stable</t>
  </si>
  <si>
    <t>Percentage</t>
  </si>
  <si>
    <t xml:space="preserve">relation </t>
  </si>
  <si>
    <t>age m 1</t>
  </si>
  <si>
    <t>age m 2</t>
  </si>
  <si>
    <t>ties</t>
  </si>
  <si>
    <t>diff</t>
  </si>
  <si>
    <t>1/dbd</t>
  </si>
  <si>
    <t>BP</t>
  </si>
  <si>
    <t>bot corr</t>
  </si>
  <si>
    <t>mid</t>
  </si>
  <si>
    <t>Age</t>
  </si>
  <si>
    <t>GAP</t>
  </si>
  <si>
    <t>Core</t>
  </si>
  <si>
    <t>RETII-R</t>
  </si>
  <si>
    <t>RETII-Q</t>
  </si>
  <si>
    <t>RETII-P</t>
  </si>
  <si>
    <t>RETII-O</t>
  </si>
  <si>
    <t>RETII-N</t>
  </si>
  <si>
    <t>RETII-M</t>
  </si>
  <si>
    <t>RETII-L</t>
  </si>
  <si>
    <t>subtract</t>
  </si>
  <si>
    <t>deriv</t>
  </si>
  <si>
    <t>assume area = stable</t>
  </si>
  <si>
    <t>[yr]</t>
  </si>
  <si>
    <t>with p</t>
  </si>
  <si>
    <t>without p</t>
  </si>
  <si>
    <t>sample p</t>
  </si>
  <si>
    <t>ref p</t>
  </si>
  <si>
    <t>ref no p</t>
  </si>
  <si>
    <t>core O</t>
  </si>
  <si>
    <t>core N</t>
  </si>
  <si>
    <t>Core Q</t>
  </si>
  <si>
    <t>core M</t>
  </si>
  <si>
    <t xml:space="preserve">    b </t>
  </si>
  <si>
    <t>outlier</t>
  </si>
  <si>
    <t>viv</t>
  </si>
  <si>
    <t>W</t>
  </si>
  <si>
    <t>R</t>
  </si>
  <si>
    <t>P</t>
  </si>
  <si>
    <t>G</t>
  </si>
  <si>
    <t>sandy</t>
  </si>
  <si>
    <t>layering up</t>
  </si>
  <si>
    <t>many small layers</t>
  </si>
  <si>
    <t>tiny</t>
  </si>
  <si>
    <t>black in front</t>
  </si>
  <si>
    <t>double</t>
  </si>
  <si>
    <t>Big with sandier layer in front</t>
  </si>
  <si>
    <t>W/R</t>
  </si>
  <si>
    <t>vaguely pronounced</t>
  </si>
  <si>
    <t>in between organics</t>
  </si>
  <si>
    <t>double interbedded with sand</t>
  </si>
  <si>
    <t>Fu towards this layer</t>
  </si>
  <si>
    <t>pronounced and sharp</t>
  </si>
  <si>
    <t>erosion start of sandy band</t>
  </si>
  <si>
    <t>Large double</t>
  </si>
  <si>
    <t>Sub-lyr</t>
  </si>
  <si>
    <t>Y</t>
  </si>
  <si>
    <t>constant 1.5 cm distancing</t>
  </si>
  <si>
    <t>double, FU sequences</t>
  </si>
  <si>
    <t>FU double</t>
  </si>
  <si>
    <t>vaguely pronounced, but thick</t>
  </si>
  <si>
    <t>vague</t>
  </si>
  <si>
    <t>complex multilayer</t>
  </si>
  <si>
    <t>small black in front</t>
  </si>
  <si>
    <t>vague multilayer</t>
  </si>
  <si>
    <t>part of layer set</t>
  </si>
  <si>
    <t>thick</t>
  </si>
  <si>
    <t>multilayer, complex color</t>
  </si>
  <si>
    <t>triple layers</t>
  </si>
  <si>
    <t>clear drape</t>
  </si>
  <si>
    <t>clear drape FU with</t>
  </si>
  <si>
    <t xml:space="preserve">part of three rythmic layers </t>
  </si>
  <si>
    <t>large with clear sandy interval</t>
  </si>
  <si>
    <t>yellow layer</t>
  </si>
  <si>
    <t>Topped by sandy layer</t>
  </si>
  <si>
    <t>FU seq</t>
  </si>
  <si>
    <t>large</t>
  </si>
  <si>
    <t xml:space="preserve">8 mm FU </t>
  </si>
  <si>
    <t>tripple</t>
  </si>
  <si>
    <t>coupled</t>
  </si>
  <si>
    <t>quadruple densing upwards complex, with sandy interbedding</t>
  </si>
  <si>
    <t>small clay drape</t>
  </si>
  <si>
    <t>Opal</t>
  </si>
  <si>
    <t>very small</t>
  </si>
  <si>
    <t>nothing</t>
  </si>
  <si>
    <t>quadruple densing upwards</t>
  </si>
  <si>
    <t>sandy unit underneath</t>
  </si>
  <si>
    <t>followed by two red layers</t>
  </si>
  <si>
    <t>triple layer stucture</t>
  </si>
  <si>
    <t>seems sandy without mud</t>
  </si>
  <si>
    <t>preceded by tiny red layer</t>
  </si>
  <si>
    <t>opal</t>
  </si>
  <si>
    <t>many thick layers</t>
  </si>
  <si>
    <t>3 thick layers</t>
  </si>
  <si>
    <t>FU</t>
  </si>
  <si>
    <t>browinish vague double layer</t>
  </si>
  <si>
    <t>double layer with double FU sequence</t>
  </si>
  <si>
    <t>thick but vague</t>
  </si>
  <si>
    <t>sandy with plr's</t>
  </si>
  <si>
    <t>thick but very vague</t>
  </si>
  <si>
    <t>triple layer stucture, vague, and thick</t>
  </si>
  <si>
    <t>double layer</t>
  </si>
  <si>
    <t>with sandy base</t>
  </si>
  <si>
    <t>vague thick layer</t>
  </si>
  <si>
    <t>larger brighter region with tiny expressed layer</t>
  </si>
  <si>
    <t>vague double layer</t>
  </si>
  <si>
    <t>thicker and vaguer then the lower associate</t>
  </si>
  <si>
    <t>Viv</t>
  </si>
  <si>
    <t>Fining upwards sequence</t>
  </si>
  <si>
    <t>with a sandy unit in between</t>
  </si>
  <si>
    <t>4 very thick layers</t>
  </si>
  <si>
    <t>vauge</t>
  </si>
  <si>
    <t>tephra?</t>
  </si>
  <si>
    <t>brown yellowish</t>
  </si>
  <si>
    <t>small but pronounced</t>
  </si>
  <si>
    <t>very vague</t>
  </si>
  <si>
    <t>Core P</t>
  </si>
  <si>
    <t>O</t>
  </si>
  <si>
    <t>Qref</t>
  </si>
  <si>
    <t>M</t>
  </si>
  <si>
    <t>XRF-ID</t>
  </si>
  <si>
    <t>SiO2</t>
  </si>
  <si>
    <t>pla</t>
  </si>
  <si>
    <t>dou</t>
  </si>
  <si>
    <t>Date</t>
  </si>
  <si>
    <t>res</t>
  </si>
  <si>
    <t>com</t>
  </si>
  <si>
    <t>Qsam</t>
  </si>
  <si>
    <t>Qrnp</t>
  </si>
  <si>
    <t>relation inverse</t>
  </si>
  <si>
    <t>tie points</t>
  </si>
  <si>
    <t>age depth rel whole series</t>
  </si>
  <si>
    <t>inv age depth</t>
  </si>
  <si>
    <t>holocenetie</t>
  </si>
  <si>
    <t>lst tie</t>
  </si>
  <si>
    <t xml:space="preserve">DBD based </t>
  </si>
  <si>
    <t>Holocene start</t>
  </si>
  <si>
    <t>inorg g</t>
  </si>
  <si>
    <t>org g</t>
  </si>
  <si>
    <t>wet</t>
  </si>
  <si>
    <t>dry</t>
  </si>
  <si>
    <t>Color</t>
  </si>
  <si>
    <t>thick viv drop</t>
  </si>
  <si>
    <t>min</t>
  </si>
  <si>
    <t>Importance</t>
  </si>
  <si>
    <t>lyr nr.</t>
  </si>
  <si>
    <t>what?</t>
  </si>
  <si>
    <t>' '' + double with sand in front and FU sequences</t>
  </si>
  <si>
    <t>large vague layer following organic; constant dist</t>
  </si>
  <si>
    <t>vaguely pronounced; wih organics</t>
  </si>
  <si>
    <t>double, with 6 lyrs years in between</t>
  </si>
  <si>
    <t>1st</t>
  </si>
  <si>
    <t>in hiatus</t>
  </si>
  <si>
    <t>bas</t>
  </si>
  <si>
    <t>rhyo</t>
  </si>
  <si>
    <t>2 shards</t>
  </si>
  <si>
    <t>3 shards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</si>
</sst>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2"/>
      <color theme="1"/>
      <name val="Gill Sans MT"/>
      <family val="2"/>
    </font>
    <font>
      <sz val="12"/>
      <color theme="0" tint="-0.34998626667073579"/>
      <name val="Gill Sans MT"/>
      <family val="2"/>
    </font>
    <font>
      <sz val="12"/>
      <color theme="0"/>
      <name val="Gill Sans MT"/>
      <family val="2"/>
    </font>
    <font>
      <sz val="11"/>
      <color theme="0"/>
      <name val="Gill Sans MT"/>
      <family val="2"/>
    </font>
    <font>
      <sz val="12"/>
      <name val="Gill Sans MT"/>
      <family val="2"/>
    </font>
    <font>
      <sz val="11"/>
      <name val="Gill Sans MT"/>
      <family val="2"/>
    </font>
    <font>
      <sz val="11"/>
      <color rgb="FFFF0000"/>
      <name val="Calibri"/>
      <family val="2"/>
      <scheme val="minor"/>
    </font>
    <font>
      <sz val="10"/>
      <color indexed="64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Gill Sans MT"/>
      <family val="2"/>
    </font>
    <font>
      <sz val="11"/>
      <color theme="0" tint="-0.499984740745262"/>
      <name val="Calibri"/>
      <family val="2"/>
      <scheme val="minor"/>
    </font>
    <font>
      <sz val="12"/>
      <color theme="0" tint="-0.499984740745262"/>
      <name val="Gill Sans MT"/>
      <family val="2"/>
    </font>
    <font>
      <sz val="14"/>
      <color theme="1"/>
      <name val="Gill Sans MT"/>
      <family val="2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auto="1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37">
    <xf numFmtId="0" fontId="0" fillId="0" borderId="0" xfId="0"/>
    <xf numFmtId="0" fontId="0" fillId="2" borderId="0" xfId="0" applyFill="1"/>
    <xf numFmtId="0" fontId="0" fillId="0" borderId="0" xfId="0" applyFill="1" applyBorder="1"/>
    <xf numFmtId="0" fontId="0" fillId="0" borderId="0" xfId="0" applyBorder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0" fillId="0" borderId="0" xfId="0" applyFill="1"/>
    <xf numFmtId="0" fontId="0" fillId="2" borderId="0" xfId="0" applyFill="1" applyBorder="1"/>
    <xf numFmtId="16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/>
    <xf numFmtId="0" fontId="4" fillId="0" borderId="0" xfId="0" applyFont="1" applyBorder="1"/>
    <xf numFmtId="0" fontId="0" fillId="5" borderId="0" xfId="0" applyFill="1"/>
    <xf numFmtId="0" fontId="0" fillId="5" borderId="0" xfId="0" applyFill="1" applyBorder="1"/>
    <xf numFmtId="0" fontId="3" fillId="5" borderId="0" xfId="0" applyFont="1" applyFill="1"/>
    <xf numFmtId="0" fontId="3" fillId="5" borderId="0" xfId="0" applyFont="1" applyFill="1" applyBorder="1"/>
    <xf numFmtId="0" fontId="5" fillId="5" borderId="0" xfId="0" applyFont="1" applyFill="1" applyBorder="1"/>
    <xf numFmtId="0" fontId="6" fillId="5" borderId="0" xfId="0" applyFont="1" applyFill="1"/>
    <xf numFmtId="0" fontId="7" fillId="5" borderId="0" xfId="0" applyFont="1" applyFill="1" applyBorder="1"/>
    <xf numFmtId="0" fontId="8" fillId="5" borderId="0" xfId="0" applyFont="1" applyFill="1" applyBorder="1"/>
    <xf numFmtId="0" fontId="8" fillId="5" borderId="0" xfId="0" applyFont="1" applyFill="1" applyBorder="1" applyAlignment="1">
      <alignment horizontal="center"/>
    </xf>
    <xf numFmtId="9" fontId="0" fillId="0" borderId="2" xfId="0" applyNumberFormat="1" applyBorder="1"/>
    <xf numFmtId="0" fontId="0" fillId="0" borderId="8" xfId="0" applyBorder="1"/>
    <xf numFmtId="0" fontId="0" fillId="6" borderId="0" xfId="0" applyFill="1"/>
    <xf numFmtId="0" fontId="3" fillId="6" borderId="0" xfId="0" applyFont="1" applyFill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2" fillId="0" borderId="10" xfId="0" applyFont="1" applyFill="1" applyBorder="1"/>
    <xf numFmtId="0" fontId="9" fillId="0" borderId="10" xfId="0" applyFont="1" applyFill="1" applyBorder="1"/>
    <xf numFmtId="0" fontId="10" fillId="0" borderId="10" xfId="0" applyFont="1" applyFill="1" applyBorder="1"/>
    <xf numFmtId="0" fontId="2" fillId="0" borderId="0" xfId="0" applyFont="1"/>
    <xf numFmtId="0" fontId="2" fillId="0" borderId="11" xfId="0" applyFont="1" applyFill="1" applyBorder="1"/>
    <xf numFmtId="0" fontId="2" fillId="0" borderId="12" xfId="0" applyFont="1" applyFill="1" applyBorder="1"/>
    <xf numFmtId="0" fontId="2" fillId="0" borderId="13" xfId="0" applyFont="1" applyFill="1" applyBorder="1"/>
    <xf numFmtId="0" fontId="2" fillId="0" borderId="14" xfId="0" applyFont="1" applyFill="1" applyBorder="1"/>
    <xf numFmtId="0" fontId="0" fillId="0" borderId="15" xfId="0" applyBorder="1"/>
    <xf numFmtId="0" fontId="0" fillId="0" borderId="16" xfId="0" applyBorder="1"/>
    <xf numFmtId="0" fontId="9" fillId="0" borderId="10" xfId="0" applyFont="1" applyFill="1" applyBorder="1" applyAlignment="1">
      <alignment horizontal="center"/>
    </xf>
    <xf numFmtId="0" fontId="2" fillId="0" borderId="0" xfId="0" applyFont="1" applyFill="1" applyBorder="1"/>
    <xf numFmtId="0" fontId="0" fillId="0" borderId="17" xfId="0" applyBorder="1"/>
    <xf numFmtId="0" fontId="0" fillId="0" borderId="18" xfId="0" applyBorder="1"/>
    <xf numFmtId="0" fontId="0" fillId="0" borderId="5" xfId="0" applyFill="1" applyBorder="1"/>
    <xf numFmtId="0" fontId="0" fillId="0" borderId="3" xfId="0" applyFill="1" applyBorder="1"/>
    <xf numFmtId="0" fontId="2" fillId="0" borderId="9" xfId="0" applyFont="1" applyFill="1" applyBorder="1"/>
    <xf numFmtId="0" fontId="0" fillId="0" borderId="19" xfId="0" applyBorder="1"/>
    <xf numFmtId="0" fontId="13" fillId="0" borderId="0" xfId="0" applyFont="1" applyFill="1" applyBorder="1"/>
    <xf numFmtId="2" fontId="0" fillId="0" borderId="0" xfId="0" applyNumberFormat="1" applyFill="1" applyBorder="1"/>
    <xf numFmtId="0" fontId="14" fillId="0" borderId="0" xfId="0" applyFont="1" applyFill="1" applyBorder="1"/>
    <xf numFmtId="0" fontId="0" fillId="0" borderId="9" xfId="0" applyFill="1" applyBorder="1"/>
    <xf numFmtId="0" fontId="12" fillId="0" borderId="9" xfId="0" applyFont="1" applyFill="1" applyBorder="1"/>
    <xf numFmtId="0" fontId="0" fillId="0" borderId="7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/>
    <xf numFmtId="0" fontId="11" fillId="0" borderId="0" xfId="0" applyFont="1"/>
    <xf numFmtId="0" fontId="10" fillId="0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3" borderId="2" xfId="0" applyFont="1" applyFill="1" applyBorder="1" applyAlignment="1">
      <alignment horizontal="center"/>
    </xf>
    <xf numFmtId="0" fontId="14" fillId="0" borderId="0" xfId="0" applyFont="1"/>
    <xf numFmtId="164" fontId="14" fillId="0" borderId="0" xfId="0" applyNumberFormat="1" applyFont="1"/>
    <xf numFmtId="164" fontId="0" fillId="0" borderId="0" xfId="0" applyNumberFormat="1" applyFill="1"/>
    <xf numFmtId="0" fontId="14" fillId="0" borderId="0" xfId="0" applyFont="1" applyFill="1"/>
    <xf numFmtId="0" fontId="11" fillId="0" borderId="0" xfId="0" applyFont="1" applyFill="1"/>
    <xf numFmtId="0" fontId="9" fillId="0" borderId="9" xfId="0" applyFont="1" applyFill="1" applyBorder="1" applyAlignment="1">
      <alignment horizontal="center"/>
    </xf>
    <xf numFmtId="2" fontId="0" fillId="0" borderId="0" xfId="0" applyNumberFormat="1" applyFill="1"/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3" fillId="0" borderId="0" xfId="0" applyFont="1"/>
    <xf numFmtId="0" fontId="3" fillId="8" borderId="0" xfId="0" applyFont="1" applyFill="1"/>
    <xf numFmtId="0" fontId="3" fillId="0" borderId="1" xfId="0" applyFont="1" applyBorder="1"/>
    <xf numFmtId="0" fontId="3" fillId="8" borderId="9" xfId="0" applyFont="1" applyFill="1" applyBorder="1"/>
    <xf numFmtId="0" fontId="3" fillId="8" borderId="1" xfId="0" applyFont="1" applyFill="1" applyBorder="1"/>
    <xf numFmtId="0" fontId="3" fillId="9" borderId="0" xfId="0" applyFont="1" applyFill="1"/>
    <xf numFmtId="0" fontId="3" fillId="9" borderId="1" xfId="0" applyFont="1" applyFill="1" applyBorder="1"/>
    <xf numFmtId="0" fontId="3" fillId="9" borderId="0" xfId="0" applyFont="1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3" xfId="0" applyFill="1" applyBorder="1"/>
    <xf numFmtId="0" fontId="0" fillId="10" borderId="5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0" xfId="0" applyFill="1"/>
    <xf numFmtId="0" fontId="11" fillId="0" borderId="0" xfId="0" applyFont="1" applyFill="1" applyBorder="1"/>
    <xf numFmtId="0" fontId="2" fillId="0" borderId="5" xfId="0" applyFont="1" applyBorder="1"/>
    <xf numFmtId="0" fontId="0" fillId="11" borderId="0" xfId="0" applyFill="1" applyBorder="1"/>
    <xf numFmtId="0" fontId="0" fillId="11" borderId="5" xfId="0" applyFill="1" applyBorder="1"/>
    <xf numFmtId="0" fontId="0" fillId="11" borderId="3" xfId="0" applyFill="1" applyBorder="1"/>
    <xf numFmtId="0" fontId="0" fillId="11" borderId="0" xfId="0" applyFill="1"/>
    <xf numFmtId="0" fontId="11" fillId="0" borderId="5" xfId="0" applyFont="1" applyFill="1" applyBorder="1"/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/>
    <xf numFmtId="0" fontId="2" fillId="0" borderId="20" xfId="0" applyFont="1" applyFill="1" applyBorder="1"/>
    <xf numFmtId="0" fontId="2" fillId="0" borderId="15" xfId="0" applyFont="1" applyFill="1" applyBorder="1"/>
    <xf numFmtId="14" fontId="2" fillId="0" borderId="6" xfId="0" applyNumberFormat="1" applyFont="1" applyFill="1" applyBorder="1" applyAlignment="1">
      <alignment horizontal="center"/>
    </xf>
    <xf numFmtId="0" fontId="2" fillId="0" borderId="4" xfId="0" applyFont="1" applyFill="1" applyBorder="1"/>
    <xf numFmtId="0" fontId="10" fillId="7" borderId="6" xfId="0" applyFont="1" applyFill="1" applyBorder="1" applyAlignment="1">
      <alignment horizontal="center"/>
    </xf>
    <xf numFmtId="0" fontId="10" fillId="7" borderId="2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2" fillId="0" borderId="23" xfId="0" applyFont="1" applyFill="1" applyBorder="1"/>
    <xf numFmtId="0" fontId="2" fillId="0" borderId="24" xfId="0" applyFont="1" applyFill="1" applyBorder="1"/>
    <xf numFmtId="0" fontId="16" fillId="5" borderId="0" xfId="0" applyFont="1" applyFill="1" applyBorder="1"/>
    <xf numFmtId="0" fontId="16" fillId="5" borderId="0" xfId="0" applyFont="1" applyFill="1" applyBorder="1" applyAlignment="1">
      <alignment horizontal="center"/>
    </xf>
    <xf numFmtId="0" fontId="16" fillId="0" borderId="5" xfId="0" applyFont="1" applyBorder="1"/>
    <xf numFmtId="0" fontId="16" fillId="0" borderId="0" xfId="0" applyFont="1" applyBorder="1"/>
    <xf numFmtId="0" fontId="16" fillId="0" borderId="3" xfId="0" applyFont="1" applyBorder="1"/>
    <xf numFmtId="0" fontId="16" fillId="0" borderId="6" xfId="0" applyFont="1" applyBorder="1"/>
    <xf numFmtId="0" fontId="16" fillId="0" borderId="2" xfId="0" applyFont="1" applyBorder="1"/>
    <xf numFmtId="0" fontId="16" fillId="0" borderId="4" xfId="0" applyFont="1" applyBorder="1"/>
    <xf numFmtId="0" fontId="17" fillId="5" borderId="0" xfId="0" applyFont="1" applyFill="1"/>
    <xf numFmtId="0" fontId="17" fillId="5" borderId="0" xfId="0" applyFont="1" applyFill="1" applyBorder="1"/>
    <xf numFmtId="0" fontId="16" fillId="0" borderId="0" xfId="0" applyFont="1"/>
    <xf numFmtId="0" fontId="16" fillId="0" borderId="1" xfId="0" applyFont="1" applyBorder="1"/>
    <xf numFmtId="0" fontId="16" fillId="0" borderId="7" xfId="0" applyFont="1" applyBorder="1"/>
    <xf numFmtId="0" fontId="16" fillId="5" borderId="0" xfId="0" applyFont="1" applyFill="1"/>
    <xf numFmtId="0" fontId="3" fillId="8" borderId="0" xfId="0" applyFont="1" applyFill="1" applyBorder="1"/>
    <xf numFmtId="0" fontId="0" fillId="0" borderId="17" xfId="0" applyFill="1" applyBorder="1"/>
    <xf numFmtId="0" fontId="0" fillId="0" borderId="25" xfId="0" applyBorder="1"/>
    <xf numFmtId="0" fontId="0" fillId="0" borderId="23" xfId="0" applyBorder="1"/>
    <xf numFmtId="14" fontId="2" fillId="0" borderId="0" xfId="0" applyNumberFormat="1" applyFont="1" applyFill="1" applyBorder="1"/>
    <xf numFmtId="0" fontId="2" fillId="2" borderId="0" xfId="0" applyFont="1" applyFill="1" applyBorder="1"/>
    <xf numFmtId="16" fontId="2" fillId="0" borderId="0" xfId="0" applyNumberFormat="1" applyFont="1" applyFill="1" applyBorder="1"/>
    <xf numFmtId="0" fontId="0" fillId="8" borderId="0" xfId="0" applyFill="1"/>
    <xf numFmtId="0" fontId="3" fillId="8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0" fillId="6" borderId="0" xfId="0" applyFill="1" applyBorder="1"/>
    <xf numFmtId="0" fontId="5" fillId="6" borderId="0" xfId="0" applyFont="1" applyFill="1" applyBorder="1"/>
    <xf numFmtId="0" fontId="3" fillId="6" borderId="0" xfId="0" applyFont="1" applyFill="1" applyBorder="1"/>
    <xf numFmtId="0" fontId="8" fillId="6" borderId="0" xfId="0" applyFont="1" applyFill="1" applyBorder="1"/>
    <xf numFmtId="0" fontId="0" fillId="6" borderId="0" xfId="0" applyFill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8" fillId="6" borderId="0" xfId="0" applyFont="1" applyFill="1" applyBorder="1" applyAlignment="1">
      <alignment horizontal="center"/>
    </xf>
    <xf numFmtId="0" fontId="0" fillId="12" borderId="0" xfId="0" applyFill="1"/>
    <xf numFmtId="0" fontId="11" fillId="2" borderId="0" xfId="0" applyFont="1" applyFill="1"/>
    <xf numFmtId="0" fontId="2" fillId="11" borderId="0" xfId="0" applyFont="1" applyFill="1" applyBorder="1"/>
    <xf numFmtId="0" fontId="2" fillId="11" borderId="5" xfId="0" applyFont="1" applyFill="1" applyBorder="1"/>
    <xf numFmtId="0" fontId="2" fillId="11" borderId="20" xfId="0" applyFont="1" applyFill="1" applyBorder="1"/>
    <xf numFmtId="0" fontId="2" fillId="10" borderId="0" xfId="0" applyFont="1" applyFill="1" applyBorder="1"/>
    <xf numFmtId="0" fontId="0" fillId="2" borderId="2" xfId="0" applyFill="1" applyBorder="1"/>
    <xf numFmtId="0" fontId="0" fillId="0" borderId="7" xfId="0" applyFill="1" applyBorder="1"/>
    <xf numFmtId="0" fontId="2" fillId="0" borderId="14" xfId="0" applyFont="1" applyFill="1" applyBorder="1" applyAlignment="1">
      <alignment horizontal="center"/>
    </xf>
    <xf numFmtId="0" fontId="0" fillId="2" borderId="7" xfId="0" applyFill="1" applyBorder="1"/>
    <xf numFmtId="0" fontId="0" fillId="0" borderId="26" xfId="0" applyBorder="1"/>
    <xf numFmtId="0" fontId="0" fillId="0" borderId="7" xfId="0" applyBorder="1"/>
    <xf numFmtId="0" fontId="0" fillId="0" borderId="14" xfId="0" applyBorder="1"/>
    <xf numFmtId="0" fontId="2" fillId="0" borderId="3" xfId="0" applyFont="1" applyFill="1" applyBorder="1"/>
    <xf numFmtId="0" fontId="0" fillId="6" borderId="3" xfId="0" applyFill="1" applyBorder="1"/>
    <xf numFmtId="0" fontId="2" fillId="6" borderId="0" xfId="0" applyFont="1" applyFill="1" applyBorder="1"/>
    <xf numFmtId="14" fontId="2" fillId="6" borderId="0" xfId="0" applyNumberFormat="1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5" fillId="6" borderId="0" xfId="0" applyFont="1" applyFill="1" applyBorder="1" applyAlignment="1">
      <alignment horizontal="center"/>
    </xf>
    <xf numFmtId="0" fontId="0" fillId="6" borderId="7" xfId="0" applyFill="1" applyBorder="1"/>
    <xf numFmtId="0" fontId="0" fillId="6" borderId="26" xfId="0" applyFill="1" applyBorder="1"/>
    <xf numFmtId="0" fontId="0" fillId="13" borderId="0" xfId="0" applyFill="1" applyBorder="1"/>
    <xf numFmtId="0" fontId="0" fillId="13" borderId="3" xfId="0" applyFill="1" applyBorder="1"/>
    <xf numFmtId="0" fontId="0" fillId="13" borderId="0" xfId="0" applyFill="1"/>
    <xf numFmtId="0" fontId="2" fillId="5" borderId="0" xfId="0" applyFont="1" applyFill="1" applyBorder="1"/>
    <xf numFmtId="0" fontId="2" fillId="14" borderId="0" xfId="0" applyFont="1" applyFill="1" applyBorder="1"/>
    <xf numFmtId="0" fontId="0" fillId="14" borderId="0" xfId="0" applyFill="1"/>
    <xf numFmtId="0" fontId="0" fillId="14" borderId="0" xfId="0" applyFill="1" applyBorder="1"/>
    <xf numFmtId="0" fontId="0" fillId="14" borderId="3" xfId="0" applyFill="1" applyBorder="1"/>
    <xf numFmtId="0" fontId="2" fillId="6" borderId="3" xfId="0" applyFont="1" applyFill="1" applyBorder="1"/>
    <xf numFmtId="0" fontId="2" fillId="14" borderId="3" xfId="0" applyFont="1" applyFill="1" applyBorder="1"/>
    <xf numFmtId="0" fontId="2" fillId="13" borderId="3" xfId="0" applyFont="1" applyFill="1" applyBorder="1"/>
    <xf numFmtId="0" fontId="2" fillId="5" borderId="3" xfId="0" applyFont="1" applyFill="1" applyBorder="1"/>
    <xf numFmtId="0" fontId="0" fillId="5" borderId="23" xfId="0" applyFill="1" applyBorder="1"/>
    <xf numFmtId="0" fontId="0" fillId="5" borderId="16" xfId="0" applyFill="1" applyBorder="1"/>
    <xf numFmtId="0" fontId="2" fillId="0" borderId="27" xfId="0" applyFont="1" applyFill="1" applyBorder="1"/>
    <xf numFmtId="0" fontId="2" fillId="6" borderId="27" xfId="0" applyFont="1" applyFill="1" applyBorder="1"/>
    <xf numFmtId="0" fontId="0" fillId="6" borderId="27" xfId="0" applyFill="1" applyBorder="1"/>
    <xf numFmtId="0" fontId="0" fillId="0" borderId="27" xfId="0" applyBorder="1"/>
    <xf numFmtId="14" fontId="2" fillId="0" borderId="27" xfId="0" applyNumberFormat="1" applyFont="1" applyFill="1" applyBorder="1" applyAlignment="1">
      <alignment horizontal="center"/>
    </xf>
    <xf numFmtId="0" fontId="0" fillId="14" borderId="27" xfId="0" applyFill="1" applyBorder="1"/>
    <xf numFmtId="14" fontId="2" fillId="14" borderId="27" xfId="0" applyNumberFormat="1" applyFont="1" applyFill="1" applyBorder="1" applyAlignment="1">
      <alignment horizontal="center"/>
    </xf>
    <xf numFmtId="0" fontId="0" fillId="0" borderId="27" xfId="0" applyFill="1" applyBorder="1"/>
    <xf numFmtId="0" fontId="0" fillId="13" borderId="27" xfId="0" applyFill="1" applyBorder="1"/>
    <xf numFmtId="14" fontId="2" fillId="13" borderId="27" xfId="0" applyNumberFormat="1" applyFont="1" applyFill="1" applyBorder="1" applyAlignment="1">
      <alignment horizontal="center"/>
    </xf>
    <xf numFmtId="0" fontId="2" fillId="0" borderId="27" xfId="0" applyFont="1" applyBorder="1"/>
    <xf numFmtId="0" fontId="2" fillId="13" borderId="27" xfId="0" applyFont="1" applyFill="1" applyBorder="1"/>
    <xf numFmtId="14" fontId="0" fillId="0" borderId="27" xfId="0" applyNumberFormat="1" applyBorder="1"/>
    <xf numFmtId="14" fontId="0" fillId="14" borderId="27" xfId="0" applyNumberFormat="1" applyFill="1" applyBorder="1"/>
    <xf numFmtId="14" fontId="0" fillId="13" borderId="27" xfId="0" applyNumberFormat="1" applyFill="1" applyBorder="1"/>
    <xf numFmtId="14" fontId="2" fillId="0" borderId="27" xfId="0" applyNumberFormat="1" applyFont="1" applyFill="1" applyBorder="1"/>
    <xf numFmtId="0" fontId="2" fillId="14" borderId="27" xfId="0" applyFont="1" applyFill="1" applyBorder="1"/>
    <xf numFmtId="14" fontId="2" fillId="14" borderId="27" xfId="0" applyNumberFormat="1" applyFont="1" applyFill="1" applyBorder="1"/>
    <xf numFmtId="14" fontId="2" fillId="13" borderId="27" xfId="0" applyNumberFormat="1" applyFont="1" applyFill="1" applyBorder="1"/>
    <xf numFmtId="0" fontId="0" fillId="5" borderId="27" xfId="0" applyFill="1" applyBorder="1"/>
    <xf numFmtId="16" fontId="2" fillId="5" borderId="27" xfId="0" applyNumberFormat="1" applyFont="1" applyFill="1" applyBorder="1"/>
    <xf numFmtId="0" fontId="2" fillId="5" borderId="27" xfId="0" applyFont="1" applyFill="1" applyBorder="1"/>
    <xf numFmtId="0" fontId="0" fillId="10" borderId="27" xfId="0" applyFill="1" applyBorder="1"/>
    <xf numFmtId="0" fontId="2" fillId="10" borderId="27" xfId="0" applyFont="1" applyFill="1" applyBorder="1"/>
    <xf numFmtId="0" fontId="0" fillId="0" borderId="28" xfId="0" applyBorder="1"/>
    <xf numFmtId="14" fontId="2" fillId="0" borderId="28" xfId="0" applyNumberFormat="1" applyFont="1" applyFill="1" applyBorder="1" applyAlignment="1">
      <alignment horizontal="center"/>
    </xf>
    <xf numFmtId="0" fontId="2" fillId="5" borderId="16" xfId="0" applyFont="1" applyFill="1" applyBorder="1"/>
    <xf numFmtId="0" fontId="3" fillId="5" borderId="23" xfId="0" applyFont="1" applyFill="1" applyBorder="1"/>
    <xf numFmtId="0" fontId="10" fillId="0" borderId="29" xfId="0" applyFont="1" applyFill="1" applyBorder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0" fillId="5" borderId="30" xfId="0" applyFill="1" applyBorder="1"/>
    <xf numFmtId="0" fontId="15" fillId="6" borderId="22" xfId="0" applyFont="1" applyFill="1" applyBorder="1" applyAlignment="1">
      <alignment horizontal="center"/>
    </xf>
    <xf numFmtId="0" fontId="15" fillId="6" borderId="19" xfId="0" applyFont="1" applyFill="1" applyBorder="1" applyAlignment="1">
      <alignment horizontal="center"/>
    </xf>
    <xf numFmtId="0" fontId="2" fillId="0" borderId="0" xfId="0" applyNumberFormat="1" applyFont="1" applyFill="1" applyBorder="1"/>
    <xf numFmtId="0" fontId="2" fillId="0" borderId="3" xfId="0" applyNumberFormat="1" applyFont="1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3" xfId="0" applyNumberFormat="1" applyBorder="1"/>
    <xf numFmtId="0" fontId="0" fillId="13" borderId="0" xfId="0" applyNumberFormat="1" applyFill="1"/>
    <xf numFmtId="0" fontId="0" fillId="13" borderId="0" xfId="0" applyNumberFormat="1" applyFill="1" applyBorder="1"/>
    <xf numFmtId="0" fontId="0" fillId="13" borderId="3" xfId="0" applyNumberFormat="1" applyFill="1" applyBorder="1"/>
    <xf numFmtId="0" fontId="0" fillId="10" borderId="0" xfId="0" applyNumberFormat="1" applyFill="1"/>
    <xf numFmtId="0" fontId="0" fillId="10" borderId="0" xfId="0" applyNumberFormat="1" applyFill="1" applyBorder="1"/>
    <xf numFmtId="0" fontId="0" fillId="10" borderId="3" xfId="0" applyNumberFormat="1" applyFill="1" applyBorder="1"/>
    <xf numFmtId="0" fontId="2" fillId="13" borderId="31" xfId="0" applyFont="1" applyFill="1" applyBorder="1"/>
    <xf numFmtId="0" fontId="2" fillId="0" borderId="31" xfId="0" applyFont="1" applyFill="1" applyBorder="1"/>
    <xf numFmtId="0" fontId="0" fillId="13" borderId="32" xfId="0" applyFill="1" applyBorder="1"/>
    <xf numFmtId="0" fontId="0" fillId="0" borderId="32" xfId="0" applyFill="1" applyBorder="1"/>
    <xf numFmtId="0" fontId="0" fillId="13" borderId="31" xfId="0" applyFill="1" applyBorder="1"/>
    <xf numFmtId="0" fontId="2" fillId="13" borderId="32" xfId="0" applyFont="1" applyFill="1" applyBorder="1"/>
    <xf numFmtId="0" fontId="2" fillId="0" borderId="34" xfId="0" applyFont="1" applyFill="1" applyBorder="1"/>
    <xf numFmtId="0" fontId="2" fillId="13" borderId="35" xfId="0" applyFont="1" applyFill="1" applyBorder="1"/>
    <xf numFmtId="0" fontId="2" fillId="15" borderId="31" xfId="0" applyFont="1" applyFill="1" applyBorder="1"/>
    <xf numFmtId="0" fontId="2" fillId="15" borderId="35" xfId="0" applyFont="1" applyFill="1" applyBorder="1"/>
    <xf numFmtId="0" fontId="0" fillId="15" borderId="32" xfId="0" applyFill="1" applyBorder="1"/>
    <xf numFmtId="14" fontId="0" fillId="15" borderId="27" xfId="0" applyNumberFormat="1" applyFill="1" applyBorder="1"/>
    <xf numFmtId="0" fontId="0" fillId="15" borderId="3" xfId="0" applyFill="1" applyBorder="1"/>
    <xf numFmtId="0" fontId="0" fillId="15" borderId="0" xfId="0" applyFill="1"/>
    <xf numFmtId="0" fontId="0" fillId="15" borderId="0" xfId="0" applyFill="1" applyBorder="1"/>
    <xf numFmtId="0" fontId="2" fillId="15" borderId="27" xfId="0" applyFont="1" applyFill="1" applyBorder="1"/>
    <xf numFmtId="0" fontId="2" fillId="15" borderId="28" xfId="0" applyFont="1" applyFill="1" applyBorder="1"/>
    <xf numFmtId="0" fontId="0" fillId="15" borderId="27" xfId="0" applyFill="1" applyBorder="1"/>
    <xf numFmtId="0" fontId="2" fillId="15" borderId="33" xfId="0" applyFont="1" applyFill="1" applyBorder="1"/>
    <xf numFmtId="0" fontId="2" fillId="15" borderId="3" xfId="0" applyFont="1" applyFill="1" applyBorder="1"/>
    <xf numFmtId="14" fontId="2" fillId="15" borderId="27" xfId="0" applyNumberFormat="1" applyFont="1" applyFill="1" applyBorder="1"/>
    <xf numFmtId="0" fontId="0" fillId="15" borderId="0" xfId="0" applyNumberFormat="1" applyFill="1"/>
    <xf numFmtId="0" fontId="0" fillId="15" borderId="0" xfId="0" applyNumberFormat="1" applyFill="1" applyBorder="1"/>
    <xf numFmtId="0" fontId="0" fillId="15" borderId="3" xfId="0" applyNumberFormat="1" applyFill="1" applyBorder="1"/>
    <xf numFmtId="0" fontId="0" fillId="15" borderId="31" xfId="0" applyFill="1" applyBorder="1"/>
    <xf numFmtId="0" fontId="2" fillId="15" borderId="34" xfId="0" applyFont="1" applyFill="1" applyBorder="1"/>
    <xf numFmtId="0" fontId="0" fillId="0" borderId="27" xfId="0" applyFont="1" applyFill="1" applyBorder="1"/>
    <xf numFmtId="0" fontId="2" fillId="6" borderId="33" xfId="0" applyFont="1" applyFill="1" applyBorder="1"/>
    <xf numFmtId="14" fontId="0" fillId="0" borderId="27" xfId="0" applyNumberFormat="1" applyFill="1" applyBorder="1"/>
    <xf numFmtId="0" fontId="0" fillId="16" borderId="27" xfId="0" applyFill="1" applyBorder="1"/>
    <xf numFmtId="14" fontId="2" fillId="16" borderId="27" xfId="0" applyNumberFormat="1" applyFont="1" applyFill="1" applyBorder="1" applyAlignment="1">
      <alignment horizontal="center"/>
    </xf>
    <xf numFmtId="0" fontId="0" fillId="16" borderId="3" xfId="0" applyFill="1" applyBorder="1"/>
    <xf numFmtId="0" fontId="0" fillId="16" borderId="0" xfId="0" applyFill="1"/>
    <xf numFmtId="0" fontId="0" fillId="16" borderId="0" xfId="0" applyFill="1" applyBorder="1"/>
    <xf numFmtId="14" fontId="2" fillId="15" borderId="27" xfId="0" applyNumberFormat="1" applyFont="1" applyFill="1" applyBorder="1" applyAlignment="1">
      <alignment horizontal="center"/>
    </xf>
    <xf numFmtId="0" fontId="0" fillId="17" borderId="27" xfId="0" applyFill="1" applyBorder="1"/>
    <xf numFmtId="0" fontId="2" fillId="17" borderId="27" xfId="0" applyFont="1" applyFill="1" applyBorder="1"/>
    <xf numFmtId="14" fontId="2" fillId="17" borderId="27" xfId="0" applyNumberFormat="1" applyFont="1" applyFill="1" applyBorder="1"/>
    <xf numFmtId="0" fontId="0" fillId="17" borderId="3" xfId="0" applyFill="1" applyBorder="1"/>
    <xf numFmtId="0" fontId="2" fillId="17" borderId="0" xfId="0" applyFont="1" applyFill="1" applyBorder="1"/>
    <xf numFmtId="0" fontId="2" fillId="17" borderId="0" xfId="0" applyNumberFormat="1" applyFont="1" applyFill="1" applyBorder="1"/>
    <xf numFmtId="0" fontId="2" fillId="17" borderId="3" xfId="0" applyNumberFormat="1" applyFont="1" applyFill="1" applyBorder="1"/>
    <xf numFmtId="0" fontId="0" fillId="17" borderId="0" xfId="0" applyFill="1"/>
    <xf numFmtId="0" fontId="0" fillId="17" borderId="0" xfId="0" applyNumberFormat="1" applyFill="1"/>
    <xf numFmtId="0" fontId="0" fillId="17" borderId="0" xfId="0" applyNumberFormat="1" applyFill="1" applyBorder="1"/>
    <xf numFmtId="0" fontId="0" fillId="17" borderId="3" xfId="0" applyNumberFormat="1" applyFill="1" applyBorder="1"/>
    <xf numFmtId="0" fontId="2" fillId="17" borderId="3" xfId="0" applyFont="1" applyFill="1" applyBorder="1"/>
    <xf numFmtId="14" fontId="0" fillId="17" borderId="27" xfId="0" applyNumberFormat="1" applyFill="1" applyBorder="1"/>
    <xf numFmtId="0" fontId="0" fillId="17" borderId="0" xfId="0" applyFill="1" applyBorder="1"/>
    <xf numFmtId="0" fontId="2" fillId="17" borderId="33" xfId="0" applyFont="1" applyFill="1" applyBorder="1"/>
    <xf numFmtId="0" fontId="2" fillId="17" borderId="31" xfId="0" applyFont="1" applyFill="1" applyBorder="1"/>
    <xf numFmtId="0" fontId="2" fillId="17" borderId="34" xfId="0" applyFont="1" applyFill="1" applyBorder="1"/>
    <xf numFmtId="0" fontId="0" fillId="17" borderId="32" xfId="0" applyFill="1" applyBorder="1"/>
    <xf numFmtId="0" fontId="0" fillId="17" borderId="33" xfId="0" applyFill="1" applyBorder="1"/>
    <xf numFmtId="0" fontId="0" fillId="17" borderId="31" xfId="0" applyFill="1" applyBorder="1"/>
    <xf numFmtId="0" fontId="0" fillId="17" borderId="34" xfId="0" applyFill="1" applyBorder="1"/>
    <xf numFmtId="0" fontId="9" fillId="4" borderId="2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9" fillId="7" borderId="2" xfId="0" applyFont="1" applyFill="1" applyBorder="1" applyAlignment="1">
      <alignment horizontal="center"/>
    </xf>
    <xf numFmtId="0" fontId="10" fillId="9" borderId="2" xfId="0" applyFont="1" applyFill="1" applyBorder="1" applyAlignment="1">
      <alignment horizontal="center"/>
    </xf>
    <xf numFmtId="0" fontId="15" fillId="9" borderId="2" xfId="0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0" fontId="2" fillId="13" borderId="36" xfId="0" applyFont="1" applyFill="1" applyBorder="1"/>
    <xf numFmtId="0" fontId="0" fillId="18" borderId="0" xfId="0" applyFill="1" applyBorder="1"/>
    <xf numFmtId="0" fontId="0" fillId="0" borderId="0" xfId="0" applyFont="1" applyFill="1" applyBorder="1"/>
    <xf numFmtId="0" fontId="0" fillId="12" borderId="0" xfId="0" applyFill="1" applyBorder="1"/>
    <xf numFmtId="0" fontId="3" fillId="19" borderId="0" xfId="0" applyFont="1" applyFill="1"/>
    <xf numFmtId="0" fontId="0" fillId="7" borderId="0" xfId="0" applyFill="1"/>
    <xf numFmtId="0" fontId="3" fillId="20" borderId="0" xfId="0" applyFont="1" applyFill="1"/>
    <xf numFmtId="0" fontId="2" fillId="21" borderId="0" xfId="0" applyFont="1" applyFill="1"/>
    <xf numFmtId="0" fontId="3" fillId="19" borderId="0" xfId="0" applyFont="1" applyFill="1" applyBorder="1"/>
    <xf numFmtId="0" fontId="0" fillId="7" borderId="0" xfId="0" applyFill="1" applyBorder="1"/>
    <xf numFmtId="0" fontId="2" fillId="21" borderId="0" xfId="0" applyFont="1" applyFill="1" applyBorder="1"/>
    <xf numFmtId="0" fontId="3" fillId="20" borderId="0" xfId="0" applyFont="1" applyFill="1" applyBorder="1"/>
    <xf numFmtId="0" fontId="3" fillId="19" borderId="17" xfId="0" applyFont="1" applyFill="1" applyBorder="1"/>
    <xf numFmtId="0" fontId="3" fillId="19" borderId="25" xfId="0" applyFont="1" applyFill="1" applyBorder="1"/>
    <xf numFmtId="0" fontId="3" fillId="19" borderId="18" xfId="0" applyFont="1" applyFill="1" applyBorder="1"/>
    <xf numFmtId="0" fontId="3" fillId="19" borderId="5" xfId="0" applyFont="1" applyFill="1" applyBorder="1"/>
    <xf numFmtId="0" fontId="3" fillId="19" borderId="3" xfId="0" applyFont="1" applyFill="1" applyBorder="1"/>
    <xf numFmtId="0" fontId="0" fillId="14" borderId="5" xfId="0" applyFill="1" applyBorder="1"/>
    <xf numFmtId="0" fontId="0" fillId="7" borderId="5" xfId="0" applyFill="1" applyBorder="1"/>
    <xf numFmtId="0" fontId="0" fillId="7" borderId="3" xfId="0" applyFill="1" applyBorder="1"/>
    <xf numFmtId="0" fontId="2" fillId="21" borderId="5" xfId="0" applyFont="1" applyFill="1" applyBorder="1"/>
    <xf numFmtId="0" fontId="2" fillId="21" borderId="3" xfId="0" applyFont="1" applyFill="1" applyBorder="1"/>
    <xf numFmtId="0" fontId="2" fillId="7" borderId="5" xfId="0" applyFont="1" applyFill="1" applyBorder="1"/>
    <xf numFmtId="0" fontId="3" fillId="20" borderId="5" xfId="0" applyFont="1" applyFill="1" applyBorder="1"/>
    <xf numFmtId="0" fontId="3" fillId="20" borderId="3" xfId="0" applyFont="1" applyFill="1" applyBorder="1"/>
    <xf numFmtId="0" fontId="0" fillId="7" borderId="15" xfId="0" applyFill="1" applyBorder="1"/>
    <xf numFmtId="0" fontId="0" fillId="7" borderId="23" xfId="0" applyFill="1" applyBorder="1"/>
    <xf numFmtId="0" fontId="0" fillId="7" borderId="16" xfId="0" applyFill="1" applyBorder="1"/>
    <xf numFmtId="0" fontId="3" fillId="19" borderId="37" xfId="0" applyFont="1" applyFill="1" applyBorder="1"/>
    <xf numFmtId="0" fontId="3" fillId="19" borderId="20" xfId="0" applyFont="1" applyFill="1" applyBorder="1"/>
    <xf numFmtId="0" fontId="0" fillId="14" borderId="20" xfId="0" applyFill="1" applyBorder="1"/>
    <xf numFmtId="0" fontId="0" fillId="7" borderId="20" xfId="0" applyFill="1" applyBorder="1"/>
    <xf numFmtId="0" fontId="0" fillId="0" borderId="20" xfId="0" applyBorder="1"/>
    <xf numFmtId="0" fontId="0" fillId="0" borderId="20" xfId="0" applyFill="1" applyBorder="1"/>
    <xf numFmtId="0" fontId="2" fillId="21" borderId="20" xfId="0" applyFont="1" applyFill="1" applyBorder="1"/>
    <xf numFmtId="0" fontId="2" fillId="7" borderId="20" xfId="0" applyFont="1" applyFill="1" applyBorder="1"/>
    <xf numFmtId="0" fontId="0" fillId="2" borderId="20" xfId="0" applyFill="1" applyBorder="1"/>
    <xf numFmtId="0" fontId="3" fillId="20" borderId="20" xfId="0" applyFont="1" applyFill="1" applyBorder="1"/>
    <xf numFmtId="0" fontId="0" fillId="7" borderId="24" xfId="0" applyFill="1" applyBorder="1"/>
    <xf numFmtId="0" fontId="18" fillId="0" borderId="3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0" fillId="14" borderId="0" xfId="0" quotePrefix="1" applyFill="1" applyBorder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0" borderId="3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Retournemer_2020_LOI_composite!$E$11:$E$515</c:f>
              <c:numCache>
                <c:formatCode>General</c:formatCode>
                <c:ptCount val="505"/>
                <c:pt idx="0">
                  <c:v>2940</c:v>
                </c:pt>
                <c:pt idx="1">
                  <c:v>2938</c:v>
                </c:pt>
                <c:pt idx="2">
                  <c:v>2936</c:v>
                </c:pt>
                <c:pt idx="3">
                  <c:v>2934</c:v>
                </c:pt>
                <c:pt idx="4">
                  <c:v>2932</c:v>
                </c:pt>
                <c:pt idx="5">
                  <c:v>2930</c:v>
                </c:pt>
                <c:pt idx="6">
                  <c:v>2928</c:v>
                </c:pt>
                <c:pt idx="7">
                  <c:v>2926</c:v>
                </c:pt>
                <c:pt idx="8">
                  <c:v>2924</c:v>
                </c:pt>
                <c:pt idx="9">
                  <c:v>2922</c:v>
                </c:pt>
                <c:pt idx="10">
                  <c:v>2920</c:v>
                </c:pt>
                <c:pt idx="11">
                  <c:v>2918</c:v>
                </c:pt>
                <c:pt idx="12">
                  <c:v>2916</c:v>
                </c:pt>
                <c:pt idx="13">
                  <c:v>2914</c:v>
                </c:pt>
                <c:pt idx="14">
                  <c:v>2912</c:v>
                </c:pt>
                <c:pt idx="15">
                  <c:v>2910</c:v>
                </c:pt>
                <c:pt idx="16">
                  <c:v>2908</c:v>
                </c:pt>
                <c:pt idx="17">
                  <c:v>2906</c:v>
                </c:pt>
                <c:pt idx="18">
                  <c:v>2905</c:v>
                </c:pt>
                <c:pt idx="19">
                  <c:v>2904</c:v>
                </c:pt>
                <c:pt idx="20">
                  <c:v>2903</c:v>
                </c:pt>
                <c:pt idx="21">
                  <c:v>2902</c:v>
                </c:pt>
                <c:pt idx="22">
                  <c:v>2901</c:v>
                </c:pt>
                <c:pt idx="23">
                  <c:v>2900</c:v>
                </c:pt>
                <c:pt idx="24">
                  <c:v>2899</c:v>
                </c:pt>
                <c:pt idx="25">
                  <c:v>2898</c:v>
                </c:pt>
                <c:pt idx="26">
                  <c:v>2897</c:v>
                </c:pt>
                <c:pt idx="27">
                  <c:v>2896</c:v>
                </c:pt>
                <c:pt idx="28">
                  <c:v>2895</c:v>
                </c:pt>
                <c:pt idx="29">
                  <c:v>2894</c:v>
                </c:pt>
                <c:pt idx="30">
                  <c:v>2893</c:v>
                </c:pt>
                <c:pt idx="31">
                  <c:v>2892</c:v>
                </c:pt>
                <c:pt idx="32">
                  <c:v>2891</c:v>
                </c:pt>
                <c:pt idx="33">
                  <c:v>2890</c:v>
                </c:pt>
                <c:pt idx="34">
                  <c:v>2889</c:v>
                </c:pt>
                <c:pt idx="35">
                  <c:v>2888</c:v>
                </c:pt>
                <c:pt idx="36">
                  <c:v>2887</c:v>
                </c:pt>
                <c:pt idx="37">
                  <c:v>2886</c:v>
                </c:pt>
                <c:pt idx="38">
                  <c:v>2885</c:v>
                </c:pt>
                <c:pt idx="39">
                  <c:v>2884</c:v>
                </c:pt>
                <c:pt idx="40">
                  <c:v>2883</c:v>
                </c:pt>
                <c:pt idx="41">
                  <c:v>2882</c:v>
                </c:pt>
                <c:pt idx="42">
                  <c:v>2881</c:v>
                </c:pt>
                <c:pt idx="43">
                  <c:v>2880</c:v>
                </c:pt>
                <c:pt idx="44">
                  <c:v>2879</c:v>
                </c:pt>
                <c:pt idx="45">
                  <c:v>2878</c:v>
                </c:pt>
                <c:pt idx="46">
                  <c:v>2877</c:v>
                </c:pt>
                <c:pt idx="47">
                  <c:v>2876</c:v>
                </c:pt>
                <c:pt idx="48">
                  <c:v>2875</c:v>
                </c:pt>
                <c:pt idx="49">
                  <c:v>2874</c:v>
                </c:pt>
                <c:pt idx="50">
                  <c:v>2873</c:v>
                </c:pt>
                <c:pt idx="51">
                  <c:v>2872</c:v>
                </c:pt>
                <c:pt idx="52">
                  <c:v>2871</c:v>
                </c:pt>
                <c:pt idx="53">
                  <c:v>2870</c:v>
                </c:pt>
                <c:pt idx="54">
                  <c:v>2869</c:v>
                </c:pt>
                <c:pt idx="55">
                  <c:v>2868</c:v>
                </c:pt>
                <c:pt idx="56">
                  <c:v>2867</c:v>
                </c:pt>
                <c:pt idx="57">
                  <c:v>2866</c:v>
                </c:pt>
                <c:pt idx="58">
                  <c:v>2865</c:v>
                </c:pt>
                <c:pt idx="59">
                  <c:v>2864</c:v>
                </c:pt>
                <c:pt idx="60">
                  <c:v>2863</c:v>
                </c:pt>
                <c:pt idx="61">
                  <c:v>2862</c:v>
                </c:pt>
                <c:pt idx="62">
                  <c:v>2861</c:v>
                </c:pt>
                <c:pt idx="63">
                  <c:v>2860</c:v>
                </c:pt>
                <c:pt idx="64">
                  <c:v>2859</c:v>
                </c:pt>
                <c:pt idx="65">
                  <c:v>2858</c:v>
                </c:pt>
                <c:pt idx="66">
                  <c:v>2857</c:v>
                </c:pt>
                <c:pt idx="67">
                  <c:v>2856.5</c:v>
                </c:pt>
                <c:pt idx="68">
                  <c:v>2856</c:v>
                </c:pt>
                <c:pt idx="69">
                  <c:v>2855.5</c:v>
                </c:pt>
                <c:pt idx="70">
                  <c:v>2855</c:v>
                </c:pt>
                <c:pt idx="71">
                  <c:v>2854</c:v>
                </c:pt>
                <c:pt idx="72">
                  <c:v>2853</c:v>
                </c:pt>
                <c:pt idx="73">
                  <c:v>2852</c:v>
                </c:pt>
                <c:pt idx="74">
                  <c:v>2851</c:v>
                </c:pt>
                <c:pt idx="75">
                  <c:v>2850</c:v>
                </c:pt>
                <c:pt idx="76">
                  <c:v>2849</c:v>
                </c:pt>
                <c:pt idx="77">
                  <c:v>2848</c:v>
                </c:pt>
                <c:pt idx="78">
                  <c:v>2847</c:v>
                </c:pt>
                <c:pt idx="79">
                  <c:v>2846</c:v>
                </c:pt>
                <c:pt idx="80">
                  <c:v>2845</c:v>
                </c:pt>
                <c:pt idx="81">
                  <c:v>2844</c:v>
                </c:pt>
                <c:pt idx="82">
                  <c:v>2843</c:v>
                </c:pt>
                <c:pt idx="83">
                  <c:v>2842</c:v>
                </c:pt>
                <c:pt idx="84">
                  <c:v>2841</c:v>
                </c:pt>
                <c:pt idx="85">
                  <c:v>2840</c:v>
                </c:pt>
                <c:pt idx="86">
                  <c:v>2839</c:v>
                </c:pt>
                <c:pt idx="87">
                  <c:v>2838</c:v>
                </c:pt>
                <c:pt idx="88">
                  <c:v>2837</c:v>
                </c:pt>
                <c:pt idx="89">
                  <c:v>2836</c:v>
                </c:pt>
                <c:pt idx="90">
                  <c:v>2835</c:v>
                </c:pt>
                <c:pt idx="91">
                  <c:v>2834</c:v>
                </c:pt>
                <c:pt idx="92">
                  <c:v>2833</c:v>
                </c:pt>
                <c:pt idx="93">
                  <c:v>2832</c:v>
                </c:pt>
                <c:pt idx="94">
                  <c:v>2831</c:v>
                </c:pt>
                <c:pt idx="95">
                  <c:v>2830</c:v>
                </c:pt>
                <c:pt idx="96">
                  <c:v>2829</c:v>
                </c:pt>
                <c:pt idx="97">
                  <c:v>2828</c:v>
                </c:pt>
                <c:pt idx="98">
                  <c:v>2827</c:v>
                </c:pt>
                <c:pt idx="99">
                  <c:v>2826</c:v>
                </c:pt>
                <c:pt idx="100">
                  <c:v>2825</c:v>
                </c:pt>
                <c:pt idx="101">
                  <c:v>2824</c:v>
                </c:pt>
                <c:pt idx="102">
                  <c:v>2823</c:v>
                </c:pt>
                <c:pt idx="103">
                  <c:v>2822</c:v>
                </c:pt>
                <c:pt idx="104">
                  <c:v>2821</c:v>
                </c:pt>
                <c:pt idx="105">
                  <c:v>2820</c:v>
                </c:pt>
                <c:pt idx="106">
                  <c:v>2819</c:v>
                </c:pt>
                <c:pt idx="107">
                  <c:v>2818</c:v>
                </c:pt>
                <c:pt idx="108">
                  <c:v>2817</c:v>
                </c:pt>
                <c:pt idx="109">
                  <c:v>2816</c:v>
                </c:pt>
                <c:pt idx="110">
                  <c:v>2815</c:v>
                </c:pt>
                <c:pt idx="111">
                  <c:v>2814</c:v>
                </c:pt>
                <c:pt idx="112">
                  <c:v>2813</c:v>
                </c:pt>
                <c:pt idx="113">
                  <c:v>2812</c:v>
                </c:pt>
                <c:pt idx="114">
                  <c:v>2811</c:v>
                </c:pt>
                <c:pt idx="115">
                  <c:v>2810</c:v>
                </c:pt>
                <c:pt idx="116">
                  <c:v>2809</c:v>
                </c:pt>
                <c:pt idx="117">
                  <c:v>2808</c:v>
                </c:pt>
                <c:pt idx="118">
                  <c:v>2807</c:v>
                </c:pt>
                <c:pt idx="119">
                  <c:v>2806</c:v>
                </c:pt>
                <c:pt idx="120">
                  <c:v>2805</c:v>
                </c:pt>
                <c:pt idx="121">
                  <c:v>2804</c:v>
                </c:pt>
                <c:pt idx="122">
                  <c:v>2803</c:v>
                </c:pt>
                <c:pt idx="123">
                  <c:v>2802</c:v>
                </c:pt>
                <c:pt idx="124">
                  <c:v>2801</c:v>
                </c:pt>
                <c:pt idx="125">
                  <c:v>2800</c:v>
                </c:pt>
                <c:pt idx="126">
                  <c:v>2799</c:v>
                </c:pt>
                <c:pt idx="127">
                  <c:v>2798</c:v>
                </c:pt>
                <c:pt idx="128">
                  <c:v>2797</c:v>
                </c:pt>
                <c:pt idx="129">
                  <c:v>2796</c:v>
                </c:pt>
                <c:pt idx="130">
                  <c:v>2795</c:v>
                </c:pt>
                <c:pt idx="131">
                  <c:v>2794</c:v>
                </c:pt>
                <c:pt idx="132">
                  <c:v>2793</c:v>
                </c:pt>
                <c:pt idx="133">
                  <c:v>2792</c:v>
                </c:pt>
                <c:pt idx="134">
                  <c:v>2791</c:v>
                </c:pt>
                <c:pt idx="135">
                  <c:v>2790</c:v>
                </c:pt>
                <c:pt idx="136">
                  <c:v>2789</c:v>
                </c:pt>
                <c:pt idx="137">
                  <c:v>2788</c:v>
                </c:pt>
                <c:pt idx="138">
                  <c:v>2787</c:v>
                </c:pt>
                <c:pt idx="139">
                  <c:v>2786</c:v>
                </c:pt>
                <c:pt idx="140">
                  <c:v>2785</c:v>
                </c:pt>
                <c:pt idx="141">
                  <c:v>2784</c:v>
                </c:pt>
                <c:pt idx="142">
                  <c:v>2783</c:v>
                </c:pt>
                <c:pt idx="143">
                  <c:v>2782</c:v>
                </c:pt>
                <c:pt idx="144">
                  <c:v>2781</c:v>
                </c:pt>
                <c:pt idx="145">
                  <c:v>2780</c:v>
                </c:pt>
                <c:pt idx="146">
                  <c:v>2779</c:v>
                </c:pt>
                <c:pt idx="147">
                  <c:v>2778</c:v>
                </c:pt>
                <c:pt idx="148">
                  <c:v>2777</c:v>
                </c:pt>
                <c:pt idx="149">
                  <c:v>2776</c:v>
                </c:pt>
                <c:pt idx="150">
                  <c:v>2775</c:v>
                </c:pt>
                <c:pt idx="151">
                  <c:v>2774</c:v>
                </c:pt>
                <c:pt idx="152">
                  <c:v>2773</c:v>
                </c:pt>
                <c:pt idx="153">
                  <c:v>2772</c:v>
                </c:pt>
                <c:pt idx="154">
                  <c:v>2771</c:v>
                </c:pt>
                <c:pt idx="155">
                  <c:v>2770</c:v>
                </c:pt>
                <c:pt idx="156">
                  <c:v>2769</c:v>
                </c:pt>
                <c:pt idx="157">
                  <c:v>2768</c:v>
                </c:pt>
                <c:pt idx="158">
                  <c:v>2767</c:v>
                </c:pt>
                <c:pt idx="159">
                  <c:v>2766</c:v>
                </c:pt>
                <c:pt idx="160">
                  <c:v>2765</c:v>
                </c:pt>
                <c:pt idx="161">
                  <c:v>2764</c:v>
                </c:pt>
                <c:pt idx="162">
                  <c:v>2763</c:v>
                </c:pt>
                <c:pt idx="163">
                  <c:v>2762</c:v>
                </c:pt>
                <c:pt idx="164">
                  <c:v>2761</c:v>
                </c:pt>
                <c:pt idx="165">
                  <c:v>2760</c:v>
                </c:pt>
                <c:pt idx="166">
                  <c:v>2759</c:v>
                </c:pt>
                <c:pt idx="167">
                  <c:v>2758</c:v>
                </c:pt>
                <c:pt idx="168">
                  <c:v>2757</c:v>
                </c:pt>
                <c:pt idx="169">
                  <c:v>2756</c:v>
                </c:pt>
                <c:pt idx="170">
                  <c:v>2755</c:v>
                </c:pt>
                <c:pt idx="171">
                  <c:v>2754</c:v>
                </c:pt>
                <c:pt idx="172">
                  <c:v>2753</c:v>
                </c:pt>
                <c:pt idx="173">
                  <c:v>2752</c:v>
                </c:pt>
                <c:pt idx="174">
                  <c:v>2751</c:v>
                </c:pt>
                <c:pt idx="175">
                  <c:v>2750</c:v>
                </c:pt>
                <c:pt idx="176">
                  <c:v>2749</c:v>
                </c:pt>
                <c:pt idx="177">
                  <c:v>2748</c:v>
                </c:pt>
                <c:pt idx="178">
                  <c:v>2747</c:v>
                </c:pt>
                <c:pt idx="179">
                  <c:v>2746</c:v>
                </c:pt>
                <c:pt idx="180">
                  <c:v>2745</c:v>
                </c:pt>
                <c:pt idx="181">
                  <c:v>2744</c:v>
                </c:pt>
                <c:pt idx="182">
                  <c:v>2743</c:v>
                </c:pt>
                <c:pt idx="183">
                  <c:v>2742</c:v>
                </c:pt>
                <c:pt idx="184">
                  <c:v>2741</c:v>
                </c:pt>
                <c:pt idx="185">
                  <c:v>2740</c:v>
                </c:pt>
                <c:pt idx="186">
                  <c:v>2739</c:v>
                </c:pt>
                <c:pt idx="187">
                  <c:v>2738</c:v>
                </c:pt>
                <c:pt idx="188">
                  <c:v>2737</c:v>
                </c:pt>
                <c:pt idx="189">
                  <c:v>2736</c:v>
                </c:pt>
                <c:pt idx="190">
                  <c:v>2735</c:v>
                </c:pt>
                <c:pt idx="191">
                  <c:v>2734</c:v>
                </c:pt>
                <c:pt idx="192">
                  <c:v>2733</c:v>
                </c:pt>
                <c:pt idx="193">
                  <c:v>2732</c:v>
                </c:pt>
                <c:pt idx="194">
                  <c:v>2731</c:v>
                </c:pt>
                <c:pt idx="195">
                  <c:v>2730</c:v>
                </c:pt>
                <c:pt idx="196">
                  <c:v>2729</c:v>
                </c:pt>
                <c:pt idx="197">
                  <c:v>2728</c:v>
                </c:pt>
                <c:pt idx="198">
                  <c:v>2727</c:v>
                </c:pt>
                <c:pt idx="199">
                  <c:v>2726</c:v>
                </c:pt>
                <c:pt idx="200">
                  <c:v>2725</c:v>
                </c:pt>
                <c:pt idx="201">
                  <c:v>2724</c:v>
                </c:pt>
                <c:pt idx="202">
                  <c:v>2723</c:v>
                </c:pt>
                <c:pt idx="203">
                  <c:v>2722</c:v>
                </c:pt>
                <c:pt idx="204">
                  <c:v>2721</c:v>
                </c:pt>
                <c:pt idx="206">
                  <c:v>2690</c:v>
                </c:pt>
                <c:pt idx="207">
                  <c:v>2689</c:v>
                </c:pt>
                <c:pt idx="208">
                  <c:v>2688</c:v>
                </c:pt>
                <c:pt idx="209">
                  <c:v>2687</c:v>
                </c:pt>
                <c:pt idx="210">
                  <c:v>2686</c:v>
                </c:pt>
                <c:pt idx="211">
                  <c:v>2685</c:v>
                </c:pt>
                <c:pt idx="212">
                  <c:v>2684</c:v>
                </c:pt>
                <c:pt idx="213">
                  <c:v>2683</c:v>
                </c:pt>
                <c:pt idx="214">
                  <c:v>2682</c:v>
                </c:pt>
                <c:pt idx="215">
                  <c:v>2681</c:v>
                </c:pt>
                <c:pt idx="216">
                  <c:v>2680</c:v>
                </c:pt>
                <c:pt idx="217">
                  <c:v>2679</c:v>
                </c:pt>
                <c:pt idx="218">
                  <c:v>2678</c:v>
                </c:pt>
                <c:pt idx="219">
                  <c:v>2677</c:v>
                </c:pt>
                <c:pt idx="220">
                  <c:v>2676</c:v>
                </c:pt>
                <c:pt idx="221">
                  <c:v>2675</c:v>
                </c:pt>
                <c:pt idx="222">
                  <c:v>2674</c:v>
                </c:pt>
                <c:pt idx="223">
                  <c:v>2673</c:v>
                </c:pt>
                <c:pt idx="224">
                  <c:v>2672</c:v>
                </c:pt>
                <c:pt idx="225">
                  <c:v>2671</c:v>
                </c:pt>
                <c:pt idx="226">
                  <c:v>2670</c:v>
                </c:pt>
                <c:pt idx="227">
                  <c:v>2669</c:v>
                </c:pt>
                <c:pt idx="228">
                  <c:v>2668</c:v>
                </c:pt>
                <c:pt idx="229">
                  <c:v>2667</c:v>
                </c:pt>
                <c:pt idx="230">
                  <c:v>2666</c:v>
                </c:pt>
                <c:pt idx="231">
                  <c:v>2665</c:v>
                </c:pt>
                <c:pt idx="232">
                  <c:v>2664</c:v>
                </c:pt>
                <c:pt idx="233">
                  <c:v>2663</c:v>
                </c:pt>
                <c:pt idx="234">
                  <c:v>2662</c:v>
                </c:pt>
                <c:pt idx="235">
                  <c:v>2661</c:v>
                </c:pt>
                <c:pt idx="236">
                  <c:v>2660</c:v>
                </c:pt>
                <c:pt idx="237">
                  <c:v>2659</c:v>
                </c:pt>
                <c:pt idx="238">
                  <c:v>2658</c:v>
                </c:pt>
                <c:pt idx="239">
                  <c:v>2657</c:v>
                </c:pt>
                <c:pt idx="240">
                  <c:v>2656</c:v>
                </c:pt>
                <c:pt idx="241">
                  <c:v>2655</c:v>
                </c:pt>
                <c:pt idx="242">
                  <c:v>2654</c:v>
                </c:pt>
                <c:pt idx="243">
                  <c:v>2653</c:v>
                </c:pt>
                <c:pt idx="244">
                  <c:v>2652</c:v>
                </c:pt>
                <c:pt idx="245">
                  <c:v>2651</c:v>
                </c:pt>
                <c:pt idx="246">
                  <c:v>2650</c:v>
                </c:pt>
                <c:pt idx="247">
                  <c:v>2649</c:v>
                </c:pt>
                <c:pt idx="248">
                  <c:v>2648</c:v>
                </c:pt>
                <c:pt idx="249">
                  <c:v>2647</c:v>
                </c:pt>
                <c:pt idx="250">
                  <c:v>2646</c:v>
                </c:pt>
                <c:pt idx="251">
                  <c:v>2645</c:v>
                </c:pt>
                <c:pt idx="252">
                  <c:v>2644</c:v>
                </c:pt>
                <c:pt idx="253">
                  <c:v>2643</c:v>
                </c:pt>
                <c:pt idx="254">
                  <c:v>2642</c:v>
                </c:pt>
                <c:pt idx="255">
                  <c:v>2641</c:v>
                </c:pt>
                <c:pt idx="256">
                  <c:v>2640</c:v>
                </c:pt>
                <c:pt idx="257">
                  <c:v>2639</c:v>
                </c:pt>
                <c:pt idx="258">
                  <c:v>2638</c:v>
                </c:pt>
                <c:pt idx="259">
                  <c:v>2637</c:v>
                </c:pt>
                <c:pt idx="260">
                  <c:v>2636</c:v>
                </c:pt>
                <c:pt idx="261">
                  <c:v>2635</c:v>
                </c:pt>
                <c:pt idx="262">
                  <c:v>2634</c:v>
                </c:pt>
                <c:pt idx="263">
                  <c:v>2633</c:v>
                </c:pt>
                <c:pt idx="264">
                  <c:v>2632</c:v>
                </c:pt>
                <c:pt idx="265">
                  <c:v>2631</c:v>
                </c:pt>
                <c:pt idx="266">
                  <c:v>2630</c:v>
                </c:pt>
                <c:pt idx="267">
                  <c:v>2629</c:v>
                </c:pt>
                <c:pt idx="268">
                  <c:v>2628</c:v>
                </c:pt>
                <c:pt idx="269">
                  <c:v>2627</c:v>
                </c:pt>
                <c:pt idx="270">
                  <c:v>2626</c:v>
                </c:pt>
                <c:pt idx="271">
                  <c:v>2625</c:v>
                </c:pt>
                <c:pt idx="272">
                  <c:v>2624</c:v>
                </c:pt>
                <c:pt idx="273">
                  <c:v>2623</c:v>
                </c:pt>
                <c:pt idx="274">
                  <c:v>2622</c:v>
                </c:pt>
                <c:pt idx="275">
                  <c:v>2621</c:v>
                </c:pt>
                <c:pt idx="276">
                  <c:v>2620</c:v>
                </c:pt>
                <c:pt idx="277">
                  <c:v>2619</c:v>
                </c:pt>
                <c:pt idx="278">
                  <c:v>2618</c:v>
                </c:pt>
                <c:pt idx="279">
                  <c:v>2617</c:v>
                </c:pt>
                <c:pt idx="280">
                  <c:v>2616</c:v>
                </c:pt>
                <c:pt idx="281">
                  <c:v>2615</c:v>
                </c:pt>
                <c:pt idx="282">
                  <c:v>2614</c:v>
                </c:pt>
                <c:pt idx="283">
                  <c:v>2613</c:v>
                </c:pt>
                <c:pt idx="284">
                  <c:v>2612</c:v>
                </c:pt>
                <c:pt idx="285">
                  <c:v>2611</c:v>
                </c:pt>
                <c:pt idx="286">
                  <c:v>2610</c:v>
                </c:pt>
                <c:pt idx="287">
                  <c:v>2609</c:v>
                </c:pt>
                <c:pt idx="288">
                  <c:v>2608</c:v>
                </c:pt>
                <c:pt idx="289">
                  <c:v>2607</c:v>
                </c:pt>
                <c:pt idx="290">
                  <c:v>2606</c:v>
                </c:pt>
                <c:pt idx="291">
                  <c:v>2605</c:v>
                </c:pt>
                <c:pt idx="292">
                  <c:v>2604</c:v>
                </c:pt>
                <c:pt idx="293">
                  <c:v>2603</c:v>
                </c:pt>
                <c:pt idx="294">
                  <c:v>2602</c:v>
                </c:pt>
                <c:pt idx="295">
                  <c:v>2601</c:v>
                </c:pt>
                <c:pt idx="296">
                  <c:v>2600</c:v>
                </c:pt>
                <c:pt idx="297">
                  <c:v>2599</c:v>
                </c:pt>
                <c:pt idx="298">
                  <c:v>2598</c:v>
                </c:pt>
                <c:pt idx="299">
                  <c:v>2597</c:v>
                </c:pt>
                <c:pt idx="300">
                  <c:v>2596</c:v>
                </c:pt>
                <c:pt idx="301">
                  <c:v>2595</c:v>
                </c:pt>
                <c:pt idx="302">
                  <c:v>2594</c:v>
                </c:pt>
                <c:pt idx="303">
                  <c:v>2593</c:v>
                </c:pt>
                <c:pt idx="304">
                  <c:v>2592</c:v>
                </c:pt>
                <c:pt idx="305">
                  <c:v>2591</c:v>
                </c:pt>
                <c:pt idx="306">
                  <c:v>2590</c:v>
                </c:pt>
                <c:pt idx="307">
                  <c:v>2589</c:v>
                </c:pt>
                <c:pt idx="308">
                  <c:v>2588</c:v>
                </c:pt>
                <c:pt idx="309">
                  <c:v>2587</c:v>
                </c:pt>
                <c:pt idx="310">
                  <c:v>2586</c:v>
                </c:pt>
                <c:pt idx="311">
                  <c:v>2585</c:v>
                </c:pt>
                <c:pt idx="312">
                  <c:v>2584</c:v>
                </c:pt>
                <c:pt idx="313">
                  <c:v>2583</c:v>
                </c:pt>
                <c:pt idx="314">
                  <c:v>2582</c:v>
                </c:pt>
                <c:pt idx="315">
                  <c:v>2581</c:v>
                </c:pt>
                <c:pt idx="316">
                  <c:v>2580</c:v>
                </c:pt>
                <c:pt idx="317">
                  <c:v>2579</c:v>
                </c:pt>
                <c:pt idx="318">
                  <c:v>2578</c:v>
                </c:pt>
                <c:pt idx="319">
                  <c:v>2577</c:v>
                </c:pt>
                <c:pt idx="320">
                  <c:v>2576</c:v>
                </c:pt>
                <c:pt idx="321">
                  <c:v>2575</c:v>
                </c:pt>
                <c:pt idx="322">
                  <c:v>2574</c:v>
                </c:pt>
                <c:pt idx="323">
                  <c:v>2573</c:v>
                </c:pt>
                <c:pt idx="324">
                  <c:v>2572</c:v>
                </c:pt>
                <c:pt idx="325">
                  <c:v>2571</c:v>
                </c:pt>
                <c:pt idx="326">
                  <c:v>2569.5</c:v>
                </c:pt>
                <c:pt idx="327">
                  <c:v>2569</c:v>
                </c:pt>
                <c:pt idx="328">
                  <c:v>2568</c:v>
                </c:pt>
                <c:pt idx="329">
                  <c:v>2567</c:v>
                </c:pt>
                <c:pt idx="330">
                  <c:v>2566</c:v>
                </c:pt>
                <c:pt idx="331">
                  <c:v>2565</c:v>
                </c:pt>
                <c:pt idx="332">
                  <c:v>2564</c:v>
                </c:pt>
                <c:pt idx="333">
                  <c:v>2563</c:v>
                </c:pt>
                <c:pt idx="334">
                  <c:v>2562</c:v>
                </c:pt>
                <c:pt idx="335">
                  <c:v>2561</c:v>
                </c:pt>
                <c:pt idx="336">
                  <c:v>2560</c:v>
                </c:pt>
                <c:pt idx="337">
                  <c:v>2559</c:v>
                </c:pt>
                <c:pt idx="338">
                  <c:v>2558</c:v>
                </c:pt>
                <c:pt idx="339">
                  <c:v>2557</c:v>
                </c:pt>
                <c:pt idx="340">
                  <c:v>2556</c:v>
                </c:pt>
                <c:pt idx="341">
                  <c:v>2555</c:v>
                </c:pt>
                <c:pt idx="342">
                  <c:v>2554</c:v>
                </c:pt>
                <c:pt idx="343">
                  <c:v>2553</c:v>
                </c:pt>
                <c:pt idx="344">
                  <c:v>2552</c:v>
                </c:pt>
                <c:pt idx="345">
                  <c:v>2551</c:v>
                </c:pt>
                <c:pt idx="346">
                  <c:v>2550</c:v>
                </c:pt>
                <c:pt idx="347">
                  <c:v>2549</c:v>
                </c:pt>
                <c:pt idx="348">
                  <c:v>2548</c:v>
                </c:pt>
                <c:pt idx="349">
                  <c:v>2547</c:v>
                </c:pt>
                <c:pt idx="350">
                  <c:v>2546</c:v>
                </c:pt>
                <c:pt idx="351">
                  <c:v>2545</c:v>
                </c:pt>
                <c:pt idx="352">
                  <c:v>2544</c:v>
                </c:pt>
                <c:pt idx="353">
                  <c:v>2543</c:v>
                </c:pt>
                <c:pt idx="354">
                  <c:v>2541.5</c:v>
                </c:pt>
                <c:pt idx="355">
                  <c:v>2541</c:v>
                </c:pt>
                <c:pt idx="356">
                  <c:v>2540</c:v>
                </c:pt>
                <c:pt idx="357">
                  <c:v>2539</c:v>
                </c:pt>
                <c:pt idx="358">
                  <c:v>2538</c:v>
                </c:pt>
                <c:pt idx="359">
                  <c:v>2537</c:v>
                </c:pt>
                <c:pt idx="360">
                  <c:v>2536</c:v>
                </c:pt>
                <c:pt idx="361">
                  <c:v>2535</c:v>
                </c:pt>
                <c:pt idx="362">
                  <c:v>2534</c:v>
                </c:pt>
                <c:pt idx="363">
                  <c:v>2533</c:v>
                </c:pt>
                <c:pt idx="364">
                  <c:v>2532</c:v>
                </c:pt>
                <c:pt idx="365">
                  <c:v>2531</c:v>
                </c:pt>
                <c:pt idx="366">
                  <c:v>2530</c:v>
                </c:pt>
                <c:pt idx="367">
                  <c:v>2529</c:v>
                </c:pt>
                <c:pt idx="368">
                  <c:v>2528</c:v>
                </c:pt>
                <c:pt idx="369">
                  <c:v>2527</c:v>
                </c:pt>
                <c:pt idx="370">
                  <c:v>2526</c:v>
                </c:pt>
                <c:pt idx="371">
                  <c:v>2525</c:v>
                </c:pt>
                <c:pt idx="372">
                  <c:v>2524</c:v>
                </c:pt>
                <c:pt idx="373">
                  <c:v>2523</c:v>
                </c:pt>
                <c:pt idx="374">
                  <c:v>2522</c:v>
                </c:pt>
                <c:pt idx="375">
                  <c:v>2521</c:v>
                </c:pt>
                <c:pt idx="376">
                  <c:v>2520</c:v>
                </c:pt>
                <c:pt idx="377">
                  <c:v>2519</c:v>
                </c:pt>
                <c:pt idx="378">
                  <c:v>2518</c:v>
                </c:pt>
                <c:pt idx="379">
                  <c:v>2517</c:v>
                </c:pt>
                <c:pt idx="380">
                  <c:v>2516</c:v>
                </c:pt>
                <c:pt idx="381">
                  <c:v>2515</c:v>
                </c:pt>
                <c:pt idx="382">
                  <c:v>2514</c:v>
                </c:pt>
                <c:pt idx="383">
                  <c:v>2513</c:v>
                </c:pt>
                <c:pt idx="384">
                  <c:v>2512</c:v>
                </c:pt>
                <c:pt idx="385">
                  <c:v>2511</c:v>
                </c:pt>
                <c:pt idx="386">
                  <c:v>2510</c:v>
                </c:pt>
                <c:pt idx="387">
                  <c:v>2509</c:v>
                </c:pt>
                <c:pt idx="388">
                  <c:v>2508</c:v>
                </c:pt>
                <c:pt idx="389">
                  <c:v>2507</c:v>
                </c:pt>
                <c:pt idx="390">
                  <c:v>2506</c:v>
                </c:pt>
                <c:pt idx="391">
                  <c:v>2505</c:v>
                </c:pt>
                <c:pt idx="392">
                  <c:v>2504</c:v>
                </c:pt>
                <c:pt idx="393">
                  <c:v>2503</c:v>
                </c:pt>
                <c:pt idx="394">
                  <c:v>2502</c:v>
                </c:pt>
                <c:pt idx="395">
                  <c:v>2501</c:v>
                </c:pt>
                <c:pt idx="396">
                  <c:v>2500</c:v>
                </c:pt>
                <c:pt idx="397">
                  <c:v>2499</c:v>
                </c:pt>
                <c:pt idx="398">
                  <c:v>2498</c:v>
                </c:pt>
                <c:pt idx="399">
                  <c:v>2497</c:v>
                </c:pt>
                <c:pt idx="400">
                  <c:v>2496</c:v>
                </c:pt>
                <c:pt idx="401">
                  <c:v>2495</c:v>
                </c:pt>
                <c:pt idx="402">
                  <c:v>2494</c:v>
                </c:pt>
                <c:pt idx="403">
                  <c:v>2493</c:v>
                </c:pt>
                <c:pt idx="404">
                  <c:v>2492</c:v>
                </c:pt>
                <c:pt idx="405">
                  <c:v>2491</c:v>
                </c:pt>
                <c:pt idx="406">
                  <c:v>2490</c:v>
                </c:pt>
                <c:pt idx="407">
                  <c:v>2489</c:v>
                </c:pt>
                <c:pt idx="408">
                  <c:v>2488</c:v>
                </c:pt>
                <c:pt idx="409">
                  <c:v>2487</c:v>
                </c:pt>
                <c:pt idx="410">
                  <c:v>2486</c:v>
                </c:pt>
                <c:pt idx="411">
                  <c:v>2485</c:v>
                </c:pt>
                <c:pt idx="412">
                  <c:v>2484</c:v>
                </c:pt>
                <c:pt idx="414">
                  <c:v>2482</c:v>
                </c:pt>
                <c:pt idx="415">
                  <c:v>2481</c:v>
                </c:pt>
                <c:pt idx="416">
                  <c:v>2480</c:v>
                </c:pt>
                <c:pt idx="417">
                  <c:v>2479</c:v>
                </c:pt>
                <c:pt idx="418">
                  <c:v>2478</c:v>
                </c:pt>
                <c:pt idx="419">
                  <c:v>2477</c:v>
                </c:pt>
                <c:pt idx="420">
                  <c:v>2476</c:v>
                </c:pt>
                <c:pt idx="421">
                  <c:v>2475</c:v>
                </c:pt>
                <c:pt idx="422">
                  <c:v>2474</c:v>
                </c:pt>
                <c:pt idx="423">
                  <c:v>2473</c:v>
                </c:pt>
                <c:pt idx="424">
                  <c:v>2472</c:v>
                </c:pt>
                <c:pt idx="425">
                  <c:v>2471</c:v>
                </c:pt>
                <c:pt idx="426">
                  <c:v>2470</c:v>
                </c:pt>
                <c:pt idx="427">
                  <c:v>2469</c:v>
                </c:pt>
                <c:pt idx="428">
                  <c:v>2468</c:v>
                </c:pt>
                <c:pt idx="429">
                  <c:v>2467</c:v>
                </c:pt>
                <c:pt idx="430">
                  <c:v>2466</c:v>
                </c:pt>
                <c:pt idx="431">
                  <c:v>2465</c:v>
                </c:pt>
                <c:pt idx="432">
                  <c:v>2464</c:v>
                </c:pt>
                <c:pt idx="433">
                  <c:v>2463</c:v>
                </c:pt>
                <c:pt idx="434">
                  <c:v>2462</c:v>
                </c:pt>
                <c:pt idx="435">
                  <c:v>2461</c:v>
                </c:pt>
                <c:pt idx="436">
                  <c:v>2460</c:v>
                </c:pt>
                <c:pt idx="437">
                  <c:v>2459</c:v>
                </c:pt>
                <c:pt idx="438">
                  <c:v>2458</c:v>
                </c:pt>
                <c:pt idx="439">
                  <c:v>2457</c:v>
                </c:pt>
                <c:pt idx="440">
                  <c:v>2456</c:v>
                </c:pt>
                <c:pt idx="441">
                  <c:v>2455</c:v>
                </c:pt>
                <c:pt idx="442">
                  <c:v>2454</c:v>
                </c:pt>
                <c:pt idx="443">
                  <c:v>2453</c:v>
                </c:pt>
                <c:pt idx="444">
                  <c:v>2452</c:v>
                </c:pt>
                <c:pt idx="445">
                  <c:v>2451</c:v>
                </c:pt>
                <c:pt idx="446">
                  <c:v>2450</c:v>
                </c:pt>
                <c:pt idx="447">
                  <c:v>2449</c:v>
                </c:pt>
                <c:pt idx="448">
                  <c:v>2448</c:v>
                </c:pt>
                <c:pt idx="449">
                  <c:v>2447</c:v>
                </c:pt>
                <c:pt idx="450">
                  <c:v>2446</c:v>
                </c:pt>
                <c:pt idx="451">
                  <c:v>2445</c:v>
                </c:pt>
                <c:pt idx="452">
                  <c:v>2444</c:v>
                </c:pt>
                <c:pt idx="453">
                  <c:v>2443</c:v>
                </c:pt>
                <c:pt idx="454">
                  <c:v>2442</c:v>
                </c:pt>
                <c:pt idx="455">
                  <c:v>2441</c:v>
                </c:pt>
                <c:pt idx="456">
                  <c:v>2440</c:v>
                </c:pt>
                <c:pt idx="457">
                  <c:v>2439</c:v>
                </c:pt>
                <c:pt idx="458">
                  <c:v>2438</c:v>
                </c:pt>
                <c:pt idx="459">
                  <c:v>2437</c:v>
                </c:pt>
                <c:pt idx="460">
                  <c:v>2436</c:v>
                </c:pt>
                <c:pt idx="461">
                  <c:v>2435</c:v>
                </c:pt>
                <c:pt idx="462">
                  <c:v>2434</c:v>
                </c:pt>
                <c:pt idx="463">
                  <c:v>2433</c:v>
                </c:pt>
                <c:pt idx="464">
                  <c:v>2432</c:v>
                </c:pt>
                <c:pt idx="465">
                  <c:v>2431</c:v>
                </c:pt>
                <c:pt idx="466">
                  <c:v>2430</c:v>
                </c:pt>
                <c:pt idx="467">
                  <c:v>2429</c:v>
                </c:pt>
                <c:pt idx="468">
                  <c:v>2428</c:v>
                </c:pt>
                <c:pt idx="469">
                  <c:v>2427</c:v>
                </c:pt>
                <c:pt idx="470">
                  <c:v>2426</c:v>
                </c:pt>
                <c:pt idx="471">
                  <c:v>2425</c:v>
                </c:pt>
                <c:pt idx="472">
                  <c:v>2424</c:v>
                </c:pt>
                <c:pt idx="473">
                  <c:v>2423</c:v>
                </c:pt>
                <c:pt idx="474">
                  <c:v>2422</c:v>
                </c:pt>
                <c:pt idx="475">
                  <c:v>2421</c:v>
                </c:pt>
                <c:pt idx="476">
                  <c:v>2420</c:v>
                </c:pt>
                <c:pt idx="477">
                  <c:v>2419</c:v>
                </c:pt>
                <c:pt idx="478">
                  <c:v>2418.1999999999998</c:v>
                </c:pt>
                <c:pt idx="479">
                  <c:v>2417.5</c:v>
                </c:pt>
                <c:pt idx="480">
                  <c:v>2417</c:v>
                </c:pt>
                <c:pt idx="481">
                  <c:v>2416</c:v>
                </c:pt>
                <c:pt idx="482">
                  <c:v>2415</c:v>
                </c:pt>
                <c:pt idx="483">
                  <c:v>2414</c:v>
                </c:pt>
                <c:pt idx="484">
                  <c:v>2413</c:v>
                </c:pt>
                <c:pt idx="485">
                  <c:v>2412</c:v>
                </c:pt>
                <c:pt idx="486">
                  <c:v>2411</c:v>
                </c:pt>
                <c:pt idx="487">
                  <c:v>2410</c:v>
                </c:pt>
                <c:pt idx="488">
                  <c:v>2409</c:v>
                </c:pt>
                <c:pt idx="489">
                  <c:v>2408</c:v>
                </c:pt>
                <c:pt idx="490">
                  <c:v>2407</c:v>
                </c:pt>
                <c:pt idx="491">
                  <c:v>2406</c:v>
                </c:pt>
                <c:pt idx="492">
                  <c:v>2405</c:v>
                </c:pt>
                <c:pt idx="493">
                  <c:v>2404</c:v>
                </c:pt>
                <c:pt idx="494">
                  <c:v>2403</c:v>
                </c:pt>
                <c:pt idx="495">
                  <c:v>2402</c:v>
                </c:pt>
                <c:pt idx="496">
                  <c:v>2401</c:v>
                </c:pt>
                <c:pt idx="497">
                  <c:v>2400</c:v>
                </c:pt>
                <c:pt idx="498">
                  <c:v>2399</c:v>
                </c:pt>
                <c:pt idx="499">
                  <c:v>2398</c:v>
                </c:pt>
                <c:pt idx="500">
                  <c:v>2397</c:v>
                </c:pt>
                <c:pt idx="501">
                  <c:v>2396</c:v>
                </c:pt>
                <c:pt idx="502">
                  <c:v>2395</c:v>
                </c:pt>
                <c:pt idx="503">
                  <c:v>2394</c:v>
                </c:pt>
                <c:pt idx="504">
                  <c:v>2393</c:v>
                </c:pt>
              </c:numCache>
            </c:numRef>
          </c:xVal>
          <c:yVal>
            <c:numRef>
              <c:f>Retournemer_2020_LOI_composite!$AC$11:$AC$515</c:f>
              <c:numCache>
                <c:formatCode>General</c:formatCode>
                <c:ptCount val="505"/>
                <c:pt idx="0">
                  <c:v>0.57618437900130215</c:v>
                </c:pt>
                <c:pt idx="1">
                  <c:v>0.67516879219807502</c:v>
                </c:pt>
                <c:pt idx="2">
                  <c:v>1.8771331058019189</c:v>
                </c:pt>
                <c:pt idx="3">
                  <c:v>2.6526835286860595</c:v>
                </c:pt>
                <c:pt idx="4">
                  <c:v>3.3333333333333015</c:v>
                </c:pt>
                <c:pt idx="5">
                  <c:v>3.3519553072625721</c:v>
                </c:pt>
                <c:pt idx="6">
                  <c:v>3.3480732785850167</c:v>
                </c:pt>
                <c:pt idx="7">
                  <c:v>3.5179153094462712</c:v>
                </c:pt>
                <c:pt idx="8">
                  <c:v>3.5133376707872634</c:v>
                </c:pt>
                <c:pt idx="9">
                  <c:v>4.2112299465241039</c:v>
                </c:pt>
                <c:pt idx="10">
                  <c:v>4.9859550561797583</c:v>
                </c:pt>
                <c:pt idx="11">
                  <c:v>5.5820285908782008</c:v>
                </c:pt>
                <c:pt idx="12">
                  <c:v>5.7383320581485115</c:v>
                </c:pt>
                <c:pt idx="13">
                  <c:v>6.9410319410319126</c:v>
                </c:pt>
                <c:pt idx="14">
                  <c:v>8.5628742514969414</c:v>
                </c:pt>
                <c:pt idx="15">
                  <c:v>7.8309078309079201</c:v>
                </c:pt>
                <c:pt idx="16">
                  <c:v>4.2824074074074971</c:v>
                </c:pt>
                <c:pt idx="17">
                  <c:v>3.0303030303030303</c:v>
                </c:pt>
                <c:pt idx="18">
                  <c:v>2.5196850393700747</c:v>
                </c:pt>
                <c:pt idx="19">
                  <c:v>2.9684601113172535</c:v>
                </c:pt>
                <c:pt idx="20">
                  <c:v>2.852348993288798</c:v>
                </c:pt>
                <c:pt idx="21">
                  <c:v>2.6178010471202144</c:v>
                </c:pt>
                <c:pt idx="22">
                  <c:v>2.8083028083027672</c:v>
                </c:pt>
                <c:pt idx="23">
                  <c:v>3.2305433186490768</c:v>
                </c:pt>
                <c:pt idx="24">
                  <c:v>3.4168564920270592</c:v>
                </c:pt>
                <c:pt idx="25">
                  <c:v>3.1055900621120105</c:v>
                </c:pt>
                <c:pt idx="26">
                  <c:v>4.3618739903071138</c:v>
                </c:pt>
                <c:pt idx="27">
                  <c:v>6.0827250608273431</c:v>
                </c:pt>
                <c:pt idx="28">
                  <c:v>5.9585492227978305</c:v>
                </c:pt>
                <c:pt idx="29">
                  <c:v>5.6265984654732071</c:v>
                </c:pt>
                <c:pt idx="30">
                  <c:v>7.262569832402205</c:v>
                </c:pt>
                <c:pt idx="31">
                  <c:v>8.4374999999998028</c:v>
                </c:pt>
                <c:pt idx="32">
                  <c:v>9.1106290672450729</c:v>
                </c:pt>
                <c:pt idx="33">
                  <c:v>9.0909090909091628</c:v>
                </c:pt>
                <c:pt idx="34">
                  <c:v>8.2474226804120629</c:v>
                </c:pt>
                <c:pt idx="35">
                  <c:v>9.1928251121077125</c:v>
                </c:pt>
                <c:pt idx="36">
                  <c:v>7.6521739130432627</c:v>
                </c:pt>
                <c:pt idx="37">
                  <c:v>8.7719298245616155</c:v>
                </c:pt>
                <c:pt idx="38">
                  <c:v>6.1452513966479581</c:v>
                </c:pt>
                <c:pt idx="39">
                  <c:v>4.958677685950363</c:v>
                </c:pt>
                <c:pt idx="40">
                  <c:v>4.8853439680956612</c:v>
                </c:pt>
                <c:pt idx="41">
                  <c:v>5.7894736842107424</c:v>
                </c:pt>
                <c:pt idx="42">
                  <c:v>6.4412238325280562</c:v>
                </c:pt>
                <c:pt idx="43">
                  <c:v>7.0476190476188707</c:v>
                </c:pt>
                <c:pt idx="44">
                  <c:v>8.2589285714283474</c:v>
                </c:pt>
                <c:pt idx="45">
                  <c:v>9.2544987146528666</c:v>
                </c:pt>
                <c:pt idx="46">
                  <c:v>8.3743842364529595</c:v>
                </c:pt>
                <c:pt idx="47">
                  <c:v>7.5431034482758852</c:v>
                </c:pt>
                <c:pt idx="48">
                  <c:v>6.6543438077633201</c:v>
                </c:pt>
                <c:pt idx="49">
                  <c:v>7.8774617067832979</c:v>
                </c:pt>
                <c:pt idx="50">
                  <c:v>7.1297989031081244</c:v>
                </c:pt>
                <c:pt idx="51">
                  <c:v>6.8145800316958827</c:v>
                </c:pt>
                <c:pt idx="52">
                  <c:v>8.010335917312803</c:v>
                </c:pt>
                <c:pt idx="53">
                  <c:v>7.7283372365338412</c:v>
                </c:pt>
                <c:pt idx="54">
                  <c:v>10.114942528735732</c:v>
                </c:pt>
                <c:pt idx="55">
                  <c:v>10.2827763496144</c:v>
                </c:pt>
                <c:pt idx="56">
                  <c:v>10.584958217270215</c:v>
                </c:pt>
                <c:pt idx="57">
                  <c:v>10.831234256927207</c:v>
                </c:pt>
                <c:pt idx="58">
                  <c:v>11.080332409972318</c:v>
                </c:pt>
                <c:pt idx="59">
                  <c:v>12.499999999999886</c:v>
                </c:pt>
                <c:pt idx="60">
                  <c:v>11.86440677966085</c:v>
                </c:pt>
                <c:pt idx="61">
                  <c:v>10.789473684210652</c:v>
                </c:pt>
                <c:pt idx="62">
                  <c:v>9.1764705882352082</c:v>
                </c:pt>
                <c:pt idx="63">
                  <c:v>10.810810810810731</c:v>
                </c:pt>
                <c:pt idx="64">
                  <c:v>11.139896373057233</c:v>
                </c:pt>
                <c:pt idx="65">
                  <c:v>8.8729016786572732</c:v>
                </c:pt>
                <c:pt idx="66">
                  <c:v>7.7380952380952133</c:v>
                </c:pt>
                <c:pt idx="67">
                  <c:v>2.236421725239508</c:v>
                </c:pt>
                <c:pt idx="68">
                  <c:v>2.9585798816572586</c:v>
                </c:pt>
                <c:pt idx="69">
                  <c:v>8.556149732620316</c:v>
                </c:pt>
                <c:pt idx="70">
                  <c:v>6.1576354679803744</c:v>
                </c:pt>
                <c:pt idx="71">
                  <c:v>4.7038327526134198</c:v>
                </c:pt>
                <c:pt idx="72">
                  <c:v>6.3291139240507013</c:v>
                </c:pt>
                <c:pt idx="73">
                  <c:v>10.749185667752837</c:v>
                </c:pt>
                <c:pt idx="74">
                  <c:v>11.813186813187073</c:v>
                </c:pt>
                <c:pt idx="75">
                  <c:v>8.9912280701755289</c:v>
                </c:pt>
                <c:pt idx="76">
                  <c:v>12.93706293706324</c:v>
                </c:pt>
                <c:pt idx="77">
                  <c:v>12.499999999999778</c:v>
                </c:pt>
                <c:pt idx="78">
                  <c:v>8.8785046728972397</c:v>
                </c:pt>
                <c:pt idx="79">
                  <c:v>10.697674418604512</c:v>
                </c:pt>
                <c:pt idx="80">
                  <c:v>9.3587521663778634</c:v>
                </c:pt>
                <c:pt idx="81">
                  <c:v>8.9588377723972847</c:v>
                </c:pt>
                <c:pt idx="82">
                  <c:v>6.0311284046690359</c:v>
                </c:pt>
                <c:pt idx="83">
                  <c:v>8.0332409972298784</c:v>
                </c:pt>
                <c:pt idx="84">
                  <c:v>7.074569789675099</c:v>
                </c:pt>
                <c:pt idx="85">
                  <c:v>7.7102803738316545</c:v>
                </c:pt>
                <c:pt idx="86">
                  <c:v>7.4226804123714105</c:v>
                </c:pt>
                <c:pt idx="87">
                  <c:v>6.5543071161049085</c:v>
                </c:pt>
                <c:pt idx="88">
                  <c:v>6.8181818181817757</c:v>
                </c:pt>
                <c:pt idx="89">
                  <c:v>7.2614107883817818</c:v>
                </c:pt>
                <c:pt idx="90">
                  <c:v>7.9889807162538808</c:v>
                </c:pt>
                <c:pt idx="91">
                  <c:v>8.333333333333492</c:v>
                </c:pt>
                <c:pt idx="92">
                  <c:v>7.4812967581047873</c:v>
                </c:pt>
                <c:pt idx="93">
                  <c:v>7.197943444729753</c:v>
                </c:pt>
                <c:pt idx="94">
                  <c:v>6.6014669926652756</c:v>
                </c:pt>
                <c:pt idx="95">
                  <c:v>6.1440677966105106</c:v>
                </c:pt>
                <c:pt idx="96">
                  <c:v>5.0660792951541289</c:v>
                </c:pt>
                <c:pt idx="97">
                  <c:v>6.5606361829024777</c:v>
                </c:pt>
                <c:pt idx="98">
                  <c:v>7.1428571428571122</c:v>
                </c:pt>
                <c:pt idx="99">
                  <c:v>6.2937062937061139</c:v>
                </c:pt>
                <c:pt idx="100">
                  <c:v>6.1576354679799632</c:v>
                </c:pt>
                <c:pt idx="101">
                  <c:v>7.671232876711966</c:v>
                </c:pt>
                <c:pt idx="102">
                  <c:v>7.1895424836601869</c:v>
                </c:pt>
                <c:pt idx="103">
                  <c:v>6.6496163682863942</c:v>
                </c:pt>
                <c:pt idx="104">
                  <c:v>5.5343511450381415</c:v>
                </c:pt>
                <c:pt idx="105">
                  <c:v>5.5183946488293527</c:v>
                </c:pt>
                <c:pt idx="106">
                  <c:v>7.1216617210685245</c:v>
                </c:pt>
                <c:pt idx="107">
                  <c:v>6.5217391304345727</c:v>
                </c:pt>
                <c:pt idx="108">
                  <c:v>7.1428571428571423</c:v>
                </c:pt>
                <c:pt idx="109">
                  <c:v>8.4862385321102778</c:v>
                </c:pt>
                <c:pt idx="110">
                  <c:v>7.2972972972975541</c:v>
                </c:pt>
                <c:pt idx="111">
                  <c:v>6.7448680351905379</c:v>
                </c:pt>
                <c:pt idx="112">
                  <c:v>7.1661237785017402</c:v>
                </c:pt>
                <c:pt idx="113">
                  <c:v>6.7331670822940799</c:v>
                </c:pt>
                <c:pt idx="114">
                  <c:v>6.6666666666667389</c:v>
                </c:pt>
                <c:pt idx="115">
                  <c:v>6.528189910978778</c:v>
                </c:pt>
                <c:pt idx="116">
                  <c:v>7.2674418604652322</c:v>
                </c:pt>
                <c:pt idx="117">
                  <c:v>7.4303405572752848</c:v>
                </c:pt>
                <c:pt idx="118">
                  <c:v>7.2463768115942919</c:v>
                </c:pt>
                <c:pt idx="119">
                  <c:v>6.7114093959730239</c:v>
                </c:pt>
                <c:pt idx="120">
                  <c:v>6.4646464646461217</c:v>
                </c:pt>
                <c:pt idx="121">
                  <c:v>5.3418803418800485</c:v>
                </c:pt>
                <c:pt idx="122">
                  <c:v>5.9278350515463121</c:v>
                </c:pt>
                <c:pt idx="123">
                  <c:v>6.2745098039215543</c:v>
                </c:pt>
                <c:pt idx="124">
                  <c:v>7.0257611241216367</c:v>
                </c:pt>
                <c:pt idx="125">
                  <c:v>9.6969696969697043</c:v>
                </c:pt>
                <c:pt idx="126">
                  <c:v>9.1428571428571601</c:v>
                </c:pt>
                <c:pt idx="127">
                  <c:v>11.688311688311677</c:v>
                </c:pt>
                <c:pt idx="128">
                  <c:v>9.0109890109890909</c:v>
                </c:pt>
                <c:pt idx="129">
                  <c:v>13.294797687861088</c:v>
                </c:pt>
                <c:pt idx="130">
                  <c:v>14.19939577039295</c:v>
                </c:pt>
                <c:pt idx="131">
                  <c:v>18.534482758620427</c:v>
                </c:pt>
                <c:pt idx="132">
                  <c:v>9.1185410334347079</c:v>
                </c:pt>
                <c:pt idx="133">
                  <c:v>16.342412451361817</c:v>
                </c:pt>
                <c:pt idx="134">
                  <c:v>18.217054263566059</c:v>
                </c:pt>
                <c:pt idx="135">
                  <c:v>18.644067796609914</c:v>
                </c:pt>
                <c:pt idx="136">
                  <c:v>15.759312320916816</c:v>
                </c:pt>
                <c:pt idx="137">
                  <c:v>18.959107806691499</c:v>
                </c:pt>
                <c:pt idx="138">
                  <c:v>15.789473684210456</c:v>
                </c:pt>
                <c:pt idx="139">
                  <c:v>18.02575107296132</c:v>
                </c:pt>
                <c:pt idx="140">
                  <c:v>19.07514450867021</c:v>
                </c:pt>
                <c:pt idx="141">
                  <c:v>17.277486910995353</c:v>
                </c:pt>
                <c:pt idx="142">
                  <c:v>20.338983050847268</c:v>
                </c:pt>
                <c:pt idx="143">
                  <c:v>14.339622641509548</c:v>
                </c:pt>
                <c:pt idx="144">
                  <c:v>17.977528089887663</c:v>
                </c:pt>
                <c:pt idx="145">
                  <c:v>17.647058823530028</c:v>
                </c:pt>
                <c:pt idx="146">
                  <c:v>17.054263565891315</c:v>
                </c:pt>
                <c:pt idx="147">
                  <c:v>21.739130434782751</c:v>
                </c:pt>
                <c:pt idx="148">
                  <c:v>20</c:v>
                </c:pt>
                <c:pt idx="149">
                  <c:v>21.739130434782876</c:v>
                </c:pt>
                <c:pt idx="150">
                  <c:v>23.076923076922924</c:v>
                </c:pt>
                <c:pt idx="151">
                  <c:v>22.705314009662043</c:v>
                </c:pt>
                <c:pt idx="152">
                  <c:v>23.214285714285516</c:v>
                </c:pt>
                <c:pt idx="153">
                  <c:v>22.613065326633148</c:v>
                </c:pt>
                <c:pt idx="154">
                  <c:v>21.854304635762446</c:v>
                </c:pt>
                <c:pt idx="155">
                  <c:v>23.125000000000487</c:v>
                </c:pt>
                <c:pt idx="156">
                  <c:v>21.860465116278537</c:v>
                </c:pt>
                <c:pt idx="157">
                  <c:v>24.489795918367179</c:v>
                </c:pt>
                <c:pt idx="158">
                  <c:v>23.484848484847639</c:v>
                </c:pt>
                <c:pt idx="159">
                  <c:v>23.170731707317145</c:v>
                </c:pt>
                <c:pt idx="160">
                  <c:v>22.077922077921389</c:v>
                </c:pt>
                <c:pt idx="161">
                  <c:v>21.18226600985226</c:v>
                </c:pt>
                <c:pt idx="162">
                  <c:v>16.115702479338719</c:v>
                </c:pt>
                <c:pt idx="163">
                  <c:v>16.549295774648058</c:v>
                </c:pt>
                <c:pt idx="164">
                  <c:v>12.202380952381052</c:v>
                </c:pt>
                <c:pt idx="165">
                  <c:v>18.260869565217277</c:v>
                </c:pt>
                <c:pt idx="166">
                  <c:v>21.276595744681043</c:v>
                </c:pt>
                <c:pt idx="167">
                  <c:v>20.257234726688303</c:v>
                </c:pt>
                <c:pt idx="168">
                  <c:v>11.750599520383576</c:v>
                </c:pt>
                <c:pt idx="169">
                  <c:v>18.257261410788608</c:v>
                </c:pt>
                <c:pt idx="170">
                  <c:v>21.328671328671206</c:v>
                </c:pt>
                <c:pt idx="171">
                  <c:v>21.94244604316555</c:v>
                </c:pt>
                <c:pt idx="172">
                  <c:v>21.982758620689619</c:v>
                </c:pt>
                <c:pt idx="173">
                  <c:v>22.222222222222072</c:v>
                </c:pt>
                <c:pt idx="174">
                  <c:v>23.137254901960429</c:v>
                </c:pt>
                <c:pt idx="175">
                  <c:v>18.146718146718353</c:v>
                </c:pt>
                <c:pt idx="176">
                  <c:v>20.608108108108134</c:v>
                </c:pt>
                <c:pt idx="177">
                  <c:v>22.656249999999993</c:v>
                </c:pt>
                <c:pt idx="178">
                  <c:v>17.791411042944802</c:v>
                </c:pt>
                <c:pt idx="179">
                  <c:v>22.362869198312573</c:v>
                </c:pt>
                <c:pt idx="180">
                  <c:v>22.695035460992926</c:v>
                </c:pt>
                <c:pt idx="181">
                  <c:v>22.44897959183681</c:v>
                </c:pt>
                <c:pt idx="182">
                  <c:v>21.65354330708654</c:v>
                </c:pt>
                <c:pt idx="183">
                  <c:v>24.27745664739976</c:v>
                </c:pt>
                <c:pt idx="184">
                  <c:v>24.539877300614023</c:v>
                </c:pt>
                <c:pt idx="185">
                  <c:v>21.546961325967555</c:v>
                </c:pt>
                <c:pt idx="186">
                  <c:v>22.360248447204771</c:v>
                </c:pt>
                <c:pt idx="187">
                  <c:v>23.414634146341477</c:v>
                </c:pt>
                <c:pt idx="188">
                  <c:v>22.400000000000375</c:v>
                </c:pt>
                <c:pt idx="189">
                  <c:v>22.807017543859558</c:v>
                </c:pt>
                <c:pt idx="190">
                  <c:v>26.213592233009674</c:v>
                </c:pt>
                <c:pt idx="191">
                  <c:v>24.444444444444358</c:v>
                </c:pt>
                <c:pt idx="192">
                  <c:v>23.584905660377721</c:v>
                </c:pt>
                <c:pt idx="193">
                  <c:v>21.556886227544688</c:v>
                </c:pt>
                <c:pt idx="194">
                  <c:v>23.888888888889383</c:v>
                </c:pt>
                <c:pt idx="195">
                  <c:v>25.301204819277295</c:v>
                </c:pt>
                <c:pt idx="196">
                  <c:v>19.29824561403532</c:v>
                </c:pt>
                <c:pt idx="197">
                  <c:v>22.137404580152566</c:v>
                </c:pt>
                <c:pt idx="198">
                  <c:v>23.976608187134808</c:v>
                </c:pt>
                <c:pt idx="199">
                  <c:v>20.603015075377087</c:v>
                </c:pt>
                <c:pt idx="200">
                  <c:v>28.082191780822019</c:v>
                </c:pt>
                <c:pt idx="201">
                  <c:v>17.241379310345355</c:v>
                </c:pt>
                <c:pt idx="202">
                  <c:v>20.535714285713986</c:v>
                </c:pt>
                <c:pt idx="203">
                  <c:v>23.129251700680708</c:v>
                </c:pt>
                <c:pt idx="204">
                  <c:v>22.950819672131221</c:v>
                </c:pt>
                <c:pt idx="206">
                  <c:v>28.695652173912915</c:v>
                </c:pt>
                <c:pt idx="207">
                  <c:v>27.142857142857213</c:v>
                </c:pt>
                <c:pt idx="208">
                  <c:v>30.769230769230681</c:v>
                </c:pt>
                <c:pt idx="209">
                  <c:v>36.363636363635777</c:v>
                </c:pt>
                <c:pt idx="210">
                  <c:v>31.318681318681463</c:v>
                </c:pt>
                <c:pt idx="211">
                  <c:v>29.518072289156411</c:v>
                </c:pt>
                <c:pt idx="212">
                  <c:v>29.220779220779193</c:v>
                </c:pt>
                <c:pt idx="213">
                  <c:v>30.597014925372413</c:v>
                </c:pt>
                <c:pt idx="214">
                  <c:v>29.192546583850277</c:v>
                </c:pt>
                <c:pt idx="215">
                  <c:v>25.42372881355946</c:v>
                </c:pt>
                <c:pt idx="216">
                  <c:v>25.945945945945898</c:v>
                </c:pt>
                <c:pt idx="217">
                  <c:v>26.016260162601601</c:v>
                </c:pt>
                <c:pt idx="218">
                  <c:v>25.837320574162852</c:v>
                </c:pt>
                <c:pt idx="219">
                  <c:v>26.92307692307719</c:v>
                </c:pt>
                <c:pt idx="220">
                  <c:v>28.695652173912755</c:v>
                </c:pt>
                <c:pt idx="221">
                  <c:v>29.901960784313609</c:v>
                </c:pt>
                <c:pt idx="222">
                  <c:v>28.448275862068595</c:v>
                </c:pt>
                <c:pt idx="223">
                  <c:v>26.999999999999989</c:v>
                </c:pt>
                <c:pt idx="224">
                  <c:v>29.585798816567642</c:v>
                </c:pt>
                <c:pt idx="225">
                  <c:v>26.637554585152905</c:v>
                </c:pt>
                <c:pt idx="226">
                  <c:v>27.227722772277975</c:v>
                </c:pt>
                <c:pt idx="227">
                  <c:v>28.965517241378912</c:v>
                </c:pt>
                <c:pt idx="228">
                  <c:v>33.165829145728139</c:v>
                </c:pt>
                <c:pt idx="229">
                  <c:v>33.023255813953384</c:v>
                </c:pt>
                <c:pt idx="230">
                  <c:v>23.461538461538982</c:v>
                </c:pt>
                <c:pt idx="231">
                  <c:v>18.518518518518384</c:v>
                </c:pt>
                <c:pt idx="232">
                  <c:v>28.500000000000043</c:v>
                </c:pt>
                <c:pt idx="233">
                  <c:v>26.896551724137801</c:v>
                </c:pt>
                <c:pt idx="234">
                  <c:v>31.034482758620353</c:v>
                </c:pt>
                <c:pt idx="235">
                  <c:v>28.828828828828517</c:v>
                </c:pt>
                <c:pt idx="236">
                  <c:v>29.000000000000021</c:v>
                </c:pt>
                <c:pt idx="237">
                  <c:v>27.932960893855103</c:v>
                </c:pt>
                <c:pt idx="238">
                  <c:v>28.019323671497641</c:v>
                </c:pt>
                <c:pt idx="239">
                  <c:v>30.534351145038613</c:v>
                </c:pt>
                <c:pt idx="240">
                  <c:v>29.207920792078855</c:v>
                </c:pt>
                <c:pt idx="241">
                  <c:v>27.572016460904852</c:v>
                </c:pt>
                <c:pt idx="242">
                  <c:v>31.578947368421122</c:v>
                </c:pt>
                <c:pt idx="243">
                  <c:v>26.744186046511448</c:v>
                </c:pt>
                <c:pt idx="244">
                  <c:v>28.977272727272791</c:v>
                </c:pt>
                <c:pt idx="245">
                  <c:v>31.468531468531268</c:v>
                </c:pt>
                <c:pt idx="246">
                  <c:v>27.232142857142811</c:v>
                </c:pt>
                <c:pt idx="247">
                  <c:v>27.753303964757158</c:v>
                </c:pt>
                <c:pt idx="248">
                  <c:v>27.142857142857213</c:v>
                </c:pt>
                <c:pt idx="249">
                  <c:v>30.952380952380722</c:v>
                </c:pt>
                <c:pt idx="250">
                  <c:v>33.516483516484392</c:v>
                </c:pt>
                <c:pt idx="251">
                  <c:v>34.972677595628475</c:v>
                </c:pt>
                <c:pt idx="252">
                  <c:v>30.115830115830189</c:v>
                </c:pt>
                <c:pt idx="253">
                  <c:v>29.473684210525953</c:v>
                </c:pt>
                <c:pt idx="254">
                  <c:v>28.215767634854654</c:v>
                </c:pt>
                <c:pt idx="255">
                  <c:v>28.776978417266257</c:v>
                </c:pt>
                <c:pt idx="256">
                  <c:v>33.92857142857131</c:v>
                </c:pt>
                <c:pt idx="257">
                  <c:v>34.909090909090892</c:v>
                </c:pt>
                <c:pt idx="258">
                  <c:v>39.999999999999794</c:v>
                </c:pt>
                <c:pt idx="259">
                  <c:v>32.43243243243213</c:v>
                </c:pt>
                <c:pt idx="260">
                  <c:v>31.04838709677426</c:v>
                </c:pt>
                <c:pt idx="261">
                  <c:v>41.237113402062093</c:v>
                </c:pt>
                <c:pt idx="262">
                  <c:v>28.348909657320682</c:v>
                </c:pt>
                <c:pt idx="263">
                  <c:v>32.958801498127436</c:v>
                </c:pt>
                <c:pt idx="264">
                  <c:v>38.974358974358267</c:v>
                </c:pt>
                <c:pt idx="265">
                  <c:v>27.609427609427584</c:v>
                </c:pt>
                <c:pt idx="266">
                  <c:v>31.347150259067391</c:v>
                </c:pt>
                <c:pt idx="267">
                  <c:v>34.556574923547267</c:v>
                </c:pt>
                <c:pt idx="268">
                  <c:v>30.769230769230973</c:v>
                </c:pt>
                <c:pt idx="269">
                  <c:v>34.653465346534801</c:v>
                </c:pt>
                <c:pt idx="270">
                  <c:v>37.49999999999978</c:v>
                </c:pt>
                <c:pt idx="271">
                  <c:v>35.344827586207316</c:v>
                </c:pt>
                <c:pt idx="272">
                  <c:v>28.06324110671925</c:v>
                </c:pt>
                <c:pt idx="273">
                  <c:v>26.249999999999861</c:v>
                </c:pt>
                <c:pt idx="274">
                  <c:v>33.168316831683256</c:v>
                </c:pt>
                <c:pt idx="275">
                  <c:v>30.923694779116378</c:v>
                </c:pt>
                <c:pt idx="276">
                  <c:v>30.837004405286429</c:v>
                </c:pt>
                <c:pt idx="277">
                  <c:v>31.849315068493162</c:v>
                </c:pt>
                <c:pt idx="278">
                  <c:v>30.630630630630705</c:v>
                </c:pt>
                <c:pt idx="279">
                  <c:v>33.333333333333329</c:v>
                </c:pt>
                <c:pt idx="280">
                  <c:v>35.60975609756116</c:v>
                </c:pt>
                <c:pt idx="281">
                  <c:v>37.158469945355016</c:v>
                </c:pt>
                <c:pt idx="282">
                  <c:v>35.802469135802681</c:v>
                </c:pt>
                <c:pt idx="283">
                  <c:v>38.967136150234815</c:v>
                </c:pt>
                <c:pt idx="284">
                  <c:v>36.771300448430701</c:v>
                </c:pt>
                <c:pt idx="285">
                  <c:v>34.677419354838676</c:v>
                </c:pt>
                <c:pt idx="286">
                  <c:v>32.411067193675692</c:v>
                </c:pt>
                <c:pt idx="287">
                  <c:v>34.798534798534959</c:v>
                </c:pt>
                <c:pt idx="288">
                  <c:v>29.813664596273231</c:v>
                </c:pt>
                <c:pt idx="289">
                  <c:v>36.802973977695224</c:v>
                </c:pt>
                <c:pt idx="290">
                  <c:v>37.719298245613423</c:v>
                </c:pt>
                <c:pt idx="291">
                  <c:v>34.035087719298062</c:v>
                </c:pt>
                <c:pt idx="292">
                  <c:v>35.714285714285396</c:v>
                </c:pt>
                <c:pt idx="293">
                  <c:v>31.888544891640752</c:v>
                </c:pt>
                <c:pt idx="294">
                  <c:v>40.825688073394687</c:v>
                </c:pt>
                <c:pt idx="295">
                  <c:v>27.032520325203123</c:v>
                </c:pt>
                <c:pt idx="296">
                  <c:v>27.840909090909204</c:v>
                </c:pt>
                <c:pt idx="297">
                  <c:v>23.232323232323317</c:v>
                </c:pt>
                <c:pt idx="298">
                  <c:v>27.594339622641634</c:v>
                </c:pt>
                <c:pt idx="299">
                  <c:v>27.941176470588104</c:v>
                </c:pt>
                <c:pt idx="300">
                  <c:v>33.333333333333506</c:v>
                </c:pt>
                <c:pt idx="301">
                  <c:v>31.188118811881054</c:v>
                </c:pt>
                <c:pt idx="302">
                  <c:v>36.655948553054344</c:v>
                </c:pt>
                <c:pt idx="303">
                  <c:v>33.89355742296938</c:v>
                </c:pt>
                <c:pt idx="304">
                  <c:v>33.858267716535373</c:v>
                </c:pt>
                <c:pt idx="305">
                  <c:v>37.267080745341815</c:v>
                </c:pt>
                <c:pt idx="306">
                  <c:v>29.059829059999998</c:v>
                </c:pt>
                <c:pt idx="307">
                  <c:v>29.729729729999999</c:v>
                </c:pt>
                <c:pt idx="308">
                  <c:v>15.803814709999999</c:v>
                </c:pt>
                <c:pt idx="309">
                  <c:v>30.827067670000002</c:v>
                </c:pt>
                <c:pt idx="310">
                  <c:v>40.506329110000003</c:v>
                </c:pt>
                <c:pt idx="311">
                  <c:v>30.270270270000001</c:v>
                </c:pt>
                <c:pt idx="312">
                  <c:v>35.838150290000002</c:v>
                </c:pt>
                <c:pt idx="313">
                  <c:v>32.369942199999997</c:v>
                </c:pt>
                <c:pt idx="314">
                  <c:v>31.578947370000002</c:v>
                </c:pt>
                <c:pt idx="315">
                  <c:v>30.666666670000001</c:v>
                </c:pt>
                <c:pt idx="316">
                  <c:v>28.934010149999999</c:v>
                </c:pt>
                <c:pt idx="317">
                  <c:v>30.222222219999999</c:v>
                </c:pt>
                <c:pt idx="318">
                  <c:v>35.593220340000002</c:v>
                </c:pt>
                <c:pt idx="319">
                  <c:v>32.386363639999999</c:v>
                </c:pt>
                <c:pt idx="320">
                  <c:v>31.418918919999999</c:v>
                </c:pt>
                <c:pt idx="321">
                  <c:v>33.5</c:v>
                </c:pt>
                <c:pt idx="322">
                  <c:v>33.17307692</c:v>
                </c:pt>
                <c:pt idx="323">
                  <c:v>32.960893849999998</c:v>
                </c:pt>
                <c:pt idx="324">
                  <c:v>32.579185520000003</c:v>
                </c:pt>
                <c:pt idx="325">
                  <c:v>24.120603020000001</c:v>
                </c:pt>
                <c:pt idx="326">
                  <c:v>26.470588240000001</c:v>
                </c:pt>
                <c:pt idx="327">
                  <c:v>25</c:v>
                </c:pt>
                <c:pt idx="328">
                  <c:v>30.573248410000001</c:v>
                </c:pt>
                <c:pt idx="329">
                  <c:v>20.571428569999998</c:v>
                </c:pt>
                <c:pt idx="330">
                  <c:v>31.20567376</c:v>
                </c:pt>
                <c:pt idx="331">
                  <c:v>29.88505747</c:v>
                </c:pt>
                <c:pt idx="332">
                  <c:v>32.704402520000002</c:v>
                </c:pt>
                <c:pt idx="333">
                  <c:v>34.810126580000002</c:v>
                </c:pt>
                <c:pt idx="334">
                  <c:v>33.116883119999997</c:v>
                </c:pt>
                <c:pt idx="335">
                  <c:v>32.258064519999998</c:v>
                </c:pt>
                <c:pt idx="336">
                  <c:v>33.571428570000002</c:v>
                </c:pt>
                <c:pt idx="337">
                  <c:v>32.704402520000002</c:v>
                </c:pt>
                <c:pt idx="338">
                  <c:v>32</c:v>
                </c:pt>
                <c:pt idx="339">
                  <c:v>27.38853503</c:v>
                </c:pt>
                <c:pt idx="340">
                  <c:v>31.36094675</c:v>
                </c:pt>
                <c:pt idx="341">
                  <c:v>33.928571429999998</c:v>
                </c:pt>
                <c:pt idx="342">
                  <c:v>30.379746839999999</c:v>
                </c:pt>
                <c:pt idx="343">
                  <c:v>32.352941180000002</c:v>
                </c:pt>
                <c:pt idx="344">
                  <c:v>34.337349400000001</c:v>
                </c:pt>
                <c:pt idx="345">
                  <c:v>33.944954129999999</c:v>
                </c:pt>
                <c:pt idx="346">
                  <c:v>35.542168670000002</c:v>
                </c:pt>
                <c:pt idx="347">
                  <c:v>38.410596030000001</c:v>
                </c:pt>
                <c:pt idx="348">
                  <c:v>32.8125</c:v>
                </c:pt>
                <c:pt idx="349">
                  <c:v>36.516853930000003</c:v>
                </c:pt>
                <c:pt idx="350">
                  <c:v>36.809815950000001</c:v>
                </c:pt>
                <c:pt idx="351">
                  <c:v>35.17241379</c:v>
                </c:pt>
                <c:pt idx="352">
                  <c:v>33.928571429999998</c:v>
                </c:pt>
                <c:pt idx="353">
                  <c:v>25.97402597</c:v>
                </c:pt>
                <c:pt idx="354">
                  <c:v>31.506849320000001</c:v>
                </c:pt>
                <c:pt idx="355">
                  <c:v>31.952662719999999</c:v>
                </c:pt>
                <c:pt idx="356">
                  <c:v>33.333333330000002</c:v>
                </c:pt>
                <c:pt idx="357">
                  <c:v>34.61538462</c:v>
                </c:pt>
                <c:pt idx="358">
                  <c:v>28.695652169999999</c:v>
                </c:pt>
                <c:pt idx="359">
                  <c:v>30.630630629999999</c:v>
                </c:pt>
                <c:pt idx="360">
                  <c:v>34.090909089999997</c:v>
                </c:pt>
                <c:pt idx="361">
                  <c:v>32.846715330000002</c:v>
                </c:pt>
                <c:pt idx="362">
                  <c:v>35.820895520000001</c:v>
                </c:pt>
                <c:pt idx="363">
                  <c:v>34</c:v>
                </c:pt>
                <c:pt idx="364">
                  <c:v>31.81818182</c:v>
                </c:pt>
                <c:pt idx="365">
                  <c:v>35.114503820000003</c:v>
                </c:pt>
                <c:pt idx="366">
                  <c:v>33.757961780000002</c:v>
                </c:pt>
                <c:pt idx="367">
                  <c:v>34.482758619999998</c:v>
                </c:pt>
                <c:pt idx="368">
                  <c:v>26.10441767</c:v>
                </c:pt>
                <c:pt idx="369">
                  <c:v>30.58823529</c:v>
                </c:pt>
                <c:pt idx="370">
                  <c:v>37.6</c:v>
                </c:pt>
                <c:pt idx="371">
                  <c:v>35.099337749999997</c:v>
                </c:pt>
                <c:pt idx="372">
                  <c:v>31.875</c:v>
                </c:pt>
                <c:pt idx="373">
                  <c:v>31.756756759999998</c:v>
                </c:pt>
                <c:pt idx="374">
                  <c:v>28.260869570000001</c:v>
                </c:pt>
                <c:pt idx="375">
                  <c:v>35.338345859999997</c:v>
                </c:pt>
                <c:pt idx="376">
                  <c:v>35.537190080000002</c:v>
                </c:pt>
                <c:pt idx="377">
                  <c:v>33.695652170000002</c:v>
                </c:pt>
                <c:pt idx="378">
                  <c:v>34.328358209999998</c:v>
                </c:pt>
                <c:pt idx="379">
                  <c:v>36.98630137</c:v>
                </c:pt>
                <c:pt idx="380">
                  <c:v>31.25</c:v>
                </c:pt>
                <c:pt idx="381">
                  <c:v>33.333333330000002</c:v>
                </c:pt>
                <c:pt idx="382">
                  <c:v>33.035714290000001</c:v>
                </c:pt>
                <c:pt idx="383">
                  <c:v>27.868852459999999</c:v>
                </c:pt>
                <c:pt idx="384">
                  <c:v>38.333333330000002</c:v>
                </c:pt>
                <c:pt idx="385">
                  <c:v>39.39393939</c:v>
                </c:pt>
                <c:pt idx="386">
                  <c:v>34.939759039999998</c:v>
                </c:pt>
                <c:pt idx="387">
                  <c:v>37.931034480000001</c:v>
                </c:pt>
                <c:pt idx="388">
                  <c:v>33.333333330000002</c:v>
                </c:pt>
                <c:pt idx="389">
                  <c:v>34.693877550000003</c:v>
                </c:pt>
                <c:pt idx="390">
                  <c:v>33.333333330000002</c:v>
                </c:pt>
                <c:pt idx="391">
                  <c:v>33.333333330000002</c:v>
                </c:pt>
                <c:pt idx="392">
                  <c:v>29.746835440000002</c:v>
                </c:pt>
                <c:pt idx="393">
                  <c:v>32.258064519999998</c:v>
                </c:pt>
                <c:pt idx="394">
                  <c:v>31.188118809999999</c:v>
                </c:pt>
                <c:pt idx="395">
                  <c:v>32.748538009999997</c:v>
                </c:pt>
                <c:pt idx="396">
                  <c:v>36.516853930000003</c:v>
                </c:pt>
                <c:pt idx="397">
                  <c:v>35.294117649999997</c:v>
                </c:pt>
                <c:pt idx="398">
                  <c:v>33.632286999999998</c:v>
                </c:pt>
                <c:pt idx="399">
                  <c:v>30.58252427</c:v>
                </c:pt>
                <c:pt idx="400">
                  <c:v>35.185185189999999</c:v>
                </c:pt>
                <c:pt idx="401">
                  <c:v>35.545023700000002</c:v>
                </c:pt>
                <c:pt idx="402">
                  <c:v>31.125827810000001</c:v>
                </c:pt>
                <c:pt idx="403">
                  <c:v>35.555555560000002</c:v>
                </c:pt>
                <c:pt idx="404">
                  <c:v>32.79569892</c:v>
                </c:pt>
                <c:pt idx="405">
                  <c:v>36.486486489999997</c:v>
                </c:pt>
                <c:pt idx="406">
                  <c:v>36.486486486486747</c:v>
                </c:pt>
                <c:pt idx="407">
                  <c:v>31.333333333333062</c:v>
                </c:pt>
                <c:pt idx="408">
                  <c:v>34.586466165413292</c:v>
                </c:pt>
                <c:pt idx="409">
                  <c:v>28.947368421053092</c:v>
                </c:pt>
                <c:pt idx="410">
                  <c:v>34.351145038167822</c:v>
                </c:pt>
                <c:pt idx="411">
                  <c:v>35.156249999999915</c:v>
                </c:pt>
                <c:pt idx="414">
                  <c:v>36.93693693693735</c:v>
                </c:pt>
                <c:pt idx="415">
                  <c:v>30.769230769230958</c:v>
                </c:pt>
                <c:pt idx="416">
                  <c:v>35.714285714285715</c:v>
                </c:pt>
                <c:pt idx="417">
                  <c:v>36.029411764705713</c:v>
                </c:pt>
                <c:pt idx="418">
                  <c:v>37.142857142856705</c:v>
                </c:pt>
                <c:pt idx="419">
                  <c:v>32.74336283185874</c:v>
                </c:pt>
                <c:pt idx="420">
                  <c:v>36.416184971098609</c:v>
                </c:pt>
                <c:pt idx="421">
                  <c:v>36.27450980392225</c:v>
                </c:pt>
                <c:pt idx="422">
                  <c:v>30.588235294117428</c:v>
                </c:pt>
                <c:pt idx="423">
                  <c:v>35.436893203883777</c:v>
                </c:pt>
                <c:pt idx="424">
                  <c:v>39.639639639640478</c:v>
                </c:pt>
                <c:pt idx="425">
                  <c:v>32.432432432432769</c:v>
                </c:pt>
                <c:pt idx="426">
                  <c:v>38.51351351351385</c:v>
                </c:pt>
                <c:pt idx="427">
                  <c:v>36.464088397790626</c:v>
                </c:pt>
                <c:pt idx="428">
                  <c:v>38.095238095237463</c:v>
                </c:pt>
                <c:pt idx="429">
                  <c:v>39.830508474576668</c:v>
                </c:pt>
                <c:pt idx="430">
                  <c:v>35.582822085889411</c:v>
                </c:pt>
                <c:pt idx="431">
                  <c:v>33.03167420814416</c:v>
                </c:pt>
                <c:pt idx="432">
                  <c:v>39.610389610389596</c:v>
                </c:pt>
                <c:pt idx="433">
                  <c:v>36.752136752137361</c:v>
                </c:pt>
                <c:pt idx="434">
                  <c:v>36.585365853658146</c:v>
                </c:pt>
                <c:pt idx="435">
                  <c:v>29.23076923076874</c:v>
                </c:pt>
                <c:pt idx="436">
                  <c:v>29.787234042553056</c:v>
                </c:pt>
                <c:pt idx="437">
                  <c:v>36.813186813186213</c:v>
                </c:pt>
                <c:pt idx="438">
                  <c:v>35.9649122807024</c:v>
                </c:pt>
                <c:pt idx="439">
                  <c:v>32.926829268292906</c:v>
                </c:pt>
                <c:pt idx="440">
                  <c:v>32.894736842105701</c:v>
                </c:pt>
                <c:pt idx="441">
                  <c:v>28.346456692913613</c:v>
                </c:pt>
                <c:pt idx="442">
                  <c:v>34.538152610441344</c:v>
                </c:pt>
                <c:pt idx="443">
                  <c:v>36.551724137930485</c:v>
                </c:pt>
                <c:pt idx="444">
                  <c:v>38.922155688622503</c:v>
                </c:pt>
                <c:pt idx="445">
                  <c:v>34.736842105263307</c:v>
                </c:pt>
                <c:pt idx="446">
                  <c:v>33.333333333333158</c:v>
                </c:pt>
                <c:pt idx="447">
                  <c:v>31.914893617021221</c:v>
                </c:pt>
                <c:pt idx="448">
                  <c:v>31.372549019608321</c:v>
                </c:pt>
                <c:pt idx="449">
                  <c:v>29.710144927536518</c:v>
                </c:pt>
                <c:pt idx="450">
                  <c:v>34.437086092715013</c:v>
                </c:pt>
                <c:pt idx="451">
                  <c:v>31.875000000000071</c:v>
                </c:pt>
                <c:pt idx="452">
                  <c:v>34.166666666666693</c:v>
                </c:pt>
                <c:pt idx="453">
                  <c:v>38.461538461538112</c:v>
                </c:pt>
                <c:pt idx="454">
                  <c:v>42.352941176471163</c:v>
                </c:pt>
                <c:pt idx="455">
                  <c:v>31.547619047618618</c:v>
                </c:pt>
                <c:pt idx="456">
                  <c:v>34.999999999999815</c:v>
                </c:pt>
                <c:pt idx="457">
                  <c:v>38.211382113820832</c:v>
                </c:pt>
                <c:pt idx="458">
                  <c:v>34.010152284263881</c:v>
                </c:pt>
                <c:pt idx="459">
                  <c:v>36.301369863014067</c:v>
                </c:pt>
                <c:pt idx="460">
                  <c:v>31.034482758619912</c:v>
                </c:pt>
                <c:pt idx="461">
                  <c:v>36.315789473684276</c:v>
                </c:pt>
                <c:pt idx="462">
                  <c:v>36.507936507936002</c:v>
                </c:pt>
                <c:pt idx="463">
                  <c:v>31.578947368421545</c:v>
                </c:pt>
                <c:pt idx="464">
                  <c:v>34.693877551020854</c:v>
                </c:pt>
                <c:pt idx="465">
                  <c:v>35.789473684211018</c:v>
                </c:pt>
                <c:pt idx="466">
                  <c:v>31.372549019607774</c:v>
                </c:pt>
                <c:pt idx="467">
                  <c:v>39.759036144578666</c:v>
                </c:pt>
                <c:pt idx="468">
                  <c:v>36.199095022624448</c:v>
                </c:pt>
                <c:pt idx="469">
                  <c:v>31.360946745561808</c:v>
                </c:pt>
                <c:pt idx="470">
                  <c:v>32.926829268292906</c:v>
                </c:pt>
                <c:pt idx="471">
                  <c:v>32.142857142856592</c:v>
                </c:pt>
                <c:pt idx="472">
                  <c:v>34.161490683229722</c:v>
                </c:pt>
                <c:pt idx="473">
                  <c:v>31.775700934579199</c:v>
                </c:pt>
                <c:pt idx="474">
                  <c:v>25.09505703422014</c:v>
                </c:pt>
                <c:pt idx="475">
                  <c:v>24.031007751937665</c:v>
                </c:pt>
                <c:pt idx="476">
                  <c:v>21.600000000000108</c:v>
                </c:pt>
                <c:pt idx="477">
                  <c:v>12.39436619718278</c:v>
                </c:pt>
                <c:pt idx="478">
                  <c:v>27.522935779815931</c:v>
                </c:pt>
                <c:pt idx="479">
                  <c:v>32.031250000000263</c:v>
                </c:pt>
                <c:pt idx="480">
                  <c:v>29.752066115702032</c:v>
                </c:pt>
                <c:pt idx="481">
                  <c:v>32.377049180328157</c:v>
                </c:pt>
                <c:pt idx="482">
                  <c:v>32.972972972972855</c:v>
                </c:pt>
                <c:pt idx="483">
                  <c:v>31.874999999999314</c:v>
                </c:pt>
                <c:pt idx="484">
                  <c:v>32.584269662921429</c:v>
                </c:pt>
                <c:pt idx="485">
                  <c:v>31.843575418994085</c:v>
                </c:pt>
                <c:pt idx="486">
                  <c:v>35.483870967741701</c:v>
                </c:pt>
                <c:pt idx="487">
                  <c:v>31.74603174603169</c:v>
                </c:pt>
                <c:pt idx="488">
                  <c:v>32.748538011696233</c:v>
                </c:pt>
                <c:pt idx="489">
                  <c:v>34.825870646766219</c:v>
                </c:pt>
                <c:pt idx="490">
                  <c:v>36.231884057971399</c:v>
                </c:pt>
                <c:pt idx="491">
                  <c:v>40.875912408759675</c:v>
                </c:pt>
                <c:pt idx="492">
                  <c:v>36.904761904761699</c:v>
                </c:pt>
                <c:pt idx="493">
                  <c:v>36.697247706422054</c:v>
                </c:pt>
                <c:pt idx="494">
                  <c:v>34.285714285714178</c:v>
                </c:pt>
                <c:pt idx="495">
                  <c:v>37.499999999999631</c:v>
                </c:pt>
                <c:pt idx="496">
                  <c:v>37.254901960784451</c:v>
                </c:pt>
                <c:pt idx="497">
                  <c:v>35.4838709677419</c:v>
                </c:pt>
                <c:pt idx="498">
                  <c:v>36.363636363636459</c:v>
                </c:pt>
                <c:pt idx="499">
                  <c:v>37.106918238993295</c:v>
                </c:pt>
                <c:pt idx="500">
                  <c:v>33.155080213904156</c:v>
                </c:pt>
                <c:pt idx="501">
                  <c:v>37.857142857143295</c:v>
                </c:pt>
                <c:pt idx="502">
                  <c:v>32.272727272727458</c:v>
                </c:pt>
                <c:pt idx="503">
                  <c:v>35.87786259542024</c:v>
                </c:pt>
                <c:pt idx="504">
                  <c:v>33.999999999999929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EE7-4481-A21B-480A6E4E9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7312"/>
        <c:axId val="130837888"/>
      </c:scatterChart>
      <c:valAx>
        <c:axId val="130837312"/>
        <c:scaling>
          <c:orientation val="minMax"/>
          <c:min val="2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7888"/>
        <c:crosses val="autoZero"/>
        <c:crossBetween val="midCat"/>
      </c:valAx>
      <c:valAx>
        <c:axId val="1308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Retournemer_2020_LOI_composite!$D$10:$D$515</c:f>
              <c:numCache>
                <c:formatCode>General</c:formatCode>
                <c:ptCount val="506"/>
                <c:pt idx="0">
                  <c:v>2940</c:v>
                </c:pt>
                <c:pt idx="1">
                  <c:v>2938</c:v>
                </c:pt>
                <c:pt idx="2">
                  <c:v>2936</c:v>
                </c:pt>
                <c:pt idx="3">
                  <c:v>2934</c:v>
                </c:pt>
                <c:pt idx="4">
                  <c:v>2932</c:v>
                </c:pt>
                <c:pt idx="5">
                  <c:v>2930</c:v>
                </c:pt>
                <c:pt idx="6">
                  <c:v>2928</c:v>
                </c:pt>
                <c:pt idx="7">
                  <c:v>2926</c:v>
                </c:pt>
                <c:pt idx="8">
                  <c:v>2924</c:v>
                </c:pt>
                <c:pt idx="9">
                  <c:v>2922</c:v>
                </c:pt>
                <c:pt idx="10">
                  <c:v>2920</c:v>
                </c:pt>
                <c:pt idx="11">
                  <c:v>2918</c:v>
                </c:pt>
                <c:pt idx="12">
                  <c:v>2916</c:v>
                </c:pt>
                <c:pt idx="13">
                  <c:v>2914</c:v>
                </c:pt>
                <c:pt idx="14">
                  <c:v>2912</c:v>
                </c:pt>
                <c:pt idx="15">
                  <c:v>2910</c:v>
                </c:pt>
                <c:pt idx="16">
                  <c:v>2908</c:v>
                </c:pt>
                <c:pt idx="17">
                  <c:v>2906</c:v>
                </c:pt>
                <c:pt idx="18">
                  <c:v>2905</c:v>
                </c:pt>
                <c:pt idx="19">
                  <c:v>2904</c:v>
                </c:pt>
                <c:pt idx="20">
                  <c:v>2903</c:v>
                </c:pt>
                <c:pt idx="21">
                  <c:v>2902</c:v>
                </c:pt>
                <c:pt idx="22">
                  <c:v>2901</c:v>
                </c:pt>
                <c:pt idx="23">
                  <c:v>2900</c:v>
                </c:pt>
                <c:pt idx="24">
                  <c:v>2899</c:v>
                </c:pt>
                <c:pt idx="25">
                  <c:v>2898</c:v>
                </c:pt>
                <c:pt idx="26">
                  <c:v>2897</c:v>
                </c:pt>
                <c:pt idx="27">
                  <c:v>2896</c:v>
                </c:pt>
                <c:pt idx="28">
                  <c:v>2895</c:v>
                </c:pt>
                <c:pt idx="29">
                  <c:v>2894</c:v>
                </c:pt>
                <c:pt idx="30">
                  <c:v>2893</c:v>
                </c:pt>
                <c:pt idx="31">
                  <c:v>2892</c:v>
                </c:pt>
                <c:pt idx="32">
                  <c:v>2891</c:v>
                </c:pt>
                <c:pt idx="33">
                  <c:v>2890</c:v>
                </c:pt>
                <c:pt idx="34">
                  <c:v>2889</c:v>
                </c:pt>
                <c:pt idx="35">
                  <c:v>2888</c:v>
                </c:pt>
                <c:pt idx="36">
                  <c:v>2887</c:v>
                </c:pt>
                <c:pt idx="37">
                  <c:v>2886</c:v>
                </c:pt>
                <c:pt idx="38">
                  <c:v>2885</c:v>
                </c:pt>
                <c:pt idx="39">
                  <c:v>2884</c:v>
                </c:pt>
                <c:pt idx="40">
                  <c:v>2883</c:v>
                </c:pt>
                <c:pt idx="41">
                  <c:v>2882</c:v>
                </c:pt>
                <c:pt idx="42">
                  <c:v>2881</c:v>
                </c:pt>
                <c:pt idx="43">
                  <c:v>2880</c:v>
                </c:pt>
                <c:pt idx="44">
                  <c:v>2879</c:v>
                </c:pt>
                <c:pt idx="45">
                  <c:v>2878</c:v>
                </c:pt>
                <c:pt idx="46">
                  <c:v>2877</c:v>
                </c:pt>
                <c:pt idx="47">
                  <c:v>2876</c:v>
                </c:pt>
                <c:pt idx="48">
                  <c:v>2875</c:v>
                </c:pt>
                <c:pt idx="49">
                  <c:v>2874</c:v>
                </c:pt>
                <c:pt idx="50">
                  <c:v>2873</c:v>
                </c:pt>
                <c:pt idx="51">
                  <c:v>2872</c:v>
                </c:pt>
                <c:pt idx="52">
                  <c:v>2871</c:v>
                </c:pt>
                <c:pt idx="53">
                  <c:v>2870</c:v>
                </c:pt>
                <c:pt idx="54">
                  <c:v>2869</c:v>
                </c:pt>
                <c:pt idx="55">
                  <c:v>2868</c:v>
                </c:pt>
                <c:pt idx="56">
                  <c:v>2867</c:v>
                </c:pt>
                <c:pt idx="57">
                  <c:v>2866</c:v>
                </c:pt>
                <c:pt idx="58">
                  <c:v>2865</c:v>
                </c:pt>
                <c:pt idx="59">
                  <c:v>2864</c:v>
                </c:pt>
                <c:pt idx="60">
                  <c:v>2863</c:v>
                </c:pt>
                <c:pt idx="61">
                  <c:v>2862</c:v>
                </c:pt>
                <c:pt idx="62">
                  <c:v>2861</c:v>
                </c:pt>
                <c:pt idx="63">
                  <c:v>2860</c:v>
                </c:pt>
                <c:pt idx="64">
                  <c:v>2859</c:v>
                </c:pt>
                <c:pt idx="65">
                  <c:v>2858</c:v>
                </c:pt>
                <c:pt idx="66">
                  <c:v>2857</c:v>
                </c:pt>
                <c:pt idx="67">
                  <c:v>2856.5</c:v>
                </c:pt>
                <c:pt idx="68">
                  <c:v>2856</c:v>
                </c:pt>
                <c:pt idx="69">
                  <c:v>2855.5</c:v>
                </c:pt>
                <c:pt idx="70">
                  <c:v>2855</c:v>
                </c:pt>
                <c:pt idx="71">
                  <c:v>2854</c:v>
                </c:pt>
                <c:pt idx="72">
                  <c:v>2853</c:v>
                </c:pt>
                <c:pt idx="73">
                  <c:v>2852</c:v>
                </c:pt>
                <c:pt idx="74">
                  <c:v>2851</c:v>
                </c:pt>
                <c:pt idx="75">
                  <c:v>2850</c:v>
                </c:pt>
                <c:pt idx="76">
                  <c:v>2849</c:v>
                </c:pt>
                <c:pt idx="77">
                  <c:v>2848</c:v>
                </c:pt>
                <c:pt idx="78">
                  <c:v>2847</c:v>
                </c:pt>
                <c:pt idx="79">
                  <c:v>2846</c:v>
                </c:pt>
                <c:pt idx="80">
                  <c:v>2845</c:v>
                </c:pt>
                <c:pt idx="81">
                  <c:v>2844</c:v>
                </c:pt>
                <c:pt idx="82">
                  <c:v>2843</c:v>
                </c:pt>
                <c:pt idx="83">
                  <c:v>2842</c:v>
                </c:pt>
                <c:pt idx="84">
                  <c:v>2841</c:v>
                </c:pt>
                <c:pt idx="85">
                  <c:v>2840</c:v>
                </c:pt>
                <c:pt idx="86">
                  <c:v>2839</c:v>
                </c:pt>
                <c:pt idx="87">
                  <c:v>2838</c:v>
                </c:pt>
                <c:pt idx="88">
                  <c:v>2837</c:v>
                </c:pt>
                <c:pt idx="89">
                  <c:v>2836</c:v>
                </c:pt>
                <c:pt idx="90">
                  <c:v>2835</c:v>
                </c:pt>
                <c:pt idx="91">
                  <c:v>2834</c:v>
                </c:pt>
                <c:pt idx="92">
                  <c:v>2833</c:v>
                </c:pt>
                <c:pt idx="93">
                  <c:v>2832</c:v>
                </c:pt>
                <c:pt idx="94">
                  <c:v>2831</c:v>
                </c:pt>
                <c:pt idx="95">
                  <c:v>2830</c:v>
                </c:pt>
                <c:pt idx="96">
                  <c:v>2829</c:v>
                </c:pt>
                <c:pt idx="97">
                  <c:v>2828</c:v>
                </c:pt>
                <c:pt idx="98">
                  <c:v>2827</c:v>
                </c:pt>
                <c:pt idx="99">
                  <c:v>2826</c:v>
                </c:pt>
                <c:pt idx="100">
                  <c:v>2825</c:v>
                </c:pt>
                <c:pt idx="101">
                  <c:v>2824</c:v>
                </c:pt>
                <c:pt idx="102">
                  <c:v>2823</c:v>
                </c:pt>
                <c:pt idx="103">
                  <c:v>2822</c:v>
                </c:pt>
                <c:pt idx="104">
                  <c:v>2821</c:v>
                </c:pt>
                <c:pt idx="105">
                  <c:v>2820</c:v>
                </c:pt>
                <c:pt idx="106">
                  <c:v>2819</c:v>
                </c:pt>
                <c:pt idx="107">
                  <c:v>2818</c:v>
                </c:pt>
                <c:pt idx="108">
                  <c:v>2817</c:v>
                </c:pt>
                <c:pt idx="109">
                  <c:v>2816</c:v>
                </c:pt>
                <c:pt idx="110">
                  <c:v>2815</c:v>
                </c:pt>
                <c:pt idx="111">
                  <c:v>2814</c:v>
                </c:pt>
                <c:pt idx="112">
                  <c:v>2813</c:v>
                </c:pt>
                <c:pt idx="113">
                  <c:v>2812</c:v>
                </c:pt>
                <c:pt idx="114">
                  <c:v>2811</c:v>
                </c:pt>
                <c:pt idx="115">
                  <c:v>2810</c:v>
                </c:pt>
                <c:pt idx="116">
                  <c:v>2809</c:v>
                </c:pt>
                <c:pt idx="117">
                  <c:v>2808</c:v>
                </c:pt>
                <c:pt idx="118">
                  <c:v>2807</c:v>
                </c:pt>
                <c:pt idx="119">
                  <c:v>2806</c:v>
                </c:pt>
                <c:pt idx="120">
                  <c:v>2805</c:v>
                </c:pt>
                <c:pt idx="121">
                  <c:v>2804</c:v>
                </c:pt>
                <c:pt idx="122">
                  <c:v>2803</c:v>
                </c:pt>
                <c:pt idx="123">
                  <c:v>2802</c:v>
                </c:pt>
                <c:pt idx="124">
                  <c:v>2801</c:v>
                </c:pt>
                <c:pt idx="125">
                  <c:v>2800</c:v>
                </c:pt>
                <c:pt idx="126">
                  <c:v>2799</c:v>
                </c:pt>
                <c:pt idx="127">
                  <c:v>2798</c:v>
                </c:pt>
                <c:pt idx="128">
                  <c:v>2797</c:v>
                </c:pt>
                <c:pt idx="129">
                  <c:v>2796</c:v>
                </c:pt>
                <c:pt idx="130">
                  <c:v>2795</c:v>
                </c:pt>
                <c:pt idx="131">
                  <c:v>2794</c:v>
                </c:pt>
                <c:pt idx="132">
                  <c:v>2793</c:v>
                </c:pt>
                <c:pt idx="133">
                  <c:v>2792</c:v>
                </c:pt>
                <c:pt idx="134">
                  <c:v>2791</c:v>
                </c:pt>
                <c:pt idx="135">
                  <c:v>2790</c:v>
                </c:pt>
                <c:pt idx="136">
                  <c:v>2789</c:v>
                </c:pt>
                <c:pt idx="137">
                  <c:v>2788</c:v>
                </c:pt>
                <c:pt idx="138">
                  <c:v>2787</c:v>
                </c:pt>
                <c:pt idx="139">
                  <c:v>2786</c:v>
                </c:pt>
                <c:pt idx="140">
                  <c:v>2785</c:v>
                </c:pt>
                <c:pt idx="141">
                  <c:v>2784</c:v>
                </c:pt>
                <c:pt idx="142">
                  <c:v>2783</c:v>
                </c:pt>
                <c:pt idx="143">
                  <c:v>2782</c:v>
                </c:pt>
                <c:pt idx="144">
                  <c:v>2781</c:v>
                </c:pt>
                <c:pt idx="145">
                  <c:v>2780</c:v>
                </c:pt>
                <c:pt idx="146">
                  <c:v>2779</c:v>
                </c:pt>
                <c:pt idx="147">
                  <c:v>2778</c:v>
                </c:pt>
                <c:pt idx="148">
                  <c:v>2777</c:v>
                </c:pt>
                <c:pt idx="149">
                  <c:v>2776</c:v>
                </c:pt>
                <c:pt idx="150">
                  <c:v>2775</c:v>
                </c:pt>
                <c:pt idx="151">
                  <c:v>2774</c:v>
                </c:pt>
                <c:pt idx="152">
                  <c:v>2773</c:v>
                </c:pt>
                <c:pt idx="153">
                  <c:v>2772</c:v>
                </c:pt>
                <c:pt idx="154">
                  <c:v>2771</c:v>
                </c:pt>
                <c:pt idx="155">
                  <c:v>2770</c:v>
                </c:pt>
                <c:pt idx="156">
                  <c:v>2769</c:v>
                </c:pt>
                <c:pt idx="157">
                  <c:v>2768</c:v>
                </c:pt>
                <c:pt idx="158">
                  <c:v>2767</c:v>
                </c:pt>
                <c:pt idx="159">
                  <c:v>2766</c:v>
                </c:pt>
                <c:pt idx="160">
                  <c:v>2765</c:v>
                </c:pt>
                <c:pt idx="161">
                  <c:v>2764</c:v>
                </c:pt>
                <c:pt idx="162">
                  <c:v>2763</c:v>
                </c:pt>
                <c:pt idx="163">
                  <c:v>2762</c:v>
                </c:pt>
                <c:pt idx="164">
                  <c:v>2761</c:v>
                </c:pt>
                <c:pt idx="165">
                  <c:v>2760</c:v>
                </c:pt>
                <c:pt idx="166">
                  <c:v>2759</c:v>
                </c:pt>
                <c:pt idx="167">
                  <c:v>2758</c:v>
                </c:pt>
                <c:pt idx="168">
                  <c:v>2757</c:v>
                </c:pt>
                <c:pt idx="169">
                  <c:v>2756</c:v>
                </c:pt>
                <c:pt idx="170">
                  <c:v>2755</c:v>
                </c:pt>
                <c:pt idx="171">
                  <c:v>2754</c:v>
                </c:pt>
                <c:pt idx="172">
                  <c:v>2753</c:v>
                </c:pt>
                <c:pt idx="173">
                  <c:v>2752</c:v>
                </c:pt>
                <c:pt idx="174">
                  <c:v>2751</c:v>
                </c:pt>
                <c:pt idx="175">
                  <c:v>2750</c:v>
                </c:pt>
                <c:pt idx="176">
                  <c:v>2749</c:v>
                </c:pt>
                <c:pt idx="177">
                  <c:v>2748</c:v>
                </c:pt>
                <c:pt idx="178">
                  <c:v>2747</c:v>
                </c:pt>
                <c:pt idx="179">
                  <c:v>2746</c:v>
                </c:pt>
                <c:pt idx="180">
                  <c:v>2745</c:v>
                </c:pt>
                <c:pt idx="181">
                  <c:v>2744</c:v>
                </c:pt>
                <c:pt idx="182">
                  <c:v>2743</c:v>
                </c:pt>
                <c:pt idx="183">
                  <c:v>2742</c:v>
                </c:pt>
                <c:pt idx="184">
                  <c:v>2741</c:v>
                </c:pt>
                <c:pt idx="185">
                  <c:v>2740</c:v>
                </c:pt>
                <c:pt idx="186">
                  <c:v>2739</c:v>
                </c:pt>
                <c:pt idx="187">
                  <c:v>2738</c:v>
                </c:pt>
                <c:pt idx="188">
                  <c:v>2737</c:v>
                </c:pt>
                <c:pt idx="189">
                  <c:v>2736</c:v>
                </c:pt>
                <c:pt idx="190">
                  <c:v>2735</c:v>
                </c:pt>
                <c:pt idx="191">
                  <c:v>2734</c:v>
                </c:pt>
                <c:pt idx="192">
                  <c:v>2733</c:v>
                </c:pt>
                <c:pt idx="193">
                  <c:v>2732</c:v>
                </c:pt>
                <c:pt idx="194">
                  <c:v>2731</c:v>
                </c:pt>
                <c:pt idx="195">
                  <c:v>2730</c:v>
                </c:pt>
                <c:pt idx="196">
                  <c:v>2729</c:v>
                </c:pt>
                <c:pt idx="197">
                  <c:v>2728</c:v>
                </c:pt>
                <c:pt idx="198">
                  <c:v>2727</c:v>
                </c:pt>
                <c:pt idx="199">
                  <c:v>2726</c:v>
                </c:pt>
                <c:pt idx="200">
                  <c:v>2725</c:v>
                </c:pt>
                <c:pt idx="201">
                  <c:v>2724</c:v>
                </c:pt>
                <c:pt idx="202">
                  <c:v>2723</c:v>
                </c:pt>
                <c:pt idx="203">
                  <c:v>2722</c:v>
                </c:pt>
                <c:pt idx="204">
                  <c:v>2721</c:v>
                </c:pt>
                <c:pt idx="205">
                  <c:v>2720</c:v>
                </c:pt>
                <c:pt idx="207">
                  <c:v>2689</c:v>
                </c:pt>
                <c:pt idx="208">
                  <c:v>2688</c:v>
                </c:pt>
                <c:pt idx="209">
                  <c:v>2687</c:v>
                </c:pt>
                <c:pt idx="210">
                  <c:v>2686</c:v>
                </c:pt>
                <c:pt idx="211">
                  <c:v>2685</c:v>
                </c:pt>
                <c:pt idx="212">
                  <c:v>2684</c:v>
                </c:pt>
                <c:pt idx="213">
                  <c:v>2683</c:v>
                </c:pt>
                <c:pt idx="214">
                  <c:v>2682</c:v>
                </c:pt>
                <c:pt idx="215">
                  <c:v>2681</c:v>
                </c:pt>
                <c:pt idx="216">
                  <c:v>2680</c:v>
                </c:pt>
                <c:pt idx="217">
                  <c:v>2679</c:v>
                </c:pt>
                <c:pt idx="218">
                  <c:v>2678</c:v>
                </c:pt>
                <c:pt idx="219">
                  <c:v>2677</c:v>
                </c:pt>
                <c:pt idx="220">
                  <c:v>2676</c:v>
                </c:pt>
                <c:pt idx="221">
                  <c:v>2675</c:v>
                </c:pt>
                <c:pt idx="222">
                  <c:v>2674</c:v>
                </c:pt>
                <c:pt idx="223">
                  <c:v>2673</c:v>
                </c:pt>
                <c:pt idx="224">
                  <c:v>2672</c:v>
                </c:pt>
                <c:pt idx="225">
                  <c:v>2671</c:v>
                </c:pt>
                <c:pt idx="226">
                  <c:v>2670</c:v>
                </c:pt>
                <c:pt idx="227">
                  <c:v>2669</c:v>
                </c:pt>
                <c:pt idx="228">
                  <c:v>2668</c:v>
                </c:pt>
                <c:pt idx="229">
                  <c:v>2667</c:v>
                </c:pt>
                <c:pt idx="230">
                  <c:v>2666</c:v>
                </c:pt>
                <c:pt idx="231">
                  <c:v>2665</c:v>
                </c:pt>
                <c:pt idx="232">
                  <c:v>2664</c:v>
                </c:pt>
                <c:pt idx="233">
                  <c:v>2663</c:v>
                </c:pt>
                <c:pt idx="234">
                  <c:v>2662</c:v>
                </c:pt>
                <c:pt idx="235">
                  <c:v>2661</c:v>
                </c:pt>
                <c:pt idx="236">
                  <c:v>2660</c:v>
                </c:pt>
                <c:pt idx="237">
                  <c:v>2659</c:v>
                </c:pt>
                <c:pt idx="238">
                  <c:v>2658</c:v>
                </c:pt>
                <c:pt idx="239">
                  <c:v>2657</c:v>
                </c:pt>
                <c:pt idx="240">
                  <c:v>2656</c:v>
                </c:pt>
                <c:pt idx="241">
                  <c:v>2655</c:v>
                </c:pt>
                <c:pt idx="242">
                  <c:v>2654</c:v>
                </c:pt>
                <c:pt idx="243">
                  <c:v>2653</c:v>
                </c:pt>
                <c:pt idx="244">
                  <c:v>2652</c:v>
                </c:pt>
                <c:pt idx="245">
                  <c:v>2651</c:v>
                </c:pt>
                <c:pt idx="246">
                  <c:v>2650</c:v>
                </c:pt>
                <c:pt idx="247">
                  <c:v>2649</c:v>
                </c:pt>
                <c:pt idx="248">
                  <c:v>2648</c:v>
                </c:pt>
                <c:pt idx="249">
                  <c:v>2647</c:v>
                </c:pt>
                <c:pt idx="250">
                  <c:v>2646</c:v>
                </c:pt>
                <c:pt idx="251">
                  <c:v>2645</c:v>
                </c:pt>
                <c:pt idx="252">
                  <c:v>2644</c:v>
                </c:pt>
                <c:pt idx="253">
                  <c:v>2643</c:v>
                </c:pt>
                <c:pt idx="254">
                  <c:v>2642</c:v>
                </c:pt>
                <c:pt idx="255">
                  <c:v>2641</c:v>
                </c:pt>
                <c:pt idx="256">
                  <c:v>2640</c:v>
                </c:pt>
                <c:pt idx="257">
                  <c:v>2639</c:v>
                </c:pt>
                <c:pt idx="258">
                  <c:v>2638</c:v>
                </c:pt>
                <c:pt idx="259">
                  <c:v>2637</c:v>
                </c:pt>
                <c:pt idx="260">
                  <c:v>2636</c:v>
                </c:pt>
                <c:pt idx="261">
                  <c:v>2635</c:v>
                </c:pt>
                <c:pt idx="262">
                  <c:v>2634</c:v>
                </c:pt>
                <c:pt idx="263">
                  <c:v>2633</c:v>
                </c:pt>
                <c:pt idx="264">
                  <c:v>2632</c:v>
                </c:pt>
                <c:pt idx="265">
                  <c:v>2631</c:v>
                </c:pt>
                <c:pt idx="266">
                  <c:v>2630</c:v>
                </c:pt>
                <c:pt idx="267">
                  <c:v>2629</c:v>
                </c:pt>
                <c:pt idx="268">
                  <c:v>2628</c:v>
                </c:pt>
                <c:pt idx="269">
                  <c:v>2627</c:v>
                </c:pt>
                <c:pt idx="270">
                  <c:v>2626</c:v>
                </c:pt>
                <c:pt idx="271">
                  <c:v>2625</c:v>
                </c:pt>
                <c:pt idx="272">
                  <c:v>2624</c:v>
                </c:pt>
                <c:pt idx="273">
                  <c:v>2623</c:v>
                </c:pt>
                <c:pt idx="274">
                  <c:v>2622</c:v>
                </c:pt>
                <c:pt idx="275">
                  <c:v>2621</c:v>
                </c:pt>
                <c:pt idx="276">
                  <c:v>2620</c:v>
                </c:pt>
                <c:pt idx="277">
                  <c:v>2619</c:v>
                </c:pt>
                <c:pt idx="278">
                  <c:v>2618</c:v>
                </c:pt>
                <c:pt idx="279">
                  <c:v>2617</c:v>
                </c:pt>
                <c:pt idx="280">
                  <c:v>2616</c:v>
                </c:pt>
                <c:pt idx="281">
                  <c:v>2615</c:v>
                </c:pt>
                <c:pt idx="282">
                  <c:v>2614</c:v>
                </c:pt>
                <c:pt idx="283">
                  <c:v>2613</c:v>
                </c:pt>
                <c:pt idx="284">
                  <c:v>2612</c:v>
                </c:pt>
                <c:pt idx="285">
                  <c:v>2611</c:v>
                </c:pt>
                <c:pt idx="286">
                  <c:v>2610</c:v>
                </c:pt>
                <c:pt idx="287">
                  <c:v>2609</c:v>
                </c:pt>
                <c:pt idx="288">
                  <c:v>2608</c:v>
                </c:pt>
                <c:pt idx="289">
                  <c:v>2607</c:v>
                </c:pt>
                <c:pt idx="290">
                  <c:v>2606</c:v>
                </c:pt>
                <c:pt idx="291">
                  <c:v>2605</c:v>
                </c:pt>
                <c:pt idx="292">
                  <c:v>2604</c:v>
                </c:pt>
                <c:pt idx="293">
                  <c:v>2603</c:v>
                </c:pt>
                <c:pt idx="294">
                  <c:v>2602</c:v>
                </c:pt>
                <c:pt idx="295">
                  <c:v>2601</c:v>
                </c:pt>
                <c:pt idx="296">
                  <c:v>2600</c:v>
                </c:pt>
                <c:pt idx="297">
                  <c:v>2599</c:v>
                </c:pt>
                <c:pt idx="298">
                  <c:v>2598</c:v>
                </c:pt>
                <c:pt idx="299">
                  <c:v>2597</c:v>
                </c:pt>
                <c:pt idx="300">
                  <c:v>2596</c:v>
                </c:pt>
                <c:pt idx="301">
                  <c:v>2595</c:v>
                </c:pt>
                <c:pt idx="302">
                  <c:v>2594</c:v>
                </c:pt>
                <c:pt idx="303">
                  <c:v>2593</c:v>
                </c:pt>
                <c:pt idx="304">
                  <c:v>2592</c:v>
                </c:pt>
                <c:pt idx="305">
                  <c:v>2591</c:v>
                </c:pt>
                <c:pt idx="306">
                  <c:v>2590</c:v>
                </c:pt>
                <c:pt idx="307">
                  <c:v>2589</c:v>
                </c:pt>
                <c:pt idx="308">
                  <c:v>2588</c:v>
                </c:pt>
                <c:pt idx="309">
                  <c:v>2587</c:v>
                </c:pt>
                <c:pt idx="310">
                  <c:v>2586</c:v>
                </c:pt>
                <c:pt idx="311">
                  <c:v>2585</c:v>
                </c:pt>
                <c:pt idx="312">
                  <c:v>2584</c:v>
                </c:pt>
                <c:pt idx="313">
                  <c:v>2583</c:v>
                </c:pt>
                <c:pt idx="314">
                  <c:v>2582</c:v>
                </c:pt>
                <c:pt idx="315">
                  <c:v>2581</c:v>
                </c:pt>
                <c:pt idx="316">
                  <c:v>2580</c:v>
                </c:pt>
                <c:pt idx="317">
                  <c:v>2579</c:v>
                </c:pt>
                <c:pt idx="318">
                  <c:v>2578</c:v>
                </c:pt>
                <c:pt idx="319">
                  <c:v>2577</c:v>
                </c:pt>
                <c:pt idx="320">
                  <c:v>2576</c:v>
                </c:pt>
                <c:pt idx="321">
                  <c:v>2575</c:v>
                </c:pt>
                <c:pt idx="322">
                  <c:v>2574</c:v>
                </c:pt>
                <c:pt idx="323">
                  <c:v>2573</c:v>
                </c:pt>
                <c:pt idx="324">
                  <c:v>2572</c:v>
                </c:pt>
                <c:pt idx="325">
                  <c:v>2571</c:v>
                </c:pt>
                <c:pt idx="326">
                  <c:v>2569.5</c:v>
                </c:pt>
                <c:pt idx="327">
                  <c:v>2569</c:v>
                </c:pt>
                <c:pt idx="328">
                  <c:v>2568</c:v>
                </c:pt>
                <c:pt idx="329">
                  <c:v>2567</c:v>
                </c:pt>
                <c:pt idx="330">
                  <c:v>2566</c:v>
                </c:pt>
                <c:pt idx="331">
                  <c:v>2565</c:v>
                </c:pt>
                <c:pt idx="332">
                  <c:v>2564</c:v>
                </c:pt>
                <c:pt idx="333">
                  <c:v>2563</c:v>
                </c:pt>
                <c:pt idx="334">
                  <c:v>2562</c:v>
                </c:pt>
                <c:pt idx="335">
                  <c:v>2561</c:v>
                </c:pt>
                <c:pt idx="336">
                  <c:v>2560</c:v>
                </c:pt>
                <c:pt idx="337">
                  <c:v>2559</c:v>
                </c:pt>
                <c:pt idx="338">
                  <c:v>2558</c:v>
                </c:pt>
                <c:pt idx="339">
                  <c:v>2557</c:v>
                </c:pt>
                <c:pt idx="340">
                  <c:v>2556</c:v>
                </c:pt>
                <c:pt idx="341">
                  <c:v>2555</c:v>
                </c:pt>
                <c:pt idx="342">
                  <c:v>2554</c:v>
                </c:pt>
                <c:pt idx="343">
                  <c:v>2553</c:v>
                </c:pt>
                <c:pt idx="344">
                  <c:v>2552</c:v>
                </c:pt>
                <c:pt idx="345">
                  <c:v>2551</c:v>
                </c:pt>
                <c:pt idx="346">
                  <c:v>2550</c:v>
                </c:pt>
                <c:pt idx="347">
                  <c:v>2549</c:v>
                </c:pt>
                <c:pt idx="348">
                  <c:v>2548</c:v>
                </c:pt>
                <c:pt idx="349">
                  <c:v>2547</c:v>
                </c:pt>
                <c:pt idx="350">
                  <c:v>2546</c:v>
                </c:pt>
                <c:pt idx="351">
                  <c:v>2545</c:v>
                </c:pt>
                <c:pt idx="352">
                  <c:v>2544</c:v>
                </c:pt>
                <c:pt idx="353">
                  <c:v>2543</c:v>
                </c:pt>
                <c:pt idx="354">
                  <c:v>2541.5</c:v>
                </c:pt>
                <c:pt idx="355">
                  <c:v>2541</c:v>
                </c:pt>
                <c:pt idx="356">
                  <c:v>2540</c:v>
                </c:pt>
                <c:pt idx="357">
                  <c:v>2539</c:v>
                </c:pt>
                <c:pt idx="358">
                  <c:v>2538</c:v>
                </c:pt>
                <c:pt idx="359">
                  <c:v>2537</c:v>
                </c:pt>
                <c:pt idx="360">
                  <c:v>2536</c:v>
                </c:pt>
                <c:pt idx="361">
                  <c:v>2535</c:v>
                </c:pt>
                <c:pt idx="362">
                  <c:v>2534</c:v>
                </c:pt>
                <c:pt idx="363">
                  <c:v>2533</c:v>
                </c:pt>
                <c:pt idx="364">
                  <c:v>2532</c:v>
                </c:pt>
                <c:pt idx="365">
                  <c:v>2531</c:v>
                </c:pt>
                <c:pt idx="366">
                  <c:v>2530</c:v>
                </c:pt>
                <c:pt idx="367">
                  <c:v>2529</c:v>
                </c:pt>
                <c:pt idx="368">
                  <c:v>2528</c:v>
                </c:pt>
                <c:pt idx="369">
                  <c:v>2527</c:v>
                </c:pt>
                <c:pt idx="370">
                  <c:v>2526</c:v>
                </c:pt>
                <c:pt idx="371">
                  <c:v>2525</c:v>
                </c:pt>
                <c:pt idx="372">
                  <c:v>2524</c:v>
                </c:pt>
                <c:pt idx="373">
                  <c:v>2523</c:v>
                </c:pt>
                <c:pt idx="374">
                  <c:v>2522</c:v>
                </c:pt>
                <c:pt idx="375">
                  <c:v>2521</c:v>
                </c:pt>
                <c:pt idx="376">
                  <c:v>2520</c:v>
                </c:pt>
                <c:pt idx="377">
                  <c:v>2519</c:v>
                </c:pt>
                <c:pt idx="378">
                  <c:v>2518</c:v>
                </c:pt>
                <c:pt idx="379">
                  <c:v>2517</c:v>
                </c:pt>
                <c:pt idx="380">
                  <c:v>2516</c:v>
                </c:pt>
                <c:pt idx="381">
                  <c:v>2515</c:v>
                </c:pt>
                <c:pt idx="382">
                  <c:v>2514</c:v>
                </c:pt>
                <c:pt idx="383">
                  <c:v>2513</c:v>
                </c:pt>
                <c:pt idx="384">
                  <c:v>2512</c:v>
                </c:pt>
                <c:pt idx="385">
                  <c:v>2511</c:v>
                </c:pt>
                <c:pt idx="386">
                  <c:v>2510</c:v>
                </c:pt>
                <c:pt idx="387">
                  <c:v>2509</c:v>
                </c:pt>
                <c:pt idx="388">
                  <c:v>2508</c:v>
                </c:pt>
                <c:pt idx="389">
                  <c:v>2507</c:v>
                </c:pt>
                <c:pt idx="390">
                  <c:v>2506</c:v>
                </c:pt>
                <c:pt idx="391">
                  <c:v>2505</c:v>
                </c:pt>
                <c:pt idx="392">
                  <c:v>2504</c:v>
                </c:pt>
                <c:pt idx="393">
                  <c:v>2503</c:v>
                </c:pt>
                <c:pt idx="394">
                  <c:v>2502</c:v>
                </c:pt>
                <c:pt idx="395">
                  <c:v>2501</c:v>
                </c:pt>
                <c:pt idx="396">
                  <c:v>2500</c:v>
                </c:pt>
                <c:pt idx="397">
                  <c:v>2499</c:v>
                </c:pt>
                <c:pt idx="398">
                  <c:v>2498</c:v>
                </c:pt>
                <c:pt idx="399">
                  <c:v>2497</c:v>
                </c:pt>
                <c:pt idx="400">
                  <c:v>2496</c:v>
                </c:pt>
                <c:pt idx="401">
                  <c:v>2495</c:v>
                </c:pt>
                <c:pt idx="402">
                  <c:v>2494</c:v>
                </c:pt>
                <c:pt idx="403">
                  <c:v>2493</c:v>
                </c:pt>
                <c:pt idx="404">
                  <c:v>2492</c:v>
                </c:pt>
                <c:pt idx="405">
                  <c:v>2491</c:v>
                </c:pt>
                <c:pt idx="406">
                  <c:v>2490</c:v>
                </c:pt>
                <c:pt idx="407">
                  <c:v>2489</c:v>
                </c:pt>
                <c:pt idx="408">
                  <c:v>2488</c:v>
                </c:pt>
                <c:pt idx="409">
                  <c:v>2487</c:v>
                </c:pt>
                <c:pt idx="410">
                  <c:v>2486</c:v>
                </c:pt>
                <c:pt idx="411">
                  <c:v>2485</c:v>
                </c:pt>
                <c:pt idx="412">
                  <c:v>2484</c:v>
                </c:pt>
                <c:pt idx="413">
                  <c:v>2483</c:v>
                </c:pt>
                <c:pt idx="415">
                  <c:v>2481</c:v>
                </c:pt>
                <c:pt idx="416">
                  <c:v>2480</c:v>
                </c:pt>
                <c:pt idx="417">
                  <c:v>2479</c:v>
                </c:pt>
                <c:pt idx="418">
                  <c:v>2478</c:v>
                </c:pt>
                <c:pt idx="419">
                  <c:v>2477</c:v>
                </c:pt>
                <c:pt idx="420">
                  <c:v>2476</c:v>
                </c:pt>
                <c:pt idx="421">
                  <c:v>2475</c:v>
                </c:pt>
                <c:pt idx="422">
                  <c:v>2474</c:v>
                </c:pt>
                <c:pt idx="423">
                  <c:v>2473</c:v>
                </c:pt>
                <c:pt idx="424">
                  <c:v>2472</c:v>
                </c:pt>
                <c:pt idx="425">
                  <c:v>2471</c:v>
                </c:pt>
                <c:pt idx="426">
                  <c:v>2470</c:v>
                </c:pt>
                <c:pt idx="427">
                  <c:v>2469</c:v>
                </c:pt>
                <c:pt idx="428">
                  <c:v>2468</c:v>
                </c:pt>
                <c:pt idx="429">
                  <c:v>2467</c:v>
                </c:pt>
                <c:pt idx="430">
                  <c:v>2466</c:v>
                </c:pt>
                <c:pt idx="431">
                  <c:v>2465</c:v>
                </c:pt>
                <c:pt idx="432">
                  <c:v>2464</c:v>
                </c:pt>
                <c:pt idx="433">
                  <c:v>2463</c:v>
                </c:pt>
                <c:pt idx="434">
                  <c:v>2462</c:v>
                </c:pt>
                <c:pt idx="435">
                  <c:v>2461</c:v>
                </c:pt>
                <c:pt idx="436">
                  <c:v>2460</c:v>
                </c:pt>
                <c:pt idx="437">
                  <c:v>2459</c:v>
                </c:pt>
                <c:pt idx="438">
                  <c:v>2458</c:v>
                </c:pt>
                <c:pt idx="439">
                  <c:v>2457</c:v>
                </c:pt>
                <c:pt idx="440">
                  <c:v>2456</c:v>
                </c:pt>
                <c:pt idx="441">
                  <c:v>2455</c:v>
                </c:pt>
                <c:pt idx="442">
                  <c:v>2454</c:v>
                </c:pt>
                <c:pt idx="443">
                  <c:v>2453</c:v>
                </c:pt>
                <c:pt idx="444">
                  <c:v>2452</c:v>
                </c:pt>
                <c:pt idx="445">
                  <c:v>2451</c:v>
                </c:pt>
                <c:pt idx="446">
                  <c:v>2450</c:v>
                </c:pt>
                <c:pt idx="447">
                  <c:v>2449</c:v>
                </c:pt>
                <c:pt idx="448">
                  <c:v>2448</c:v>
                </c:pt>
                <c:pt idx="449">
                  <c:v>2447</c:v>
                </c:pt>
                <c:pt idx="450">
                  <c:v>2446</c:v>
                </c:pt>
                <c:pt idx="451">
                  <c:v>2445</c:v>
                </c:pt>
                <c:pt idx="452">
                  <c:v>2444</c:v>
                </c:pt>
                <c:pt idx="453">
                  <c:v>2443</c:v>
                </c:pt>
                <c:pt idx="454">
                  <c:v>2442</c:v>
                </c:pt>
                <c:pt idx="455">
                  <c:v>2441</c:v>
                </c:pt>
                <c:pt idx="456">
                  <c:v>2440</c:v>
                </c:pt>
                <c:pt idx="457">
                  <c:v>2439</c:v>
                </c:pt>
                <c:pt idx="458">
                  <c:v>2438</c:v>
                </c:pt>
                <c:pt idx="459">
                  <c:v>2437</c:v>
                </c:pt>
                <c:pt idx="460">
                  <c:v>2436</c:v>
                </c:pt>
                <c:pt idx="461">
                  <c:v>2435</c:v>
                </c:pt>
                <c:pt idx="462">
                  <c:v>2434</c:v>
                </c:pt>
                <c:pt idx="463">
                  <c:v>2433</c:v>
                </c:pt>
                <c:pt idx="464">
                  <c:v>2432</c:v>
                </c:pt>
                <c:pt idx="465">
                  <c:v>2431</c:v>
                </c:pt>
                <c:pt idx="466">
                  <c:v>2430</c:v>
                </c:pt>
                <c:pt idx="467">
                  <c:v>2429</c:v>
                </c:pt>
                <c:pt idx="468">
                  <c:v>2428</c:v>
                </c:pt>
                <c:pt idx="469">
                  <c:v>2427</c:v>
                </c:pt>
                <c:pt idx="470">
                  <c:v>2426</c:v>
                </c:pt>
                <c:pt idx="471">
                  <c:v>2425</c:v>
                </c:pt>
                <c:pt idx="472">
                  <c:v>2424</c:v>
                </c:pt>
                <c:pt idx="473">
                  <c:v>2423</c:v>
                </c:pt>
                <c:pt idx="474">
                  <c:v>2422</c:v>
                </c:pt>
                <c:pt idx="475">
                  <c:v>2421</c:v>
                </c:pt>
                <c:pt idx="476">
                  <c:v>2420</c:v>
                </c:pt>
                <c:pt idx="477">
                  <c:v>2419</c:v>
                </c:pt>
                <c:pt idx="478">
                  <c:v>2418.1999999999998</c:v>
                </c:pt>
                <c:pt idx="479">
                  <c:v>2417.5</c:v>
                </c:pt>
                <c:pt idx="480">
                  <c:v>2417</c:v>
                </c:pt>
                <c:pt idx="481">
                  <c:v>2416</c:v>
                </c:pt>
                <c:pt idx="482">
                  <c:v>2415</c:v>
                </c:pt>
                <c:pt idx="483">
                  <c:v>2414</c:v>
                </c:pt>
                <c:pt idx="484">
                  <c:v>2413</c:v>
                </c:pt>
                <c:pt idx="485">
                  <c:v>2412</c:v>
                </c:pt>
                <c:pt idx="486">
                  <c:v>2411</c:v>
                </c:pt>
                <c:pt idx="487">
                  <c:v>2410</c:v>
                </c:pt>
                <c:pt idx="488">
                  <c:v>2409</c:v>
                </c:pt>
                <c:pt idx="489">
                  <c:v>2408</c:v>
                </c:pt>
                <c:pt idx="490">
                  <c:v>2407</c:v>
                </c:pt>
                <c:pt idx="491">
                  <c:v>2406</c:v>
                </c:pt>
                <c:pt idx="492">
                  <c:v>2405</c:v>
                </c:pt>
                <c:pt idx="493">
                  <c:v>2404</c:v>
                </c:pt>
                <c:pt idx="494">
                  <c:v>2403</c:v>
                </c:pt>
                <c:pt idx="495">
                  <c:v>2402</c:v>
                </c:pt>
                <c:pt idx="496">
                  <c:v>2401</c:v>
                </c:pt>
                <c:pt idx="497">
                  <c:v>2400</c:v>
                </c:pt>
                <c:pt idx="498">
                  <c:v>2399</c:v>
                </c:pt>
                <c:pt idx="499">
                  <c:v>2398</c:v>
                </c:pt>
                <c:pt idx="500">
                  <c:v>2397</c:v>
                </c:pt>
                <c:pt idx="501">
                  <c:v>2396</c:v>
                </c:pt>
                <c:pt idx="502">
                  <c:v>2395</c:v>
                </c:pt>
                <c:pt idx="503">
                  <c:v>2394</c:v>
                </c:pt>
                <c:pt idx="504">
                  <c:v>2393</c:v>
                </c:pt>
                <c:pt idx="505">
                  <c:v>2392</c:v>
                </c:pt>
              </c:numCache>
            </c:numRef>
          </c:xVal>
          <c:yVal>
            <c:numRef>
              <c:f>Retournemer_2020_LOI_composite!$R$10:$R$515</c:f>
              <c:numCache>
                <c:formatCode>General</c:formatCode>
                <c:ptCount val="506"/>
                <c:pt idx="0">
                  <c:v>65.64705882353158</c:v>
                </c:pt>
                <c:pt idx="1">
                  <c:v>172.55555555554901</c:v>
                </c:pt>
                <c:pt idx="2">
                  <c:v>147.11111111110552</c:v>
                </c:pt>
                <c:pt idx="3">
                  <c:v>52.272727272730933</c:v>
                </c:pt>
                <c:pt idx="4">
                  <c:v>36.697674418603754</c:v>
                </c:pt>
                <c:pt idx="5">
                  <c:v>29.000000000000291</c:v>
                </c:pt>
                <c:pt idx="6">
                  <c:v>28.833333333333314</c:v>
                </c:pt>
                <c:pt idx="7">
                  <c:v>28.867924528301426</c:v>
                </c:pt>
                <c:pt idx="8">
                  <c:v>27.425925925925785</c:v>
                </c:pt>
                <c:pt idx="9">
                  <c:v>27.462962962962834</c:v>
                </c:pt>
                <c:pt idx="10">
                  <c:v>22.746031746031523</c:v>
                </c:pt>
                <c:pt idx="11">
                  <c:v>19.056338028169083</c:v>
                </c:pt>
                <c:pt idx="12">
                  <c:v>16.914634146341296</c:v>
                </c:pt>
                <c:pt idx="13">
                  <c:v>16.426666666666424</c:v>
                </c:pt>
                <c:pt idx="14">
                  <c:v>13.407079646017758</c:v>
                </c:pt>
                <c:pt idx="15">
                  <c:v>10.678321678321767</c:v>
                </c:pt>
                <c:pt idx="16">
                  <c:v>11.769911504424634</c:v>
                </c:pt>
                <c:pt idx="17">
                  <c:v>22.351351351350861</c:v>
                </c:pt>
                <c:pt idx="18">
                  <c:v>32</c:v>
                </c:pt>
                <c:pt idx="19">
                  <c:v>38.687500000000064</c:v>
                </c:pt>
                <c:pt idx="20">
                  <c:v>32.687500000000007</c:v>
                </c:pt>
                <c:pt idx="21">
                  <c:v>34.058823529409217</c:v>
                </c:pt>
                <c:pt idx="22">
                  <c:v>37.200000000002987</c:v>
                </c:pt>
                <c:pt idx="23">
                  <c:v>34.608695652174433</c:v>
                </c:pt>
                <c:pt idx="24">
                  <c:v>29.954545454545158</c:v>
                </c:pt>
                <c:pt idx="25">
                  <c:v>28.266666666669028</c:v>
                </c:pt>
                <c:pt idx="26">
                  <c:v>31.199999999997832</c:v>
                </c:pt>
                <c:pt idx="27">
                  <c:v>21.92592592592505</c:v>
                </c:pt>
                <c:pt idx="28">
                  <c:v>15.439999999999749</c:v>
                </c:pt>
                <c:pt idx="29">
                  <c:v>15.782608695652446</c:v>
                </c:pt>
                <c:pt idx="30">
                  <c:v>16.772727272727078</c:v>
                </c:pt>
                <c:pt idx="31">
                  <c:v>12.769230769230827</c:v>
                </c:pt>
                <c:pt idx="32">
                  <c:v>10.851851851852127</c:v>
                </c:pt>
                <c:pt idx="33">
                  <c:v>9.9761904761905313</c:v>
                </c:pt>
                <c:pt idx="34">
                  <c:v>9.999999999999913</c:v>
                </c:pt>
                <c:pt idx="35">
                  <c:v>11.125000000000453</c:v>
                </c:pt>
                <c:pt idx="36">
                  <c:v>9.8780487804877009</c:v>
                </c:pt>
                <c:pt idx="37">
                  <c:v>12.068181818182186</c:v>
                </c:pt>
                <c:pt idx="38">
                  <c:v>10.399999999999725</c:v>
                </c:pt>
                <c:pt idx="39">
                  <c:v>15.272727272727503</c:v>
                </c:pt>
                <c:pt idx="40">
                  <c:v>19.166666666666874</c:v>
                </c:pt>
                <c:pt idx="41">
                  <c:v>19.469387755102257</c:v>
                </c:pt>
                <c:pt idx="42">
                  <c:v>16.272727272726627</c:v>
                </c:pt>
                <c:pt idx="43">
                  <c:v>14.525000000000297</c:v>
                </c:pt>
                <c:pt idx="44">
                  <c:v>13.189189189189545</c:v>
                </c:pt>
                <c:pt idx="45">
                  <c:v>11.108108108108436</c:v>
                </c:pt>
                <c:pt idx="46">
                  <c:v>9.8055555555556619</c:v>
                </c:pt>
                <c:pt idx="47">
                  <c:v>10.94117647058858</c:v>
                </c:pt>
                <c:pt idx="48">
                  <c:v>12.257142857142815</c:v>
                </c:pt>
                <c:pt idx="49">
                  <c:v>14.02777777777796</c:v>
                </c:pt>
                <c:pt idx="50">
                  <c:v>11.69444444444456</c:v>
                </c:pt>
                <c:pt idx="51">
                  <c:v>13.025641025640509</c:v>
                </c:pt>
                <c:pt idx="52">
                  <c:v>13.674418604650814</c:v>
                </c:pt>
                <c:pt idx="53">
                  <c:v>11.483870967741716</c:v>
                </c:pt>
                <c:pt idx="54">
                  <c:v>11.939393939394133</c:v>
                </c:pt>
                <c:pt idx="55">
                  <c:v>8.886363636363539</c:v>
                </c:pt>
                <c:pt idx="56">
                  <c:v>8.7249999999999979</c:v>
                </c:pt>
                <c:pt idx="57">
                  <c:v>8.4473684210526141</c:v>
                </c:pt>
                <c:pt idx="58">
                  <c:v>8.2325581395346674</c:v>
                </c:pt>
                <c:pt idx="59">
                  <c:v>8.0249999999999861</c:v>
                </c:pt>
                <c:pt idx="60">
                  <c:v>7.0000000000000728</c:v>
                </c:pt>
                <c:pt idx="61">
                  <c:v>7.4285714285715461</c:v>
                </c:pt>
                <c:pt idx="62">
                  <c:v>8.268292682926722</c:v>
                </c:pt>
                <c:pt idx="63">
                  <c:v>9.8974358974359991</c:v>
                </c:pt>
                <c:pt idx="64">
                  <c:v>8.2500000000000675</c:v>
                </c:pt>
                <c:pt idx="65">
                  <c:v>7.9767441860463189</c:v>
                </c:pt>
                <c:pt idx="66">
                  <c:v>10.270270270270018</c:v>
                </c:pt>
                <c:pt idx="67">
                  <c:v>11.923076923076966</c:v>
                </c:pt>
                <c:pt idx="68">
                  <c:v>43.71428571428789</c:v>
                </c:pt>
                <c:pt idx="69">
                  <c:v>32.79999999999481</c:v>
                </c:pt>
                <c:pt idx="70">
                  <c:v>10.687500000000007</c:v>
                </c:pt>
                <c:pt idx="71">
                  <c:v>15.239999999999792</c:v>
                </c:pt>
                <c:pt idx="72">
                  <c:v>20.25925925925845</c:v>
                </c:pt>
                <c:pt idx="73">
                  <c:v>14.79999999999983</c:v>
                </c:pt>
                <c:pt idx="74">
                  <c:v>8.3030303030299617</c:v>
                </c:pt>
                <c:pt idx="75">
                  <c:v>7.4651162790695809</c:v>
                </c:pt>
                <c:pt idx="76">
                  <c:v>10.121951219512082</c:v>
                </c:pt>
                <c:pt idx="77">
                  <c:v>6.7297297297295495</c:v>
                </c:pt>
                <c:pt idx="78">
                  <c:v>7.0000000000001421</c:v>
                </c:pt>
                <c:pt idx="79">
                  <c:v>10.263157894736787</c:v>
                </c:pt>
                <c:pt idx="80">
                  <c:v>8.3478260869566423</c:v>
                </c:pt>
                <c:pt idx="81">
                  <c:v>9.6851851851851318</c:v>
                </c:pt>
                <c:pt idx="82">
                  <c:v>10.162162162161925</c:v>
                </c:pt>
                <c:pt idx="83">
                  <c:v>15.58064516129094</c:v>
                </c:pt>
                <c:pt idx="84">
                  <c:v>11.448275862069025</c:v>
                </c:pt>
                <c:pt idx="85">
                  <c:v>13.135135135134842</c:v>
                </c:pt>
                <c:pt idx="86">
                  <c:v>11.969696969697175</c:v>
                </c:pt>
                <c:pt idx="87">
                  <c:v>12.472222222221721</c:v>
                </c:pt>
                <c:pt idx="88">
                  <c:v>14.257142857142764</c:v>
                </c:pt>
                <c:pt idx="89">
                  <c:v>13.666666666666758</c:v>
                </c:pt>
                <c:pt idx="90">
                  <c:v>12.771428571428496</c:v>
                </c:pt>
                <c:pt idx="91">
                  <c:v>11.517241379309661</c:v>
                </c:pt>
                <c:pt idx="92">
                  <c:v>10.999999999999771</c:v>
                </c:pt>
                <c:pt idx="93">
                  <c:v>12.366666666666578</c:v>
                </c:pt>
                <c:pt idx="94">
                  <c:v>12.892857142857768</c:v>
                </c:pt>
                <c:pt idx="95">
                  <c:v>14.1481481481476</c:v>
                </c:pt>
                <c:pt idx="96">
                  <c:v>15.275862068964614</c:v>
                </c:pt>
                <c:pt idx="97">
                  <c:v>18.739130434782826</c:v>
                </c:pt>
                <c:pt idx="98">
                  <c:v>14.242424242424489</c:v>
                </c:pt>
                <c:pt idx="99">
                  <c:v>13.00000000000006</c:v>
                </c:pt>
                <c:pt idx="100">
                  <c:v>14.888888888889342</c:v>
                </c:pt>
                <c:pt idx="101">
                  <c:v>15.240000000000876</c:v>
                </c:pt>
                <c:pt idx="102">
                  <c:v>12.035714285714903</c:v>
                </c:pt>
                <c:pt idx="103">
                  <c:v>12.909090909090798</c:v>
                </c:pt>
                <c:pt idx="104">
                  <c:v>14.038461538461654</c:v>
                </c:pt>
                <c:pt idx="105">
                  <c:v>17.068965517241462</c:v>
                </c:pt>
                <c:pt idx="106">
                  <c:v>17.12121212121238</c:v>
                </c:pt>
                <c:pt idx="107">
                  <c:v>13.041666666666124</c:v>
                </c:pt>
                <c:pt idx="108">
                  <c:v>14.333333333333826</c:v>
                </c:pt>
                <c:pt idx="109">
                  <c:v>13</c:v>
                </c:pt>
                <c:pt idx="110">
                  <c:v>10.783783783783525</c:v>
                </c:pt>
                <c:pt idx="111">
                  <c:v>12.703703703703221</c:v>
                </c:pt>
                <c:pt idx="112">
                  <c:v>13.826086956521911</c:v>
                </c:pt>
                <c:pt idx="113">
                  <c:v>12.954545454545238</c:v>
                </c:pt>
                <c:pt idx="114">
                  <c:v>13.851851851852258</c:v>
                </c:pt>
                <c:pt idx="115">
                  <c:v>13.999999999999838</c:v>
                </c:pt>
                <c:pt idx="116">
                  <c:v>14.318181818182875</c:v>
                </c:pt>
                <c:pt idx="117">
                  <c:v>12.759999999999781</c:v>
                </c:pt>
                <c:pt idx="118">
                  <c:v>12.458333333333799</c:v>
                </c:pt>
                <c:pt idx="119">
                  <c:v>12.79999999999983</c:v>
                </c:pt>
                <c:pt idx="120">
                  <c:v>13.90000000000029</c:v>
                </c:pt>
                <c:pt idx="121">
                  <c:v>14.468750000000821</c:v>
                </c:pt>
                <c:pt idx="122">
                  <c:v>17.720000000001029</c:v>
                </c:pt>
                <c:pt idx="123">
                  <c:v>15.869565217391528</c:v>
                </c:pt>
                <c:pt idx="124">
                  <c:v>14.937500000000036</c:v>
                </c:pt>
                <c:pt idx="125">
                  <c:v>13.233333333333624</c:v>
                </c:pt>
                <c:pt idx="126">
                  <c:v>9.3124999999999929</c:v>
                </c:pt>
                <c:pt idx="127">
                  <c:v>9.9374999999999787</c:v>
                </c:pt>
                <c:pt idx="128">
                  <c:v>7.5555555555555642</c:v>
                </c:pt>
                <c:pt idx="129">
                  <c:v>10.097560975609658</c:v>
                </c:pt>
                <c:pt idx="130">
                  <c:v>6.5217391304348871</c:v>
                </c:pt>
                <c:pt idx="131">
                  <c:v>6.0425531914892616</c:v>
                </c:pt>
                <c:pt idx="132">
                  <c:v>4.3953488372093794</c:v>
                </c:pt>
                <c:pt idx="133">
                  <c:v>9.9666666666665957</c:v>
                </c:pt>
                <c:pt idx="134">
                  <c:v>5.1190476190476382</c:v>
                </c:pt>
                <c:pt idx="135">
                  <c:v>4.4893617021276091</c:v>
                </c:pt>
                <c:pt idx="136">
                  <c:v>4.363636363636437</c:v>
                </c:pt>
                <c:pt idx="137">
                  <c:v>5.3454545454545821</c:v>
                </c:pt>
                <c:pt idx="138">
                  <c:v>4.2745098039215552</c:v>
                </c:pt>
                <c:pt idx="139">
                  <c:v>5.3333333333333615</c:v>
                </c:pt>
                <c:pt idx="140">
                  <c:v>4.5476190476190634</c:v>
                </c:pt>
                <c:pt idx="141">
                  <c:v>4.2424242424243275</c:v>
                </c:pt>
                <c:pt idx="142">
                  <c:v>4.7878787878785909</c:v>
                </c:pt>
                <c:pt idx="143">
                  <c:v>3.9166666666667118</c:v>
                </c:pt>
                <c:pt idx="144">
                  <c:v>5.9736842105262609</c:v>
                </c:pt>
                <c:pt idx="145">
                  <c:v>4.5624999999999929</c:v>
                </c:pt>
                <c:pt idx="146">
                  <c:v>4.6666666666664689</c:v>
                </c:pt>
                <c:pt idx="147">
                  <c:v>4.8636363636364175</c:v>
                </c:pt>
                <c:pt idx="148">
                  <c:v>3.5999999999999694</c:v>
                </c:pt>
                <c:pt idx="149">
                  <c:v>4</c:v>
                </c:pt>
                <c:pt idx="150">
                  <c:v>3.5999999999999432</c:v>
                </c:pt>
                <c:pt idx="151">
                  <c:v>3.3333333333333615</c:v>
                </c:pt>
                <c:pt idx="152">
                  <c:v>3.4042553191488958</c:v>
                </c:pt>
                <c:pt idx="153">
                  <c:v>3.3076923076923443</c:v>
                </c:pt>
                <c:pt idx="154">
                  <c:v>3.4222222222222256</c:v>
                </c:pt>
                <c:pt idx="155">
                  <c:v>3.5757575757573963</c:v>
                </c:pt>
                <c:pt idx="156">
                  <c:v>3.3243243243242335</c:v>
                </c:pt>
                <c:pt idx="157">
                  <c:v>3.5744680851064947</c:v>
                </c:pt>
                <c:pt idx="158">
                  <c:v>3.083333333333361</c:v>
                </c:pt>
                <c:pt idx="159">
                  <c:v>3.2580645161291857</c:v>
                </c:pt>
                <c:pt idx="160">
                  <c:v>3.3157894736841969</c:v>
                </c:pt>
                <c:pt idx="161">
                  <c:v>3.5294117647060239</c:v>
                </c:pt>
                <c:pt idx="162">
                  <c:v>3.7209302325581297</c:v>
                </c:pt>
                <c:pt idx="163">
                  <c:v>5.2051282051282524</c:v>
                </c:pt>
                <c:pt idx="164">
                  <c:v>5.0425531914892998</c:v>
                </c:pt>
                <c:pt idx="165">
                  <c:v>7.1951219512194458</c:v>
                </c:pt>
                <c:pt idx="166">
                  <c:v>4.47619047619051</c:v>
                </c:pt>
                <c:pt idx="167">
                  <c:v>3.6999999999999575</c:v>
                </c:pt>
                <c:pt idx="168">
                  <c:v>3.9365079365078879</c:v>
                </c:pt>
                <c:pt idx="169">
                  <c:v>7.5102040816327378</c:v>
                </c:pt>
                <c:pt idx="170">
                  <c:v>4.4772727272726591</c:v>
                </c:pt>
                <c:pt idx="171">
                  <c:v>3.6885245901639609</c:v>
                </c:pt>
                <c:pt idx="172">
                  <c:v>3.5573770491803107</c:v>
                </c:pt>
                <c:pt idx="173">
                  <c:v>3.5490196078431446</c:v>
                </c:pt>
                <c:pt idx="174">
                  <c:v>3.5000000000000306</c:v>
                </c:pt>
                <c:pt idx="175">
                  <c:v>3.3220338983051509</c:v>
                </c:pt>
                <c:pt idx="176">
                  <c:v>4.5106382978722781</c:v>
                </c:pt>
                <c:pt idx="177">
                  <c:v>3.8524590163934369</c:v>
                </c:pt>
                <c:pt idx="178">
                  <c:v>3.4137931034482776</c:v>
                </c:pt>
                <c:pt idx="179">
                  <c:v>4.6206896551724084</c:v>
                </c:pt>
                <c:pt idx="180">
                  <c:v>3.4716981132074793</c:v>
                </c:pt>
                <c:pt idx="181">
                  <c:v>3.4062499999999964</c:v>
                </c:pt>
                <c:pt idx="182">
                  <c:v>3.4545454545454399</c:v>
                </c:pt>
                <c:pt idx="183">
                  <c:v>3.6181818181818342</c:v>
                </c:pt>
                <c:pt idx="184">
                  <c:v>3.1190476190474641</c:v>
                </c:pt>
                <c:pt idx="185">
                  <c:v>3.0749999999999122</c:v>
                </c:pt>
                <c:pt idx="186">
                  <c:v>3.6410256410254891</c:v>
                </c:pt>
                <c:pt idx="187">
                  <c:v>3.4722222222222618</c:v>
                </c:pt>
                <c:pt idx="188">
                  <c:v>3.2708333333333308</c:v>
                </c:pt>
                <c:pt idx="189">
                  <c:v>3.4642857142856394</c:v>
                </c:pt>
                <c:pt idx="190">
                  <c:v>3.3846153846154023</c:v>
                </c:pt>
                <c:pt idx="191">
                  <c:v>2.8148148148148198</c:v>
                </c:pt>
                <c:pt idx="192">
                  <c:v>3.0909090909091055</c:v>
                </c:pt>
                <c:pt idx="193">
                  <c:v>3.2399999999999345</c:v>
                </c:pt>
                <c:pt idx="194">
                  <c:v>3.6388888888889368</c:v>
                </c:pt>
                <c:pt idx="195">
                  <c:v>3.1860465116278198</c:v>
                </c:pt>
                <c:pt idx="196">
                  <c:v>2.9523809523809228</c:v>
                </c:pt>
                <c:pt idx="197">
                  <c:v>4.1818181818181195</c:v>
                </c:pt>
                <c:pt idx="198">
                  <c:v>3.5172413793103661</c:v>
                </c:pt>
                <c:pt idx="199">
                  <c:v>3.1707317073170205</c:v>
                </c:pt>
                <c:pt idx="200">
                  <c:v>3.8536585365853182</c:v>
                </c:pt>
                <c:pt idx="201">
                  <c:v>2.5609756097560847</c:v>
                </c:pt>
                <c:pt idx="202">
                  <c:v>4.7999999999998222</c:v>
                </c:pt>
                <c:pt idx="203">
                  <c:v>3.8695652173913748</c:v>
                </c:pt>
                <c:pt idx="204">
                  <c:v>3.3235294117646244</c:v>
                </c:pt>
                <c:pt idx="205">
                  <c:v>3.3571428571428434</c:v>
                </c:pt>
                <c:pt idx="206">
                  <c:v>90.287939968233943</c:v>
                </c:pt>
                <c:pt idx="207">
                  <c:v>2.4848484848485</c:v>
                </c:pt>
                <c:pt idx="208">
                  <c:v>2.6842105263157796</c:v>
                </c:pt>
                <c:pt idx="209">
                  <c:v>2.2500000000000093</c:v>
                </c:pt>
                <c:pt idx="210">
                  <c:v>1.7500000000000444</c:v>
                </c:pt>
                <c:pt idx="211">
                  <c:v>2.1929824561403359</c:v>
                </c:pt>
                <c:pt idx="212">
                  <c:v>2.387755102040841</c:v>
                </c:pt>
                <c:pt idx="213">
                  <c:v>2.4222222222222256</c:v>
                </c:pt>
                <c:pt idx="214">
                  <c:v>2.2682926829269063</c:v>
                </c:pt>
                <c:pt idx="215">
                  <c:v>2.425531914893694</c:v>
                </c:pt>
                <c:pt idx="216">
                  <c:v>2.9333333333333118</c:v>
                </c:pt>
                <c:pt idx="217">
                  <c:v>2.8541666666666736</c:v>
                </c:pt>
                <c:pt idx="218">
                  <c:v>2.8437500000000036</c:v>
                </c:pt>
                <c:pt idx="219">
                  <c:v>2.870370370370344</c:v>
                </c:pt>
                <c:pt idx="220">
                  <c:v>2.714285714285678</c:v>
                </c:pt>
                <c:pt idx="221">
                  <c:v>2.4848484848485199</c:v>
                </c:pt>
                <c:pt idx="222">
                  <c:v>2.3442622950819807</c:v>
                </c:pt>
                <c:pt idx="223">
                  <c:v>2.5151515151515609</c:v>
                </c:pt>
                <c:pt idx="224">
                  <c:v>2.7037037037037051</c:v>
                </c:pt>
                <c:pt idx="225">
                  <c:v>2.3800000000000461</c:v>
                </c:pt>
                <c:pt idx="226">
                  <c:v>2.7540983606557283</c:v>
                </c:pt>
                <c:pt idx="227">
                  <c:v>2.6727272727271725</c:v>
                </c:pt>
                <c:pt idx="228">
                  <c:v>2.4523809523809996</c:v>
                </c:pt>
                <c:pt idx="229">
                  <c:v>2.0151515151515609</c:v>
                </c:pt>
                <c:pt idx="230">
                  <c:v>2.0281690140845168</c:v>
                </c:pt>
                <c:pt idx="231">
                  <c:v>3.2622950819671184</c:v>
                </c:pt>
                <c:pt idx="232">
                  <c:v>4.4000000000000385</c:v>
                </c:pt>
                <c:pt idx="233">
                  <c:v>2.5087719298245563</c:v>
                </c:pt>
                <c:pt idx="234">
                  <c:v>2.7179487179487354</c:v>
                </c:pt>
                <c:pt idx="235">
                  <c:v>2.2222222222222574</c:v>
                </c:pt>
                <c:pt idx="236">
                  <c:v>2.4687500000000377</c:v>
                </c:pt>
                <c:pt idx="237">
                  <c:v>2.4482758620689635</c:v>
                </c:pt>
                <c:pt idx="238">
                  <c:v>2.5799999999999543</c:v>
                </c:pt>
                <c:pt idx="239">
                  <c:v>2.5689655172413719</c:v>
                </c:pt>
                <c:pt idx="240">
                  <c:v>2.2749999999999524</c:v>
                </c:pt>
                <c:pt idx="241">
                  <c:v>2.4237288135593635</c:v>
                </c:pt>
                <c:pt idx="242">
                  <c:v>2.6268656716418564</c:v>
                </c:pt>
                <c:pt idx="243">
                  <c:v>2.1666666666666594</c:v>
                </c:pt>
                <c:pt idx="244">
                  <c:v>2.7391304347826337</c:v>
                </c:pt>
                <c:pt idx="245">
                  <c:v>2.4509803921568554</c:v>
                </c:pt>
                <c:pt idx="246">
                  <c:v>2.177777777777798</c:v>
                </c:pt>
                <c:pt idx="247">
                  <c:v>2.6721311475409903</c:v>
                </c:pt>
                <c:pt idx="248">
                  <c:v>2.6031746031746748</c:v>
                </c:pt>
                <c:pt idx="249">
                  <c:v>2.6842105263157796</c:v>
                </c:pt>
                <c:pt idx="250">
                  <c:v>2.2307692307692548</c:v>
                </c:pt>
                <c:pt idx="251">
                  <c:v>1.9836065573769714</c:v>
                </c:pt>
                <c:pt idx="252">
                  <c:v>1.8593749999999949</c:v>
                </c:pt>
                <c:pt idx="253">
                  <c:v>2.3205128205128123</c:v>
                </c:pt>
                <c:pt idx="254">
                  <c:v>2.392857142857185</c:v>
                </c:pt>
                <c:pt idx="255">
                  <c:v>2.5441176470588385</c:v>
                </c:pt>
                <c:pt idx="256">
                  <c:v>2.4749999999999917</c:v>
                </c:pt>
                <c:pt idx="257">
                  <c:v>1.9473684210526419</c:v>
                </c:pt>
                <c:pt idx="258">
                  <c:v>1.8645833333333346</c:v>
                </c:pt>
                <c:pt idx="259">
                  <c:v>1.5000000000000131</c:v>
                </c:pt>
                <c:pt idx="260">
                  <c:v>2.0833333333333619</c:v>
                </c:pt>
                <c:pt idx="261">
                  <c:v>2.2207792207792139</c:v>
                </c:pt>
                <c:pt idx="262">
                  <c:v>1.4249999999999861</c:v>
                </c:pt>
                <c:pt idx="263">
                  <c:v>2.5274725274725514</c:v>
                </c:pt>
                <c:pt idx="264">
                  <c:v>2.0340909090909003</c:v>
                </c:pt>
                <c:pt idx="265">
                  <c:v>1.565789473684257</c:v>
                </c:pt>
                <c:pt idx="266">
                  <c:v>2.6219512195121983</c:v>
                </c:pt>
                <c:pt idx="267">
                  <c:v>2.1900826446280961</c:v>
                </c:pt>
                <c:pt idx="268">
                  <c:v>1.8938053097345244</c:v>
                </c:pt>
                <c:pt idx="269">
                  <c:v>2.2499999999999787</c:v>
                </c:pt>
                <c:pt idx="270">
                  <c:v>1.8857142857142735</c:v>
                </c:pt>
                <c:pt idx="271">
                  <c:v>1.6666666666666825</c:v>
                </c:pt>
                <c:pt idx="272">
                  <c:v>1.8292682926828929</c:v>
                </c:pt>
                <c:pt idx="273">
                  <c:v>2.5633802816901561</c:v>
                </c:pt>
                <c:pt idx="274">
                  <c:v>2.8095238095238297</c:v>
                </c:pt>
                <c:pt idx="275">
                  <c:v>2.0149253731343202</c:v>
                </c:pt>
                <c:pt idx="276">
                  <c:v>2.2337662337662429</c:v>
                </c:pt>
                <c:pt idx="277">
                  <c:v>2.242857142857134</c:v>
                </c:pt>
                <c:pt idx="278">
                  <c:v>2.1397849462365581</c:v>
                </c:pt>
                <c:pt idx="279">
                  <c:v>2.2647058823529331</c:v>
                </c:pt>
                <c:pt idx="280">
                  <c:v>2</c:v>
                </c:pt>
                <c:pt idx="281">
                  <c:v>1.8082191780821775</c:v>
                </c:pt>
                <c:pt idx="282">
                  <c:v>1.6911764705882479</c:v>
                </c:pt>
                <c:pt idx="283">
                  <c:v>1.7931034482758454</c:v>
                </c:pt>
                <c:pt idx="284">
                  <c:v>1.5662650602409591</c:v>
                </c:pt>
                <c:pt idx="285">
                  <c:v>1.7195121951219359</c:v>
                </c:pt>
                <c:pt idx="286">
                  <c:v>1.883720930232561</c:v>
                </c:pt>
                <c:pt idx="287">
                  <c:v>2.0853658536585553</c:v>
                </c:pt>
                <c:pt idx="288">
                  <c:v>1.8736842105263025</c:v>
                </c:pt>
                <c:pt idx="289">
                  <c:v>2.3541666666666736</c:v>
                </c:pt>
                <c:pt idx="290">
                  <c:v>1.7171717171717129</c:v>
                </c:pt>
                <c:pt idx="291">
                  <c:v>1.6511627906977171</c:v>
                </c:pt>
                <c:pt idx="292">
                  <c:v>1.938144329896923</c:v>
                </c:pt>
                <c:pt idx="293">
                  <c:v>1.8000000000000251</c:v>
                </c:pt>
                <c:pt idx="294">
                  <c:v>2.1359223300970984</c:v>
                </c:pt>
                <c:pt idx="295">
                  <c:v>1.4494382022471795</c:v>
                </c:pt>
                <c:pt idx="296">
                  <c:v>2.6992481203007697</c:v>
                </c:pt>
                <c:pt idx="297">
                  <c:v>2.5918367346938629</c:v>
                </c:pt>
                <c:pt idx="298">
                  <c:v>3.3043478260869406</c:v>
                </c:pt>
                <c:pt idx="299">
                  <c:v>2.6239316239316075</c:v>
                </c:pt>
                <c:pt idx="300">
                  <c:v>2.5789473684210695</c:v>
                </c:pt>
                <c:pt idx="301">
                  <c:v>1.9999999999999845</c:v>
                </c:pt>
                <c:pt idx="302">
                  <c:v>2.2063492063492198</c:v>
                </c:pt>
                <c:pt idx="303">
                  <c:v>1.7280701754386201</c:v>
                </c:pt>
                <c:pt idx="304">
                  <c:v>1.9504132231404794</c:v>
                </c:pt>
                <c:pt idx="305">
                  <c:v>1.9534883720930285</c:v>
                </c:pt>
                <c:pt idx="306">
                  <c:v>1.6833333333333189</c:v>
                </c:pt>
                <c:pt idx="307">
                  <c:v>2.4411764705882546</c:v>
                </c:pt>
                <c:pt idx="308">
                  <c:v>2.3636363636363638</c:v>
                </c:pt>
                <c:pt idx="309">
                  <c:v>5.3275862068963917</c:v>
                </c:pt>
                <c:pt idx="310">
                  <c:v>2.2439024390243394</c:v>
                </c:pt>
                <c:pt idx="311">
                  <c:v>1.4687499999999896</c:v>
                </c:pt>
                <c:pt idx="312">
                  <c:v>2.303571428571471</c:v>
                </c:pt>
                <c:pt idx="313">
                  <c:v>1.7903225806451895</c:v>
                </c:pt>
                <c:pt idx="314">
                  <c:v>2.0892857142856633</c:v>
                </c:pt>
                <c:pt idx="315">
                  <c:v>2.166666666666726</c:v>
                </c:pt>
                <c:pt idx="316">
                  <c:v>2.2608695652174307</c:v>
                </c:pt>
                <c:pt idx="317">
                  <c:v>2.4561403508772628</c:v>
                </c:pt>
                <c:pt idx="318">
                  <c:v>2.3088235294117783</c:v>
                </c:pt>
                <c:pt idx="319">
                  <c:v>1.8095238095238553</c:v>
                </c:pt>
                <c:pt idx="320">
                  <c:v>2.0877192982455961</c:v>
                </c:pt>
                <c:pt idx="321">
                  <c:v>2.1827956989247252</c:v>
                </c:pt>
                <c:pt idx="322">
                  <c:v>1.9850746268657327</c:v>
                </c:pt>
                <c:pt idx="323">
                  <c:v>2.0144927536231543</c:v>
                </c:pt>
                <c:pt idx="324">
                  <c:v>2.0338983050847874</c:v>
                </c:pt>
                <c:pt idx="325">
                  <c:v>2.0694444444444051</c:v>
                </c:pt>
                <c:pt idx="326">
                  <c:v>3.1458333333333264</c:v>
                </c:pt>
                <c:pt idx="327">
                  <c:v>2.7777777777778287</c:v>
                </c:pt>
                <c:pt idx="328">
                  <c:v>3.0000000000000342</c:v>
                </c:pt>
                <c:pt idx="329">
                  <c:v>2.2708333333333308</c:v>
                </c:pt>
                <c:pt idx="330">
                  <c:v>3.8611111111111867</c:v>
                </c:pt>
                <c:pt idx="331">
                  <c:v>2.2045454545455492</c:v>
                </c:pt>
                <c:pt idx="332">
                  <c:v>2.3461538461538618</c:v>
                </c:pt>
                <c:pt idx="333">
                  <c:v>2.0576923076923443</c:v>
                </c:pt>
                <c:pt idx="334">
                  <c:v>1.8727272727272779</c:v>
                </c:pt>
                <c:pt idx="335">
                  <c:v>2.0196078431372788</c:v>
                </c:pt>
                <c:pt idx="336">
                  <c:v>2.1000000000000161</c:v>
                </c:pt>
                <c:pt idx="337">
                  <c:v>1.9787234042552935</c:v>
                </c:pt>
                <c:pt idx="338">
                  <c:v>2.0576923076923102</c:v>
                </c:pt>
                <c:pt idx="339">
                  <c:v>2.1249999999999676</c:v>
                </c:pt>
                <c:pt idx="340">
                  <c:v>2.6511627906976076</c:v>
                </c:pt>
                <c:pt idx="341">
                  <c:v>2.1886792452829784</c:v>
                </c:pt>
                <c:pt idx="342">
                  <c:v>1.9473684210526143</c:v>
                </c:pt>
                <c:pt idx="343">
                  <c:v>2.2916666666666528</c:v>
                </c:pt>
                <c:pt idx="344">
                  <c:v>2.0909090909091055</c:v>
                </c:pt>
                <c:pt idx="345">
                  <c:v>1.9122807017543728</c:v>
                </c:pt>
                <c:pt idx="346">
                  <c:v>1.9459459459459518</c:v>
                </c:pt>
                <c:pt idx="347">
                  <c:v>1.8135593220338544</c:v>
                </c:pt>
                <c:pt idx="348">
                  <c:v>1.6034482758620241</c:v>
                </c:pt>
                <c:pt idx="349">
                  <c:v>2.0476190476191065</c:v>
                </c:pt>
                <c:pt idx="350">
                  <c:v>1.7384615384615585</c:v>
                </c:pt>
                <c:pt idx="351">
                  <c:v>1.7166666666666484</c:v>
                </c:pt>
                <c:pt idx="352">
                  <c:v>1.8431372549019438</c:v>
                </c:pt>
                <c:pt idx="353">
                  <c:v>1.9473684210526143</c:v>
                </c:pt>
                <c:pt idx="354">
                  <c:v>2.8499999999999659</c:v>
                </c:pt>
                <c:pt idx="355">
                  <c:v>2.1739130434783211</c:v>
                </c:pt>
                <c:pt idx="356">
                  <c:v>2.1296296296296067</c:v>
                </c:pt>
                <c:pt idx="357">
                  <c:v>2.0000000000000191</c:v>
                </c:pt>
                <c:pt idx="358">
                  <c:v>1.8888888888888853</c:v>
                </c:pt>
                <c:pt idx="359">
                  <c:v>2.484848484848547</c:v>
                </c:pt>
                <c:pt idx="360">
                  <c:v>2.2647058823528936</c:v>
                </c:pt>
                <c:pt idx="361">
                  <c:v>1.9333333333333307</c:v>
                </c:pt>
                <c:pt idx="362">
                  <c:v>2.0444444444443994</c:v>
                </c:pt>
                <c:pt idx="363">
                  <c:v>1.7916666666666714</c:v>
                </c:pt>
                <c:pt idx="364">
                  <c:v>1.9411764705882415</c:v>
                </c:pt>
                <c:pt idx="365">
                  <c:v>2.1428571428571392</c:v>
                </c:pt>
                <c:pt idx="366">
                  <c:v>1.8478260869565104</c:v>
                </c:pt>
                <c:pt idx="367">
                  <c:v>1.96226415094345</c:v>
                </c:pt>
                <c:pt idx="368">
                  <c:v>1.8999999999999679</c:v>
                </c:pt>
                <c:pt idx="369">
                  <c:v>2.8307692307692687</c:v>
                </c:pt>
                <c:pt idx="370">
                  <c:v>2.2692307692306812</c:v>
                </c:pt>
                <c:pt idx="371">
                  <c:v>1.6595744680850726</c:v>
                </c:pt>
                <c:pt idx="372">
                  <c:v>1.8490566037735368</c:v>
                </c:pt>
                <c:pt idx="373">
                  <c:v>2.1372549019607776</c:v>
                </c:pt>
                <c:pt idx="374">
                  <c:v>2.1489361702127381</c:v>
                </c:pt>
                <c:pt idx="375">
                  <c:v>2.5384615384615632</c:v>
                </c:pt>
                <c:pt idx="376">
                  <c:v>1.8297872340425363</c:v>
                </c:pt>
                <c:pt idx="377">
                  <c:v>1.8139534883720354</c:v>
                </c:pt>
                <c:pt idx="378">
                  <c:v>1.9677419354838321</c:v>
                </c:pt>
                <c:pt idx="379">
                  <c:v>1.9130434782609165</c:v>
                </c:pt>
                <c:pt idx="380">
                  <c:v>1.703703703703761</c:v>
                </c:pt>
                <c:pt idx="381">
                  <c:v>2.2000000000000193</c:v>
                </c:pt>
                <c:pt idx="382">
                  <c:v>2</c:v>
                </c:pt>
                <c:pt idx="383">
                  <c:v>2.0270270270270361</c:v>
                </c:pt>
                <c:pt idx="384">
                  <c:v>2.5882352941176503</c:v>
                </c:pt>
                <c:pt idx="385">
                  <c:v>1.6086956521739444</c:v>
                </c:pt>
                <c:pt idx="386">
                  <c:v>1.5384615384615721</c:v>
                </c:pt>
                <c:pt idx="387">
                  <c:v>1.8620689655172256</c:v>
                </c:pt>
                <c:pt idx="388">
                  <c:v>1.6363636363636158</c:v>
                </c:pt>
                <c:pt idx="389">
                  <c:v>1.9999999999999742</c:v>
                </c:pt>
                <c:pt idx="390">
                  <c:v>1.8823529411764828</c:v>
                </c:pt>
                <c:pt idx="391">
                  <c:v>2</c:v>
                </c:pt>
                <c:pt idx="392">
                  <c:v>2.0000000000000342</c:v>
                </c:pt>
                <c:pt idx="393">
                  <c:v>2.3617021276595205</c:v>
                </c:pt>
                <c:pt idx="394">
                  <c:v>2.0999999999999788</c:v>
                </c:pt>
                <c:pt idx="395">
                  <c:v>2.2063492063491745</c:v>
                </c:pt>
                <c:pt idx="396">
                  <c:v>2.0535714285713662</c:v>
                </c:pt>
                <c:pt idx="397">
                  <c:v>1.7384615384615447</c:v>
                </c:pt>
                <c:pt idx="398">
                  <c:v>1.8333333333333086</c:v>
                </c:pt>
                <c:pt idx="399">
                  <c:v>1.9733333333333012</c:v>
                </c:pt>
                <c:pt idx="400">
                  <c:v>2.2698412698412302</c:v>
                </c:pt>
                <c:pt idx="401">
                  <c:v>1.8421052631578665</c:v>
                </c:pt>
                <c:pt idx="402">
                  <c:v>1.8133333333333639</c:v>
                </c:pt>
                <c:pt idx="403">
                  <c:v>2.2127659574468015</c:v>
                </c:pt>
                <c:pt idx="404">
                  <c:v>1.8124999999999931</c:v>
                </c:pt>
                <c:pt idx="405">
                  <c:v>2.0491803278688545</c:v>
                </c:pt>
                <c:pt idx="406">
                  <c:v>1.7407407407408113</c:v>
                </c:pt>
                <c:pt idx="407">
                  <c:v>1.7407407407407212</c:v>
                </c:pt>
                <c:pt idx="408">
                  <c:v>2.1914893617021551</c:v>
                </c:pt>
                <c:pt idx="409">
                  <c:v>1.8913043478261071</c:v>
                </c:pt>
                <c:pt idx="410">
                  <c:v>2.4545454545453995</c:v>
                </c:pt>
                <c:pt idx="411">
                  <c:v>1.9111111111111208</c:v>
                </c:pt>
                <c:pt idx="412">
                  <c:v>1.8444444444444514</c:v>
                </c:pt>
                <c:pt idx="413">
                  <c:v>1.2909090909090926</c:v>
                </c:pt>
                <c:pt idx="414">
                  <c:v>1.8006302866058912</c:v>
                </c:pt>
                <c:pt idx="415">
                  <c:v>1.7073170731707017</c:v>
                </c:pt>
                <c:pt idx="416">
                  <c:v>2.24999999999998</c:v>
                </c:pt>
                <c:pt idx="417">
                  <c:v>1.8</c:v>
                </c:pt>
                <c:pt idx="418">
                  <c:v>1.7755102040816459</c:v>
                </c:pt>
                <c:pt idx="419">
                  <c:v>1.6923076923077238</c:v>
                </c:pt>
                <c:pt idx="420">
                  <c:v>2.0540540540540229</c:v>
                </c:pt>
                <c:pt idx="421">
                  <c:v>1.7460317460317201</c:v>
                </c:pt>
                <c:pt idx="422">
                  <c:v>1.7567567567567048</c:v>
                </c:pt>
                <c:pt idx="423">
                  <c:v>2.2692307692307927</c:v>
                </c:pt>
                <c:pt idx="424">
                  <c:v>1.8219178082191561</c:v>
                </c:pt>
                <c:pt idx="425">
                  <c:v>1.5227272727272194</c:v>
                </c:pt>
                <c:pt idx="426">
                  <c:v>2.0833333333333011</c:v>
                </c:pt>
                <c:pt idx="427">
                  <c:v>1.5964912280701524</c:v>
                </c:pt>
                <c:pt idx="428">
                  <c:v>1.7424242424241996</c:v>
                </c:pt>
                <c:pt idx="429">
                  <c:v>1.6250000000000435</c:v>
                </c:pt>
                <c:pt idx="430">
                  <c:v>1.5106382978723154</c:v>
                </c:pt>
                <c:pt idx="431">
                  <c:v>1.8103448275862195</c:v>
                </c:pt>
                <c:pt idx="432">
                  <c:v>2.0273972602740309</c:v>
                </c:pt>
                <c:pt idx="433">
                  <c:v>1.5245901639344273</c:v>
                </c:pt>
                <c:pt idx="434">
                  <c:v>1.7209302325580944</c:v>
                </c:pt>
                <c:pt idx="435">
                  <c:v>1.7333333333333623</c:v>
                </c:pt>
                <c:pt idx="436">
                  <c:v>2.4210526315790046</c:v>
                </c:pt>
                <c:pt idx="437">
                  <c:v>2.3571428571428723</c:v>
                </c:pt>
                <c:pt idx="438">
                  <c:v>1.7164179104478055</c:v>
                </c:pt>
                <c:pt idx="439">
                  <c:v>1.7804878048779991</c:v>
                </c:pt>
                <c:pt idx="440">
                  <c:v>2.0370370370370163</c:v>
                </c:pt>
                <c:pt idx="441">
                  <c:v>2.0399999999999596</c:v>
                </c:pt>
                <c:pt idx="442">
                  <c:v>2.5277777777777497</c:v>
                </c:pt>
                <c:pt idx="443">
                  <c:v>1.8953488372093379</c:v>
                </c:pt>
                <c:pt idx="444">
                  <c:v>1.7358490566038147</c:v>
                </c:pt>
                <c:pt idx="445">
                  <c:v>1.5692307692307861</c:v>
                </c:pt>
                <c:pt idx="446">
                  <c:v>1.8787878787878665</c:v>
                </c:pt>
                <c:pt idx="447">
                  <c:v>2.0000000000000155</c:v>
                </c:pt>
                <c:pt idx="448">
                  <c:v>2.1333333333333386</c:v>
                </c:pt>
                <c:pt idx="449">
                  <c:v>2.1874999999999516</c:v>
                </c:pt>
                <c:pt idx="450">
                  <c:v>2.3658536585365528</c:v>
                </c:pt>
                <c:pt idx="451">
                  <c:v>1.9038461538461722</c:v>
                </c:pt>
                <c:pt idx="452">
                  <c:v>2.1372549019607776</c:v>
                </c:pt>
                <c:pt idx="453">
                  <c:v>1.9268292682926809</c:v>
                </c:pt>
                <c:pt idx="454">
                  <c:v>1.6000000000000236</c:v>
                </c:pt>
                <c:pt idx="455">
                  <c:v>1.361111111111079</c:v>
                </c:pt>
                <c:pt idx="456">
                  <c:v>2.1698113207547598</c:v>
                </c:pt>
                <c:pt idx="457">
                  <c:v>1.8571428571428723</c:v>
                </c:pt>
                <c:pt idx="458">
                  <c:v>1.6170212765957657</c:v>
                </c:pt>
                <c:pt idx="459">
                  <c:v>1.9402985074626933</c:v>
                </c:pt>
                <c:pt idx="460">
                  <c:v>1.7547169811320475</c:v>
                </c:pt>
                <c:pt idx="461">
                  <c:v>2.2222222222223027</c:v>
                </c:pt>
                <c:pt idx="462">
                  <c:v>1.7536231884057918</c:v>
                </c:pt>
                <c:pt idx="463">
                  <c:v>1.7391304347826468</c:v>
                </c:pt>
                <c:pt idx="464">
                  <c:v>2.1666666666666172</c:v>
                </c:pt>
                <c:pt idx="465">
                  <c:v>1.8823529411764337</c:v>
                </c:pt>
                <c:pt idx="466">
                  <c:v>1.7941176470587852</c:v>
                </c:pt>
                <c:pt idx="467">
                  <c:v>2.1875000000000071</c:v>
                </c:pt>
                <c:pt idx="468">
                  <c:v>1.5151515151514932</c:v>
                </c:pt>
                <c:pt idx="469">
                  <c:v>1.7624999999999986</c:v>
                </c:pt>
                <c:pt idx="470">
                  <c:v>2.1886792452830517</c:v>
                </c:pt>
                <c:pt idx="471">
                  <c:v>2.0370370370370163</c:v>
                </c:pt>
                <c:pt idx="472">
                  <c:v>2.1111111111111645</c:v>
                </c:pt>
                <c:pt idx="473">
                  <c:v>1.9272727272727348</c:v>
                </c:pt>
                <c:pt idx="474">
                  <c:v>2.1470588235294357</c:v>
                </c:pt>
                <c:pt idx="475">
                  <c:v>2.984848484848547</c:v>
                </c:pt>
                <c:pt idx="476">
                  <c:v>3.1612903225807005</c:v>
                </c:pt>
                <c:pt idx="477">
                  <c:v>3.6296296296296067</c:v>
                </c:pt>
                <c:pt idx="478">
                  <c:v>7.0681818181820244</c:v>
                </c:pt>
                <c:pt idx="479">
                  <c:v>2.6333333333334106</c:v>
                </c:pt>
                <c:pt idx="480">
                  <c:v>2.1219512195121699</c:v>
                </c:pt>
                <c:pt idx="481">
                  <c:v>2.3611111111111618</c:v>
                </c:pt>
                <c:pt idx="482">
                  <c:v>2.0886075949366814</c:v>
                </c:pt>
                <c:pt idx="483">
                  <c:v>2.0327868852459128</c:v>
                </c:pt>
                <c:pt idx="484">
                  <c:v>2.1372549019608518</c:v>
                </c:pt>
                <c:pt idx="485">
                  <c:v>2.0689655172413719</c:v>
                </c:pt>
                <c:pt idx="486">
                  <c:v>2.1403508771930149</c:v>
                </c:pt>
                <c:pt idx="487">
                  <c:v>1.8181818181818366</c:v>
                </c:pt>
                <c:pt idx="488">
                  <c:v>2.1500000000000057</c:v>
                </c:pt>
                <c:pt idx="489">
                  <c:v>2.0535714285713982</c:v>
                </c:pt>
                <c:pt idx="490">
                  <c:v>1.871428571428567</c:v>
                </c:pt>
                <c:pt idx="491">
                  <c:v>1.7599999999999707</c:v>
                </c:pt>
                <c:pt idx="492">
                  <c:v>1.4464285714285385</c:v>
                </c:pt>
                <c:pt idx="493">
                  <c:v>1.7096774193548534</c:v>
                </c:pt>
                <c:pt idx="494">
                  <c:v>1.7249999999999972</c:v>
                </c:pt>
                <c:pt idx="495">
                  <c:v>1.9166666666666758</c:v>
                </c:pt>
                <c:pt idx="496">
                  <c:v>1.6666666666666929</c:v>
                </c:pt>
                <c:pt idx="497">
                  <c:v>1.6842105263157796</c:v>
                </c:pt>
                <c:pt idx="498">
                  <c:v>1.818181818181821</c:v>
                </c:pt>
                <c:pt idx="499">
                  <c:v>1.7499999999999927</c:v>
                </c:pt>
                <c:pt idx="500">
                  <c:v>1.694915254237318</c:v>
                </c:pt>
                <c:pt idx="501">
                  <c:v>2.0161290322580268</c:v>
                </c:pt>
                <c:pt idx="502">
                  <c:v>1.6415094339622338</c:v>
                </c:pt>
                <c:pt idx="503">
                  <c:v>2.0985915492957568</c:v>
                </c:pt>
                <c:pt idx="504">
                  <c:v>1.787234042553161</c:v>
                </c:pt>
                <c:pt idx="505">
                  <c:v>1.9411764705882415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02-4295-A573-2995317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40768"/>
        <c:axId val="130841344"/>
      </c:scatterChar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Retournemer_2020_LOI_composite!$E$10:$E$515</c:f>
              <c:numCache>
                <c:formatCode>General</c:formatCode>
                <c:ptCount val="506"/>
                <c:pt idx="0">
                  <c:v>2945</c:v>
                </c:pt>
                <c:pt idx="1">
                  <c:v>2940</c:v>
                </c:pt>
                <c:pt idx="2">
                  <c:v>2938</c:v>
                </c:pt>
                <c:pt idx="3">
                  <c:v>2936</c:v>
                </c:pt>
                <c:pt idx="4">
                  <c:v>2934</c:v>
                </c:pt>
                <c:pt idx="5">
                  <c:v>2932</c:v>
                </c:pt>
                <c:pt idx="6">
                  <c:v>2930</c:v>
                </c:pt>
                <c:pt idx="7">
                  <c:v>2928</c:v>
                </c:pt>
                <c:pt idx="8">
                  <c:v>2926</c:v>
                </c:pt>
                <c:pt idx="9">
                  <c:v>2924</c:v>
                </c:pt>
                <c:pt idx="10">
                  <c:v>2922</c:v>
                </c:pt>
                <c:pt idx="11">
                  <c:v>2920</c:v>
                </c:pt>
                <c:pt idx="12">
                  <c:v>2918</c:v>
                </c:pt>
                <c:pt idx="13">
                  <c:v>2916</c:v>
                </c:pt>
                <c:pt idx="14">
                  <c:v>2914</c:v>
                </c:pt>
                <c:pt idx="15">
                  <c:v>2912</c:v>
                </c:pt>
                <c:pt idx="16">
                  <c:v>2910</c:v>
                </c:pt>
                <c:pt idx="17">
                  <c:v>2908</c:v>
                </c:pt>
                <c:pt idx="18">
                  <c:v>2906</c:v>
                </c:pt>
                <c:pt idx="19">
                  <c:v>2905</c:v>
                </c:pt>
                <c:pt idx="20">
                  <c:v>2904</c:v>
                </c:pt>
                <c:pt idx="21">
                  <c:v>2903</c:v>
                </c:pt>
                <c:pt idx="22">
                  <c:v>2902</c:v>
                </c:pt>
                <c:pt idx="23">
                  <c:v>2901</c:v>
                </c:pt>
                <c:pt idx="24">
                  <c:v>2900</c:v>
                </c:pt>
                <c:pt idx="25">
                  <c:v>2899</c:v>
                </c:pt>
                <c:pt idx="26">
                  <c:v>2898</c:v>
                </c:pt>
                <c:pt idx="27">
                  <c:v>2897</c:v>
                </c:pt>
                <c:pt idx="28">
                  <c:v>2896</c:v>
                </c:pt>
                <c:pt idx="29">
                  <c:v>2895</c:v>
                </c:pt>
                <c:pt idx="30">
                  <c:v>2894</c:v>
                </c:pt>
                <c:pt idx="31">
                  <c:v>2893</c:v>
                </c:pt>
                <c:pt idx="32">
                  <c:v>2892</c:v>
                </c:pt>
                <c:pt idx="33">
                  <c:v>2891</c:v>
                </c:pt>
                <c:pt idx="34">
                  <c:v>2890</c:v>
                </c:pt>
                <c:pt idx="35">
                  <c:v>2889</c:v>
                </c:pt>
                <c:pt idx="36">
                  <c:v>2888</c:v>
                </c:pt>
                <c:pt idx="37">
                  <c:v>2887</c:v>
                </c:pt>
                <c:pt idx="38">
                  <c:v>2886</c:v>
                </c:pt>
                <c:pt idx="39">
                  <c:v>2885</c:v>
                </c:pt>
                <c:pt idx="40">
                  <c:v>2884</c:v>
                </c:pt>
                <c:pt idx="41">
                  <c:v>2883</c:v>
                </c:pt>
                <c:pt idx="42">
                  <c:v>2882</c:v>
                </c:pt>
                <c:pt idx="43">
                  <c:v>2881</c:v>
                </c:pt>
                <c:pt idx="44">
                  <c:v>2880</c:v>
                </c:pt>
                <c:pt idx="45">
                  <c:v>2879</c:v>
                </c:pt>
                <c:pt idx="46">
                  <c:v>2878</c:v>
                </c:pt>
                <c:pt idx="47">
                  <c:v>2877</c:v>
                </c:pt>
                <c:pt idx="48">
                  <c:v>2876</c:v>
                </c:pt>
                <c:pt idx="49">
                  <c:v>2875</c:v>
                </c:pt>
                <c:pt idx="50">
                  <c:v>2874</c:v>
                </c:pt>
                <c:pt idx="51">
                  <c:v>2873</c:v>
                </c:pt>
                <c:pt idx="52">
                  <c:v>2872</c:v>
                </c:pt>
                <c:pt idx="53">
                  <c:v>2871</c:v>
                </c:pt>
                <c:pt idx="54">
                  <c:v>2870</c:v>
                </c:pt>
                <c:pt idx="55">
                  <c:v>2869</c:v>
                </c:pt>
                <c:pt idx="56">
                  <c:v>2868</c:v>
                </c:pt>
                <c:pt idx="57">
                  <c:v>2867</c:v>
                </c:pt>
                <c:pt idx="58">
                  <c:v>2866</c:v>
                </c:pt>
                <c:pt idx="59">
                  <c:v>2865</c:v>
                </c:pt>
                <c:pt idx="60">
                  <c:v>2864</c:v>
                </c:pt>
                <c:pt idx="61">
                  <c:v>2863</c:v>
                </c:pt>
                <c:pt idx="62">
                  <c:v>2862</c:v>
                </c:pt>
                <c:pt idx="63">
                  <c:v>2861</c:v>
                </c:pt>
                <c:pt idx="64">
                  <c:v>2860</c:v>
                </c:pt>
                <c:pt idx="65">
                  <c:v>2859</c:v>
                </c:pt>
                <c:pt idx="66">
                  <c:v>2858</c:v>
                </c:pt>
                <c:pt idx="67">
                  <c:v>2857</c:v>
                </c:pt>
                <c:pt idx="68">
                  <c:v>2856.5</c:v>
                </c:pt>
                <c:pt idx="69">
                  <c:v>2856</c:v>
                </c:pt>
                <c:pt idx="70">
                  <c:v>2855.5</c:v>
                </c:pt>
                <c:pt idx="71">
                  <c:v>2855</c:v>
                </c:pt>
                <c:pt idx="72">
                  <c:v>2854</c:v>
                </c:pt>
                <c:pt idx="73">
                  <c:v>2853</c:v>
                </c:pt>
                <c:pt idx="74">
                  <c:v>2852</c:v>
                </c:pt>
                <c:pt idx="75">
                  <c:v>2851</c:v>
                </c:pt>
                <c:pt idx="76">
                  <c:v>2850</c:v>
                </c:pt>
                <c:pt idx="77">
                  <c:v>2849</c:v>
                </c:pt>
                <c:pt idx="78">
                  <c:v>2848</c:v>
                </c:pt>
                <c:pt idx="79">
                  <c:v>2847</c:v>
                </c:pt>
                <c:pt idx="80">
                  <c:v>2846</c:v>
                </c:pt>
                <c:pt idx="81">
                  <c:v>2845</c:v>
                </c:pt>
                <c:pt idx="82">
                  <c:v>2844</c:v>
                </c:pt>
                <c:pt idx="83">
                  <c:v>2843</c:v>
                </c:pt>
                <c:pt idx="84">
                  <c:v>2842</c:v>
                </c:pt>
                <c:pt idx="85">
                  <c:v>2841</c:v>
                </c:pt>
                <c:pt idx="86">
                  <c:v>2840</c:v>
                </c:pt>
                <c:pt idx="87">
                  <c:v>2839</c:v>
                </c:pt>
                <c:pt idx="88">
                  <c:v>2838</c:v>
                </c:pt>
                <c:pt idx="89">
                  <c:v>2837</c:v>
                </c:pt>
                <c:pt idx="90">
                  <c:v>2836</c:v>
                </c:pt>
                <c:pt idx="91">
                  <c:v>2835</c:v>
                </c:pt>
                <c:pt idx="92">
                  <c:v>2834</c:v>
                </c:pt>
                <c:pt idx="93">
                  <c:v>2833</c:v>
                </c:pt>
                <c:pt idx="94">
                  <c:v>2832</c:v>
                </c:pt>
                <c:pt idx="95">
                  <c:v>2831</c:v>
                </c:pt>
                <c:pt idx="96">
                  <c:v>2830</c:v>
                </c:pt>
                <c:pt idx="97">
                  <c:v>2829</c:v>
                </c:pt>
                <c:pt idx="98">
                  <c:v>2828</c:v>
                </c:pt>
                <c:pt idx="99">
                  <c:v>2827</c:v>
                </c:pt>
                <c:pt idx="100">
                  <c:v>2826</c:v>
                </c:pt>
                <c:pt idx="101">
                  <c:v>2825</c:v>
                </c:pt>
                <c:pt idx="102">
                  <c:v>2824</c:v>
                </c:pt>
                <c:pt idx="103">
                  <c:v>2823</c:v>
                </c:pt>
                <c:pt idx="104">
                  <c:v>2822</c:v>
                </c:pt>
                <c:pt idx="105">
                  <c:v>2821</c:v>
                </c:pt>
                <c:pt idx="106">
                  <c:v>2820</c:v>
                </c:pt>
                <c:pt idx="107">
                  <c:v>2819</c:v>
                </c:pt>
                <c:pt idx="108">
                  <c:v>2818</c:v>
                </c:pt>
                <c:pt idx="109">
                  <c:v>2817</c:v>
                </c:pt>
                <c:pt idx="110">
                  <c:v>2816</c:v>
                </c:pt>
                <c:pt idx="111">
                  <c:v>2815</c:v>
                </c:pt>
                <c:pt idx="112">
                  <c:v>2814</c:v>
                </c:pt>
                <c:pt idx="113">
                  <c:v>2813</c:v>
                </c:pt>
                <c:pt idx="114">
                  <c:v>2812</c:v>
                </c:pt>
                <c:pt idx="115">
                  <c:v>2811</c:v>
                </c:pt>
                <c:pt idx="116">
                  <c:v>2810</c:v>
                </c:pt>
                <c:pt idx="117">
                  <c:v>2809</c:v>
                </c:pt>
                <c:pt idx="118">
                  <c:v>2808</c:v>
                </c:pt>
                <c:pt idx="119">
                  <c:v>2807</c:v>
                </c:pt>
                <c:pt idx="120">
                  <c:v>2806</c:v>
                </c:pt>
                <c:pt idx="121">
                  <c:v>2805</c:v>
                </c:pt>
                <c:pt idx="122">
                  <c:v>2804</c:v>
                </c:pt>
                <c:pt idx="123">
                  <c:v>2803</c:v>
                </c:pt>
                <c:pt idx="124">
                  <c:v>2802</c:v>
                </c:pt>
                <c:pt idx="125">
                  <c:v>2801</c:v>
                </c:pt>
                <c:pt idx="126">
                  <c:v>2800</c:v>
                </c:pt>
                <c:pt idx="127">
                  <c:v>2799</c:v>
                </c:pt>
                <c:pt idx="128">
                  <c:v>2798</c:v>
                </c:pt>
                <c:pt idx="129">
                  <c:v>2797</c:v>
                </c:pt>
                <c:pt idx="130">
                  <c:v>2796</c:v>
                </c:pt>
                <c:pt idx="131">
                  <c:v>2795</c:v>
                </c:pt>
                <c:pt idx="132">
                  <c:v>2794</c:v>
                </c:pt>
                <c:pt idx="133">
                  <c:v>2793</c:v>
                </c:pt>
                <c:pt idx="134">
                  <c:v>2792</c:v>
                </c:pt>
                <c:pt idx="135">
                  <c:v>2791</c:v>
                </c:pt>
                <c:pt idx="136">
                  <c:v>2790</c:v>
                </c:pt>
                <c:pt idx="137">
                  <c:v>2789</c:v>
                </c:pt>
                <c:pt idx="138">
                  <c:v>2788</c:v>
                </c:pt>
                <c:pt idx="139">
                  <c:v>2787</c:v>
                </c:pt>
                <c:pt idx="140">
                  <c:v>2786</c:v>
                </c:pt>
                <c:pt idx="141">
                  <c:v>2785</c:v>
                </c:pt>
                <c:pt idx="142">
                  <c:v>2784</c:v>
                </c:pt>
                <c:pt idx="143">
                  <c:v>2783</c:v>
                </c:pt>
                <c:pt idx="144">
                  <c:v>2782</c:v>
                </c:pt>
                <c:pt idx="145">
                  <c:v>2781</c:v>
                </c:pt>
                <c:pt idx="146">
                  <c:v>2780</c:v>
                </c:pt>
                <c:pt idx="147">
                  <c:v>2779</c:v>
                </c:pt>
                <c:pt idx="148">
                  <c:v>2778</c:v>
                </c:pt>
                <c:pt idx="149">
                  <c:v>2777</c:v>
                </c:pt>
                <c:pt idx="150">
                  <c:v>2776</c:v>
                </c:pt>
                <c:pt idx="151">
                  <c:v>2775</c:v>
                </c:pt>
                <c:pt idx="152">
                  <c:v>2774</c:v>
                </c:pt>
                <c:pt idx="153">
                  <c:v>2773</c:v>
                </c:pt>
                <c:pt idx="154">
                  <c:v>2772</c:v>
                </c:pt>
                <c:pt idx="155">
                  <c:v>2771</c:v>
                </c:pt>
                <c:pt idx="156">
                  <c:v>2770</c:v>
                </c:pt>
                <c:pt idx="157">
                  <c:v>2769</c:v>
                </c:pt>
                <c:pt idx="158">
                  <c:v>2768</c:v>
                </c:pt>
                <c:pt idx="159">
                  <c:v>2767</c:v>
                </c:pt>
                <c:pt idx="160">
                  <c:v>2766</c:v>
                </c:pt>
                <c:pt idx="161">
                  <c:v>2765</c:v>
                </c:pt>
                <c:pt idx="162">
                  <c:v>2764</c:v>
                </c:pt>
                <c:pt idx="163">
                  <c:v>2763</c:v>
                </c:pt>
                <c:pt idx="164">
                  <c:v>2762</c:v>
                </c:pt>
                <c:pt idx="165">
                  <c:v>2761</c:v>
                </c:pt>
                <c:pt idx="166">
                  <c:v>2760</c:v>
                </c:pt>
                <c:pt idx="167">
                  <c:v>2759</c:v>
                </c:pt>
                <c:pt idx="168">
                  <c:v>2758</c:v>
                </c:pt>
                <c:pt idx="169">
                  <c:v>2757</c:v>
                </c:pt>
                <c:pt idx="170">
                  <c:v>2756</c:v>
                </c:pt>
                <c:pt idx="171">
                  <c:v>2755</c:v>
                </c:pt>
                <c:pt idx="172">
                  <c:v>2754</c:v>
                </c:pt>
                <c:pt idx="173">
                  <c:v>2753</c:v>
                </c:pt>
                <c:pt idx="174">
                  <c:v>2752</c:v>
                </c:pt>
                <c:pt idx="175">
                  <c:v>2751</c:v>
                </c:pt>
                <c:pt idx="176">
                  <c:v>2750</c:v>
                </c:pt>
                <c:pt idx="177">
                  <c:v>2749</c:v>
                </c:pt>
                <c:pt idx="178">
                  <c:v>2748</c:v>
                </c:pt>
                <c:pt idx="179">
                  <c:v>2747</c:v>
                </c:pt>
                <c:pt idx="180">
                  <c:v>2746</c:v>
                </c:pt>
                <c:pt idx="181">
                  <c:v>2745</c:v>
                </c:pt>
                <c:pt idx="182">
                  <c:v>2744</c:v>
                </c:pt>
                <c:pt idx="183">
                  <c:v>2743</c:v>
                </c:pt>
                <c:pt idx="184">
                  <c:v>2742</c:v>
                </c:pt>
                <c:pt idx="185">
                  <c:v>2741</c:v>
                </c:pt>
                <c:pt idx="186">
                  <c:v>2740</c:v>
                </c:pt>
                <c:pt idx="187">
                  <c:v>2739</c:v>
                </c:pt>
                <c:pt idx="188">
                  <c:v>2738</c:v>
                </c:pt>
                <c:pt idx="189">
                  <c:v>2737</c:v>
                </c:pt>
                <c:pt idx="190">
                  <c:v>2736</c:v>
                </c:pt>
                <c:pt idx="191">
                  <c:v>2735</c:v>
                </c:pt>
                <c:pt idx="192">
                  <c:v>2734</c:v>
                </c:pt>
                <c:pt idx="193">
                  <c:v>2733</c:v>
                </c:pt>
                <c:pt idx="194">
                  <c:v>2732</c:v>
                </c:pt>
                <c:pt idx="195">
                  <c:v>2731</c:v>
                </c:pt>
                <c:pt idx="196">
                  <c:v>2730</c:v>
                </c:pt>
                <c:pt idx="197">
                  <c:v>2729</c:v>
                </c:pt>
                <c:pt idx="198">
                  <c:v>2728</c:v>
                </c:pt>
                <c:pt idx="199">
                  <c:v>2727</c:v>
                </c:pt>
                <c:pt idx="200">
                  <c:v>2726</c:v>
                </c:pt>
                <c:pt idx="201">
                  <c:v>2725</c:v>
                </c:pt>
                <c:pt idx="202">
                  <c:v>2724</c:v>
                </c:pt>
                <c:pt idx="203">
                  <c:v>2723</c:v>
                </c:pt>
                <c:pt idx="204">
                  <c:v>2722</c:v>
                </c:pt>
                <c:pt idx="205">
                  <c:v>2721</c:v>
                </c:pt>
                <c:pt idx="207">
                  <c:v>2690</c:v>
                </c:pt>
                <c:pt idx="208">
                  <c:v>2689</c:v>
                </c:pt>
                <c:pt idx="209">
                  <c:v>2688</c:v>
                </c:pt>
                <c:pt idx="210">
                  <c:v>2687</c:v>
                </c:pt>
                <c:pt idx="211">
                  <c:v>2686</c:v>
                </c:pt>
                <c:pt idx="212">
                  <c:v>2685</c:v>
                </c:pt>
                <c:pt idx="213">
                  <c:v>2684</c:v>
                </c:pt>
                <c:pt idx="214">
                  <c:v>2683</c:v>
                </c:pt>
                <c:pt idx="215">
                  <c:v>2682</c:v>
                </c:pt>
                <c:pt idx="216">
                  <c:v>2681</c:v>
                </c:pt>
                <c:pt idx="217">
                  <c:v>2680</c:v>
                </c:pt>
                <c:pt idx="218">
                  <c:v>2679</c:v>
                </c:pt>
                <c:pt idx="219">
                  <c:v>2678</c:v>
                </c:pt>
                <c:pt idx="220">
                  <c:v>2677</c:v>
                </c:pt>
                <c:pt idx="221">
                  <c:v>2676</c:v>
                </c:pt>
                <c:pt idx="222">
                  <c:v>2675</c:v>
                </c:pt>
                <c:pt idx="223">
                  <c:v>2674</c:v>
                </c:pt>
                <c:pt idx="224">
                  <c:v>2673</c:v>
                </c:pt>
                <c:pt idx="225">
                  <c:v>2672</c:v>
                </c:pt>
                <c:pt idx="226">
                  <c:v>2671</c:v>
                </c:pt>
                <c:pt idx="227">
                  <c:v>2670</c:v>
                </c:pt>
                <c:pt idx="228">
                  <c:v>2669</c:v>
                </c:pt>
                <c:pt idx="229">
                  <c:v>2668</c:v>
                </c:pt>
                <c:pt idx="230">
                  <c:v>2667</c:v>
                </c:pt>
                <c:pt idx="231">
                  <c:v>2666</c:v>
                </c:pt>
                <c:pt idx="232">
                  <c:v>2665</c:v>
                </c:pt>
                <c:pt idx="233">
                  <c:v>2664</c:v>
                </c:pt>
                <c:pt idx="234">
                  <c:v>2663</c:v>
                </c:pt>
                <c:pt idx="235">
                  <c:v>2662</c:v>
                </c:pt>
                <c:pt idx="236">
                  <c:v>2661</c:v>
                </c:pt>
                <c:pt idx="237">
                  <c:v>2660</c:v>
                </c:pt>
                <c:pt idx="238">
                  <c:v>2659</c:v>
                </c:pt>
                <c:pt idx="239">
                  <c:v>2658</c:v>
                </c:pt>
                <c:pt idx="240">
                  <c:v>2657</c:v>
                </c:pt>
                <c:pt idx="241">
                  <c:v>2656</c:v>
                </c:pt>
                <c:pt idx="242">
                  <c:v>2655</c:v>
                </c:pt>
                <c:pt idx="243">
                  <c:v>2654</c:v>
                </c:pt>
                <c:pt idx="244">
                  <c:v>2653</c:v>
                </c:pt>
                <c:pt idx="245">
                  <c:v>2652</c:v>
                </c:pt>
                <c:pt idx="246">
                  <c:v>2651</c:v>
                </c:pt>
                <c:pt idx="247">
                  <c:v>2650</c:v>
                </c:pt>
                <c:pt idx="248">
                  <c:v>2649</c:v>
                </c:pt>
                <c:pt idx="249">
                  <c:v>2648</c:v>
                </c:pt>
                <c:pt idx="250">
                  <c:v>2647</c:v>
                </c:pt>
                <c:pt idx="251">
                  <c:v>2646</c:v>
                </c:pt>
                <c:pt idx="252">
                  <c:v>2645</c:v>
                </c:pt>
                <c:pt idx="253">
                  <c:v>2644</c:v>
                </c:pt>
                <c:pt idx="254">
                  <c:v>2643</c:v>
                </c:pt>
                <c:pt idx="255">
                  <c:v>2642</c:v>
                </c:pt>
                <c:pt idx="256">
                  <c:v>2641</c:v>
                </c:pt>
                <c:pt idx="257">
                  <c:v>2640</c:v>
                </c:pt>
                <c:pt idx="258">
                  <c:v>2639</c:v>
                </c:pt>
                <c:pt idx="259">
                  <c:v>2638</c:v>
                </c:pt>
                <c:pt idx="260">
                  <c:v>2637</c:v>
                </c:pt>
                <c:pt idx="261">
                  <c:v>2636</c:v>
                </c:pt>
                <c:pt idx="262">
                  <c:v>2635</c:v>
                </c:pt>
                <c:pt idx="263">
                  <c:v>2634</c:v>
                </c:pt>
                <c:pt idx="264">
                  <c:v>2633</c:v>
                </c:pt>
                <c:pt idx="265">
                  <c:v>2632</c:v>
                </c:pt>
                <c:pt idx="266">
                  <c:v>2631</c:v>
                </c:pt>
                <c:pt idx="267">
                  <c:v>2630</c:v>
                </c:pt>
                <c:pt idx="268">
                  <c:v>2629</c:v>
                </c:pt>
                <c:pt idx="269">
                  <c:v>2628</c:v>
                </c:pt>
                <c:pt idx="270">
                  <c:v>2627</c:v>
                </c:pt>
                <c:pt idx="271">
                  <c:v>2626</c:v>
                </c:pt>
                <c:pt idx="272">
                  <c:v>2625</c:v>
                </c:pt>
                <c:pt idx="273">
                  <c:v>2624</c:v>
                </c:pt>
                <c:pt idx="274">
                  <c:v>2623</c:v>
                </c:pt>
                <c:pt idx="275">
                  <c:v>2622</c:v>
                </c:pt>
                <c:pt idx="276">
                  <c:v>2621</c:v>
                </c:pt>
                <c:pt idx="277">
                  <c:v>2620</c:v>
                </c:pt>
                <c:pt idx="278">
                  <c:v>2619</c:v>
                </c:pt>
                <c:pt idx="279">
                  <c:v>2618</c:v>
                </c:pt>
                <c:pt idx="280">
                  <c:v>2617</c:v>
                </c:pt>
                <c:pt idx="281">
                  <c:v>2616</c:v>
                </c:pt>
                <c:pt idx="282">
                  <c:v>2615</c:v>
                </c:pt>
                <c:pt idx="283">
                  <c:v>2614</c:v>
                </c:pt>
                <c:pt idx="284">
                  <c:v>2613</c:v>
                </c:pt>
                <c:pt idx="285">
                  <c:v>2612</c:v>
                </c:pt>
                <c:pt idx="286">
                  <c:v>2611</c:v>
                </c:pt>
                <c:pt idx="287">
                  <c:v>2610</c:v>
                </c:pt>
                <c:pt idx="288">
                  <c:v>2609</c:v>
                </c:pt>
                <c:pt idx="289">
                  <c:v>2608</c:v>
                </c:pt>
                <c:pt idx="290">
                  <c:v>2607</c:v>
                </c:pt>
                <c:pt idx="291">
                  <c:v>2606</c:v>
                </c:pt>
                <c:pt idx="292">
                  <c:v>2605</c:v>
                </c:pt>
                <c:pt idx="293">
                  <c:v>2604</c:v>
                </c:pt>
                <c:pt idx="294">
                  <c:v>2603</c:v>
                </c:pt>
                <c:pt idx="295">
                  <c:v>2602</c:v>
                </c:pt>
                <c:pt idx="296">
                  <c:v>2601</c:v>
                </c:pt>
                <c:pt idx="297">
                  <c:v>2600</c:v>
                </c:pt>
                <c:pt idx="298">
                  <c:v>2599</c:v>
                </c:pt>
                <c:pt idx="299">
                  <c:v>2598</c:v>
                </c:pt>
                <c:pt idx="300">
                  <c:v>2597</c:v>
                </c:pt>
                <c:pt idx="301">
                  <c:v>2596</c:v>
                </c:pt>
                <c:pt idx="302">
                  <c:v>2595</c:v>
                </c:pt>
                <c:pt idx="303">
                  <c:v>2594</c:v>
                </c:pt>
                <c:pt idx="304">
                  <c:v>2593</c:v>
                </c:pt>
                <c:pt idx="305">
                  <c:v>2592</c:v>
                </c:pt>
                <c:pt idx="306">
                  <c:v>2591</c:v>
                </c:pt>
                <c:pt idx="307">
                  <c:v>2590</c:v>
                </c:pt>
                <c:pt idx="308">
                  <c:v>2589</c:v>
                </c:pt>
                <c:pt idx="309">
                  <c:v>2588</c:v>
                </c:pt>
                <c:pt idx="310">
                  <c:v>2587</c:v>
                </c:pt>
                <c:pt idx="311">
                  <c:v>2586</c:v>
                </c:pt>
                <c:pt idx="312">
                  <c:v>2585</c:v>
                </c:pt>
                <c:pt idx="313">
                  <c:v>2584</c:v>
                </c:pt>
                <c:pt idx="314">
                  <c:v>2583</c:v>
                </c:pt>
                <c:pt idx="315">
                  <c:v>2582</c:v>
                </c:pt>
                <c:pt idx="316">
                  <c:v>2581</c:v>
                </c:pt>
                <c:pt idx="317">
                  <c:v>2580</c:v>
                </c:pt>
                <c:pt idx="318">
                  <c:v>2579</c:v>
                </c:pt>
                <c:pt idx="319">
                  <c:v>2578</c:v>
                </c:pt>
                <c:pt idx="320">
                  <c:v>2577</c:v>
                </c:pt>
                <c:pt idx="321">
                  <c:v>2576</c:v>
                </c:pt>
                <c:pt idx="322">
                  <c:v>2575</c:v>
                </c:pt>
                <c:pt idx="323">
                  <c:v>2574</c:v>
                </c:pt>
                <c:pt idx="324">
                  <c:v>2573</c:v>
                </c:pt>
                <c:pt idx="325">
                  <c:v>2572</c:v>
                </c:pt>
                <c:pt idx="326">
                  <c:v>2571</c:v>
                </c:pt>
                <c:pt idx="327">
                  <c:v>2569.5</c:v>
                </c:pt>
                <c:pt idx="328">
                  <c:v>2569</c:v>
                </c:pt>
                <c:pt idx="329">
                  <c:v>2568</c:v>
                </c:pt>
                <c:pt idx="330">
                  <c:v>2567</c:v>
                </c:pt>
                <c:pt idx="331">
                  <c:v>2566</c:v>
                </c:pt>
                <c:pt idx="332">
                  <c:v>2565</c:v>
                </c:pt>
                <c:pt idx="333">
                  <c:v>2564</c:v>
                </c:pt>
                <c:pt idx="334">
                  <c:v>2563</c:v>
                </c:pt>
                <c:pt idx="335">
                  <c:v>2562</c:v>
                </c:pt>
                <c:pt idx="336">
                  <c:v>2561</c:v>
                </c:pt>
                <c:pt idx="337">
                  <c:v>2560</c:v>
                </c:pt>
                <c:pt idx="338">
                  <c:v>2559</c:v>
                </c:pt>
                <c:pt idx="339">
                  <c:v>2558</c:v>
                </c:pt>
                <c:pt idx="340">
                  <c:v>2557</c:v>
                </c:pt>
                <c:pt idx="341">
                  <c:v>2556</c:v>
                </c:pt>
                <c:pt idx="342">
                  <c:v>2555</c:v>
                </c:pt>
                <c:pt idx="343">
                  <c:v>2554</c:v>
                </c:pt>
                <c:pt idx="344">
                  <c:v>2553</c:v>
                </c:pt>
                <c:pt idx="345">
                  <c:v>2552</c:v>
                </c:pt>
                <c:pt idx="346">
                  <c:v>2551</c:v>
                </c:pt>
                <c:pt idx="347">
                  <c:v>2550</c:v>
                </c:pt>
                <c:pt idx="348">
                  <c:v>2549</c:v>
                </c:pt>
                <c:pt idx="349">
                  <c:v>2548</c:v>
                </c:pt>
                <c:pt idx="350">
                  <c:v>2547</c:v>
                </c:pt>
                <c:pt idx="351">
                  <c:v>2546</c:v>
                </c:pt>
                <c:pt idx="352">
                  <c:v>2545</c:v>
                </c:pt>
                <c:pt idx="353">
                  <c:v>2544</c:v>
                </c:pt>
                <c:pt idx="354">
                  <c:v>2543</c:v>
                </c:pt>
                <c:pt idx="355">
                  <c:v>2541.5</c:v>
                </c:pt>
                <c:pt idx="356">
                  <c:v>2541</c:v>
                </c:pt>
                <c:pt idx="357">
                  <c:v>2540</c:v>
                </c:pt>
                <c:pt idx="358">
                  <c:v>2539</c:v>
                </c:pt>
                <c:pt idx="359">
                  <c:v>2538</c:v>
                </c:pt>
                <c:pt idx="360">
                  <c:v>2537</c:v>
                </c:pt>
                <c:pt idx="361">
                  <c:v>2536</c:v>
                </c:pt>
                <c:pt idx="362">
                  <c:v>2535</c:v>
                </c:pt>
                <c:pt idx="363">
                  <c:v>2534</c:v>
                </c:pt>
                <c:pt idx="364">
                  <c:v>2533</c:v>
                </c:pt>
                <c:pt idx="365">
                  <c:v>2532</c:v>
                </c:pt>
                <c:pt idx="366">
                  <c:v>2531</c:v>
                </c:pt>
                <c:pt idx="367">
                  <c:v>2530</c:v>
                </c:pt>
                <c:pt idx="368">
                  <c:v>2529</c:v>
                </c:pt>
                <c:pt idx="369">
                  <c:v>2528</c:v>
                </c:pt>
                <c:pt idx="370">
                  <c:v>2527</c:v>
                </c:pt>
                <c:pt idx="371">
                  <c:v>2526</c:v>
                </c:pt>
                <c:pt idx="372">
                  <c:v>2525</c:v>
                </c:pt>
                <c:pt idx="373">
                  <c:v>2524</c:v>
                </c:pt>
                <c:pt idx="374">
                  <c:v>2523</c:v>
                </c:pt>
                <c:pt idx="375">
                  <c:v>2522</c:v>
                </c:pt>
                <c:pt idx="376">
                  <c:v>2521</c:v>
                </c:pt>
                <c:pt idx="377">
                  <c:v>2520</c:v>
                </c:pt>
                <c:pt idx="378">
                  <c:v>2519</c:v>
                </c:pt>
                <c:pt idx="379">
                  <c:v>2518</c:v>
                </c:pt>
                <c:pt idx="380">
                  <c:v>2517</c:v>
                </c:pt>
                <c:pt idx="381">
                  <c:v>2516</c:v>
                </c:pt>
                <c:pt idx="382">
                  <c:v>2515</c:v>
                </c:pt>
                <c:pt idx="383">
                  <c:v>2514</c:v>
                </c:pt>
                <c:pt idx="384">
                  <c:v>2513</c:v>
                </c:pt>
                <c:pt idx="385">
                  <c:v>2512</c:v>
                </c:pt>
                <c:pt idx="386">
                  <c:v>2511</c:v>
                </c:pt>
                <c:pt idx="387">
                  <c:v>2510</c:v>
                </c:pt>
                <c:pt idx="388">
                  <c:v>2509</c:v>
                </c:pt>
                <c:pt idx="389">
                  <c:v>2508</c:v>
                </c:pt>
                <c:pt idx="390">
                  <c:v>2507</c:v>
                </c:pt>
                <c:pt idx="391">
                  <c:v>2506</c:v>
                </c:pt>
                <c:pt idx="392">
                  <c:v>2505</c:v>
                </c:pt>
                <c:pt idx="393">
                  <c:v>2504</c:v>
                </c:pt>
                <c:pt idx="394">
                  <c:v>2503</c:v>
                </c:pt>
                <c:pt idx="395">
                  <c:v>2502</c:v>
                </c:pt>
                <c:pt idx="396">
                  <c:v>2501</c:v>
                </c:pt>
                <c:pt idx="397">
                  <c:v>2500</c:v>
                </c:pt>
                <c:pt idx="398">
                  <c:v>2499</c:v>
                </c:pt>
                <c:pt idx="399">
                  <c:v>2498</c:v>
                </c:pt>
                <c:pt idx="400">
                  <c:v>2497</c:v>
                </c:pt>
                <c:pt idx="401">
                  <c:v>2496</c:v>
                </c:pt>
                <c:pt idx="402">
                  <c:v>2495</c:v>
                </c:pt>
                <c:pt idx="403">
                  <c:v>2494</c:v>
                </c:pt>
                <c:pt idx="404">
                  <c:v>2493</c:v>
                </c:pt>
                <c:pt idx="405">
                  <c:v>2492</c:v>
                </c:pt>
                <c:pt idx="406">
                  <c:v>2491</c:v>
                </c:pt>
                <c:pt idx="407">
                  <c:v>2490</c:v>
                </c:pt>
                <c:pt idx="408">
                  <c:v>2489</c:v>
                </c:pt>
                <c:pt idx="409">
                  <c:v>2488</c:v>
                </c:pt>
                <c:pt idx="410">
                  <c:v>2487</c:v>
                </c:pt>
                <c:pt idx="411">
                  <c:v>2486</c:v>
                </c:pt>
                <c:pt idx="412">
                  <c:v>2485</c:v>
                </c:pt>
                <c:pt idx="413">
                  <c:v>2484</c:v>
                </c:pt>
                <c:pt idx="415">
                  <c:v>2482</c:v>
                </c:pt>
                <c:pt idx="416">
                  <c:v>2481</c:v>
                </c:pt>
                <c:pt idx="417">
                  <c:v>2480</c:v>
                </c:pt>
                <c:pt idx="418">
                  <c:v>2479</c:v>
                </c:pt>
                <c:pt idx="419">
                  <c:v>2478</c:v>
                </c:pt>
                <c:pt idx="420">
                  <c:v>2477</c:v>
                </c:pt>
                <c:pt idx="421">
                  <c:v>2476</c:v>
                </c:pt>
                <c:pt idx="422">
                  <c:v>2475</c:v>
                </c:pt>
                <c:pt idx="423">
                  <c:v>2474</c:v>
                </c:pt>
                <c:pt idx="424">
                  <c:v>2473</c:v>
                </c:pt>
                <c:pt idx="425">
                  <c:v>2472</c:v>
                </c:pt>
                <c:pt idx="426">
                  <c:v>2471</c:v>
                </c:pt>
                <c:pt idx="427">
                  <c:v>2470</c:v>
                </c:pt>
                <c:pt idx="428">
                  <c:v>2469</c:v>
                </c:pt>
                <c:pt idx="429">
                  <c:v>2468</c:v>
                </c:pt>
                <c:pt idx="430">
                  <c:v>2467</c:v>
                </c:pt>
                <c:pt idx="431">
                  <c:v>2466</c:v>
                </c:pt>
                <c:pt idx="432">
                  <c:v>2465</c:v>
                </c:pt>
                <c:pt idx="433">
                  <c:v>2464</c:v>
                </c:pt>
                <c:pt idx="434">
                  <c:v>2463</c:v>
                </c:pt>
                <c:pt idx="435">
                  <c:v>2462</c:v>
                </c:pt>
                <c:pt idx="436">
                  <c:v>2461</c:v>
                </c:pt>
                <c:pt idx="437">
                  <c:v>2460</c:v>
                </c:pt>
                <c:pt idx="438">
                  <c:v>2459</c:v>
                </c:pt>
                <c:pt idx="439">
                  <c:v>2458</c:v>
                </c:pt>
                <c:pt idx="440">
                  <c:v>2457</c:v>
                </c:pt>
                <c:pt idx="441">
                  <c:v>2456</c:v>
                </c:pt>
                <c:pt idx="442">
                  <c:v>2455</c:v>
                </c:pt>
                <c:pt idx="443">
                  <c:v>2454</c:v>
                </c:pt>
                <c:pt idx="444">
                  <c:v>2453</c:v>
                </c:pt>
                <c:pt idx="445">
                  <c:v>2452</c:v>
                </c:pt>
                <c:pt idx="446">
                  <c:v>2451</c:v>
                </c:pt>
                <c:pt idx="447">
                  <c:v>2450</c:v>
                </c:pt>
                <c:pt idx="448">
                  <c:v>2449</c:v>
                </c:pt>
                <c:pt idx="449">
                  <c:v>2448</c:v>
                </c:pt>
                <c:pt idx="450">
                  <c:v>2447</c:v>
                </c:pt>
                <c:pt idx="451">
                  <c:v>2446</c:v>
                </c:pt>
                <c:pt idx="452">
                  <c:v>2445</c:v>
                </c:pt>
                <c:pt idx="453">
                  <c:v>2444</c:v>
                </c:pt>
                <c:pt idx="454">
                  <c:v>2443</c:v>
                </c:pt>
                <c:pt idx="455">
                  <c:v>2442</c:v>
                </c:pt>
                <c:pt idx="456">
                  <c:v>2441</c:v>
                </c:pt>
                <c:pt idx="457">
                  <c:v>2440</c:v>
                </c:pt>
                <c:pt idx="458">
                  <c:v>2439</c:v>
                </c:pt>
                <c:pt idx="459">
                  <c:v>2438</c:v>
                </c:pt>
                <c:pt idx="460">
                  <c:v>2437</c:v>
                </c:pt>
                <c:pt idx="461">
                  <c:v>2436</c:v>
                </c:pt>
                <c:pt idx="462">
                  <c:v>2435</c:v>
                </c:pt>
                <c:pt idx="463">
                  <c:v>2434</c:v>
                </c:pt>
                <c:pt idx="464">
                  <c:v>2433</c:v>
                </c:pt>
                <c:pt idx="465">
                  <c:v>2432</c:v>
                </c:pt>
                <c:pt idx="466">
                  <c:v>2431</c:v>
                </c:pt>
                <c:pt idx="467">
                  <c:v>2430</c:v>
                </c:pt>
                <c:pt idx="468">
                  <c:v>2429</c:v>
                </c:pt>
                <c:pt idx="469">
                  <c:v>2428</c:v>
                </c:pt>
                <c:pt idx="470">
                  <c:v>2427</c:v>
                </c:pt>
                <c:pt idx="471">
                  <c:v>2426</c:v>
                </c:pt>
                <c:pt idx="472">
                  <c:v>2425</c:v>
                </c:pt>
                <c:pt idx="473">
                  <c:v>2424</c:v>
                </c:pt>
                <c:pt idx="474">
                  <c:v>2423</c:v>
                </c:pt>
                <c:pt idx="475">
                  <c:v>2422</c:v>
                </c:pt>
                <c:pt idx="476">
                  <c:v>2421</c:v>
                </c:pt>
                <c:pt idx="477">
                  <c:v>2420</c:v>
                </c:pt>
                <c:pt idx="478">
                  <c:v>2419</c:v>
                </c:pt>
                <c:pt idx="479">
                  <c:v>2418.1999999999998</c:v>
                </c:pt>
                <c:pt idx="480">
                  <c:v>2417.5</c:v>
                </c:pt>
                <c:pt idx="481">
                  <c:v>2417</c:v>
                </c:pt>
                <c:pt idx="482">
                  <c:v>2416</c:v>
                </c:pt>
                <c:pt idx="483">
                  <c:v>2415</c:v>
                </c:pt>
                <c:pt idx="484">
                  <c:v>2414</c:v>
                </c:pt>
                <c:pt idx="485">
                  <c:v>2413</c:v>
                </c:pt>
                <c:pt idx="486">
                  <c:v>2412</c:v>
                </c:pt>
                <c:pt idx="487">
                  <c:v>2411</c:v>
                </c:pt>
                <c:pt idx="488">
                  <c:v>2410</c:v>
                </c:pt>
                <c:pt idx="489">
                  <c:v>2409</c:v>
                </c:pt>
                <c:pt idx="490">
                  <c:v>2408</c:v>
                </c:pt>
                <c:pt idx="491">
                  <c:v>2407</c:v>
                </c:pt>
                <c:pt idx="492">
                  <c:v>2406</c:v>
                </c:pt>
                <c:pt idx="493">
                  <c:v>2405</c:v>
                </c:pt>
                <c:pt idx="494">
                  <c:v>2404</c:v>
                </c:pt>
                <c:pt idx="495">
                  <c:v>2403</c:v>
                </c:pt>
                <c:pt idx="496">
                  <c:v>2402</c:v>
                </c:pt>
                <c:pt idx="497">
                  <c:v>2401</c:v>
                </c:pt>
                <c:pt idx="498">
                  <c:v>2400</c:v>
                </c:pt>
                <c:pt idx="499">
                  <c:v>2399</c:v>
                </c:pt>
                <c:pt idx="500">
                  <c:v>2398</c:v>
                </c:pt>
                <c:pt idx="501">
                  <c:v>2397</c:v>
                </c:pt>
                <c:pt idx="502">
                  <c:v>2396</c:v>
                </c:pt>
                <c:pt idx="503">
                  <c:v>2395</c:v>
                </c:pt>
                <c:pt idx="504">
                  <c:v>2394</c:v>
                </c:pt>
                <c:pt idx="505">
                  <c:v>2393</c:v>
                </c:pt>
              </c:numCache>
            </c:numRef>
          </c:xVal>
          <c:yVal>
            <c:numRef>
              <c:f>Retournemer_2020_LOI_composite!$P$10:$P$515</c:f>
              <c:numCache>
                <c:formatCode>General</c:formatCode>
                <c:ptCount val="506"/>
                <c:pt idx="0">
                  <c:v>3.3999999999998918E-3</c:v>
                </c:pt>
                <c:pt idx="1">
                  <c:v>4.5000000000001705E-3</c:v>
                </c:pt>
                <c:pt idx="2">
                  <c:v>4.5000000000001705E-3</c:v>
                </c:pt>
                <c:pt idx="3">
                  <c:v>1.0999999999999233E-2</c:v>
                </c:pt>
                <c:pt idx="4">
                  <c:v>2.1500000000000519E-2</c:v>
                </c:pt>
                <c:pt idx="5">
                  <c:v>2.4499999999999744E-2</c:v>
                </c:pt>
                <c:pt idx="6">
                  <c:v>2.4000000000000021E-2</c:v>
                </c:pt>
                <c:pt idx="7">
                  <c:v>2.6500000000000412E-2</c:v>
                </c:pt>
                <c:pt idx="8">
                  <c:v>2.7000000000000135E-2</c:v>
                </c:pt>
                <c:pt idx="9">
                  <c:v>2.7000000000000135E-2</c:v>
                </c:pt>
                <c:pt idx="10">
                  <c:v>3.1500000000000306E-2</c:v>
                </c:pt>
                <c:pt idx="11">
                  <c:v>3.5499999999999865E-2</c:v>
                </c:pt>
                <c:pt idx="12">
                  <c:v>4.1000000000000369E-2</c:v>
                </c:pt>
                <c:pt idx="13">
                  <c:v>3.7500000000000533E-2</c:v>
                </c:pt>
                <c:pt idx="14">
                  <c:v>5.6499999999999773E-2</c:v>
                </c:pt>
                <c:pt idx="15">
                  <c:v>7.1499999999999453E-2</c:v>
                </c:pt>
                <c:pt idx="16">
                  <c:v>5.6500000000000661E-2</c:v>
                </c:pt>
                <c:pt idx="17">
                  <c:v>1.8500000000000405E-2</c:v>
                </c:pt>
                <c:pt idx="18">
                  <c:v>1.6000000000000014E-2</c:v>
                </c:pt>
                <c:pt idx="19">
                  <c:v>1.6000000000000014E-2</c:v>
                </c:pt>
                <c:pt idx="20">
                  <c:v>1.6000000000000014E-2</c:v>
                </c:pt>
                <c:pt idx="21">
                  <c:v>1.7000000000001236E-2</c:v>
                </c:pt>
                <c:pt idx="22">
                  <c:v>1.4999999999998792E-2</c:v>
                </c:pt>
                <c:pt idx="23">
                  <c:v>2.2999999999999687E-2</c:v>
                </c:pt>
                <c:pt idx="24">
                  <c:v>2.2000000000000242E-2</c:v>
                </c:pt>
                <c:pt idx="25">
                  <c:v>1.4999999999998792E-2</c:v>
                </c:pt>
                <c:pt idx="26">
                  <c:v>2.000000000000135E-2</c:v>
                </c:pt>
                <c:pt idx="27">
                  <c:v>2.7000000000001023E-2</c:v>
                </c:pt>
                <c:pt idx="28">
                  <c:v>2.5000000000000355E-2</c:v>
                </c:pt>
                <c:pt idx="29">
                  <c:v>2.2999999999999687E-2</c:v>
                </c:pt>
                <c:pt idx="30">
                  <c:v>2.2000000000000242E-2</c:v>
                </c:pt>
                <c:pt idx="31">
                  <c:v>2.5999999999999801E-2</c:v>
                </c:pt>
                <c:pt idx="32">
                  <c:v>2.6999999999999247E-2</c:v>
                </c:pt>
                <c:pt idx="33">
                  <c:v>4.1999999999999815E-2</c:v>
                </c:pt>
                <c:pt idx="34">
                  <c:v>4.1000000000000369E-2</c:v>
                </c:pt>
                <c:pt idx="35">
                  <c:v>2.3999999999999133E-2</c:v>
                </c:pt>
                <c:pt idx="36">
                  <c:v>4.1000000000000369E-2</c:v>
                </c:pt>
                <c:pt idx="37">
                  <c:v>4.3999999999998707E-2</c:v>
                </c:pt>
                <c:pt idx="38">
                  <c:v>4.0000000000000924E-2</c:v>
                </c:pt>
                <c:pt idx="39">
                  <c:v>3.2999999999999474E-2</c:v>
                </c:pt>
                <c:pt idx="40">
                  <c:v>3.5999999999999588E-2</c:v>
                </c:pt>
                <c:pt idx="41">
                  <c:v>4.8999999999999488E-2</c:v>
                </c:pt>
                <c:pt idx="42">
                  <c:v>3.3000000000001251E-2</c:v>
                </c:pt>
                <c:pt idx="43">
                  <c:v>3.9999999999999147E-2</c:v>
                </c:pt>
                <c:pt idx="44">
                  <c:v>3.6999999999999034E-2</c:v>
                </c:pt>
                <c:pt idx="45">
                  <c:v>3.6999999999999034E-2</c:v>
                </c:pt>
                <c:pt idx="46">
                  <c:v>3.5999999999999588E-2</c:v>
                </c:pt>
                <c:pt idx="47">
                  <c:v>3.399999999999892E-2</c:v>
                </c:pt>
                <c:pt idx="48">
                  <c:v>3.5000000000000142E-2</c:v>
                </c:pt>
                <c:pt idx="49">
                  <c:v>3.5999999999999588E-2</c:v>
                </c:pt>
                <c:pt idx="50">
                  <c:v>3.5999999999999588E-2</c:v>
                </c:pt>
                <c:pt idx="51">
                  <c:v>3.9000000000001478E-2</c:v>
                </c:pt>
                <c:pt idx="52">
                  <c:v>4.3000000000001037E-2</c:v>
                </c:pt>
                <c:pt idx="53">
                  <c:v>3.1000000000000583E-2</c:v>
                </c:pt>
                <c:pt idx="54">
                  <c:v>3.2999999999999474E-2</c:v>
                </c:pt>
                <c:pt idx="55">
                  <c:v>4.4000000000000483E-2</c:v>
                </c:pt>
                <c:pt idx="56">
                  <c:v>4.0000000000000036E-2</c:v>
                </c:pt>
                <c:pt idx="57">
                  <c:v>3.8000000000000256E-2</c:v>
                </c:pt>
                <c:pt idx="58">
                  <c:v>4.3000000000001037E-2</c:v>
                </c:pt>
                <c:pt idx="59">
                  <c:v>4.0000000000000036E-2</c:v>
                </c:pt>
                <c:pt idx="60">
                  <c:v>4.8999999999999488E-2</c:v>
                </c:pt>
                <c:pt idx="61">
                  <c:v>5.5999999999999162E-2</c:v>
                </c:pt>
                <c:pt idx="62">
                  <c:v>4.1000000000000369E-2</c:v>
                </c:pt>
                <c:pt idx="63">
                  <c:v>3.8999999999999702E-2</c:v>
                </c:pt>
                <c:pt idx="64">
                  <c:v>5.1999999999999602E-2</c:v>
                </c:pt>
                <c:pt idx="65">
                  <c:v>4.3000000000001037E-2</c:v>
                </c:pt>
                <c:pt idx="66">
                  <c:v>3.700000000000081E-2</c:v>
                </c:pt>
                <c:pt idx="67">
                  <c:v>2.5999999999999801E-2</c:v>
                </c:pt>
                <c:pt idx="68">
                  <c:v>1.3999999999999346E-2</c:v>
                </c:pt>
                <c:pt idx="69">
                  <c:v>2.0000000000003126E-2</c:v>
                </c:pt>
                <c:pt idx="70">
                  <c:v>3.2000000000000028E-2</c:v>
                </c:pt>
                <c:pt idx="71">
                  <c:v>2.5000000000000355E-2</c:v>
                </c:pt>
                <c:pt idx="72">
                  <c:v>2.7000000000001023E-2</c:v>
                </c:pt>
                <c:pt idx="73">
                  <c:v>2.5000000000000355E-2</c:v>
                </c:pt>
                <c:pt idx="74">
                  <c:v>3.3000000000001251E-2</c:v>
                </c:pt>
                <c:pt idx="75">
                  <c:v>4.3000000000001037E-2</c:v>
                </c:pt>
                <c:pt idx="76">
                  <c:v>4.1000000000000369E-2</c:v>
                </c:pt>
                <c:pt idx="77">
                  <c:v>3.700000000000081E-2</c:v>
                </c:pt>
                <c:pt idx="78">
                  <c:v>4.9999999999998934E-2</c:v>
                </c:pt>
                <c:pt idx="79">
                  <c:v>3.8000000000000256E-2</c:v>
                </c:pt>
                <c:pt idx="80">
                  <c:v>4.5999999999999375E-2</c:v>
                </c:pt>
                <c:pt idx="81">
                  <c:v>5.400000000000027E-2</c:v>
                </c:pt>
                <c:pt idx="82">
                  <c:v>3.700000000000081E-2</c:v>
                </c:pt>
                <c:pt idx="83">
                  <c:v>3.0999999999998806E-2</c:v>
                </c:pt>
                <c:pt idx="84">
                  <c:v>2.8999999999999915E-2</c:v>
                </c:pt>
                <c:pt idx="85">
                  <c:v>3.700000000000081E-2</c:v>
                </c:pt>
                <c:pt idx="86">
                  <c:v>3.2999999999999474E-2</c:v>
                </c:pt>
                <c:pt idx="87">
                  <c:v>3.6000000000001364E-2</c:v>
                </c:pt>
                <c:pt idx="88">
                  <c:v>3.5000000000000142E-2</c:v>
                </c:pt>
                <c:pt idx="89">
                  <c:v>3.8999999999999702E-2</c:v>
                </c:pt>
                <c:pt idx="90">
                  <c:v>3.5000000000000142E-2</c:v>
                </c:pt>
                <c:pt idx="91">
                  <c:v>2.9000000000001691E-2</c:v>
                </c:pt>
                <c:pt idx="92">
                  <c:v>3.1000000000000583E-2</c:v>
                </c:pt>
                <c:pt idx="93">
                  <c:v>3.0000000000000249E-2</c:v>
                </c:pt>
                <c:pt idx="94">
                  <c:v>2.7999999999998693E-2</c:v>
                </c:pt>
                <c:pt idx="95">
                  <c:v>2.7000000000001023E-2</c:v>
                </c:pt>
                <c:pt idx="96">
                  <c:v>2.9000000000001691E-2</c:v>
                </c:pt>
                <c:pt idx="97">
                  <c:v>2.2999999999999687E-2</c:v>
                </c:pt>
                <c:pt idx="98">
                  <c:v>3.2999999999999474E-2</c:v>
                </c:pt>
                <c:pt idx="99">
                  <c:v>2.8999999999999915E-2</c:v>
                </c:pt>
                <c:pt idx="100">
                  <c:v>2.6999999999999247E-2</c:v>
                </c:pt>
                <c:pt idx="101">
                  <c:v>2.4999999999998579E-2</c:v>
                </c:pt>
                <c:pt idx="102">
                  <c:v>2.7999999999998693E-2</c:v>
                </c:pt>
                <c:pt idx="103">
                  <c:v>2.2000000000000242E-2</c:v>
                </c:pt>
                <c:pt idx="104">
                  <c:v>2.5999999999999801E-2</c:v>
                </c:pt>
                <c:pt idx="105">
                  <c:v>2.8999999999999915E-2</c:v>
                </c:pt>
                <c:pt idx="106">
                  <c:v>3.2999999999999474E-2</c:v>
                </c:pt>
                <c:pt idx="107">
                  <c:v>2.4000000000000909E-2</c:v>
                </c:pt>
                <c:pt idx="108">
                  <c:v>2.3999999999999133E-2</c:v>
                </c:pt>
                <c:pt idx="109">
                  <c:v>3.2000000000000028E-2</c:v>
                </c:pt>
                <c:pt idx="110">
                  <c:v>3.700000000000081E-2</c:v>
                </c:pt>
                <c:pt idx="111">
                  <c:v>2.7000000000001023E-2</c:v>
                </c:pt>
                <c:pt idx="112">
                  <c:v>2.2999999999999687E-2</c:v>
                </c:pt>
                <c:pt idx="113">
                  <c:v>2.2000000000000242E-2</c:v>
                </c:pt>
                <c:pt idx="114">
                  <c:v>2.6999999999999247E-2</c:v>
                </c:pt>
                <c:pt idx="115">
                  <c:v>2.2000000000000242E-2</c:v>
                </c:pt>
                <c:pt idx="116">
                  <c:v>2.1999999999998465E-2</c:v>
                </c:pt>
                <c:pt idx="117">
                  <c:v>2.5000000000000355E-2</c:v>
                </c:pt>
                <c:pt idx="118">
                  <c:v>2.3999999999999133E-2</c:v>
                </c:pt>
                <c:pt idx="119">
                  <c:v>2.5000000000000355E-2</c:v>
                </c:pt>
                <c:pt idx="120">
                  <c:v>2.9999999999999361E-2</c:v>
                </c:pt>
                <c:pt idx="121">
                  <c:v>3.1999999999998252E-2</c:v>
                </c:pt>
                <c:pt idx="122">
                  <c:v>2.4999999999998579E-2</c:v>
                </c:pt>
                <c:pt idx="123">
                  <c:v>2.2999999999999687E-2</c:v>
                </c:pt>
                <c:pt idx="124">
                  <c:v>3.2000000000000028E-2</c:v>
                </c:pt>
                <c:pt idx="125">
                  <c:v>2.9999999999999361E-2</c:v>
                </c:pt>
                <c:pt idx="126">
                  <c:v>3.2000000000000028E-2</c:v>
                </c:pt>
                <c:pt idx="127">
                  <c:v>3.2000000000000028E-2</c:v>
                </c:pt>
                <c:pt idx="128">
                  <c:v>4.4999999999999929E-2</c:v>
                </c:pt>
                <c:pt idx="129">
                  <c:v>4.1000000000000369E-2</c:v>
                </c:pt>
                <c:pt idx="130">
                  <c:v>4.5999999999999375E-2</c:v>
                </c:pt>
                <c:pt idx="131">
                  <c:v>4.7000000000000597E-2</c:v>
                </c:pt>
                <c:pt idx="132">
                  <c:v>4.2999999999999261E-2</c:v>
                </c:pt>
                <c:pt idx="133">
                  <c:v>6.0000000000000497E-2</c:v>
                </c:pt>
                <c:pt idx="134">
                  <c:v>4.1999999999999815E-2</c:v>
                </c:pt>
                <c:pt idx="135">
                  <c:v>4.7000000000000597E-2</c:v>
                </c:pt>
                <c:pt idx="136">
                  <c:v>3.2999999999999474E-2</c:v>
                </c:pt>
                <c:pt idx="137">
                  <c:v>5.4999999999999716E-2</c:v>
                </c:pt>
                <c:pt idx="138">
                  <c:v>5.1000000000000156E-2</c:v>
                </c:pt>
                <c:pt idx="139">
                  <c:v>4.1999999999999815E-2</c:v>
                </c:pt>
                <c:pt idx="140">
                  <c:v>4.1999999999999815E-2</c:v>
                </c:pt>
                <c:pt idx="141">
                  <c:v>3.2999999999999474E-2</c:v>
                </c:pt>
                <c:pt idx="142">
                  <c:v>3.3000000000001251E-2</c:v>
                </c:pt>
                <c:pt idx="143">
                  <c:v>3.5999999999999588E-2</c:v>
                </c:pt>
                <c:pt idx="144">
                  <c:v>3.8000000000000256E-2</c:v>
                </c:pt>
                <c:pt idx="145">
                  <c:v>3.2000000000000028E-2</c:v>
                </c:pt>
                <c:pt idx="146">
                  <c:v>3.6000000000001364E-2</c:v>
                </c:pt>
                <c:pt idx="147">
                  <c:v>4.3999999999999595E-2</c:v>
                </c:pt>
                <c:pt idx="148">
                  <c:v>3.5000000000000142E-2</c:v>
                </c:pt>
                <c:pt idx="149">
                  <c:v>3.8000000000000256E-2</c:v>
                </c:pt>
                <c:pt idx="150">
                  <c:v>5.0000000000000711E-2</c:v>
                </c:pt>
                <c:pt idx="151">
                  <c:v>4.1999999999999815E-2</c:v>
                </c:pt>
                <c:pt idx="152">
                  <c:v>4.7000000000000597E-2</c:v>
                </c:pt>
                <c:pt idx="153">
                  <c:v>3.8999999999999702E-2</c:v>
                </c:pt>
                <c:pt idx="154">
                  <c:v>4.4999999999999929E-2</c:v>
                </c:pt>
                <c:pt idx="155">
                  <c:v>3.3000000000001251E-2</c:v>
                </c:pt>
                <c:pt idx="156">
                  <c:v>3.700000000000081E-2</c:v>
                </c:pt>
                <c:pt idx="157">
                  <c:v>4.699999999999882E-2</c:v>
                </c:pt>
                <c:pt idx="158">
                  <c:v>4.8000000000000043E-2</c:v>
                </c:pt>
                <c:pt idx="159">
                  <c:v>3.0999999999998806E-2</c:v>
                </c:pt>
                <c:pt idx="160">
                  <c:v>3.8000000000000256E-2</c:v>
                </c:pt>
                <c:pt idx="161">
                  <c:v>3.399999999999892E-2</c:v>
                </c:pt>
                <c:pt idx="162">
                  <c:v>4.3000000000000149E-2</c:v>
                </c:pt>
                <c:pt idx="163">
                  <c:v>3.8999999999999702E-2</c:v>
                </c:pt>
                <c:pt idx="164">
                  <c:v>4.7000000000000597E-2</c:v>
                </c:pt>
                <c:pt idx="165">
                  <c:v>4.1000000000000369E-2</c:v>
                </c:pt>
                <c:pt idx="166">
                  <c:v>4.1999999999999815E-2</c:v>
                </c:pt>
                <c:pt idx="167">
                  <c:v>5.0000000000000711E-2</c:v>
                </c:pt>
                <c:pt idx="168">
                  <c:v>6.3000000000000611E-2</c:v>
                </c:pt>
                <c:pt idx="169">
                  <c:v>4.8999999999999488E-2</c:v>
                </c:pt>
                <c:pt idx="170">
                  <c:v>4.4000000000000483E-2</c:v>
                </c:pt>
                <c:pt idx="171">
                  <c:v>6.0999999999999943E-2</c:v>
                </c:pt>
                <c:pt idx="172">
                  <c:v>6.0999999999999943E-2</c:v>
                </c:pt>
                <c:pt idx="173">
                  <c:v>5.1000000000000156E-2</c:v>
                </c:pt>
                <c:pt idx="174">
                  <c:v>5.7999999999999829E-2</c:v>
                </c:pt>
                <c:pt idx="175">
                  <c:v>5.8999999999999275E-2</c:v>
                </c:pt>
                <c:pt idx="176">
                  <c:v>4.7000000000000597E-2</c:v>
                </c:pt>
                <c:pt idx="177">
                  <c:v>6.0999999999999943E-2</c:v>
                </c:pt>
                <c:pt idx="178">
                  <c:v>5.7999999999999829E-2</c:v>
                </c:pt>
                <c:pt idx="179">
                  <c:v>5.7999999999999829E-2</c:v>
                </c:pt>
                <c:pt idx="180">
                  <c:v>5.3000000000000824E-2</c:v>
                </c:pt>
                <c:pt idx="181">
                  <c:v>6.4000000000000057E-2</c:v>
                </c:pt>
                <c:pt idx="182">
                  <c:v>4.4000000000000483E-2</c:v>
                </c:pt>
                <c:pt idx="183">
                  <c:v>5.4999999999999716E-2</c:v>
                </c:pt>
                <c:pt idx="184">
                  <c:v>4.2000000000001592E-2</c:v>
                </c:pt>
                <c:pt idx="185">
                  <c:v>4.0000000000000924E-2</c:v>
                </c:pt>
                <c:pt idx="186">
                  <c:v>3.9000000000001478E-2</c:v>
                </c:pt>
                <c:pt idx="187">
                  <c:v>3.5999999999999588E-2</c:v>
                </c:pt>
                <c:pt idx="188">
                  <c:v>4.8000000000000043E-2</c:v>
                </c:pt>
                <c:pt idx="189">
                  <c:v>5.6000000000000938E-2</c:v>
                </c:pt>
                <c:pt idx="190">
                  <c:v>3.8999999999999702E-2</c:v>
                </c:pt>
                <c:pt idx="191">
                  <c:v>5.400000000000027E-2</c:v>
                </c:pt>
                <c:pt idx="192">
                  <c:v>5.4999999999999716E-2</c:v>
                </c:pt>
                <c:pt idx="193">
                  <c:v>5.0000000000000711E-2</c:v>
                </c:pt>
                <c:pt idx="194">
                  <c:v>3.5999999999999588E-2</c:v>
                </c:pt>
                <c:pt idx="195">
                  <c:v>4.3000000000001037E-2</c:v>
                </c:pt>
                <c:pt idx="196">
                  <c:v>6.3000000000000611E-2</c:v>
                </c:pt>
                <c:pt idx="197">
                  <c:v>4.4000000000000483E-2</c:v>
                </c:pt>
                <c:pt idx="198">
                  <c:v>2.8999999999999915E-2</c:v>
                </c:pt>
                <c:pt idx="199">
                  <c:v>4.1000000000000369E-2</c:v>
                </c:pt>
                <c:pt idx="200">
                  <c:v>4.1000000000000369E-2</c:v>
                </c:pt>
                <c:pt idx="201">
                  <c:v>4.1000000000000369E-2</c:v>
                </c:pt>
                <c:pt idx="202">
                  <c:v>1.5000000000000568E-2</c:v>
                </c:pt>
                <c:pt idx="203">
                  <c:v>2.2999999999999687E-2</c:v>
                </c:pt>
                <c:pt idx="204">
                  <c:v>3.4000000000000696E-2</c:v>
                </c:pt>
                <c:pt idx="205">
                  <c:v>2.8000000000000469E-2</c:v>
                </c:pt>
                <c:pt idx="206">
                  <c:v>1.1850000000000049</c:v>
                </c:pt>
                <c:pt idx="207">
                  <c:v>6.5999999999999837E-2</c:v>
                </c:pt>
                <c:pt idx="208">
                  <c:v>3.8000000000000256E-2</c:v>
                </c:pt>
                <c:pt idx="209">
                  <c:v>4.8000000000000043E-2</c:v>
                </c:pt>
                <c:pt idx="210">
                  <c:v>3.9999999999999147E-2</c:v>
                </c:pt>
                <c:pt idx="211">
                  <c:v>5.7000000000000384E-2</c:v>
                </c:pt>
                <c:pt idx="212">
                  <c:v>4.8999999999999488E-2</c:v>
                </c:pt>
                <c:pt idx="213">
                  <c:v>4.4999999999999929E-2</c:v>
                </c:pt>
                <c:pt idx="214">
                  <c:v>4.0999999999998593E-2</c:v>
                </c:pt>
                <c:pt idx="215">
                  <c:v>4.699999999999882E-2</c:v>
                </c:pt>
                <c:pt idx="216">
                  <c:v>6.0000000000000497E-2</c:v>
                </c:pt>
                <c:pt idx="217">
                  <c:v>4.8000000000000043E-2</c:v>
                </c:pt>
                <c:pt idx="218">
                  <c:v>6.4000000000000057E-2</c:v>
                </c:pt>
                <c:pt idx="219">
                  <c:v>5.400000000000027E-2</c:v>
                </c:pt>
                <c:pt idx="220">
                  <c:v>6.3000000000000611E-2</c:v>
                </c:pt>
                <c:pt idx="221">
                  <c:v>6.5999999999998948E-2</c:v>
                </c:pt>
                <c:pt idx="222">
                  <c:v>6.0999999999999943E-2</c:v>
                </c:pt>
                <c:pt idx="223">
                  <c:v>6.5999999999998948E-2</c:v>
                </c:pt>
                <c:pt idx="224">
                  <c:v>5.400000000000027E-2</c:v>
                </c:pt>
                <c:pt idx="225">
                  <c:v>4.9999999999998934E-2</c:v>
                </c:pt>
                <c:pt idx="226">
                  <c:v>6.0999999999999943E-2</c:v>
                </c:pt>
                <c:pt idx="227">
                  <c:v>5.5000000000001492E-2</c:v>
                </c:pt>
                <c:pt idx="228">
                  <c:v>4.1999999999999815E-2</c:v>
                </c:pt>
                <c:pt idx="229">
                  <c:v>6.5999999999998948E-2</c:v>
                </c:pt>
                <c:pt idx="230">
                  <c:v>7.099999999999973E-2</c:v>
                </c:pt>
                <c:pt idx="231">
                  <c:v>6.100000000000172E-2</c:v>
                </c:pt>
                <c:pt idx="232">
                  <c:v>5.4999999999999716E-2</c:v>
                </c:pt>
                <c:pt idx="233">
                  <c:v>5.7000000000000384E-2</c:v>
                </c:pt>
                <c:pt idx="234">
                  <c:v>3.8999999999999702E-2</c:v>
                </c:pt>
                <c:pt idx="235">
                  <c:v>4.4999999999999929E-2</c:v>
                </c:pt>
                <c:pt idx="236">
                  <c:v>6.3999999999999169E-2</c:v>
                </c:pt>
                <c:pt idx="237">
                  <c:v>5.7999999999999829E-2</c:v>
                </c:pt>
                <c:pt idx="238">
                  <c:v>5.0000000000000711E-2</c:v>
                </c:pt>
                <c:pt idx="239">
                  <c:v>5.7999999999999829E-2</c:v>
                </c:pt>
                <c:pt idx="240">
                  <c:v>4.0000000000000924E-2</c:v>
                </c:pt>
                <c:pt idx="241">
                  <c:v>5.8999999999999275E-2</c:v>
                </c:pt>
                <c:pt idx="242">
                  <c:v>6.6999999999998394E-2</c:v>
                </c:pt>
                <c:pt idx="243">
                  <c:v>4.1999999999999815E-2</c:v>
                </c:pt>
                <c:pt idx="244">
                  <c:v>4.5999999999999375E-2</c:v>
                </c:pt>
                <c:pt idx="245">
                  <c:v>5.1000000000000156E-2</c:v>
                </c:pt>
                <c:pt idx="246">
                  <c:v>4.4999999999999929E-2</c:v>
                </c:pt>
                <c:pt idx="247">
                  <c:v>6.0999999999999943E-2</c:v>
                </c:pt>
                <c:pt idx="248">
                  <c:v>6.2999999999998835E-2</c:v>
                </c:pt>
                <c:pt idx="249">
                  <c:v>5.7000000000000384E-2</c:v>
                </c:pt>
                <c:pt idx="250">
                  <c:v>6.4999999999999503E-2</c:v>
                </c:pt>
                <c:pt idx="251">
                  <c:v>6.100000000000172E-2</c:v>
                </c:pt>
                <c:pt idx="252">
                  <c:v>6.4000000000000057E-2</c:v>
                </c:pt>
                <c:pt idx="253">
                  <c:v>7.8000000000000291E-2</c:v>
                </c:pt>
                <c:pt idx="254">
                  <c:v>5.5999999999999162E-2</c:v>
                </c:pt>
                <c:pt idx="255">
                  <c:v>6.7999999999999616E-2</c:v>
                </c:pt>
                <c:pt idx="256">
                  <c:v>8.0000000000000071E-2</c:v>
                </c:pt>
                <c:pt idx="257">
                  <c:v>9.4999999999999751E-2</c:v>
                </c:pt>
                <c:pt idx="258">
                  <c:v>9.6000000000000085E-2</c:v>
                </c:pt>
                <c:pt idx="259">
                  <c:v>6.7999999999999616E-2</c:v>
                </c:pt>
                <c:pt idx="260">
                  <c:v>7.1999999999999176E-2</c:v>
                </c:pt>
                <c:pt idx="261">
                  <c:v>7.6999999999999957E-2</c:v>
                </c:pt>
                <c:pt idx="262">
                  <c:v>8.0000000000000071E-2</c:v>
                </c:pt>
                <c:pt idx="263">
                  <c:v>9.0999999999999304E-2</c:v>
                </c:pt>
                <c:pt idx="264">
                  <c:v>8.8000000000000078E-2</c:v>
                </c:pt>
                <c:pt idx="265">
                  <c:v>7.5999999999998735E-2</c:v>
                </c:pt>
                <c:pt idx="266">
                  <c:v>8.1999999999999851E-2</c:v>
                </c:pt>
                <c:pt idx="267">
                  <c:v>0.12100000000000044</c:v>
                </c:pt>
                <c:pt idx="268">
                  <c:v>0.11299999999999955</c:v>
                </c:pt>
                <c:pt idx="269">
                  <c:v>0.10400000000000098</c:v>
                </c:pt>
                <c:pt idx="270">
                  <c:v>7.0000000000000284E-2</c:v>
                </c:pt>
                <c:pt idx="271">
                  <c:v>7.4999999999999289E-2</c:v>
                </c:pt>
                <c:pt idx="272">
                  <c:v>8.2000000000000739E-2</c:v>
                </c:pt>
                <c:pt idx="273">
                  <c:v>7.099999999999973E-2</c:v>
                </c:pt>
                <c:pt idx="274">
                  <c:v>6.2999999999999723E-2</c:v>
                </c:pt>
                <c:pt idx="275">
                  <c:v>6.7000000000000171E-2</c:v>
                </c:pt>
                <c:pt idx="276">
                  <c:v>7.6999999999999957E-2</c:v>
                </c:pt>
                <c:pt idx="277">
                  <c:v>7.0000000000000284E-2</c:v>
                </c:pt>
                <c:pt idx="278">
                  <c:v>9.2999999999999972E-2</c:v>
                </c:pt>
                <c:pt idx="279">
                  <c:v>0.10200000000000031</c:v>
                </c:pt>
                <c:pt idx="280">
                  <c:v>7.099999999999973E-2</c:v>
                </c:pt>
                <c:pt idx="281">
                  <c:v>7.3000000000000398E-2</c:v>
                </c:pt>
                <c:pt idx="282">
                  <c:v>6.7999999999999616E-2</c:v>
                </c:pt>
                <c:pt idx="283">
                  <c:v>8.7000000000000632E-2</c:v>
                </c:pt>
                <c:pt idx="284">
                  <c:v>8.3000000000000185E-2</c:v>
                </c:pt>
                <c:pt idx="285">
                  <c:v>8.2000000000000739E-2</c:v>
                </c:pt>
                <c:pt idx="286">
                  <c:v>8.6000000000000298E-2</c:v>
                </c:pt>
                <c:pt idx="287">
                  <c:v>8.1999999999998963E-2</c:v>
                </c:pt>
                <c:pt idx="288">
                  <c:v>9.5000000000000639E-2</c:v>
                </c:pt>
                <c:pt idx="289">
                  <c:v>9.6000000000000085E-2</c:v>
                </c:pt>
                <c:pt idx="290">
                  <c:v>9.9000000000000199E-2</c:v>
                </c:pt>
                <c:pt idx="291">
                  <c:v>8.5999999999998522E-2</c:v>
                </c:pt>
                <c:pt idx="292">
                  <c:v>9.6999999999999531E-2</c:v>
                </c:pt>
                <c:pt idx="293">
                  <c:v>8.4999999999999076E-2</c:v>
                </c:pt>
                <c:pt idx="294">
                  <c:v>0.10299999999999976</c:v>
                </c:pt>
                <c:pt idx="295">
                  <c:v>8.9000000000000412E-2</c:v>
                </c:pt>
                <c:pt idx="296">
                  <c:v>0.13299999999999912</c:v>
                </c:pt>
                <c:pt idx="297">
                  <c:v>0.14700000000000024</c:v>
                </c:pt>
                <c:pt idx="298">
                  <c:v>9.2000000000000526E-2</c:v>
                </c:pt>
                <c:pt idx="299">
                  <c:v>0.11700000000000088</c:v>
                </c:pt>
                <c:pt idx="300">
                  <c:v>0.13299999999999912</c:v>
                </c:pt>
                <c:pt idx="301">
                  <c:v>0.11500000000000021</c:v>
                </c:pt>
                <c:pt idx="302">
                  <c:v>0.12599999999999945</c:v>
                </c:pt>
                <c:pt idx="303">
                  <c:v>0.11399999999999899</c:v>
                </c:pt>
                <c:pt idx="304">
                  <c:v>0.12100000000000044</c:v>
                </c:pt>
                <c:pt idx="305">
                  <c:v>8.6000000000000298E-2</c:v>
                </c:pt>
                <c:pt idx="306">
                  <c:v>0.12000000000000099</c:v>
                </c:pt>
                <c:pt idx="307">
                  <c:v>6.7999999999999616E-2</c:v>
                </c:pt>
                <c:pt idx="308">
                  <c:v>8.8000000000000078E-2</c:v>
                </c:pt>
                <c:pt idx="309">
                  <c:v>5.8000000000001606E-2</c:v>
                </c:pt>
                <c:pt idx="310">
                  <c:v>4.1000000000000369E-2</c:v>
                </c:pt>
                <c:pt idx="311">
                  <c:v>6.4000000000000057E-2</c:v>
                </c:pt>
                <c:pt idx="312">
                  <c:v>5.5999999999999162E-2</c:v>
                </c:pt>
                <c:pt idx="313">
                  <c:v>6.1999999999999389E-2</c:v>
                </c:pt>
                <c:pt idx="314">
                  <c:v>5.6000000000000938E-2</c:v>
                </c:pt>
                <c:pt idx="315">
                  <c:v>5.9999999999998721E-2</c:v>
                </c:pt>
                <c:pt idx="316">
                  <c:v>6.8999999999999062E-2</c:v>
                </c:pt>
                <c:pt idx="317">
                  <c:v>5.6999999999998607E-2</c:v>
                </c:pt>
                <c:pt idx="318">
                  <c:v>6.7999999999999616E-2</c:v>
                </c:pt>
                <c:pt idx="319">
                  <c:v>6.2999999999998835E-2</c:v>
                </c:pt>
                <c:pt idx="320">
                  <c:v>5.7000000000000384E-2</c:v>
                </c:pt>
                <c:pt idx="321">
                  <c:v>9.2999999999999972E-2</c:v>
                </c:pt>
                <c:pt idx="322">
                  <c:v>6.6999999999998394E-2</c:v>
                </c:pt>
                <c:pt idx="323">
                  <c:v>6.9000000000000838E-2</c:v>
                </c:pt>
                <c:pt idx="324">
                  <c:v>5.8999999999999275E-2</c:v>
                </c:pt>
                <c:pt idx="325">
                  <c:v>7.2000000000000952E-2</c:v>
                </c:pt>
                <c:pt idx="326">
                  <c:v>6.4000000000000057E-2</c:v>
                </c:pt>
                <c:pt idx="327">
                  <c:v>5.3999999999998494E-2</c:v>
                </c:pt>
                <c:pt idx="328">
                  <c:v>5.1999999999999602E-2</c:v>
                </c:pt>
                <c:pt idx="329">
                  <c:v>4.8000000000000043E-2</c:v>
                </c:pt>
                <c:pt idx="330">
                  <c:v>3.5999999999999588E-2</c:v>
                </c:pt>
                <c:pt idx="331">
                  <c:v>4.3999999999998707E-2</c:v>
                </c:pt>
                <c:pt idx="332">
                  <c:v>5.1999999999999602E-2</c:v>
                </c:pt>
                <c:pt idx="333">
                  <c:v>5.1999999999999602E-2</c:v>
                </c:pt>
                <c:pt idx="334">
                  <c:v>5.4999999999999716E-2</c:v>
                </c:pt>
                <c:pt idx="335">
                  <c:v>5.1000000000000156E-2</c:v>
                </c:pt>
                <c:pt idx="336">
                  <c:v>4.9999999999999822E-2</c:v>
                </c:pt>
                <c:pt idx="337">
                  <c:v>4.7000000000000597E-2</c:v>
                </c:pt>
                <c:pt idx="338">
                  <c:v>5.1999999999999602E-2</c:v>
                </c:pt>
                <c:pt idx="339">
                  <c:v>4.8000000000000043E-2</c:v>
                </c:pt>
                <c:pt idx="340">
                  <c:v>4.3000000000001037E-2</c:v>
                </c:pt>
                <c:pt idx="341">
                  <c:v>5.3000000000000824E-2</c:v>
                </c:pt>
                <c:pt idx="342">
                  <c:v>3.8000000000000256E-2</c:v>
                </c:pt>
                <c:pt idx="343">
                  <c:v>4.8000000000000043E-2</c:v>
                </c:pt>
                <c:pt idx="344">
                  <c:v>5.4999999999999716E-2</c:v>
                </c:pt>
                <c:pt idx="345">
                  <c:v>5.7000000000000384E-2</c:v>
                </c:pt>
                <c:pt idx="346">
                  <c:v>7.3999999999999844E-2</c:v>
                </c:pt>
                <c:pt idx="347">
                  <c:v>5.9000000000001052E-2</c:v>
                </c:pt>
                <c:pt idx="348">
                  <c:v>5.8000000000001606E-2</c:v>
                </c:pt>
                <c:pt idx="349">
                  <c:v>6.2999999999998835E-2</c:v>
                </c:pt>
                <c:pt idx="350">
                  <c:v>6.4999999999999503E-2</c:v>
                </c:pt>
                <c:pt idx="351">
                  <c:v>6.0000000000000497E-2</c:v>
                </c:pt>
                <c:pt idx="352">
                  <c:v>5.1000000000000156E-2</c:v>
                </c:pt>
                <c:pt idx="353">
                  <c:v>3.8000000000000256E-2</c:v>
                </c:pt>
                <c:pt idx="354">
                  <c:v>4.0000000000000334E-2</c:v>
                </c:pt>
                <c:pt idx="355">
                  <c:v>4.5999999999999375E-2</c:v>
                </c:pt>
                <c:pt idx="356">
                  <c:v>5.400000000000027E-2</c:v>
                </c:pt>
                <c:pt idx="357">
                  <c:v>4.6999999999999709E-2</c:v>
                </c:pt>
                <c:pt idx="358">
                  <c:v>5.400000000000027E-2</c:v>
                </c:pt>
                <c:pt idx="359">
                  <c:v>3.2999999999999474E-2</c:v>
                </c:pt>
                <c:pt idx="360">
                  <c:v>3.4000000000000696E-2</c:v>
                </c:pt>
                <c:pt idx="361">
                  <c:v>4.4999999999999929E-2</c:v>
                </c:pt>
                <c:pt idx="362">
                  <c:v>4.5000000000000817E-2</c:v>
                </c:pt>
                <c:pt idx="363">
                  <c:v>4.8000000000000043E-2</c:v>
                </c:pt>
                <c:pt idx="364">
                  <c:v>6.7999999999999616E-2</c:v>
                </c:pt>
                <c:pt idx="365">
                  <c:v>7.0000000000000284E-2</c:v>
                </c:pt>
                <c:pt idx="366">
                  <c:v>4.6000000000000263E-2</c:v>
                </c:pt>
                <c:pt idx="367">
                  <c:v>5.2999999999999048E-2</c:v>
                </c:pt>
                <c:pt idx="368">
                  <c:v>5.0000000000000711E-2</c:v>
                </c:pt>
                <c:pt idx="369">
                  <c:v>6.4999999999999503E-2</c:v>
                </c:pt>
                <c:pt idx="370">
                  <c:v>5.2000000000001378E-2</c:v>
                </c:pt>
                <c:pt idx="371">
                  <c:v>4.7000000000000597E-2</c:v>
                </c:pt>
                <c:pt idx="372">
                  <c:v>5.3000000000000824E-2</c:v>
                </c:pt>
                <c:pt idx="373">
                  <c:v>5.1000000000000156E-2</c:v>
                </c:pt>
                <c:pt idx="374">
                  <c:v>4.7000000000000597E-2</c:v>
                </c:pt>
                <c:pt idx="375">
                  <c:v>3.8999999999999702E-2</c:v>
                </c:pt>
                <c:pt idx="376">
                  <c:v>4.7000000000000597E-2</c:v>
                </c:pt>
                <c:pt idx="377">
                  <c:v>4.3000000000001037E-2</c:v>
                </c:pt>
                <c:pt idx="378">
                  <c:v>6.2000000000001165E-2</c:v>
                </c:pt>
                <c:pt idx="379">
                  <c:v>4.5999999999999375E-2</c:v>
                </c:pt>
                <c:pt idx="380">
                  <c:v>5.3999999999998494E-2</c:v>
                </c:pt>
                <c:pt idx="381">
                  <c:v>5.4999999999999716E-2</c:v>
                </c:pt>
                <c:pt idx="382">
                  <c:v>5.4999999999999716E-2</c:v>
                </c:pt>
                <c:pt idx="383">
                  <c:v>3.6999999999999922E-2</c:v>
                </c:pt>
                <c:pt idx="384">
                  <c:v>5.1000000000000156E-2</c:v>
                </c:pt>
                <c:pt idx="385">
                  <c:v>6.8999999999999062E-2</c:v>
                </c:pt>
                <c:pt idx="386">
                  <c:v>6.4999999999999503E-2</c:v>
                </c:pt>
                <c:pt idx="387">
                  <c:v>5.7999999999999829E-2</c:v>
                </c:pt>
                <c:pt idx="388">
                  <c:v>5.5000000000000604E-2</c:v>
                </c:pt>
                <c:pt idx="389">
                  <c:v>6.9000000000000838E-2</c:v>
                </c:pt>
                <c:pt idx="390">
                  <c:v>6.7999999999999616E-2</c:v>
                </c:pt>
                <c:pt idx="391">
                  <c:v>6.0999999999999943E-2</c:v>
                </c:pt>
                <c:pt idx="392">
                  <c:v>5.1999999999999602E-2</c:v>
                </c:pt>
                <c:pt idx="393">
                  <c:v>4.7000000000000597E-2</c:v>
                </c:pt>
                <c:pt idx="394">
                  <c:v>5.0000000000000711E-2</c:v>
                </c:pt>
                <c:pt idx="395">
                  <c:v>6.3000000000000611E-2</c:v>
                </c:pt>
                <c:pt idx="396">
                  <c:v>5.6000000000000938E-2</c:v>
                </c:pt>
                <c:pt idx="397">
                  <c:v>6.4999999999999503E-2</c:v>
                </c:pt>
                <c:pt idx="398">
                  <c:v>6.0000000000000497E-2</c:v>
                </c:pt>
                <c:pt idx="399">
                  <c:v>7.5000000000001066E-2</c:v>
                </c:pt>
                <c:pt idx="400">
                  <c:v>6.3000000000000611E-2</c:v>
                </c:pt>
                <c:pt idx="401">
                  <c:v>7.6000000000000512E-2</c:v>
                </c:pt>
                <c:pt idx="402">
                  <c:v>7.4999999999999289E-2</c:v>
                </c:pt>
                <c:pt idx="403">
                  <c:v>4.7000000000000597E-2</c:v>
                </c:pt>
                <c:pt idx="404">
                  <c:v>4.8000000000000043E-2</c:v>
                </c:pt>
                <c:pt idx="405">
                  <c:v>6.0999999999999943E-2</c:v>
                </c:pt>
                <c:pt idx="406">
                  <c:v>5.3999999999998494E-2</c:v>
                </c:pt>
                <c:pt idx="407">
                  <c:v>5.400000000000027E-2</c:v>
                </c:pt>
                <c:pt idx="408">
                  <c:v>4.6999999999999709E-2</c:v>
                </c:pt>
                <c:pt idx="409">
                  <c:v>4.5999999999999375E-2</c:v>
                </c:pt>
                <c:pt idx="410">
                  <c:v>4.4000000000000483E-2</c:v>
                </c:pt>
                <c:pt idx="411">
                  <c:v>4.4999999999999929E-2</c:v>
                </c:pt>
                <c:pt idx="412">
                  <c:v>4.4999999999999929E-2</c:v>
                </c:pt>
                <c:pt idx="413">
                  <c:v>5.4999999999999716E-2</c:v>
                </c:pt>
                <c:pt idx="414">
                  <c:v>4.5000000000000075E-2</c:v>
                </c:pt>
                <c:pt idx="415">
                  <c:v>4.1000000000000369E-2</c:v>
                </c:pt>
                <c:pt idx="416">
                  <c:v>4.4000000000000483E-2</c:v>
                </c:pt>
                <c:pt idx="417">
                  <c:v>4.0000000000000036E-2</c:v>
                </c:pt>
                <c:pt idx="418">
                  <c:v>4.8999999999999488E-2</c:v>
                </c:pt>
                <c:pt idx="419">
                  <c:v>3.8999999999999702E-2</c:v>
                </c:pt>
                <c:pt idx="420">
                  <c:v>3.700000000000081E-2</c:v>
                </c:pt>
                <c:pt idx="421">
                  <c:v>6.3000000000000611E-2</c:v>
                </c:pt>
                <c:pt idx="422">
                  <c:v>3.700000000000081E-2</c:v>
                </c:pt>
                <c:pt idx="423">
                  <c:v>5.1999999999999602E-2</c:v>
                </c:pt>
                <c:pt idx="424">
                  <c:v>7.3000000000000398E-2</c:v>
                </c:pt>
                <c:pt idx="425">
                  <c:v>4.4000000000000483E-2</c:v>
                </c:pt>
                <c:pt idx="426">
                  <c:v>6.0000000000000497E-2</c:v>
                </c:pt>
                <c:pt idx="427">
                  <c:v>5.7000000000000384E-2</c:v>
                </c:pt>
                <c:pt idx="428">
                  <c:v>6.6000000000000725E-2</c:v>
                </c:pt>
                <c:pt idx="429">
                  <c:v>5.5999999999999162E-2</c:v>
                </c:pt>
                <c:pt idx="430">
                  <c:v>4.7000000000000597E-2</c:v>
                </c:pt>
                <c:pt idx="431">
                  <c:v>5.7999999999999829E-2</c:v>
                </c:pt>
                <c:pt idx="432">
                  <c:v>7.2999999999998622E-2</c:v>
                </c:pt>
                <c:pt idx="433">
                  <c:v>6.0999999999999943E-2</c:v>
                </c:pt>
                <c:pt idx="434">
                  <c:v>4.3000000000001037E-2</c:v>
                </c:pt>
                <c:pt idx="435">
                  <c:v>4.4999999999999929E-2</c:v>
                </c:pt>
                <c:pt idx="436">
                  <c:v>5.6999999999998607E-2</c:v>
                </c:pt>
                <c:pt idx="437">
                  <c:v>4.1999999999999815E-2</c:v>
                </c:pt>
                <c:pt idx="438">
                  <c:v>6.6999999999998394E-2</c:v>
                </c:pt>
                <c:pt idx="439">
                  <c:v>4.1000000000000369E-2</c:v>
                </c:pt>
                <c:pt idx="440">
                  <c:v>5.400000000000027E-2</c:v>
                </c:pt>
                <c:pt idx="441">
                  <c:v>5.0000000000000711E-2</c:v>
                </c:pt>
                <c:pt idx="442">
                  <c:v>7.2000000000000952E-2</c:v>
                </c:pt>
                <c:pt idx="443">
                  <c:v>8.5999999999998522E-2</c:v>
                </c:pt>
                <c:pt idx="444">
                  <c:v>5.2999999999999048E-2</c:v>
                </c:pt>
                <c:pt idx="445">
                  <c:v>6.4999999999999503E-2</c:v>
                </c:pt>
                <c:pt idx="446">
                  <c:v>6.6000000000000725E-2</c:v>
                </c:pt>
                <c:pt idx="447">
                  <c:v>5.6999999999999496E-2</c:v>
                </c:pt>
                <c:pt idx="448">
                  <c:v>4.4999999999999929E-2</c:v>
                </c:pt>
                <c:pt idx="449">
                  <c:v>3.2000000000000028E-2</c:v>
                </c:pt>
                <c:pt idx="450">
                  <c:v>4.1000000000000369E-2</c:v>
                </c:pt>
                <c:pt idx="451">
                  <c:v>5.1999999999999602E-2</c:v>
                </c:pt>
                <c:pt idx="452">
                  <c:v>5.1000000000000156E-2</c:v>
                </c:pt>
                <c:pt idx="453">
                  <c:v>4.1000000000000369E-2</c:v>
                </c:pt>
                <c:pt idx="454">
                  <c:v>4.4999999999999929E-2</c:v>
                </c:pt>
                <c:pt idx="455">
                  <c:v>7.2000000000000952E-2</c:v>
                </c:pt>
                <c:pt idx="456">
                  <c:v>5.2999999999999048E-2</c:v>
                </c:pt>
                <c:pt idx="457">
                  <c:v>4.1999999999999815E-2</c:v>
                </c:pt>
                <c:pt idx="458">
                  <c:v>4.6999999999999709E-2</c:v>
                </c:pt>
                <c:pt idx="459">
                  <c:v>6.7000000000000171E-2</c:v>
                </c:pt>
                <c:pt idx="460">
                  <c:v>5.3000000000000824E-2</c:v>
                </c:pt>
                <c:pt idx="461">
                  <c:v>5.3999999999998494E-2</c:v>
                </c:pt>
                <c:pt idx="462">
                  <c:v>6.899999999999995E-2</c:v>
                </c:pt>
                <c:pt idx="463">
                  <c:v>6.8999999999999062E-2</c:v>
                </c:pt>
                <c:pt idx="464">
                  <c:v>7.800000000000118E-2</c:v>
                </c:pt>
                <c:pt idx="465">
                  <c:v>6.8000000000001393E-2</c:v>
                </c:pt>
                <c:pt idx="466">
                  <c:v>6.8000000000001393E-2</c:v>
                </c:pt>
                <c:pt idx="467">
                  <c:v>4.8000000000000043E-2</c:v>
                </c:pt>
                <c:pt idx="468">
                  <c:v>6.6000000000000725E-2</c:v>
                </c:pt>
                <c:pt idx="469">
                  <c:v>8.0000000000000071E-2</c:v>
                </c:pt>
                <c:pt idx="470">
                  <c:v>5.2999999999999048E-2</c:v>
                </c:pt>
                <c:pt idx="471">
                  <c:v>5.400000000000027E-2</c:v>
                </c:pt>
                <c:pt idx="472">
                  <c:v>6.2999999999998835E-2</c:v>
                </c:pt>
                <c:pt idx="473">
                  <c:v>5.4999999999999716E-2</c:v>
                </c:pt>
                <c:pt idx="474">
                  <c:v>6.7999999999999616E-2</c:v>
                </c:pt>
                <c:pt idx="475">
                  <c:v>6.5999999999998948E-2</c:v>
                </c:pt>
                <c:pt idx="476">
                  <c:v>6.1999999999999389E-2</c:v>
                </c:pt>
                <c:pt idx="477">
                  <c:v>5.400000000000027E-2</c:v>
                </c:pt>
                <c:pt idx="478">
                  <c:v>5.499999999998588E-2</c:v>
                </c:pt>
                <c:pt idx="479">
                  <c:v>4.2857142857153079E-2</c:v>
                </c:pt>
                <c:pt idx="480">
                  <c:v>8.2000000000000739E-2</c:v>
                </c:pt>
                <c:pt idx="481">
                  <c:v>7.1999999999999176E-2</c:v>
                </c:pt>
                <c:pt idx="482">
                  <c:v>7.9000000000000625E-2</c:v>
                </c:pt>
                <c:pt idx="483">
                  <c:v>6.0999999999999943E-2</c:v>
                </c:pt>
                <c:pt idx="484">
                  <c:v>5.099999999999838E-2</c:v>
                </c:pt>
                <c:pt idx="485">
                  <c:v>5.7999999999999829E-2</c:v>
                </c:pt>
                <c:pt idx="486">
                  <c:v>5.6999999999999496E-2</c:v>
                </c:pt>
                <c:pt idx="487">
                  <c:v>8.799999999999919E-2</c:v>
                </c:pt>
                <c:pt idx="488">
                  <c:v>8.0000000000000071E-2</c:v>
                </c:pt>
                <c:pt idx="489">
                  <c:v>5.6000000000000938E-2</c:v>
                </c:pt>
                <c:pt idx="490">
                  <c:v>7.0000000000000284E-2</c:v>
                </c:pt>
                <c:pt idx="491">
                  <c:v>7.5000000000001066E-2</c:v>
                </c:pt>
                <c:pt idx="492">
                  <c:v>5.6000000000000938E-2</c:v>
                </c:pt>
                <c:pt idx="493">
                  <c:v>6.1999999999999389E-2</c:v>
                </c:pt>
                <c:pt idx="494">
                  <c:v>8.0000000000000071E-2</c:v>
                </c:pt>
                <c:pt idx="495">
                  <c:v>4.8000000000000043E-2</c:v>
                </c:pt>
                <c:pt idx="496">
                  <c:v>4.4999999999999929E-2</c:v>
                </c:pt>
                <c:pt idx="497">
                  <c:v>7.6000000000000512E-2</c:v>
                </c:pt>
                <c:pt idx="498">
                  <c:v>5.4999999999999716E-2</c:v>
                </c:pt>
                <c:pt idx="499">
                  <c:v>6.0000000000000497E-2</c:v>
                </c:pt>
                <c:pt idx="500">
                  <c:v>5.8999999999999275E-2</c:v>
                </c:pt>
                <c:pt idx="501">
                  <c:v>6.2000000000001165E-2</c:v>
                </c:pt>
                <c:pt idx="502">
                  <c:v>5.3000000000000824E-2</c:v>
                </c:pt>
                <c:pt idx="503">
                  <c:v>7.1000000000000618E-2</c:v>
                </c:pt>
                <c:pt idx="504">
                  <c:v>4.7000000000000597E-2</c:v>
                </c:pt>
                <c:pt idx="505">
                  <c:v>6.7999999999999616E-2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D02-4295-A573-29953170666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Retournemer_2020_LOI_composite!$E$10:$E$515</c:f>
              <c:numCache>
                <c:formatCode>General</c:formatCode>
                <c:ptCount val="506"/>
                <c:pt idx="0">
                  <c:v>2945</c:v>
                </c:pt>
                <c:pt idx="1">
                  <c:v>2940</c:v>
                </c:pt>
                <c:pt idx="2">
                  <c:v>2938</c:v>
                </c:pt>
                <c:pt idx="3">
                  <c:v>2936</c:v>
                </c:pt>
                <c:pt idx="4">
                  <c:v>2934</c:v>
                </c:pt>
                <c:pt idx="5">
                  <c:v>2932</c:v>
                </c:pt>
                <c:pt idx="6">
                  <c:v>2930</c:v>
                </c:pt>
                <c:pt idx="7">
                  <c:v>2928</c:v>
                </c:pt>
                <c:pt idx="8">
                  <c:v>2926</c:v>
                </c:pt>
                <c:pt idx="9">
                  <c:v>2924</c:v>
                </c:pt>
                <c:pt idx="10">
                  <c:v>2922</c:v>
                </c:pt>
                <c:pt idx="11">
                  <c:v>2920</c:v>
                </c:pt>
                <c:pt idx="12">
                  <c:v>2918</c:v>
                </c:pt>
                <c:pt idx="13">
                  <c:v>2916</c:v>
                </c:pt>
                <c:pt idx="14">
                  <c:v>2914</c:v>
                </c:pt>
                <c:pt idx="15">
                  <c:v>2912</c:v>
                </c:pt>
                <c:pt idx="16">
                  <c:v>2910</c:v>
                </c:pt>
                <c:pt idx="17">
                  <c:v>2908</c:v>
                </c:pt>
                <c:pt idx="18">
                  <c:v>2906</c:v>
                </c:pt>
                <c:pt idx="19">
                  <c:v>2905</c:v>
                </c:pt>
                <c:pt idx="20">
                  <c:v>2904</c:v>
                </c:pt>
                <c:pt idx="21">
                  <c:v>2903</c:v>
                </c:pt>
                <c:pt idx="22">
                  <c:v>2902</c:v>
                </c:pt>
                <c:pt idx="23">
                  <c:v>2901</c:v>
                </c:pt>
                <c:pt idx="24">
                  <c:v>2900</c:v>
                </c:pt>
                <c:pt idx="25">
                  <c:v>2899</c:v>
                </c:pt>
                <c:pt idx="26">
                  <c:v>2898</c:v>
                </c:pt>
                <c:pt idx="27">
                  <c:v>2897</c:v>
                </c:pt>
                <c:pt idx="28">
                  <c:v>2896</c:v>
                </c:pt>
                <c:pt idx="29">
                  <c:v>2895</c:v>
                </c:pt>
                <c:pt idx="30">
                  <c:v>2894</c:v>
                </c:pt>
                <c:pt idx="31">
                  <c:v>2893</c:v>
                </c:pt>
                <c:pt idx="32">
                  <c:v>2892</c:v>
                </c:pt>
                <c:pt idx="33">
                  <c:v>2891</c:v>
                </c:pt>
                <c:pt idx="34">
                  <c:v>2890</c:v>
                </c:pt>
                <c:pt idx="35">
                  <c:v>2889</c:v>
                </c:pt>
                <c:pt idx="36">
                  <c:v>2888</c:v>
                </c:pt>
                <c:pt idx="37">
                  <c:v>2887</c:v>
                </c:pt>
                <c:pt idx="38">
                  <c:v>2886</c:v>
                </c:pt>
                <c:pt idx="39">
                  <c:v>2885</c:v>
                </c:pt>
                <c:pt idx="40">
                  <c:v>2884</c:v>
                </c:pt>
                <c:pt idx="41">
                  <c:v>2883</c:v>
                </c:pt>
                <c:pt idx="42">
                  <c:v>2882</c:v>
                </c:pt>
                <c:pt idx="43">
                  <c:v>2881</c:v>
                </c:pt>
                <c:pt idx="44">
                  <c:v>2880</c:v>
                </c:pt>
                <c:pt idx="45">
                  <c:v>2879</c:v>
                </c:pt>
                <c:pt idx="46">
                  <c:v>2878</c:v>
                </c:pt>
                <c:pt idx="47">
                  <c:v>2877</c:v>
                </c:pt>
                <c:pt idx="48">
                  <c:v>2876</c:v>
                </c:pt>
                <c:pt idx="49">
                  <c:v>2875</c:v>
                </c:pt>
                <c:pt idx="50">
                  <c:v>2874</c:v>
                </c:pt>
                <c:pt idx="51">
                  <c:v>2873</c:v>
                </c:pt>
                <c:pt idx="52">
                  <c:v>2872</c:v>
                </c:pt>
                <c:pt idx="53">
                  <c:v>2871</c:v>
                </c:pt>
                <c:pt idx="54">
                  <c:v>2870</c:v>
                </c:pt>
                <c:pt idx="55">
                  <c:v>2869</c:v>
                </c:pt>
                <c:pt idx="56">
                  <c:v>2868</c:v>
                </c:pt>
                <c:pt idx="57">
                  <c:v>2867</c:v>
                </c:pt>
                <c:pt idx="58">
                  <c:v>2866</c:v>
                </c:pt>
                <c:pt idx="59">
                  <c:v>2865</c:v>
                </c:pt>
                <c:pt idx="60">
                  <c:v>2864</c:v>
                </c:pt>
                <c:pt idx="61">
                  <c:v>2863</c:v>
                </c:pt>
                <c:pt idx="62">
                  <c:v>2862</c:v>
                </c:pt>
                <c:pt idx="63">
                  <c:v>2861</c:v>
                </c:pt>
                <c:pt idx="64">
                  <c:v>2860</c:v>
                </c:pt>
                <c:pt idx="65">
                  <c:v>2859</c:v>
                </c:pt>
                <c:pt idx="66">
                  <c:v>2858</c:v>
                </c:pt>
                <c:pt idx="67">
                  <c:v>2857</c:v>
                </c:pt>
                <c:pt idx="68">
                  <c:v>2856.5</c:v>
                </c:pt>
                <c:pt idx="69">
                  <c:v>2856</c:v>
                </c:pt>
                <c:pt idx="70">
                  <c:v>2855.5</c:v>
                </c:pt>
                <c:pt idx="71">
                  <c:v>2855</c:v>
                </c:pt>
                <c:pt idx="72">
                  <c:v>2854</c:v>
                </c:pt>
                <c:pt idx="73">
                  <c:v>2853</c:v>
                </c:pt>
                <c:pt idx="74">
                  <c:v>2852</c:v>
                </c:pt>
                <c:pt idx="75">
                  <c:v>2851</c:v>
                </c:pt>
                <c:pt idx="76">
                  <c:v>2850</c:v>
                </c:pt>
                <c:pt idx="77">
                  <c:v>2849</c:v>
                </c:pt>
                <c:pt idx="78">
                  <c:v>2848</c:v>
                </c:pt>
                <c:pt idx="79">
                  <c:v>2847</c:v>
                </c:pt>
                <c:pt idx="80">
                  <c:v>2846</c:v>
                </c:pt>
                <c:pt idx="81">
                  <c:v>2845</c:v>
                </c:pt>
                <c:pt idx="82">
                  <c:v>2844</c:v>
                </c:pt>
                <c:pt idx="83">
                  <c:v>2843</c:v>
                </c:pt>
                <c:pt idx="84">
                  <c:v>2842</c:v>
                </c:pt>
                <c:pt idx="85">
                  <c:v>2841</c:v>
                </c:pt>
                <c:pt idx="86">
                  <c:v>2840</c:v>
                </c:pt>
                <c:pt idx="87">
                  <c:v>2839</c:v>
                </c:pt>
                <c:pt idx="88">
                  <c:v>2838</c:v>
                </c:pt>
                <c:pt idx="89">
                  <c:v>2837</c:v>
                </c:pt>
                <c:pt idx="90">
                  <c:v>2836</c:v>
                </c:pt>
                <c:pt idx="91">
                  <c:v>2835</c:v>
                </c:pt>
                <c:pt idx="92">
                  <c:v>2834</c:v>
                </c:pt>
                <c:pt idx="93">
                  <c:v>2833</c:v>
                </c:pt>
                <c:pt idx="94">
                  <c:v>2832</c:v>
                </c:pt>
                <c:pt idx="95">
                  <c:v>2831</c:v>
                </c:pt>
                <c:pt idx="96">
                  <c:v>2830</c:v>
                </c:pt>
                <c:pt idx="97">
                  <c:v>2829</c:v>
                </c:pt>
                <c:pt idx="98">
                  <c:v>2828</c:v>
                </c:pt>
                <c:pt idx="99">
                  <c:v>2827</c:v>
                </c:pt>
                <c:pt idx="100">
                  <c:v>2826</c:v>
                </c:pt>
                <c:pt idx="101">
                  <c:v>2825</c:v>
                </c:pt>
                <c:pt idx="102">
                  <c:v>2824</c:v>
                </c:pt>
                <c:pt idx="103">
                  <c:v>2823</c:v>
                </c:pt>
                <c:pt idx="104">
                  <c:v>2822</c:v>
                </c:pt>
                <c:pt idx="105">
                  <c:v>2821</c:v>
                </c:pt>
                <c:pt idx="106">
                  <c:v>2820</c:v>
                </c:pt>
                <c:pt idx="107">
                  <c:v>2819</c:v>
                </c:pt>
                <c:pt idx="108">
                  <c:v>2818</c:v>
                </c:pt>
                <c:pt idx="109">
                  <c:v>2817</c:v>
                </c:pt>
                <c:pt idx="110">
                  <c:v>2816</c:v>
                </c:pt>
                <c:pt idx="111">
                  <c:v>2815</c:v>
                </c:pt>
                <c:pt idx="112">
                  <c:v>2814</c:v>
                </c:pt>
                <c:pt idx="113">
                  <c:v>2813</c:v>
                </c:pt>
                <c:pt idx="114">
                  <c:v>2812</c:v>
                </c:pt>
                <c:pt idx="115">
                  <c:v>2811</c:v>
                </c:pt>
                <c:pt idx="116">
                  <c:v>2810</c:v>
                </c:pt>
                <c:pt idx="117">
                  <c:v>2809</c:v>
                </c:pt>
                <c:pt idx="118">
                  <c:v>2808</c:v>
                </c:pt>
                <c:pt idx="119">
                  <c:v>2807</c:v>
                </c:pt>
                <c:pt idx="120">
                  <c:v>2806</c:v>
                </c:pt>
                <c:pt idx="121">
                  <c:v>2805</c:v>
                </c:pt>
                <c:pt idx="122">
                  <c:v>2804</c:v>
                </c:pt>
                <c:pt idx="123">
                  <c:v>2803</c:v>
                </c:pt>
                <c:pt idx="124">
                  <c:v>2802</c:v>
                </c:pt>
                <c:pt idx="125">
                  <c:v>2801</c:v>
                </c:pt>
                <c:pt idx="126">
                  <c:v>2800</c:v>
                </c:pt>
                <c:pt idx="127">
                  <c:v>2799</c:v>
                </c:pt>
                <c:pt idx="128">
                  <c:v>2798</c:v>
                </c:pt>
                <c:pt idx="129">
                  <c:v>2797</c:v>
                </c:pt>
                <c:pt idx="130">
                  <c:v>2796</c:v>
                </c:pt>
                <c:pt idx="131">
                  <c:v>2795</c:v>
                </c:pt>
                <c:pt idx="132">
                  <c:v>2794</c:v>
                </c:pt>
                <c:pt idx="133">
                  <c:v>2793</c:v>
                </c:pt>
                <c:pt idx="134">
                  <c:v>2792</c:v>
                </c:pt>
                <c:pt idx="135">
                  <c:v>2791</c:v>
                </c:pt>
                <c:pt idx="136">
                  <c:v>2790</c:v>
                </c:pt>
                <c:pt idx="137">
                  <c:v>2789</c:v>
                </c:pt>
                <c:pt idx="138">
                  <c:v>2788</c:v>
                </c:pt>
                <c:pt idx="139">
                  <c:v>2787</c:v>
                </c:pt>
                <c:pt idx="140">
                  <c:v>2786</c:v>
                </c:pt>
                <c:pt idx="141">
                  <c:v>2785</c:v>
                </c:pt>
                <c:pt idx="142">
                  <c:v>2784</c:v>
                </c:pt>
                <c:pt idx="143">
                  <c:v>2783</c:v>
                </c:pt>
                <c:pt idx="144">
                  <c:v>2782</c:v>
                </c:pt>
                <c:pt idx="145">
                  <c:v>2781</c:v>
                </c:pt>
                <c:pt idx="146">
                  <c:v>2780</c:v>
                </c:pt>
                <c:pt idx="147">
                  <c:v>2779</c:v>
                </c:pt>
                <c:pt idx="148">
                  <c:v>2778</c:v>
                </c:pt>
                <c:pt idx="149">
                  <c:v>2777</c:v>
                </c:pt>
                <c:pt idx="150">
                  <c:v>2776</c:v>
                </c:pt>
                <c:pt idx="151">
                  <c:v>2775</c:v>
                </c:pt>
                <c:pt idx="152">
                  <c:v>2774</c:v>
                </c:pt>
                <c:pt idx="153">
                  <c:v>2773</c:v>
                </c:pt>
                <c:pt idx="154">
                  <c:v>2772</c:v>
                </c:pt>
                <c:pt idx="155">
                  <c:v>2771</c:v>
                </c:pt>
                <c:pt idx="156">
                  <c:v>2770</c:v>
                </c:pt>
                <c:pt idx="157">
                  <c:v>2769</c:v>
                </c:pt>
                <c:pt idx="158">
                  <c:v>2768</c:v>
                </c:pt>
                <c:pt idx="159">
                  <c:v>2767</c:v>
                </c:pt>
                <c:pt idx="160">
                  <c:v>2766</c:v>
                </c:pt>
                <c:pt idx="161">
                  <c:v>2765</c:v>
                </c:pt>
                <c:pt idx="162">
                  <c:v>2764</c:v>
                </c:pt>
                <c:pt idx="163">
                  <c:v>2763</c:v>
                </c:pt>
                <c:pt idx="164">
                  <c:v>2762</c:v>
                </c:pt>
                <c:pt idx="165">
                  <c:v>2761</c:v>
                </c:pt>
                <c:pt idx="166">
                  <c:v>2760</c:v>
                </c:pt>
                <c:pt idx="167">
                  <c:v>2759</c:v>
                </c:pt>
                <c:pt idx="168">
                  <c:v>2758</c:v>
                </c:pt>
                <c:pt idx="169">
                  <c:v>2757</c:v>
                </c:pt>
                <c:pt idx="170">
                  <c:v>2756</c:v>
                </c:pt>
                <c:pt idx="171">
                  <c:v>2755</c:v>
                </c:pt>
                <c:pt idx="172">
                  <c:v>2754</c:v>
                </c:pt>
                <c:pt idx="173">
                  <c:v>2753</c:v>
                </c:pt>
                <c:pt idx="174">
                  <c:v>2752</c:v>
                </c:pt>
                <c:pt idx="175">
                  <c:v>2751</c:v>
                </c:pt>
                <c:pt idx="176">
                  <c:v>2750</c:v>
                </c:pt>
                <c:pt idx="177">
                  <c:v>2749</c:v>
                </c:pt>
                <c:pt idx="178">
                  <c:v>2748</c:v>
                </c:pt>
                <c:pt idx="179">
                  <c:v>2747</c:v>
                </c:pt>
                <c:pt idx="180">
                  <c:v>2746</c:v>
                </c:pt>
                <c:pt idx="181">
                  <c:v>2745</c:v>
                </c:pt>
                <c:pt idx="182">
                  <c:v>2744</c:v>
                </c:pt>
                <c:pt idx="183">
                  <c:v>2743</c:v>
                </c:pt>
                <c:pt idx="184">
                  <c:v>2742</c:v>
                </c:pt>
                <c:pt idx="185">
                  <c:v>2741</c:v>
                </c:pt>
                <c:pt idx="186">
                  <c:v>2740</c:v>
                </c:pt>
                <c:pt idx="187">
                  <c:v>2739</c:v>
                </c:pt>
                <c:pt idx="188">
                  <c:v>2738</c:v>
                </c:pt>
                <c:pt idx="189">
                  <c:v>2737</c:v>
                </c:pt>
                <c:pt idx="190">
                  <c:v>2736</c:v>
                </c:pt>
                <c:pt idx="191">
                  <c:v>2735</c:v>
                </c:pt>
                <c:pt idx="192">
                  <c:v>2734</c:v>
                </c:pt>
                <c:pt idx="193">
                  <c:v>2733</c:v>
                </c:pt>
                <c:pt idx="194">
                  <c:v>2732</c:v>
                </c:pt>
                <c:pt idx="195">
                  <c:v>2731</c:v>
                </c:pt>
                <c:pt idx="196">
                  <c:v>2730</c:v>
                </c:pt>
                <c:pt idx="197">
                  <c:v>2729</c:v>
                </c:pt>
                <c:pt idx="198">
                  <c:v>2728</c:v>
                </c:pt>
                <c:pt idx="199">
                  <c:v>2727</c:v>
                </c:pt>
                <c:pt idx="200">
                  <c:v>2726</c:v>
                </c:pt>
                <c:pt idx="201">
                  <c:v>2725</c:v>
                </c:pt>
                <c:pt idx="202">
                  <c:v>2724</c:v>
                </c:pt>
                <c:pt idx="203">
                  <c:v>2723</c:v>
                </c:pt>
                <c:pt idx="204">
                  <c:v>2722</c:v>
                </c:pt>
                <c:pt idx="205">
                  <c:v>2721</c:v>
                </c:pt>
                <c:pt idx="207">
                  <c:v>2690</c:v>
                </c:pt>
                <c:pt idx="208">
                  <c:v>2689</c:v>
                </c:pt>
                <c:pt idx="209">
                  <c:v>2688</c:v>
                </c:pt>
                <c:pt idx="210">
                  <c:v>2687</c:v>
                </c:pt>
                <c:pt idx="211">
                  <c:v>2686</c:v>
                </c:pt>
                <c:pt idx="212">
                  <c:v>2685</c:v>
                </c:pt>
                <c:pt idx="213">
                  <c:v>2684</c:v>
                </c:pt>
                <c:pt idx="214">
                  <c:v>2683</c:v>
                </c:pt>
                <c:pt idx="215">
                  <c:v>2682</c:v>
                </c:pt>
                <c:pt idx="216">
                  <c:v>2681</c:v>
                </c:pt>
                <c:pt idx="217">
                  <c:v>2680</c:v>
                </c:pt>
                <c:pt idx="218">
                  <c:v>2679</c:v>
                </c:pt>
                <c:pt idx="219">
                  <c:v>2678</c:v>
                </c:pt>
                <c:pt idx="220">
                  <c:v>2677</c:v>
                </c:pt>
                <c:pt idx="221">
                  <c:v>2676</c:v>
                </c:pt>
                <c:pt idx="222">
                  <c:v>2675</c:v>
                </c:pt>
                <c:pt idx="223">
                  <c:v>2674</c:v>
                </c:pt>
                <c:pt idx="224">
                  <c:v>2673</c:v>
                </c:pt>
                <c:pt idx="225">
                  <c:v>2672</c:v>
                </c:pt>
                <c:pt idx="226">
                  <c:v>2671</c:v>
                </c:pt>
                <c:pt idx="227">
                  <c:v>2670</c:v>
                </c:pt>
                <c:pt idx="228">
                  <c:v>2669</c:v>
                </c:pt>
                <c:pt idx="229">
                  <c:v>2668</c:v>
                </c:pt>
                <c:pt idx="230">
                  <c:v>2667</c:v>
                </c:pt>
                <c:pt idx="231">
                  <c:v>2666</c:v>
                </c:pt>
                <c:pt idx="232">
                  <c:v>2665</c:v>
                </c:pt>
                <c:pt idx="233">
                  <c:v>2664</c:v>
                </c:pt>
                <c:pt idx="234">
                  <c:v>2663</c:v>
                </c:pt>
                <c:pt idx="235">
                  <c:v>2662</c:v>
                </c:pt>
                <c:pt idx="236">
                  <c:v>2661</c:v>
                </c:pt>
                <c:pt idx="237">
                  <c:v>2660</c:v>
                </c:pt>
                <c:pt idx="238">
                  <c:v>2659</c:v>
                </c:pt>
                <c:pt idx="239">
                  <c:v>2658</c:v>
                </c:pt>
                <c:pt idx="240">
                  <c:v>2657</c:v>
                </c:pt>
                <c:pt idx="241">
                  <c:v>2656</c:v>
                </c:pt>
                <c:pt idx="242">
                  <c:v>2655</c:v>
                </c:pt>
                <c:pt idx="243">
                  <c:v>2654</c:v>
                </c:pt>
                <c:pt idx="244">
                  <c:v>2653</c:v>
                </c:pt>
                <c:pt idx="245">
                  <c:v>2652</c:v>
                </c:pt>
                <c:pt idx="246">
                  <c:v>2651</c:v>
                </c:pt>
                <c:pt idx="247">
                  <c:v>2650</c:v>
                </c:pt>
                <c:pt idx="248">
                  <c:v>2649</c:v>
                </c:pt>
                <c:pt idx="249">
                  <c:v>2648</c:v>
                </c:pt>
                <c:pt idx="250">
                  <c:v>2647</c:v>
                </c:pt>
                <c:pt idx="251">
                  <c:v>2646</c:v>
                </c:pt>
                <c:pt idx="252">
                  <c:v>2645</c:v>
                </c:pt>
                <c:pt idx="253">
                  <c:v>2644</c:v>
                </c:pt>
                <c:pt idx="254">
                  <c:v>2643</c:v>
                </c:pt>
                <c:pt idx="255">
                  <c:v>2642</c:v>
                </c:pt>
                <c:pt idx="256">
                  <c:v>2641</c:v>
                </c:pt>
                <c:pt idx="257">
                  <c:v>2640</c:v>
                </c:pt>
                <c:pt idx="258">
                  <c:v>2639</c:v>
                </c:pt>
                <c:pt idx="259">
                  <c:v>2638</c:v>
                </c:pt>
                <c:pt idx="260">
                  <c:v>2637</c:v>
                </c:pt>
                <c:pt idx="261">
                  <c:v>2636</c:v>
                </c:pt>
                <c:pt idx="262">
                  <c:v>2635</c:v>
                </c:pt>
                <c:pt idx="263">
                  <c:v>2634</c:v>
                </c:pt>
                <c:pt idx="264">
                  <c:v>2633</c:v>
                </c:pt>
                <c:pt idx="265">
                  <c:v>2632</c:v>
                </c:pt>
                <c:pt idx="266">
                  <c:v>2631</c:v>
                </c:pt>
                <c:pt idx="267">
                  <c:v>2630</c:v>
                </c:pt>
                <c:pt idx="268">
                  <c:v>2629</c:v>
                </c:pt>
                <c:pt idx="269">
                  <c:v>2628</c:v>
                </c:pt>
                <c:pt idx="270">
                  <c:v>2627</c:v>
                </c:pt>
                <c:pt idx="271">
                  <c:v>2626</c:v>
                </c:pt>
                <c:pt idx="272">
                  <c:v>2625</c:v>
                </c:pt>
                <c:pt idx="273">
                  <c:v>2624</c:v>
                </c:pt>
                <c:pt idx="274">
                  <c:v>2623</c:v>
                </c:pt>
                <c:pt idx="275">
                  <c:v>2622</c:v>
                </c:pt>
                <c:pt idx="276">
                  <c:v>2621</c:v>
                </c:pt>
                <c:pt idx="277">
                  <c:v>2620</c:v>
                </c:pt>
                <c:pt idx="278">
                  <c:v>2619</c:v>
                </c:pt>
                <c:pt idx="279">
                  <c:v>2618</c:v>
                </c:pt>
                <c:pt idx="280">
                  <c:v>2617</c:v>
                </c:pt>
                <c:pt idx="281">
                  <c:v>2616</c:v>
                </c:pt>
                <c:pt idx="282">
                  <c:v>2615</c:v>
                </c:pt>
                <c:pt idx="283">
                  <c:v>2614</c:v>
                </c:pt>
                <c:pt idx="284">
                  <c:v>2613</c:v>
                </c:pt>
                <c:pt idx="285">
                  <c:v>2612</c:v>
                </c:pt>
                <c:pt idx="286">
                  <c:v>2611</c:v>
                </c:pt>
                <c:pt idx="287">
                  <c:v>2610</c:v>
                </c:pt>
                <c:pt idx="288">
                  <c:v>2609</c:v>
                </c:pt>
                <c:pt idx="289">
                  <c:v>2608</c:v>
                </c:pt>
                <c:pt idx="290">
                  <c:v>2607</c:v>
                </c:pt>
                <c:pt idx="291">
                  <c:v>2606</c:v>
                </c:pt>
                <c:pt idx="292">
                  <c:v>2605</c:v>
                </c:pt>
                <c:pt idx="293">
                  <c:v>2604</c:v>
                </c:pt>
                <c:pt idx="294">
                  <c:v>2603</c:v>
                </c:pt>
                <c:pt idx="295">
                  <c:v>2602</c:v>
                </c:pt>
                <c:pt idx="296">
                  <c:v>2601</c:v>
                </c:pt>
                <c:pt idx="297">
                  <c:v>2600</c:v>
                </c:pt>
                <c:pt idx="298">
                  <c:v>2599</c:v>
                </c:pt>
                <c:pt idx="299">
                  <c:v>2598</c:v>
                </c:pt>
                <c:pt idx="300">
                  <c:v>2597</c:v>
                </c:pt>
                <c:pt idx="301">
                  <c:v>2596</c:v>
                </c:pt>
                <c:pt idx="302">
                  <c:v>2595</c:v>
                </c:pt>
                <c:pt idx="303">
                  <c:v>2594</c:v>
                </c:pt>
                <c:pt idx="304">
                  <c:v>2593</c:v>
                </c:pt>
                <c:pt idx="305">
                  <c:v>2592</c:v>
                </c:pt>
                <c:pt idx="306">
                  <c:v>2591</c:v>
                </c:pt>
                <c:pt idx="307">
                  <c:v>2590</c:v>
                </c:pt>
                <c:pt idx="308">
                  <c:v>2589</c:v>
                </c:pt>
                <c:pt idx="309">
                  <c:v>2588</c:v>
                </c:pt>
                <c:pt idx="310">
                  <c:v>2587</c:v>
                </c:pt>
                <c:pt idx="311">
                  <c:v>2586</c:v>
                </c:pt>
                <c:pt idx="312">
                  <c:v>2585</c:v>
                </c:pt>
                <c:pt idx="313">
                  <c:v>2584</c:v>
                </c:pt>
                <c:pt idx="314">
                  <c:v>2583</c:v>
                </c:pt>
                <c:pt idx="315">
                  <c:v>2582</c:v>
                </c:pt>
                <c:pt idx="316">
                  <c:v>2581</c:v>
                </c:pt>
                <c:pt idx="317">
                  <c:v>2580</c:v>
                </c:pt>
                <c:pt idx="318">
                  <c:v>2579</c:v>
                </c:pt>
                <c:pt idx="319">
                  <c:v>2578</c:v>
                </c:pt>
                <c:pt idx="320">
                  <c:v>2577</c:v>
                </c:pt>
                <c:pt idx="321">
                  <c:v>2576</c:v>
                </c:pt>
                <c:pt idx="322">
                  <c:v>2575</c:v>
                </c:pt>
                <c:pt idx="323">
                  <c:v>2574</c:v>
                </c:pt>
                <c:pt idx="324">
                  <c:v>2573</c:v>
                </c:pt>
                <c:pt idx="325">
                  <c:v>2572</c:v>
                </c:pt>
                <c:pt idx="326">
                  <c:v>2571</c:v>
                </c:pt>
                <c:pt idx="327">
                  <c:v>2569.5</c:v>
                </c:pt>
                <c:pt idx="328">
                  <c:v>2569</c:v>
                </c:pt>
                <c:pt idx="329">
                  <c:v>2568</c:v>
                </c:pt>
                <c:pt idx="330">
                  <c:v>2567</c:v>
                </c:pt>
                <c:pt idx="331">
                  <c:v>2566</c:v>
                </c:pt>
                <c:pt idx="332">
                  <c:v>2565</c:v>
                </c:pt>
                <c:pt idx="333">
                  <c:v>2564</c:v>
                </c:pt>
                <c:pt idx="334">
                  <c:v>2563</c:v>
                </c:pt>
                <c:pt idx="335">
                  <c:v>2562</c:v>
                </c:pt>
                <c:pt idx="336">
                  <c:v>2561</c:v>
                </c:pt>
                <c:pt idx="337">
                  <c:v>2560</c:v>
                </c:pt>
                <c:pt idx="338">
                  <c:v>2559</c:v>
                </c:pt>
                <c:pt idx="339">
                  <c:v>2558</c:v>
                </c:pt>
                <c:pt idx="340">
                  <c:v>2557</c:v>
                </c:pt>
                <c:pt idx="341">
                  <c:v>2556</c:v>
                </c:pt>
                <c:pt idx="342">
                  <c:v>2555</c:v>
                </c:pt>
                <c:pt idx="343">
                  <c:v>2554</c:v>
                </c:pt>
                <c:pt idx="344">
                  <c:v>2553</c:v>
                </c:pt>
                <c:pt idx="345">
                  <c:v>2552</c:v>
                </c:pt>
                <c:pt idx="346">
                  <c:v>2551</c:v>
                </c:pt>
                <c:pt idx="347">
                  <c:v>2550</c:v>
                </c:pt>
                <c:pt idx="348">
                  <c:v>2549</c:v>
                </c:pt>
                <c:pt idx="349">
                  <c:v>2548</c:v>
                </c:pt>
                <c:pt idx="350">
                  <c:v>2547</c:v>
                </c:pt>
                <c:pt idx="351">
                  <c:v>2546</c:v>
                </c:pt>
                <c:pt idx="352">
                  <c:v>2545</c:v>
                </c:pt>
                <c:pt idx="353">
                  <c:v>2544</c:v>
                </c:pt>
                <c:pt idx="354">
                  <c:v>2543</c:v>
                </c:pt>
                <c:pt idx="355">
                  <c:v>2541.5</c:v>
                </c:pt>
                <c:pt idx="356">
                  <c:v>2541</c:v>
                </c:pt>
                <c:pt idx="357">
                  <c:v>2540</c:v>
                </c:pt>
                <c:pt idx="358">
                  <c:v>2539</c:v>
                </c:pt>
                <c:pt idx="359">
                  <c:v>2538</c:v>
                </c:pt>
                <c:pt idx="360">
                  <c:v>2537</c:v>
                </c:pt>
                <c:pt idx="361">
                  <c:v>2536</c:v>
                </c:pt>
                <c:pt idx="362">
                  <c:v>2535</c:v>
                </c:pt>
                <c:pt idx="363">
                  <c:v>2534</c:v>
                </c:pt>
                <c:pt idx="364">
                  <c:v>2533</c:v>
                </c:pt>
                <c:pt idx="365">
                  <c:v>2532</c:v>
                </c:pt>
                <c:pt idx="366">
                  <c:v>2531</c:v>
                </c:pt>
                <c:pt idx="367">
                  <c:v>2530</c:v>
                </c:pt>
                <c:pt idx="368">
                  <c:v>2529</c:v>
                </c:pt>
                <c:pt idx="369">
                  <c:v>2528</c:v>
                </c:pt>
                <c:pt idx="370">
                  <c:v>2527</c:v>
                </c:pt>
                <c:pt idx="371">
                  <c:v>2526</c:v>
                </c:pt>
                <c:pt idx="372">
                  <c:v>2525</c:v>
                </c:pt>
                <c:pt idx="373">
                  <c:v>2524</c:v>
                </c:pt>
                <c:pt idx="374">
                  <c:v>2523</c:v>
                </c:pt>
                <c:pt idx="375">
                  <c:v>2522</c:v>
                </c:pt>
                <c:pt idx="376">
                  <c:v>2521</c:v>
                </c:pt>
                <c:pt idx="377">
                  <c:v>2520</c:v>
                </c:pt>
                <c:pt idx="378">
                  <c:v>2519</c:v>
                </c:pt>
                <c:pt idx="379">
                  <c:v>2518</c:v>
                </c:pt>
                <c:pt idx="380">
                  <c:v>2517</c:v>
                </c:pt>
                <c:pt idx="381">
                  <c:v>2516</c:v>
                </c:pt>
                <c:pt idx="382">
                  <c:v>2515</c:v>
                </c:pt>
                <c:pt idx="383">
                  <c:v>2514</c:v>
                </c:pt>
                <c:pt idx="384">
                  <c:v>2513</c:v>
                </c:pt>
                <c:pt idx="385">
                  <c:v>2512</c:v>
                </c:pt>
                <c:pt idx="386">
                  <c:v>2511</c:v>
                </c:pt>
                <c:pt idx="387">
                  <c:v>2510</c:v>
                </c:pt>
                <c:pt idx="388">
                  <c:v>2509</c:v>
                </c:pt>
                <c:pt idx="389">
                  <c:v>2508</c:v>
                </c:pt>
                <c:pt idx="390">
                  <c:v>2507</c:v>
                </c:pt>
                <c:pt idx="391">
                  <c:v>2506</c:v>
                </c:pt>
                <c:pt idx="392">
                  <c:v>2505</c:v>
                </c:pt>
                <c:pt idx="393">
                  <c:v>2504</c:v>
                </c:pt>
                <c:pt idx="394">
                  <c:v>2503</c:v>
                </c:pt>
                <c:pt idx="395">
                  <c:v>2502</c:v>
                </c:pt>
                <c:pt idx="396">
                  <c:v>2501</c:v>
                </c:pt>
                <c:pt idx="397">
                  <c:v>2500</c:v>
                </c:pt>
                <c:pt idx="398">
                  <c:v>2499</c:v>
                </c:pt>
                <c:pt idx="399">
                  <c:v>2498</c:v>
                </c:pt>
                <c:pt idx="400">
                  <c:v>2497</c:v>
                </c:pt>
                <c:pt idx="401">
                  <c:v>2496</c:v>
                </c:pt>
                <c:pt idx="402">
                  <c:v>2495</c:v>
                </c:pt>
                <c:pt idx="403">
                  <c:v>2494</c:v>
                </c:pt>
                <c:pt idx="404">
                  <c:v>2493</c:v>
                </c:pt>
                <c:pt idx="405">
                  <c:v>2492</c:v>
                </c:pt>
                <c:pt idx="406">
                  <c:v>2491</c:v>
                </c:pt>
                <c:pt idx="407">
                  <c:v>2490</c:v>
                </c:pt>
                <c:pt idx="408">
                  <c:v>2489</c:v>
                </c:pt>
                <c:pt idx="409">
                  <c:v>2488</c:v>
                </c:pt>
                <c:pt idx="410">
                  <c:v>2487</c:v>
                </c:pt>
                <c:pt idx="411">
                  <c:v>2486</c:v>
                </c:pt>
                <c:pt idx="412">
                  <c:v>2485</c:v>
                </c:pt>
                <c:pt idx="413">
                  <c:v>2484</c:v>
                </c:pt>
                <c:pt idx="415">
                  <c:v>2482</c:v>
                </c:pt>
                <c:pt idx="416">
                  <c:v>2481</c:v>
                </c:pt>
                <c:pt idx="417">
                  <c:v>2480</c:v>
                </c:pt>
                <c:pt idx="418">
                  <c:v>2479</c:v>
                </c:pt>
                <c:pt idx="419">
                  <c:v>2478</c:v>
                </c:pt>
                <c:pt idx="420">
                  <c:v>2477</c:v>
                </c:pt>
                <c:pt idx="421">
                  <c:v>2476</c:v>
                </c:pt>
                <c:pt idx="422">
                  <c:v>2475</c:v>
                </c:pt>
                <c:pt idx="423">
                  <c:v>2474</c:v>
                </c:pt>
                <c:pt idx="424">
                  <c:v>2473</c:v>
                </c:pt>
                <c:pt idx="425">
                  <c:v>2472</c:v>
                </c:pt>
                <c:pt idx="426">
                  <c:v>2471</c:v>
                </c:pt>
                <c:pt idx="427">
                  <c:v>2470</c:v>
                </c:pt>
                <c:pt idx="428">
                  <c:v>2469</c:v>
                </c:pt>
                <c:pt idx="429">
                  <c:v>2468</c:v>
                </c:pt>
                <c:pt idx="430">
                  <c:v>2467</c:v>
                </c:pt>
                <c:pt idx="431">
                  <c:v>2466</c:v>
                </c:pt>
                <c:pt idx="432">
                  <c:v>2465</c:v>
                </c:pt>
                <c:pt idx="433">
                  <c:v>2464</c:v>
                </c:pt>
                <c:pt idx="434">
                  <c:v>2463</c:v>
                </c:pt>
                <c:pt idx="435">
                  <c:v>2462</c:v>
                </c:pt>
                <c:pt idx="436">
                  <c:v>2461</c:v>
                </c:pt>
                <c:pt idx="437">
                  <c:v>2460</c:v>
                </c:pt>
                <c:pt idx="438">
                  <c:v>2459</c:v>
                </c:pt>
                <c:pt idx="439">
                  <c:v>2458</c:v>
                </c:pt>
                <c:pt idx="440">
                  <c:v>2457</c:v>
                </c:pt>
                <c:pt idx="441">
                  <c:v>2456</c:v>
                </c:pt>
                <c:pt idx="442">
                  <c:v>2455</c:v>
                </c:pt>
                <c:pt idx="443">
                  <c:v>2454</c:v>
                </c:pt>
                <c:pt idx="444">
                  <c:v>2453</c:v>
                </c:pt>
                <c:pt idx="445">
                  <c:v>2452</c:v>
                </c:pt>
                <c:pt idx="446">
                  <c:v>2451</c:v>
                </c:pt>
                <c:pt idx="447">
                  <c:v>2450</c:v>
                </c:pt>
                <c:pt idx="448">
                  <c:v>2449</c:v>
                </c:pt>
                <c:pt idx="449">
                  <c:v>2448</c:v>
                </c:pt>
                <c:pt idx="450">
                  <c:v>2447</c:v>
                </c:pt>
                <c:pt idx="451">
                  <c:v>2446</c:v>
                </c:pt>
                <c:pt idx="452">
                  <c:v>2445</c:v>
                </c:pt>
                <c:pt idx="453">
                  <c:v>2444</c:v>
                </c:pt>
                <c:pt idx="454">
                  <c:v>2443</c:v>
                </c:pt>
                <c:pt idx="455">
                  <c:v>2442</c:v>
                </c:pt>
                <c:pt idx="456">
                  <c:v>2441</c:v>
                </c:pt>
                <c:pt idx="457">
                  <c:v>2440</c:v>
                </c:pt>
                <c:pt idx="458">
                  <c:v>2439</c:v>
                </c:pt>
                <c:pt idx="459">
                  <c:v>2438</c:v>
                </c:pt>
                <c:pt idx="460">
                  <c:v>2437</c:v>
                </c:pt>
                <c:pt idx="461">
                  <c:v>2436</c:v>
                </c:pt>
                <c:pt idx="462">
                  <c:v>2435</c:v>
                </c:pt>
                <c:pt idx="463">
                  <c:v>2434</c:v>
                </c:pt>
                <c:pt idx="464">
                  <c:v>2433</c:v>
                </c:pt>
                <c:pt idx="465">
                  <c:v>2432</c:v>
                </c:pt>
                <c:pt idx="466">
                  <c:v>2431</c:v>
                </c:pt>
                <c:pt idx="467">
                  <c:v>2430</c:v>
                </c:pt>
                <c:pt idx="468">
                  <c:v>2429</c:v>
                </c:pt>
                <c:pt idx="469">
                  <c:v>2428</c:v>
                </c:pt>
                <c:pt idx="470">
                  <c:v>2427</c:v>
                </c:pt>
                <c:pt idx="471">
                  <c:v>2426</c:v>
                </c:pt>
                <c:pt idx="472">
                  <c:v>2425</c:v>
                </c:pt>
                <c:pt idx="473">
                  <c:v>2424</c:v>
                </c:pt>
                <c:pt idx="474">
                  <c:v>2423</c:v>
                </c:pt>
                <c:pt idx="475">
                  <c:v>2422</c:v>
                </c:pt>
                <c:pt idx="476">
                  <c:v>2421</c:v>
                </c:pt>
                <c:pt idx="477">
                  <c:v>2420</c:v>
                </c:pt>
                <c:pt idx="478">
                  <c:v>2419</c:v>
                </c:pt>
                <c:pt idx="479">
                  <c:v>2418.1999999999998</c:v>
                </c:pt>
                <c:pt idx="480">
                  <c:v>2417.5</c:v>
                </c:pt>
                <c:pt idx="481">
                  <c:v>2417</c:v>
                </c:pt>
                <c:pt idx="482">
                  <c:v>2416</c:v>
                </c:pt>
                <c:pt idx="483">
                  <c:v>2415</c:v>
                </c:pt>
                <c:pt idx="484">
                  <c:v>2414</c:v>
                </c:pt>
                <c:pt idx="485">
                  <c:v>2413</c:v>
                </c:pt>
                <c:pt idx="486">
                  <c:v>2412</c:v>
                </c:pt>
                <c:pt idx="487">
                  <c:v>2411</c:v>
                </c:pt>
                <c:pt idx="488">
                  <c:v>2410</c:v>
                </c:pt>
                <c:pt idx="489">
                  <c:v>2409</c:v>
                </c:pt>
                <c:pt idx="490">
                  <c:v>2408</c:v>
                </c:pt>
                <c:pt idx="491">
                  <c:v>2407</c:v>
                </c:pt>
                <c:pt idx="492">
                  <c:v>2406</c:v>
                </c:pt>
                <c:pt idx="493">
                  <c:v>2405</c:v>
                </c:pt>
                <c:pt idx="494">
                  <c:v>2404</c:v>
                </c:pt>
                <c:pt idx="495">
                  <c:v>2403</c:v>
                </c:pt>
                <c:pt idx="496">
                  <c:v>2402</c:v>
                </c:pt>
                <c:pt idx="497">
                  <c:v>2401</c:v>
                </c:pt>
                <c:pt idx="498">
                  <c:v>2400</c:v>
                </c:pt>
                <c:pt idx="499">
                  <c:v>2399</c:v>
                </c:pt>
                <c:pt idx="500">
                  <c:v>2398</c:v>
                </c:pt>
                <c:pt idx="501">
                  <c:v>2397</c:v>
                </c:pt>
                <c:pt idx="502">
                  <c:v>2396</c:v>
                </c:pt>
                <c:pt idx="503">
                  <c:v>2395</c:v>
                </c:pt>
                <c:pt idx="504">
                  <c:v>2394</c:v>
                </c:pt>
                <c:pt idx="505">
                  <c:v>2393</c:v>
                </c:pt>
              </c:numCache>
            </c:numRef>
          </c:xVal>
          <c:yVal>
            <c:numRef>
              <c:f>Retournemer_2020_LOI_composite!$Q$10:$Q$515</c:f>
              <c:numCache>
                <c:formatCode>General</c:formatCode>
                <c:ptCount val="506"/>
                <c:pt idx="0">
                  <c:v>0.22320000000000029</c:v>
                </c:pt>
                <c:pt idx="1">
                  <c:v>0.77649999999999997</c:v>
                </c:pt>
                <c:pt idx="2">
                  <c:v>0.66199999999999992</c:v>
                </c:pt>
                <c:pt idx="3">
                  <c:v>0.57500000000000018</c:v>
                </c:pt>
                <c:pt idx="4">
                  <c:v>0.7889999999999997</c:v>
                </c:pt>
                <c:pt idx="5">
                  <c:v>0.71049999999999969</c:v>
                </c:pt>
                <c:pt idx="6">
                  <c:v>0.69200000000000017</c:v>
                </c:pt>
                <c:pt idx="7">
                  <c:v>0.76499999999999968</c:v>
                </c:pt>
                <c:pt idx="8">
                  <c:v>0.74049999999999994</c:v>
                </c:pt>
                <c:pt idx="9">
                  <c:v>0.74150000000000027</c:v>
                </c:pt>
                <c:pt idx="10">
                  <c:v>0.71649999999999991</c:v>
                </c:pt>
                <c:pt idx="11">
                  <c:v>0.67649999999999988</c:v>
                </c:pt>
                <c:pt idx="12">
                  <c:v>0.69349999999999934</c:v>
                </c:pt>
                <c:pt idx="13">
                  <c:v>0.61599999999999966</c:v>
                </c:pt>
                <c:pt idx="14">
                  <c:v>0.75750000000000028</c:v>
                </c:pt>
                <c:pt idx="15">
                  <c:v>0.76350000000000051</c:v>
                </c:pt>
                <c:pt idx="16">
                  <c:v>0.66499999999999959</c:v>
                </c:pt>
                <c:pt idx="17">
                  <c:v>0.41349999999999998</c:v>
                </c:pt>
                <c:pt idx="18">
                  <c:v>0.51200000000000045</c:v>
                </c:pt>
                <c:pt idx="19">
                  <c:v>0.61900000000000155</c:v>
                </c:pt>
                <c:pt idx="20">
                  <c:v>0.52300000000000058</c:v>
                </c:pt>
                <c:pt idx="21">
                  <c:v>0.57899999999999885</c:v>
                </c:pt>
                <c:pt idx="22">
                  <c:v>0.55799999999999983</c:v>
                </c:pt>
                <c:pt idx="23">
                  <c:v>0.79600000000000115</c:v>
                </c:pt>
                <c:pt idx="24">
                  <c:v>0.6590000000000007</c:v>
                </c:pt>
                <c:pt idx="25">
                  <c:v>0.42400000000000126</c:v>
                </c:pt>
                <c:pt idx="26">
                  <c:v>0.62399999999999878</c:v>
                </c:pt>
                <c:pt idx="27">
                  <c:v>0.59199999999999875</c:v>
                </c:pt>
                <c:pt idx="28">
                  <c:v>0.38599999999999923</c:v>
                </c:pt>
                <c:pt idx="29">
                  <c:v>0.36300000000000132</c:v>
                </c:pt>
                <c:pt idx="30">
                  <c:v>0.36899999999999977</c:v>
                </c:pt>
                <c:pt idx="31">
                  <c:v>0.33199999999999896</c:v>
                </c:pt>
                <c:pt idx="32">
                  <c:v>0.29299999999999926</c:v>
                </c:pt>
                <c:pt idx="33">
                  <c:v>0.41900000000000048</c:v>
                </c:pt>
                <c:pt idx="34">
                  <c:v>0.41000000000000014</c:v>
                </c:pt>
                <c:pt idx="35">
                  <c:v>0.26700000000000124</c:v>
                </c:pt>
                <c:pt idx="36">
                  <c:v>0.40499999999999936</c:v>
                </c:pt>
                <c:pt idx="37">
                  <c:v>0.53100000000000058</c:v>
                </c:pt>
                <c:pt idx="38">
                  <c:v>0.41599999999999859</c:v>
                </c:pt>
                <c:pt idx="39">
                  <c:v>0.50399999999999956</c:v>
                </c:pt>
                <c:pt idx="40">
                  <c:v>0.6899999999999995</c:v>
                </c:pt>
                <c:pt idx="41">
                  <c:v>0.95400000000000063</c:v>
                </c:pt>
                <c:pt idx="42">
                  <c:v>0.53699999999999903</c:v>
                </c:pt>
                <c:pt idx="43">
                  <c:v>0.58099999999999952</c:v>
                </c:pt>
                <c:pt idx="44">
                  <c:v>0.48800000000000043</c:v>
                </c:pt>
                <c:pt idx="45">
                  <c:v>0.41100000000000136</c:v>
                </c:pt>
                <c:pt idx="46">
                  <c:v>0.35299999999999976</c:v>
                </c:pt>
                <c:pt idx="47">
                  <c:v>0.37199999999999989</c:v>
                </c:pt>
                <c:pt idx="48">
                  <c:v>0.42900000000000027</c:v>
                </c:pt>
                <c:pt idx="49">
                  <c:v>0.50500000000000078</c:v>
                </c:pt>
                <c:pt idx="50">
                  <c:v>0.42099999999999937</c:v>
                </c:pt>
                <c:pt idx="51">
                  <c:v>0.50799999999999912</c:v>
                </c:pt>
                <c:pt idx="52">
                  <c:v>0.58799999999999919</c:v>
                </c:pt>
                <c:pt idx="53">
                  <c:v>0.35599999999999987</c:v>
                </c:pt>
                <c:pt idx="54">
                  <c:v>0.39400000000000013</c:v>
                </c:pt>
                <c:pt idx="55">
                  <c:v>0.39100000000000001</c:v>
                </c:pt>
                <c:pt idx="56">
                  <c:v>0.3490000000000002</c:v>
                </c:pt>
                <c:pt idx="57">
                  <c:v>0.32100000000000151</c:v>
                </c:pt>
                <c:pt idx="58">
                  <c:v>0.3539999999999992</c:v>
                </c:pt>
                <c:pt idx="59">
                  <c:v>0.32099999999999973</c:v>
                </c:pt>
                <c:pt idx="60">
                  <c:v>0.34299999999999997</c:v>
                </c:pt>
                <c:pt idx="61">
                  <c:v>0.41600000000000037</c:v>
                </c:pt>
                <c:pt idx="62">
                  <c:v>0.33899999999999864</c:v>
                </c:pt>
                <c:pt idx="63">
                  <c:v>0.38600000000000101</c:v>
                </c:pt>
                <c:pt idx="64">
                  <c:v>0.42900000000000027</c:v>
                </c:pt>
                <c:pt idx="65">
                  <c:v>0.34299999999999997</c:v>
                </c:pt>
                <c:pt idx="66">
                  <c:v>0.37999999999999901</c:v>
                </c:pt>
                <c:pt idx="67">
                  <c:v>0.30999999999999872</c:v>
                </c:pt>
                <c:pt idx="68">
                  <c:v>0.61200000000000188</c:v>
                </c:pt>
                <c:pt idx="69">
                  <c:v>0.65599999999999881</c:v>
                </c:pt>
                <c:pt idx="70">
                  <c:v>0.34200000000000053</c:v>
                </c:pt>
                <c:pt idx="71">
                  <c:v>0.38100000000000023</c:v>
                </c:pt>
                <c:pt idx="72">
                  <c:v>0.54699999999999882</c:v>
                </c:pt>
                <c:pt idx="73">
                  <c:v>0.37000000000000099</c:v>
                </c:pt>
                <c:pt idx="74">
                  <c:v>0.27399999999999913</c:v>
                </c:pt>
                <c:pt idx="75">
                  <c:v>0.32099999999999973</c:v>
                </c:pt>
                <c:pt idx="76">
                  <c:v>0.41499999999999915</c:v>
                </c:pt>
                <c:pt idx="77">
                  <c:v>0.24899999999999878</c:v>
                </c:pt>
                <c:pt idx="78">
                  <c:v>0.34999999999999964</c:v>
                </c:pt>
                <c:pt idx="79">
                  <c:v>0.39000000000000057</c:v>
                </c:pt>
                <c:pt idx="80">
                  <c:v>0.38400000000000034</c:v>
                </c:pt>
                <c:pt idx="81">
                  <c:v>0.52299999999999969</c:v>
                </c:pt>
                <c:pt idx="82">
                  <c:v>0.37599999999999945</c:v>
                </c:pt>
                <c:pt idx="83">
                  <c:v>0.48300000000000054</c:v>
                </c:pt>
                <c:pt idx="84">
                  <c:v>0.33200000000000074</c:v>
                </c:pt>
                <c:pt idx="85">
                  <c:v>0.48599999999999977</c:v>
                </c:pt>
                <c:pt idx="86">
                  <c:v>0.39500000000000046</c:v>
                </c:pt>
                <c:pt idx="87">
                  <c:v>0.44899999999999896</c:v>
                </c:pt>
                <c:pt idx="88">
                  <c:v>0.49899999999999878</c:v>
                </c:pt>
                <c:pt idx="89">
                  <c:v>0.53299999999999947</c:v>
                </c:pt>
                <c:pt idx="90">
                  <c:v>0.44699999999999918</c:v>
                </c:pt>
                <c:pt idx="91">
                  <c:v>0.33399999999999963</c:v>
                </c:pt>
                <c:pt idx="92">
                  <c:v>0.3409999999999993</c:v>
                </c:pt>
                <c:pt idx="93">
                  <c:v>0.37100000000000044</c:v>
                </c:pt>
                <c:pt idx="94">
                  <c:v>0.36100000000000065</c:v>
                </c:pt>
                <c:pt idx="95">
                  <c:v>0.38199999999999967</c:v>
                </c:pt>
                <c:pt idx="96">
                  <c:v>0.44299999999999962</c:v>
                </c:pt>
                <c:pt idx="97">
                  <c:v>0.43099999999999916</c:v>
                </c:pt>
                <c:pt idx="98">
                  <c:v>0.47000000000000064</c:v>
                </c:pt>
                <c:pt idx="99">
                  <c:v>0.37700000000000067</c:v>
                </c:pt>
                <c:pt idx="100">
                  <c:v>0.40200000000000102</c:v>
                </c:pt>
                <c:pt idx="101">
                  <c:v>0.38100000000000023</c:v>
                </c:pt>
                <c:pt idx="102">
                  <c:v>0.33700000000000152</c:v>
                </c:pt>
                <c:pt idx="103">
                  <c:v>0.2840000000000007</c:v>
                </c:pt>
                <c:pt idx="104">
                  <c:v>0.36500000000000021</c:v>
                </c:pt>
                <c:pt idx="105">
                  <c:v>0.49500000000000099</c:v>
                </c:pt>
                <c:pt idx="106">
                  <c:v>0.5649999999999995</c:v>
                </c:pt>
                <c:pt idx="107">
                  <c:v>0.31299999999999883</c:v>
                </c:pt>
                <c:pt idx="108">
                  <c:v>0.34399999999999942</c:v>
                </c:pt>
                <c:pt idx="109">
                  <c:v>0.41600000000000037</c:v>
                </c:pt>
                <c:pt idx="110">
                  <c:v>0.39899999999999913</c:v>
                </c:pt>
                <c:pt idx="111">
                  <c:v>0.34299999999999997</c:v>
                </c:pt>
                <c:pt idx="112">
                  <c:v>0.31799999999999962</c:v>
                </c:pt>
                <c:pt idx="113">
                  <c:v>0.28499999999999837</c:v>
                </c:pt>
                <c:pt idx="114">
                  <c:v>0.37400000000000055</c:v>
                </c:pt>
                <c:pt idx="115">
                  <c:v>0.30799999999999983</c:v>
                </c:pt>
                <c:pt idx="116">
                  <c:v>0.31500000000000128</c:v>
                </c:pt>
                <c:pt idx="117">
                  <c:v>0.31899999999999906</c:v>
                </c:pt>
                <c:pt idx="118">
                  <c:v>0.29900000000000038</c:v>
                </c:pt>
                <c:pt idx="119">
                  <c:v>0.32000000000000028</c:v>
                </c:pt>
                <c:pt idx="120">
                  <c:v>0.41699999999999982</c:v>
                </c:pt>
                <c:pt idx="121">
                  <c:v>0.46300000000000097</c:v>
                </c:pt>
                <c:pt idx="122">
                  <c:v>0.4430000000000005</c:v>
                </c:pt>
                <c:pt idx="123">
                  <c:v>0.36500000000000021</c:v>
                </c:pt>
                <c:pt idx="124">
                  <c:v>0.47800000000000153</c:v>
                </c:pt>
                <c:pt idx="125">
                  <c:v>0.39700000000000024</c:v>
                </c:pt>
                <c:pt idx="126">
                  <c:v>0.29800000000000004</c:v>
                </c:pt>
                <c:pt idx="127">
                  <c:v>0.31799999999999962</c:v>
                </c:pt>
                <c:pt idx="128">
                  <c:v>0.33999999999999986</c:v>
                </c:pt>
                <c:pt idx="129">
                  <c:v>0.4139999999999997</c:v>
                </c:pt>
                <c:pt idx="130">
                  <c:v>0.30000000000000071</c:v>
                </c:pt>
                <c:pt idx="131">
                  <c:v>0.28399999999999892</c:v>
                </c:pt>
                <c:pt idx="132">
                  <c:v>0.18900000000000006</c:v>
                </c:pt>
                <c:pt idx="133">
                  <c:v>0.59800000000000075</c:v>
                </c:pt>
                <c:pt idx="134">
                  <c:v>0.21499999999999986</c:v>
                </c:pt>
                <c:pt idx="135">
                  <c:v>0.2110000000000003</c:v>
                </c:pt>
                <c:pt idx="136">
                  <c:v>0.14400000000000013</c:v>
                </c:pt>
                <c:pt idx="137">
                  <c:v>0.29400000000000048</c:v>
                </c:pt>
                <c:pt idx="138">
                  <c:v>0.21799999999999997</c:v>
                </c:pt>
                <c:pt idx="139">
                  <c:v>0.2240000000000002</c:v>
                </c:pt>
                <c:pt idx="140">
                  <c:v>0.19099999999999984</c:v>
                </c:pt>
                <c:pt idx="141">
                  <c:v>0.14000000000000057</c:v>
                </c:pt>
                <c:pt idx="142">
                  <c:v>0.15799999999999947</c:v>
                </c:pt>
                <c:pt idx="143">
                  <c:v>0.14100000000000001</c:v>
                </c:pt>
                <c:pt idx="144">
                  <c:v>0.22699999999999942</c:v>
                </c:pt>
                <c:pt idx="145">
                  <c:v>0.14599999999999991</c:v>
                </c:pt>
                <c:pt idx="146">
                  <c:v>0.16799999999999926</c:v>
                </c:pt>
                <c:pt idx="147">
                  <c:v>0.21400000000000041</c:v>
                </c:pt>
                <c:pt idx="148">
                  <c:v>0.12599999999999945</c:v>
                </c:pt>
                <c:pt idx="149">
                  <c:v>0.15200000000000102</c:v>
                </c:pt>
                <c:pt idx="150">
                  <c:v>0.17999999999999972</c:v>
                </c:pt>
                <c:pt idx="151">
                  <c:v>0.14000000000000057</c:v>
                </c:pt>
                <c:pt idx="152">
                  <c:v>0.16000000000000014</c:v>
                </c:pt>
                <c:pt idx="153">
                  <c:v>0.12900000000000045</c:v>
                </c:pt>
                <c:pt idx="154">
                  <c:v>0.15399999999999991</c:v>
                </c:pt>
                <c:pt idx="155">
                  <c:v>0.11799999999999855</c:v>
                </c:pt>
                <c:pt idx="156">
                  <c:v>0.12299999999999933</c:v>
                </c:pt>
                <c:pt idx="157">
                  <c:v>0.16800000000000104</c:v>
                </c:pt>
                <c:pt idx="158">
                  <c:v>0.14800000000000146</c:v>
                </c:pt>
                <c:pt idx="159">
                  <c:v>0.10100000000000087</c:v>
                </c:pt>
                <c:pt idx="160">
                  <c:v>0.12600000000000033</c:v>
                </c:pt>
                <c:pt idx="161">
                  <c:v>0.12000000000000099</c:v>
                </c:pt>
                <c:pt idx="162">
                  <c:v>0.16000000000000014</c:v>
                </c:pt>
                <c:pt idx="163">
                  <c:v>0.20300000000000029</c:v>
                </c:pt>
                <c:pt idx="164">
                  <c:v>0.2370000000000001</c:v>
                </c:pt>
                <c:pt idx="165">
                  <c:v>0.29499999999999993</c:v>
                </c:pt>
                <c:pt idx="166">
                  <c:v>0.18800000000000061</c:v>
                </c:pt>
                <c:pt idx="167">
                  <c:v>0.1850000000000005</c:v>
                </c:pt>
                <c:pt idx="168">
                  <c:v>0.24799999999999933</c:v>
                </c:pt>
                <c:pt idx="169">
                  <c:v>0.36800000000000033</c:v>
                </c:pt>
                <c:pt idx="170">
                  <c:v>0.19699999999999918</c:v>
                </c:pt>
                <c:pt idx="171">
                  <c:v>0.22500000000000142</c:v>
                </c:pt>
                <c:pt idx="172">
                  <c:v>0.21699999999999875</c:v>
                </c:pt>
                <c:pt idx="173">
                  <c:v>0.18100000000000094</c:v>
                </c:pt>
                <c:pt idx="174">
                  <c:v>0.20300000000000118</c:v>
                </c:pt>
                <c:pt idx="175">
                  <c:v>0.19600000000000151</c:v>
                </c:pt>
                <c:pt idx="176">
                  <c:v>0.21199999999999974</c:v>
                </c:pt>
                <c:pt idx="177">
                  <c:v>0.23499999999999943</c:v>
                </c:pt>
                <c:pt idx="178">
                  <c:v>0.19799999999999951</c:v>
                </c:pt>
                <c:pt idx="179">
                  <c:v>0.26799999999999891</c:v>
                </c:pt>
                <c:pt idx="180">
                  <c:v>0.18399999999999928</c:v>
                </c:pt>
                <c:pt idx="181">
                  <c:v>0.21799999999999997</c:v>
                </c:pt>
                <c:pt idx="182">
                  <c:v>0.15200000000000102</c:v>
                </c:pt>
                <c:pt idx="183">
                  <c:v>0.19899999999999984</c:v>
                </c:pt>
                <c:pt idx="184">
                  <c:v>0.13099999999999845</c:v>
                </c:pt>
                <c:pt idx="185">
                  <c:v>0.12299999999999933</c:v>
                </c:pt>
                <c:pt idx="186">
                  <c:v>0.14199999999999946</c:v>
                </c:pt>
                <c:pt idx="187">
                  <c:v>0.125</c:v>
                </c:pt>
                <c:pt idx="188">
                  <c:v>0.15700000000000003</c:v>
                </c:pt>
                <c:pt idx="189">
                  <c:v>0.19399999999999906</c:v>
                </c:pt>
                <c:pt idx="190">
                  <c:v>0.13199999999999967</c:v>
                </c:pt>
                <c:pt idx="191">
                  <c:v>0.15200000000000102</c:v>
                </c:pt>
                <c:pt idx="192">
                  <c:v>0.16999999999999993</c:v>
                </c:pt>
                <c:pt idx="193">
                  <c:v>0.16199999999999903</c:v>
                </c:pt>
                <c:pt idx="194">
                  <c:v>0.13100000000000023</c:v>
                </c:pt>
                <c:pt idx="195">
                  <c:v>0.13699999999999957</c:v>
                </c:pt>
                <c:pt idx="196">
                  <c:v>0.18599999999999994</c:v>
                </c:pt>
                <c:pt idx="197">
                  <c:v>0.18399999999999928</c:v>
                </c:pt>
                <c:pt idx="198">
                  <c:v>0.10200000000000031</c:v>
                </c:pt>
                <c:pt idx="199">
                  <c:v>0.12999999999999901</c:v>
                </c:pt>
                <c:pt idx="200">
                  <c:v>0.15799999999999947</c:v>
                </c:pt>
                <c:pt idx="201">
                  <c:v>0.10500000000000043</c:v>
                </c:pt>
                <c:pt idx="202">
                  <c:v>7.2000000000000064E-2</c:v>
                </c:pt>
                <c:pt idx="203">
                  <c:v>8.9000000000000412E-2</c:v>
                </c:pt>
                <c:pt idx="204">
                  <c:v>0.11299999999999955</c:v>
                </c:pt>
                <c:pt idx="205">
                  <c:v>9.4000000000001194E-2</c:v>
                </c:pt>
                <c:pt idx="206">
                  <c:v>3.350000000000013</c:v>
                </c:pt>
                <c:pt idx="207">
                  <c:v>0.16400000000000059</c:v>
                </c:pt>
                <c:pt idx="208">
                  <c:v>0.10200000000000031</c:v>
                </c:pt>
                <c:pt idx="209">
                  <c:v>0.10800000000000054</c:v>
                </c:pt>
                <c:pt idx="210">
                  <c:v>7.0000000000000284E-2</c:v>
                </c:pt>
                <c:pt idx="211">
                  <c:v>0.125</c:v>
                </c:pt>
                <c:pt idx="212">
                  <c:v>0.11699999999999999</c:v>
                </c:pt>
                <c:pt idx="213">
                  <c:v>0.10899999999999999</c:v>
                </c:pt>
                <c:pt idx="214">
                  <c:v>9.2999999999999972E-2</c:v>
                </c:pt>
                <c:pt idx="215">
                  <c:v>0.11400000000000077</c:v>
                </c:pt>
                <c:pt idx="216">
                  <c:v>0.17600000000000016</c:v>
                </c:pt>
                <c:pt idx="217">
                  <c:v>0.13700000000000045</c:v>
                </c:pt>
                <c:pt idx="218">
                  <c:v>0.18200000000000038</c:v>
                </c:pt>
                <c:pt idx="219">
                  <c:v>0.15499999999999936</c:v>
                </c:pt>
                <c:pt idx="220">
                  <c:v>0.17099999999999937</c:v>
                </c:pt>
                <c:pt idx="221">
                  <c:v>0.1639999999999997</c:v>
                </c:pt>
                <c:pt idx="222">
                  <c:v>0.14300000000000068</c:v>
                </c:pt>
                <c:pt idx="223">
                  <c:v>0.16600000000000037</c:v>
                </c:pt>
                <c:pt idx="224">
                  <c:v>0.1460000000000008</c:v>
                </c:pt>
                <c:pt idx="225">
                  <c:v>0.11899999999999977</c:v>
                </c:pt>
                <c:pt idx="226">
                  <c:v>0.16799999999999926</c:v>
                </c:pt>
                <c:pt idx="227">
                  <c:v>0.14699999999999847</c:v>
                </c:pt>
                <c:pt idx="228">
                  <c:v>0.10300000000000153</c:v>
                </c:pt>
                <c:pt idx="229">
                  <c:v>0.1330000000000009</c:v>
                </c:pt>
                <c:pt idx="230">
                  <c:v>0.14400000000000013</c:v>
                </c:pt>
                <c:pt idx="231">
                  <c:v>0.19899999999999984</c:v>
                </c:pt>
                <c:pt idx="232">
                  <c:v>0.24200000000000088</c:v>
                </c:pt>
                <c:pt idx="233">
                  <c:v>0.14300000000000068</c:v>
                </c:pt>
                <c:pt idx="234">
                  <c:v>0.10599999999999987</c:v>
                </c:pt>
                <c:pt idx="235">
                  <c:v>0.10000000000000142</c:v>
                </c:pt>
                <c:pt idx="236">
                  <c:v>0.15800000000000036</c:v>
                </c:pt>
                <c:pt idx="237">
                  <c:v>0.14199999999999946</c:v>
                </c:pt>
                <c:pt idx="238">
                  <c:v>0.12899999999999956</c:v>
                </c:pt>
                <c:pt idx="239">
                  <c:v>0.14899999999999913</c:v>
                </c:pt>
                <c:pt idx="240">
                  <c:v>9.1000000000000192E-2</c:v>
                </c:pt>
                <c:pt idx="241">
                  <c:v>0.14300000000000068</c:v>
                </c:pt>
                <c:pt idx="242">
                  <c:v>0.17600000000000016</c:v>
                </c:pt>
                <c:pt idx="243">
                  <c:v>9.0999999999999304E-2</c:v>
                </c:pt>
                <c:pt idx="244">
                  <c:v>0.12599999999999945</c:v>
                </c:pt>
                <c:pt idx="245">
                  <c:v>0.125</c:v>
                </c:pt>
                <c:pt idx="246">
                  <c:v>9.8000000000000753E-2</c:v>
                </c:pt>
                <c:pt idx="247">
                  <c:v>0.16300000000000026</c:v>
                </c:pt>
                <c:pt idx="248">
                  <c:v>0.16400000000000148</c:v>
                </c:pt>
                <c:pt idx="249">
                  <c:v>0.15300000000000047</c:v>
                </c:pt>
                <c:pt idx="250">
                  <c:v>0.14500000000000046</c:v>
                </c:pt>
                <c:pt idx="251">
                  <c:v>0.12099999999999866</c:v>
                </c:pt>
                <c:pt idx="252">
                  <c:v>0.11899999999999977</c:v>
                </c:pt>
                <c:pt idx="253">
                  <c:v>0.18100000000000005</c:v>
                </c:pt>
                <c:pt idx="254">
                  <c:v>0.13400000000000034</c:v>
                </c:pt>
                <c:pt idx="255">
                  <c:v>0.17300000000000004</c:v>
                </c:pt>
                <c:pt idx="256">
                  <c:v>0.19799999999999951</c:v>
                </c:pt>
                <c:pt idx="257">
                  <c:v>0.1850000000000005</c:v>
                </c:pt>
                <c:pt idx="258">
                  <c:v>0.17900000000000027</c:v>
                </c:pt>
                <c:pt idx="259">
                  <c:v>0.10200000000000031</c:v>
                </c:pt>
                <c:pt idx="260">
                  <c:v>0.15000000000000036</c:v>
                </c:pt>
                <c:pt idx="261">
                  <c:v>0.17099999999999937</c:v>
                </c:pt>
                <c:pt idx="262">
                  <c:v>0.11399999999999899</c:v>
                </c:pt>
                <c:pt idx="263">
                  <c:v>0.23000000000000043</c:v>
                </c:pt>
                <c:pt idx="264">
                  <c:v>0.17899999999999938</c:v>
                </c:pt>
                <c:pt idx="265">
                  <c:v>0.11900000000000155</c:v>
                </c:pt>
                <c:pt idx="266">
                  <c:v>0.21499999999999986</c:v>
                </c:pt>
                <c:pt idx="267">
                  <c:v>0.26500000000000057</c:v>
                </c:pt>
                <c:pt idx="268">
                  <c:v>0.21400000000000041</c:v>
                </c:pt>
                <c:pt idx="269">
                  <c:v>0.23399999999999999</c:v>
                </c:pt>
                <c:pt idx="270">
                  <c:v>0.13199999999999967</c:v>
                </c:pt>
                <c:pt idx="271">
                  <c:v>0.125</c:v>
                </c:pt>
                <c:pt idx="272">
                  <c:v>0.14999999999999858</c:v>
                </c:pt>
                <c:pt idx="273">
                  <c:v>0.18200000000000038</c:v>
                </c:pt>
                <c:pt idx="274">
                  <c:v>0.17700000000000049</c:v>
                </c:pt>
                <c:pt idx="275">
                  <c:v>0.13499999999999979</c:v>
                </c:pt>
                <c:pt idx="276">
                  <c:v>0.1720000000000006</c:v>
                </c:pt>
                <c:pt idx="277">
                  <c:v>0.15700000000000003</c:v>
                </c:pt>
                <c:pt idx="278">
                  <c:v>0.19899999999999984</c:v>
                </c:pt>
                <c:pt idx="279">
                  <c:v>0.23099999999999987</c:v>
                </c:pt>
                <c:pt idx="280">
                  <c:v>0.14199999999999946</c:v>
                </c:pt>
                <c:pt idx="281">
                  <c:v>0.13199999999999967</c:v>
                </c:pt>
                <c:pt idx="282">
                  <c:v>0.11500000000000021</c:v>
                </c:pt>
                <c:pt idx="283">
                  <c:v>0.15599999999999969</c:v>
                </c:pt>
                <c:pt idx="284">
                  <c:v>0.12999999999999989</c:v>
                </c:pt>
                <c:pt idx="285">
                  <c:v>0.14100000000000001</c:v>
                </c:pt>
                <c:pt idx="286">
                  <c:v>0.16200000000000081</c:v>
                </c:pt>
                <c:pt idx="287">
                  <c:v>0.17099999999999937</c:v>
                </c:pt>
                <c:pt idx="288">
                  <c:v>0.17799999999999994</c:v>
                </c:pt>
                <c:pt idx="289">
                  <c:v>0.22600000000000087</c:v>
                </c:pt>
                <c:pt idx="290">
                  <c:v>0.16999999999999993</c:v>
                </c:pt>
                <c:pt idx="291">
                  <c:v>0.14200000000000124</c:v>
                </c:pt>
                <c:pt idx="292">
                  <c:v>0.18800000000000061</c:v>
                </c:pt>
                <c:pt idx="293">
                  <c:v>0.15300000000000047</c:v>
                </c:pt>
                <c:pt idx="294">
                  <c:v>0.22000000000000064</c:v>
                </c:pt>
                <c:pt idx="295">
                  <c:v>0.12899999999999956</c:v>
                </c:pt>
                <c:pt idx="296">
                  <c:v>0.35899999999999999</c:v>
                </c:pt>
                <c:pt idx="297">
                  <c:v>0.38099999999999845</c:v>
                </c:pt>
                <c:pt idx="298">
                  <c:v>0.30400000000000027</c:v>
                </c:pt>
                <c:pt idx="299">
                  <c:v>0.30700000000000038</c:v>
                </c:pt>
                <c:pt idx="300">
                  <c:v>0.34299999999999997</c:v>
                </c:pt>
                <c:pt idx="301">
                  <c:v>0.22999999999999865</c:v>
                </c:pt>
                <c:pt idx="302">
                  <c:v>0.27800000000000047</c:v>
                </c:pt>
                <c:pt idx="303">
                  <c:v>0.19700000000000095</c:v>
                </c:pt>
                <c:pt idx="304">
                  <c:v>0.23599999999999888</c:v>
                </c:pt>
                <c:pt idx="305">
                  <c:v>0.16800000000000104</c:v>
                </c:pt>
                <c:pt idx="306">
                  <c:v>0.20199999999999996</c:v>
                </c:pt>
                <c:pt idx="307">
                  <c:v>0.16600000000000037</c:v>
                </c:pt>
                <c:pt idx="308">
                  <c:v>0.20800000000000018</c:v>
                </c:pt>
                <c:pt idx="309">
                  <c:v>0.30899999999999928</c:v>
                </c:pt>
                <c:pt idx="310">
                  <c:v>9.1999999999998749E-2</c:v>
                </c:pt>
                <c:pt idx="311">
                  <c:v>9.3999999999999417E-2</c:v>
                </c:pt>
                <c:pt idx="312">
                  <c:v>0.12900000000000045</c:v>
                </c:pt>
                <c:pt idx="313">
                  <c:v>0.11100000000000065</c:v>
                </c:pt>
                <c:pt idx="314">
                  <c:v>0.1169999999999991</c:v>
                </c:pt>
                <c:pt idx="315">
                  <c:v>0.13000000000000078</c:v>
                </c:pt>
                <c:pt idx="316">
                  <c:v>0.15600000000000058</c:v>
                </c:pt>
                <c:pt idx="317">
                  <c:v>0.14000000000000057</c:v>
                </c:pt>
                <c:pt idx="318">
                  <c:v>0.15700000000000003</c:v>
                </c:pt>
                <c:pt idx="319">
                  <c:v>0.11400000000000077</c:v>
                </c:pt>
                <c:pt idx="320">
                  <c:v>0.11899999999999977</c:v>
                </c:pt>
                <c:pt idx="321">
                  <c:v>0.2029999999999994</c:v>
                </c:pt>
                <c:pt idx="322">
                  <c:v>0.1330000000000009</c:v>
                </c:pt>
                <c:pt idx="323">
                  <c:v>0.13899999999999935</c:v>
                </c:pt>
                <c:pt idx="324">
                  <c:v>0.12000000000000099</c:v>
                </c:pt>
                <c:pt idx="325">
                  <c:v>0.14899999999999913</c:v>
                </c:pt>
                <c:pt idx="326">
                  <c:v>0.20133333333333306</c:v>
                </c:pt>
                <c:pt idx="327">
                  <c:v>0.14999999999999858</c:v>
                </c:pt>
                <c:pt idx="328">
                  <c:v>0.15600000000000058</c:v>
                </c:pt>
                <c:pt idx="329">
                  <c:v>0.10899999999999999</c:v>
                </c:pt>
                <c:pt idx="330">
                  <c:v>0.13900000000000112</c:v>
                </c:pt>
                <c:pt idx="331">
                  <c:v>9.7000000000001307E-2</c:v>
                </c:pt>
                <c:pt idx="332">
                  <c:v>0.12199999999999989</c:v>
                </c:pt>
                <c:pt idx="333">
                  <c:v>0.10700000000000109</c:v>
                </c:pt>
                <c:pt idx="334">
                  <c:v>0.10299999999999976</c:v>
                </c:pt>
                <c:pt idx="335">
                  <c:v>0.10300000000000153</c:v>
                </c:pt>
                <c:pt idx="336">
                  <c:v>0.10500000000000043</c:v>
                </c:pt>
                <c:pt idx="337">
                  <c:v>9.2999999999999972E-2</c:v>
                </c:pt>
                <c:pt idx="338">
                  <c:v>0.10699999999999932</c:v>
                </c:pt>
                <c:pt idx="339">
                  <c:v>0.10199999999999854</c:v>
                </c:pt>
                <c:pt idx="340">
                  <c:v>0.11399999999999988</c:v>
                </c:pt>
                <c:pt idx="341">
                  <c:v>0.11599999999999966</c:v>
                </c:pt>
                <c:pt idx="342">
                  <c:v>7.3999999999999844E-2</c:v>
                </c:pt>
                <c:pt idx="343">
                  <c:v>0.10999999999999943</c:v>
                </c:pt>
                <c:pt idx="344">
                  <c:v>0.11500000000000021</c:v>
                </c:pt>
                <c:pt idx="345">
                  <c:v>0.10899999999999999</c:v>
                </c:pt>
                <c:pt idx="346">
                  <c:v>0.14400000000000013</c:v>
                </c:pt>
                <c:pt idx="347">
                  <c:v>0.10699999999999932</c:v>
                </c:pt>
                <c:pt idx="348">
                  <c:v>9.2999999999999972E-2</c:v>
                </c:pt>
                <c:pt idx="349">
                  <c:v>0.12900000000000134</c:v>
                </c:pt>
                <c:pt idx="350">
                  <c:v>0.11300000000000043</c:v>
                </c:pt>
                <c:pt idx="351">
                  <c:v>0.10299999999999976</c:v>
                </c:pt>
                <c:pt idx="352">
                  <c:v>9.3999999999999417E-2</c:v>
                </c:pt>
                <c:pt idx="353">
                  <c:v>7.3999999999999844E-2</c:v>
                </c:pt>
                <c:pt idx="354">
                  <c:v>0.11399999999999959</c:v>
                </c:pt>
                <c:pt idx="355">
                  <c:v>0.10000000000000142</c:v>
                </c:pt>
                <c:pt idx="356">
                  <c:v>0.11499999999999932</c:v>
                </c:pt>
                <c:pt idx="357">
                  <c:v>9.4000000000000306E-2</c:v>
                </c:pt>
                <c:pt idx="358">
                  <c:v>0.10200000000000031</c:v>
                </c:pt>
                <c:pt idx="359">
                  <c:v>8.2000000000000739E-2</c:v>
                </c:pt>
                <c:pt idx="360">
                  <c:v>7.6999999999999957E-2</c:v>
                </c:pt>
                <c:pt idx="361">
                  <c:v>8.6999999999999744E-2</c:v>
                </c:pt>
                <c:pt idx="362">
                  <c:v>9.1999999999999638E-2</c:v>
                </c:pt>
                <c:pt idx="363">
                  <c:v>8.6000000000000298E-2</c:v>
                </c:pt>
                <c:pt idx="364">
                  <c:v>0.13199999999999967</c:v>
                </c:pt>
                <c:pt idx="365">
                  <c:v>0.15000000000000036</c:v>
                </c:pt>
                <c:pt idx="366">
                  <c:v>8.4999999999999964E-2</c:v>
                </c:pt>
                <c:pt idx="367">
                  <c:v>0.10400000000000098</c:v>
                </c:pt>
                <c:pt idx="368">
                  <c:v>9.4999999999999751E-2</c:v>
                </c:pt>
                <c:pt idx="369">
                  <c:v>0.18400000000000105</c:v>
                </c:pt>
                <c:pt idx="370">
                  <c:v>0.11799999999999855</c:v>
                </c:pt>
                <c:pt idx="371">
                  <c:v>7.7999999999999403E-2</c:v>
                </c:pt>
                <c:pt idx="372">
                  <c:v>9.7999999999998977E-2</c:v>
                </c:pt>
                <c:pt idx="373">
                  <c:v>0.10899999999999999</c:v>
                </c:pt>
                <c:pt idx="374">
                  <c:v>0.10099999999999998</c:v>
                </c:pt>
                <c:pt idx="375">
                  <c:v>9.9000000000000199E-2</c:v>
                </c:pt>
                <c:pt idx="376">
                  <c:v>8.6000000000000298E-2</c:v>
                </c:pt>
                <c:pt idx="377">
                  <c:v>7.7999999999999403E-2</c:v>
                </c:pt>
                <c:pt idx="378">
                  <c:v>0.12199999999999989</c:v>
                </c:pt>
                <c:pt idx="379">
                  <c:v>8.8000000000000966E-2</c:v>
                </c:pt>
                <c:pt idx="380">
                  <c:v>9.2000000000000526E-2</c:v>
                </c:pt>
                <c:pt idx="381">
                  <c:v>0.12100000000000044</c:v>
                </c:pt>
                <c:pt idx="382">
                  <c:v>0.10999999999999943</c:v>
                </c:pt>
                <c:pt idx="383">
                  <c:v>7.5000000000000178E-2</c:v>
                </c:pt>
                <c:pt idx="384">
                  <c:v>0.13200000000000056</c:v>
                </c:pt>
                <c:pt idx="385">
                  <c:v>0.11100000000000065</c:v>
                </c:pt>
                <c:pt idx="386">
                  <c:v>0.10000000000000142</c:v>
                </c:pt>
                <c:pt idx="387">
                  <c:v>0.10799999999999876</c:v>
                </c:pt>
                <c:pt idx="388">
                  <c:v>8.9999999999999858E-2</c:v>
                </c:pt>
                <c:pt idx="389">
                  <c:v>0.1379999999999999</c:v>
                </c:pt>
                <c:pt idx="390">
                  <c:v>0.12800000000000011</c:v>
                </c:pt>
                <c:pt idx="391">
                  <c:v>0.12199999999999989</c:v>
                </c:pt>
                <c:pt idx="392">
                  <c:v>0.10400000000000098</c:v>
                </c:pt>
                <c:pt idx="393">
                  <c:v>0.11099999999999888</c:v>
                </c:pt>
                <c:pt idx="394">
                  <c:v>0.10500000000000043</c:v>
                </c:pt>
                <c:pt idx="395">
                  <c:v>0.13899999999999935</c:v>
                </c:pt>
                <c:pt idx="396">
                  <c:v>0.11499999999999844</c:v>
                </c:pt>
                <c:pt idx="397">
                  <c:v>0.11299999999999955</c:v>
                </c:pt>
                <c:pt idx="398">
                  <c:v>0.10999999999999943</c:v>
                </c:pt>
                <c:pt idx="399">
                  <c:v>0.14799999999999969</c:v>
                </c:pt>
                <c:pt idx="400">
                  <c:v>0.14299999999999891</c:v>
                </c:pt>
                <c:pt idx="401">
                  <c:v>0.13999999999999879</c:v>
                </c:pt>
                <c:pt idx="402">
                  <c:v>0.13600000000000101</c:v>
                </c:pt>
                <c:pt idx="403">
                  <c:v>0.10400000000000098</c:v>
                </c:pt>
                <c:pt idx="404">
                  <c:v>8.6999999999999744E-2</c:v>
                </c:pt>
                <c:pt idx="405">
                  <c:v>0.125</c:v>
                </c:pt>
                <c:pt idx="406">
                  <c:v>9.4000000000001194E-2</c:v>
                </c:pt>
                <c:pt idx="407">
                  <c:v>9.3999999999999417E-2</c:v>
                </c:pt>
                <c:pt idx="408">
                  <c:v>0.10300000000000065</c:v>
                </c:pt>
                <c:pt idx="409">
                  <c:v>8.6999999999999744E-2</c:v>
                </c:pt>
                <c:pt idx="410">
                  <c:v>0.10799999999999876</c:v>
                </c:pt>
                <c:pt idx="411">
                  <c:v>8.6000000000000298E-2</c:v>
                </c:pt>
                <c:pt idx="412">
                  <c:v>8.3000000000000185E-2</c:v>
                </c:pt>
                <c:pt idx="413">
                  <c:v>7.099999999999973E-2</c:v>
                </c:pt>
                <c:pt idx="414">
                  <c:v>8.016666666666665E-2</c:v>
                </c:pt>
                <c:pt idx="415">
                  <c:v>6.9999999999999396E-2</c:v>
                </c:pt>
                <c:pt idx="416">
                  <c:v>9.9000000000000199E-2</c:v>
                </c:pt>
                <c:pt idx="417">
                  <c:v>7.2000000000000064E-2</c:v>
                </c:pt>
                <c:pt idx="418">
                  <c:v>8.6999999999999744E-2</c:v>
                </c:pt>
                <c:pt idx="419">
                  <c:v>6.6000000000000725E-2</c:v>
                </c:pt>
                <c:pt idx="420">
                  <c:v>7.6000000000000512E-2</c:v>
                </c:pt>
                <c:pt idx="421">
                  <c:v>0.10999999999999943</c:v>
                </c:pt>
                <c:pt idx="422">
                  <c:v>6.4999999999999503E-2</c:v>
                </c:pt>
                <c:pt idx="423">
                  <c:v>0.11800000000000033</c:v>
                </c:pt>
                <c:pt idx="424">
                  <c:v>0.13299999999999912</c:v>
                </c:pt>
                <c:pt idx="425">
                  <c:v>6.6999999999998394E-2</c:v>
                </c:pt>
                <c:pt idx="426">
                  <c:v>0.12499999999999911</c:v>
                </c:pt>
                <c:pt idx="427">
                  <c:v>9.0999999999999304E-2</c:v>
                </c:pt>
                <c:pt idx="428">
                  <c:v>0.11499999999999844</c:v>
                </c:pt>
                <c:pt idx="429">
                  <c:v>9.100000000000108E-2</c:v>
                </c:pt>
                <c:pt idx="430">
                  <c:v>7.099999999999973E-2</c:v>
                </c:pt>
                <c:pt idx="431">
                  <c:v>0.10500000000000043</c:v>
                </c:pt>
                <c:pt idx="432">
                  <c:v>0.14800000000000146</c:v>
                </c:pt>
                <c:pt idx="433">
                  <c:v>9.2999999999999972E-2</c:v>
                </c:pt>
                <c:pt idx="434">
                  <c:v>7.3999999999999844E-2</c:v>
                </c:pt>
                <c:pt idx="435">
                  <c:v>7.800000000000118E-2</c:v>
                </c:pt>
                <c:pt idx="436">
                  <c:v>0.1379999999999999</c:v>
                </c:pt>
                <c:pt idx="437">
                  <c:v>9.9000000000000199E-2</c:v>
                </c:pt>
                <c:pt idx="438">
                  <c:v>0.11500000000000021</c:v>
                </c:pt>
                <c:pt idx="439">
                  <c:v>7.2999999999998622E-2</c:v>
                </c:pt>
                <c:pt idx="440">
                  <c:v>0.10999999999999943</c:v>
                </c:pt>
                <c:pt idx="441">
                  <c:v>0.10199999999999942</c:v>
                </c:pt>
                <c:pt idx="442">
                  <c:v>0.18200000000000038</c:v>
                </c:pt>
                <c:pt idx="443">
                  <c:v>0.16300000000000026</c:v>
                </c:pt>
                <c:pt idx="444">
                  <c:v>9.2000000000000526E-2</c:v>
                </c:pt>
                <c:pt idx="445">
                  <c:v>0.10200000000000031</c:v>
                </c:pt>
                <c:pt idx="446">
                  <c:v>0.12400000000000055</c:v>
                </c:pt>
                <c:pt idx="447">
                  <c:v>0.11399999999999988</c:v>
                </c:pt>
                <c:pt idx="448">
                  <c:v>9.6000000000000085E-2</c:v>
                </c:pt>
                <c:pt idx="449">
                  <c:v>6.9999999999998508E-2</c:v>
                </c:pt>
                <c:pt idx="450">
                  <c:v>9.6999999999999531E-2</c:v>
                </c:pt>
                <c:pt idx="451">
                  <c:v>9.9000000000000199E-2</c:v>
                </c:pt>
                <c:pt idx="452">
                  <c:v>0.10899999999999999</c:v>
                </c:pt>
                <c:pt idx="453">
                  <c:v>7.9000000000000625E-2</c:v>
                </c:pt>
                <c:pt idx="454">
                  <c:v>7.2000000000000952E-2</c:v>
                </c:pt>
                <c:pt idx="455">
                  <c:v>9.7999999999998977E-2</c:v>
                </c:pt>
                <c:pt idx="456">
                  <c:v>0.11500000000000021</c:v>
                </c:pt>
                <c:pt idx="457">
                  <c:v>7.8000000000000291E-2</c:v>
                </c:pt>
                <c:pt idx="458">
                  <c:v>7.6000000000000512E-2</c:v>
                </c:pt>
                <c:pt idx="459">
                  <c:v>0.13000000000000078</c:v>
                </c:pt>
                <c:pt idx="460">
                  <c:v>9.2999999999999972E-2</c:v>
                </c:pt>
                <c:pt idx="461">
                  <c:v>0.12000000000000099</c:v>
                </c:pt>
                <c:pt idx="462">
                  <c:v>0.12099999999999955</c:v>
                </c:pt>
                <c:pt idx="463">
                  <c:v>0.12000000000000099</c:v>
                </c:pt>
                <c:pt idx="464">
                  <c:v>0.16899999999999871</c:v>
                </c:pt>
                <c:pt idx="465">
                  <c:v>0.12800000000000011</c:v>
                </c:pt>
                <c:pt idx="466">
                  <c:v>0.12199999999999989</c:v>
                </c:pt>
                <c:pt idx="467">
                  <c:v>0.10500000000000043</c:v>
                </c:pt>
                <c:pt idx="468">
                  <c:v>9.9999999999999645E-2</c:v>
                </c:pt>
                <c:pt idx="469">
                  <c:v>0.14100000000000001</c:v>
                </c:pt>
                <c:pt idx="470">
                  <c:v>0.11599999999999966</c:v>
                </c:pt>
                <c:pt idx="471">
                  <c:v>0.10999999999999943</c:v>
                </c:pt>
                <c:pt idx="472">
                  <c:v>0.1330000000000009</c:v>
                </c:pt>
                <c:pt idx="473">
                  <c:v>0.10599999999999987</c:v>
                </c:pt>
                <c:pt idx="474">
                  <c:v>0.1460000000000008</c:v>
                </c:pt>
                <c:pt idx="475">
                  <c:v>0.19700000000000095</c:v>
                </c:pt>
                <c:pt idx="476">
                  <c:v>0.19600000000000151</c:v>
                </c:pt>
                <c:pt idx="477">
                  <c:v>0.19599999999999973</c:v>
                </c:pt>
                <c:pt idx="478">
                  <c:v>0.38874999999991156</c:v>
                </c:pt>
                <c:pt idx="479">
                  <c:v>0.11285714285717308</c:v>
                </c:pt>
                <c:pt idx="480">
                  <c:v>0.17399999999999949</c:v>
                </c:pt>
                <c:pt idx="481">
                  <c:v>0.17000000000000171</c:v>
                </c:pt>
                <c:pt idx="482">
                  <c:v>0.16499999999999915</c:v>
                </c:pt>
                <c:pt idx="483">
                  <c:v>0.12400000000000055</c:v>
                </c:pt>
                <c:pt idx="484">
                  <c:v>0.10899999999999999</c:v>
                </c:pt>
                <c:pt idx="485">
                  <c:v>0.11999999999999922</c:v>
                </c:pt>
                <c:pt idx="486">
                  <c:v>0.12200000000000077</c:v>
                </c:pt>
                <c:pt idx="487">
                  <c:v>0.16000000000000014</c:v>
                </c:pt>
                <c:pt idx="488">
                  <c:v>0.1720000000000006</c:v>
                </c:pt>
                <c:pt idx="489">
                  <c:v>0.11500000000000021</c:v>
                </c:pt>
                <c:pt idx="490">
                  <c:v>0.13100000000000023</c:v>
                </c:pt>
                <c:pt idx="491">
                  <c:v>0.13199999999999967</c:v>
                </c:pt>
                <c:pt idx="492">
                  <c:v>8.0999999999999517E-2</c:v>
                </c:pt>
                <c:pt idx="493">
                  <c:v>0.10599999999999987</c:v>
                </c:pt>
                <c:pt idx="494">
                  <c:v>0.1379999999999999</c:v>
                </c:pt>
                <c:pt idx="495">
                  <c:v>9.2000000000000526E-2</c:v>
                </c:pt>
                <c:pt idx="496">
                  <c:v>7.5000000000001066E-2</c:v>
                </c:pt>
                <c:pt idx="497">
                  <c:v>0.12800000000000011</c:v>
                </c:pt>
                <c:pt idx="498">
                  <c:v>9.9999999999999645E-2</c:v>
                </c:pt>
                <c:pt idx="499">
                  <c:v>0.10500000000000043</c:v>
                </c:pt>
                <c:pt idx="500">
                  <c:v>0.10000000000000053</c:v>
                </c:pt>
                <c:pt idx="501">
                  <c:v>0.125</c:v>
                </c:pt>
                <c:pt idx="502">
                  <c:v>8.6999999999999744E-2</c:v>
                </c:pt>
                <c:pt idx="503">
                  <c:v>0.14900000000000002</c:v>
                </c:pt>
                <c:pt idx="504">
                  <c:v>8.3999999999999631E-2</c:v>
                </c:pt>
                <c:pt idx="505">
                  <c:v>0.13199999999999967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D02-4295-A573-2995317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5072"/>
        <c:axId val="195681600"/>
      </c:scatterChart>
      <c:valAx>
        <c:axId val="130840768"/>
        <c:scaling>
          <c:orientation val="minMax"/>
          <c:max val="2840"/>
          <c:min val="2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41344"/>
        <c:crosses val="autoZero"/>
        <c:crossBetween val="midCat"/>
      </c:valAx>
      <c:valAx>
        <c:axId val="13084134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40768"/>
        <c:crosses val="autoZero"/>
        <c:crossBetween val="midCat"/>
      </c:valAx>
      <c:valAx>
        <c:axId val="195681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5072"/>
        <c:crosses val="max"/>
        <c:crossBetween val="midCat"/>
      </c:valAx>
      <c:valAx>
        <c:axId val="19571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68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Retournemer_2020_LOI_composite!$D$10:$D$515</c:f>
              <c:numCache>
                <c:formatCode>General</c:formatCode>
                <c:ptCount val="506"/>
                <c:pt idx="0">
                  <c:v>2940</c:v>
                </c:pt>
                <c:pt idx="1">
                  <c:v>2938</c:v>
                </c:pt>
                <c:pt idx="2">
                  <c:v>2936</c:v>
                </c:pt>
                <c:pt idx="3">
                  <c:v>2934</c:v>
                </c:pt>
                <c:pt idx="4">
                  <c:v>2932</c:v>
                </c:pt>
                <c:pt idx="5">
                  <c:v>2930</c:v>
                </c:pt>
                <c:pt idx="6">
                  <c:v>2928</c:v>
                </c:pt>
                <c:pt idx="7">
                  <c:v>2926</c:v>
                </c:pt>
                <c:pt idx="8">
                  <c:v>2924</c:v>
                </c:pt>
                <c:pt idx="9">
                  <c:v>2922</c:v>
                </c:pt>
                <c:pt idx="10">
                  <c:v>2920</c:v>
                </c:pt>
                <c:pt idx="11">
                  <c:v>2918</c:v>
                </c:pt>
                <c:pt idx="12">
                  <c:v>2916</c:v>
                </c:pt>
                <c:pt idx="13">
                  <c:v>2914</c:v>
                </c:pt>
                <c:pt idx="14">
                  <c:v>2912</c:v>
                </c:pt>
                <c:pt idx="15">
                  <c:v>2910</c:v>
                </c:pt>
                <c:pt idx="16">
                  <c:v>2908</c:v>
                </c:pt>
                <c:pt idx="17">
                  <c:v>2906</c:v>
                </c:pt>
                <c:pt idx="18">
                  <c:v>2905</c:v>
                </c:pt>
                <c:pt idx="19">
                  <c:v>2904</c:v>
                </c:pt>
                <c:pt idx="20">
                  <c:v>2903</c:v>
                </c:pt>
                <c:pt idx="21">
                  <c:v>2902</c:v>
                </c:pt>
                <c:pt idx="22">
                  <c:v>2901</c:v>
                </c:pt>
                <c:pt idx="23">
                  <c:v>2900</c:v>
                </c:pt>
                <c:pt idx="24">
                  <c:v>2899</c:v>
                </c:pt>
                <c:pt idx="25">
                  <c:v>2898</c:v>
                </c:pt>
                <c:pt idx="26">
                  <c:v>2897</c:v>
                </c:pt>
                <c:pt idx="27">
                  <c:v>2896</c:v>
                </c:pt>
                <c:pt idx="28">
                  <c:v>2895</c:v>
                </c:pt>
                <c:pt idx="29">
                  <c:v>2894</c:v>
                </c:pt>
                <c:pt idx="30">
                  <c:v>2893</c:v>
                </c:pt>
                <c:pt idx="31">
                  <c:v>2892</c:v>
                </c:pt>
                <c:pt idx="32">
                  <c:v>2891</c:v>
                </c:pt>
                <c:pt idx="33">
                  <c:v>2890</c:v>
                </c:pt>
                <c:pt idx="34">
                  <c:v>2889</c:v>
                </c:pt>
                <c:pt idx="35">
                  <c:v>2888</c:v>
                </c:pt>
                <c:pt idx="36">
                  <c:v>2887</c:v>
                </c:pt>
                <c:pt idx="37">
                  <c:v>2886</c:v>
                </c:pt>
                <c:pt idx="38">
                  <c:v>2885</c:v>
                </c:pt>
                <c:pt idx="39">
                  <c:v>2884</c:v>
                </c:pt>
                <c:pt idx="40">
                  <c:v>2883</c:v>
                </c:pt>
                <c:pt idx="41">
                  <c:v>2882</c:v>
                </c:pt>
                <c:pt idx="42">
                  <c:v>2881</c:v>
                </c:pt>
                <c:pt idx="43">
                  <c:v>2880</c:v>
                </c:pt>
                <c:pt idx="44">
                  <c:v>2879</c:v>
                </c:pt>
                <c:pt idx="45">
                  <c:v>2878</c:v>
                </c:pt>
                <c:pt idx="46">
                  <c:v>2877</c:v>
                </c:pt>
                <c:pt idx="47">
                  <c:v>2876</c:v>
                </c:pt>
                <c:pt idx="48">
                  <c:v>2875</c:v>
                </c:pt>
                <c:pt idx="49">
                  <c:v>2874</c:v>
                </c:pt>
                <c:pt idx="50">
                  <c:v>2873</c:v>
                </c:pt>
                <c:pt idx="51">
                  <c:v>2872</c:v>
                </c:pt>
                <c:pt idx="52">
                  <c:v>2871</c:v>
                </c:pt>
                <c:pt idx="53">
                  <c:v>2870</c:v>
                </c:pt>
                <c:pt idx="54">
                  <c:v>2869</c:v>
                </c:pt>
                <c:pt idx="55">
                  <c:v>2868</c:v>
                </c:pt>
                <c:pt idx="56">
                  <c:v>2867</c:v>
                </c:pt>
                <c:pt idx="57">
                  <c:v>2866</c:v>
                </c:pt>
                <c:pt idx="58">
                  <c:v>2865</c:v>
                </c:pt>
                <c:pt idx="59">
                  <c:v>2864</c:v>
                </c:pt>
                <c:pt idx="60">
                  <c:v>2863</c:v>
                </c:pt>
                <c:pt idx="61">
                  <c:v>2862</c:v>
                </c:pt>
                <c:pt idx="62">
                  <c:v>2861</c:v>
                </c:pt>
                <c:pt idx="63">
                  <c:v>2860</c:v>
                </c:pt>
                <c:pt idx="64">
                  <c:v>2859</c:v>
                </c:pt>
                <c:pt idx="65">
                  <c:v>2858</c:v>
                </c:pt>
                <c:pt idx="66">
                  <c:v>2857</c:v>
                </c:pt>
                <c:pt idx="67">
                  <c:v>2856.5</c:v>
                </c:pt>
                <c:pt idx="68">
                  <c:v>2856</c:v>
                </c:pt>
                <c:pt idx="69">
                  <c:v>2855.5</c:v>
                </c:pt>
                <c:pt idx="70">
                  <c:v>2855</c:v>
                </c:pt>
                <c:pt idx="71">
                  <c:v>2854</c:v>
                </c:pt>
                <c:pt idx="72">
                  <c:v>2853</c:v>
                </c:pt>
                <c:pt idx="73">
                  <c:v>2852</c:v>
                </c:pt>
                <c:pt idx="74">
                  <c:v>2851</c:v>
                </c:pt>
                <c:pt idx="75">
                  <c:v>2850</c:v>
                </c:pt>
                <c:pt idx="76">
                  <c:v>2849</c:v>
                </c:pt>
                <c:pt idx="77">
                  <c:v>2848</c:v>
                </c:pt>
                <c:pt idx="78">
                  <c:v>2847</c:v>
                </c:pt>
                <c:pt idx="79">
                  <c:v>2846</c:v>
                </c:pt>
                <c:pt idx="80">
                  <c:v>2845</c:v>
                </c:pt>
                <c:pt idx="81">
                  <c:v>2844</c:v>
                </c:pt>
                <c:pt idx="82">
                  <c:v>2843</c:v>
                </c:pt>
                <c:pt idx="83">
                  <c:v>2842</c:v>
                </c:pt>
                <c:pt idx="84">
                  <c:v>2841</c:v>
                </c:pt>
                <c:pt idx="85">
                  <c:v>2840</c:v>
                </c:pt>
                <c:pt idx="86">
                  <c:v>2839</c:v>
                </c:pt>
                <c:pt idx="87">
                  <c:v>2838</c:v>
                </c:pt>
                <c:pt idx="88">
                  <c:v>2837</c:v>
                </c:pt>
                <c:pt idx="89">
                  <c:v>2836</c:v>
                </c:pt>
                <c:pt idx="90">
                  <c:v>2835</c:v>
                </c:pt>
                <c:pt idx="91">
                  <c:v>2834</c:v>
                </c:pt>
                <c:pt idx="92">
                  <c:v>2833</c:v>
                </c:pt>
                <c:pt idx="93">
                  <c:v>2832</c:v>
                </c:pt>
                <c:pt idx="94">
                  <c:v>2831</c:v>
                </c:pt>
                <c:pt idx="95">
                  <c:v>2830</c:v>
                </c:pt>
                <c:pt idx="96">
                  <c:v>2829</c:v>
                </c:pt>
                <c:pt idx="97">
                  <c:v>2828</c:v>
                </c:pt>
                <c:pt idx="98">
                  <c:v>2827</c:v>
                </c:pt>
                <c:pt idx="99">
                  <c:v>2826</c:v>
                </c:pt>
                <c:pt idx="100">
                  <c:v>2825</c:v>
                </c:pt>
                <c:pt idx="101">
                  <c:v>2824</c:v>
                </c:pt>
                <c:pt idx="102">
                  <c:v>2823</c:v>
                </c:pt>
                <c:pt idx="103">
                  <c:v>2822</c:v>
                </c:pt>
                <c:pt idx="104">
                  <c:v>2821</c:v>
                </c:pt>
                <c:pt idx="105">
                  <c:v>2820</c:v>
                </c:pt>
                <c:pt idx="106">
                  <c:v>2819</c:v>
                </c:pt>
                <c:pt idx="107">
                  <c:v>2818</c:v>
                </c:pt>
                <c:pt idx="108">
                  <c:v>2817</c:v>
                </c:pt>
                <c:pt idx="109">
                  <c:v>2816</c:v>
                </c:pt>
                <c:pt idx="110">
                  <c:v>2815</c:v>
                </c:pt>
                <c:pt idx="111">
                  <c:v>2814</c:v>
                </c:pt>
                <c:pt idx="112">
                  <c:v>2813</c:v>
                </c:pt>
                <c:pt idx="113">
                  <c:v>2812</c:v>
                </c:pt>
                <c:pt idx="114">
                  <c:v>2811</c:v>
                </c:pt>
                <c:pt idx="115">
                  <c:v>2810</c:v>
                </c:pt>
                <c:pt idx="116">
                  <c:v>2809</c:v>
                </c:pt>
                <c:pt idx="117">
                  <c:v>2808</c:v>
                </c:pt>
                <c:pt idx="118">
                  <c:v>2807</c:v>
                </c:pt>
                <c:pt idx="119">
                  <c:v>2806</c:v>
                </c:pt>
                <c:pt idx="120">
                  <c:v>2805</c:v>
                </c:pt>
                <c:pt idx="121">
                  <c:v>2804</c:v>
                </c:pt>
                <c:pt idx="122">
                  <c:v>2803</c:v>
                </c:pt>
                <c:pt idx="123">
                  <c:v>2802</c:v>
                </c:pt>
                <c:pt idx="124">
                  <c:v>2801</c:v>
                </c:pt>
                <c:pt idx="125">
                  <c:v>2800</c:v>
                </c:pt>
                <c:pt idx="126">
                  <c:v>2799</c:v>
                </c:pt>
                <c:pt idx="127">
                  <c:v>2798</c:v>
                </c:pt>
                <c:pt idx="128">
                  <c:v>2797</c:v>
                </c:pt>
                <c:pt idx="129">
                  <c:v>2796</c:v>
                </c:pt>
                <c:pt idx="130">
                  <c:v>2795</c:v>
                </c:pt>
                <c:pt idx="131">
                  <c:v>2794</c:v>
                </c:pt>
                <c:pt idx="132">
                  <c:v>2793</c:v>
                </c:pt>
                <c:pt idx="133">
                  <c:v>2792</c:v>
                </c:pt>
                <c:pt idx="134">
                  <c:v>2791</c:v>
                </c:pt>
                <c:pt idx="135">
                  <c:v>2790</c:v>
                </c:pt>
                <c:pt idx="136">
                  <c:v>2789</c:v>
                </c:pt>
                <c:pt idx="137">
                  <c:v>2788</c:v>
                </c:pt>
                <c:pt idx="138">
                  <c:v>2787</c:v>
                </c:pt>
                <c:pt idx="139">
                  <c:v>2786</c:v>
                </c:pt>
                <c:pt idx="140">
                  <c:v>2785</c:v>
                </c:pt>
                <c:pt idx="141">
                  <c:v>2784</c:v>
                </c:pt>
                <c:pt idx="142">
                  <c:v>2783</c:v>
                </c:pt>
                <c:pt idx="143">
                  <c:v>2782</c:v>
                </c:pt>
                <c:pt idx="144">
                  <c:v>2781</c:v>
                </c:pt>
                <c:pt idx="145">
                  <c:v>2780</c:v>
                </c:pt>
                <c:pt idx="146">
                  <c:v>2779</c:v>
                </c:pt>
                <c:pt idx="147">
                  <c:v>2778</c:v>
                </c:pt>
                <c:pt idx="148">
                  <c:v>2777</c:v>
                </c:pt>
                <c:pt idx="149">
                  <c:v>2776</c:v>
                </c:pt>
                <c:pt idx="150">
                  <c:v>2775</c:v>
                </c:pt>
                <c:pt idx="151">
                  <c:v>2774</c:v>
                </c:pt>
                <c:pt idx="152">
                  <c:v>2773</c:v>
                </c:pt>
                <c:pt idx="153">
                  <c:v>2772</c:v>
                </c:pt>
                <c:pt idx="154">
                  <c:v>2771</c:v>
                </c:pt>
                <c:pt idx="155">
                  <c:v>2770</c:v>
                </c:pt>
                <c:pt idx="156">
                  <c:v>2769</c:v>
                </c:pt>
                <c:pt idx="157">
                  <c:v>2768</c:v>
                </c:pt>
                <c:pt idx="158">
                  <c:v>2767</c:v>
                </c:pt>
                <c:pt idx="159">
                  <c:v>2766</c:v>
                </c:pt>
                <c:pt idx="160">
                  <c:v>2765</c:v>
                </c:pt>
                <c:pt idx="161">
                  <c:v>2764</c:v>
                </c:pt>
                <c:pt idx="162">
                  <c:v>2763</c:v>
                </c:pt>
                <c:pt idx="163">
                  <c:v>2762</c:v>
                </c:pt>
                <c:pt idx="164">
                  <c:v>2761</c:v>
                </c:pt>
                <c:pt idx="165">
                  <c:v>2760</c:v>
                </c:pt>
                <c:pt idx="166">
                  <c:v>2759</c:v>
                </c:pt>
                <c:pt idx="167">
                  <c:v>2758</c:v>
                </c:pt>
                <c:pt idx="168">
                  <c:v>2757</c:v>
                </c:pt>
                <c:pt idx="169">
                  <c:v>2756</c:v>
                </c:pt>
                <c:pt idx="170">
                  <c:v>2755</c:v>
                </c:pt>
                <c:pt idx="171">
                  <c:v>2754</c:v>
                </c:pt>
                <c:pt idx="172">
                  <c:v>2753</c:v>
                </c:pt>
                <c:pt idx="173">
                  <c:v>2752</c:v>
                </c:pt>
                <c:pt idx="174">
                  <c:v>2751</c:v>
                </c:pt>
                <c:pt idx="175">
                  <c:v>2750</c:v>
                </c:pt>
                <c:pt idx="176">
                  <c:v>2749</c:v>
                </c:pt>
                <c:pt idx="177">
                  <c:v>2748</c:v>
                </c:pt>
                <c:pt idx="178">
                  <c:v>2747</c:v>
                </c:pt>
                <c:pt idx="179">
                  <c:v>2746</c:v>
                </c:pt>
                <c:pt idx="180">
                  <c:v>2745</c:v>
                </c:pt>
                <c:pt idx="181">
                  <c:v>2744</c:v>
                </c:pt>
                <c:pt idx="182">
                  <c:v>2743</c:v>
                </c:pt>
                <c:pt idx="183">
                  <c:v>2742</c:v>
                </c:pt>
                <c:pt idx="184">
                  <c:v>2741</c:v>
                </c:pt>
                <c:pt idx="185">
                  <c:v>2740</c:v>
                </c:pt>
                <c:pt idx="186">
                  <c:v>2739</c:v>
                </c:pt>
                <c:pt idx="187">
                  <c:v>2738</c:v>
                </c:pt>
                <c:pt idx="188">
                  <c:v>2737</c:v>
                </c:pt>
                <c:pt idx="189">
                  <c:v>2736</c:v>
                </c:pt>
                <c:pt idx="190">
                  <c:v>2735</c:v>
                </c:pt>
                <c:pt idx="191">
                  <c:v>2734</c:v>
                </c:pt>
                <c:pt idx="192">
                  <c:v>2733</c:v>
                </c:pt>
                <c:pt idx="193">
                  <c:v>2732</c:v>
                </c:pt>
                <c:pt idx="194">
                  <c:v>2731</c:v>
                </c:pt>
                <c:pt idx="195">
                  <c:v>2730</c:v>
                </c:pt>
                <c:pt idx="196">
                  <c:v>2729</c:v>
                </c:pt>
                <c:pt idx="197">
                  <c:v>2728</c:v>
                </c:pt>
                <c:pt idx="198">
                  <c:v>2727</c:v>
                </c:pt>
                <c:pt idx="199">
                  <c:v>2726</c:v>
                </c:pt>
                <c:pt idx="200">
                  <c:v>2725</c:v>
                </c:pt>
                <c:pt idx="201">
                  <c:v>2724</c:v>
                </c:pt>
                <c:pt idx="202">
                  <c:v>2723</c:v>
                </c:pt>
                <c:pt idx="203">
                  <c:v>2722</c:v>
                </c:pt>
                <c:pt idx="204">
                  <c:v>2721</c:v>
                </c:pt>
                <c:pt idx="205">
                  <c:v>2720</c:v>
                </c:pt>
                <c:pt idx="207">
                  <c:v>2689</c:v>
                </c:pt>
                <c:pt idx="208">
                  <c:v>2688</c:v>
                </c:pt>
                <c:pt idx="209">
                  <c:v>2687</c:v>
                </c:pt>
                <c:pt idx="210">
                  <c:v>2686</c:v>
                </c:pt>
                <c:pt idx="211">
                  <c:v>2685</c:v>
                </c:pt>
                <c:pt idx="212">
                  <c:v>2684</c:v>
                </c:pt>
                <c:pt idx="213">
                  <c:v>2683</c:v>
                </c:pt>
                <c:pt idx="214">
                  <c:v>2682</c:v>
                </c:pt>
                <c:pt idx="215">
                  <c:v>2681</c:v>
                </c:pt>
                <c:pt idx="216">
                  <c:v>2680</c:v>
                </c:pt>
                <c:pt idx="217">
                  <c:v>2679</c:v>
                </c:pt>
                <c:pt idx="218">
                  <c:v>2678</c:v>
                </c:pt>
                <c:pt idx="219">
                  <c:v>2677</c:v>
                </c:pt>
                <c:pt idx="220">
                  <c:v>2676</c:v>
                </c:pt>
                <c:pt idx="221">
                  <c:v>2675</c:v>
                </c:pt>
                <c:pt idx="222">
                  <c:v>2674</c:v>
                </c:pt>
                <c:pt idx="223">
                  <c:v>2673</c:v>
                </c:pt>
                <c:pt idx="224">
                  <c:v>2672</c:v>
                </c:pt>
                <c:pt idx="225">
                  <c:v>2671</c:v>
                </c:pt>
                <c:pt idx="226">
                  <c:v>2670</c:v>
                </c:pt>
                <c:pt idx="227">
                  <c:v>2669</c:v>
                </c:pt>
                <c:pt idx="228">
                  <c:v>2668</c:v>
                </c:pt>
                <c:pt idx="229">
                  <c:v>2667</c:v>
                </c:pt>
                <c:pt idx="230">
                  <c:v>2666</c:v>
                </c:pt>
                <c:pt idx="231">
                  <c:v>2665</c:v>
                </c:pt>
                <c:pt idx="232">
                  <c:v>2664</c:v>
                </c:pt>
                <c:pt idx="233">
                  <c:v>2663</c:v>
                </c:pt>
                <c:pt idx="234">
                  <c:v>2662</c:v>
                </c:pt>
                <c:pt idx="235">
                  <c:v>2661</c:v>
                </c:pt>
                <c:pt idx="236">
                  <c:v>2660</c:v>
                </c:pt>
                <c:pt idx="237">
                  <c:v>2659</c:v>
                </c:pt>
                <c:pt idx="238">
                  <c:v>2658</c:v>
                </c:pt>
                <c:pt idx="239">
                  <c:v>2657</c:v>
                </c:pt>
                <c:pt idx="240">
                  <c:v>2656</c:v>
                </c:pt>
                <c:pt idx="241">
                  <c:v>2655</c:v>
                </c:pt>
                <c:pt idx="242">
                  <c:v>2654</c:v>
                </c:pt>
                <c:pt idx="243">
                  <c:v>2653</c:v>
                </c:pt>
                <c:pt idx="244">
                  <c:v>2652</c:v>
                </c:pt>
                <c:pt idx="245">
                  <c:v>2651</c:v>
                </c:pt>
                <c:pt idx="246">
                  <c:v>2650</c:v>
                </c:pt>
                <c:pt idx="247">
                  <c:v>2649</c:v>
                </c:pt>
                <c:pt idx="248">
                  <c:v>2648</c:v>
                </c:pt>
                <c:pt idx="249">
                  <c:v>2647</c:v>
                </c:pt>
                <c:pt idx="250">
                  <c:v>2646</c:v>
                </c:pt>
                <c:pt idx="251">
                  <c:v>2645</c:v>
                </c:pt>
                <c:pt idx="252">
                  <c:v>2644</c:v>
                </c:pt>
                <c:pt idx="253">
                  <c:v>2643</c:v>
                </c:pt>
                <c:pt idx="254">
                  <c:v>2642</c:v>
                </c:pt>
                <c:pt idx="255">
                  <c:v>2641</c:v>
                </c:pt>
                <c:pt idx="256">
                  <c:v>2640</c:v>
                </c:pt>
                <c:pt idx="257">
                  <c:v>2639</c:v>
                </c:pt>
                <c:pt idx="258">
                  <c:v>2638</c:v>
                </c:pt>
                <c:pt idx="259">
                  <c:v>2637</c:v>
                </c:pt>
                <c:pt idx="260">
                  <c:v>2636</c:v>
                </c:pt>
                <c:pt idx="261">
                  <c:v>2635</c:v>
                </c:pt>
                <c:pt idx="262">
                  <c:v>2634</c:v>
                </c:pt>
                <c:pt idx="263">
                  <c:v>2633</c:v>
                </c:pt>
                <c:pt idx="264">
                  <c:v>2632</c:v>
                </c:pt>
                <c:pt idx="265">
                  <c:v>2631</c:v>
                </c:pt>
                <c:pt idx="266">
                  <c:v>2630</c:v>
                </c:pt>
                <c:pt idx="267">
                  <c:v>2629</c:v>
                </c:pt>
                <c:pt idx="268">
                  <c:v>2628</c:v>
                </c:pt>
                <c:pt idx="269">
                  <c:v>2627</c:v>
                </c:pt>
                <c:pt idx="270">
                  <c:v>2626</c:v>
                </c:pt>
                <c:pt idx="271">
                  <c:v>2625</c:v>
                </c:pt>
                <c:pt idx="272">
                  <c:v>2624</c:v>
                </c:pt>
                <c:pt idx="273">
                  <c:v>2623</c:v>
                </c:pt>
                <c:pt idx="274">
                  <c:v>2622</c:v>
                </c:pt>
                <c:pt idx="275">
                  <c:v>2621</c:v>
                </c:pt>
                <c:pt idx="276">
                  <c:v>2620</c:v>
                </c:pt>
                <c:pt idx="277">
                  <c:v>2619</c:v>
                </c:pt>
                <c:pt idx="278">
                  <c:v>2618</c:v>
                </c:pt>
                <c:pt idx="279">
                  <c:v>2617</c:v>
                </c:pt>
                <c:pt idx="280">
                  <c:v>2616</c:v>
                </c:pt>
                <c:pt idx="281">
                  <c:v>2615</c:v>
                </c:pt>
                <c:pt idx="282">
                  <c:v>2614</c:v>
                </c:pt>
                <c:pt idx="283">
                  <c:v>2613</c:v>
                </c:pt>
                <c:pt idx="284">
                  <c:v>2612</c:v>
                </c:pt>
                <c:pt idx="285">
                  <c:v>2611</c:v>
                </c:pt>
                <c:pt idx="286">
                  <c:v>2610</c:v>
                </c:pt>
                <c:pt idx="287">
                  <c:v>2609</c:v>
                </c:pt>
                <c:pt idx="288">
                  <c:v>2608</c:v>
                </c:pt>
                <c:pt idx="289">
                  <c:v>2607</c:v>
                </c:pt>
                <c:pt idx="290">
                  <c:v>2606</c:v>
                </c:pt>
                <c:pt idx="291">
                  <c:v>2605</c:v>
                </c:pt>
                <c:pt idx="292">
                  <c:v>2604</c:v>
                </c:pt>
                <c:pt idx="293">
                  <c:v>2603</c:v>
                </c:pt>
                <c:pt idx="294">
                  <c:v>2602</c:v>
                </c:pt>
                <c:pt idx="295">
                  <c:v>2601</c:v>
                </c:pt>
                <c:pt idx="296">
                  <c:v>2600</c:v>
                </c:pt>
                <c:pt idx="297">
                  <c:v>2599</c:v>
                </c:pt>
                <c:pt idx="298">
                  <c:v>2598</c:v>
                </c:pt>
                <c:pt idx="299">
                  <c:v>2597</c:v>
                </c:pt>
                <c:pt idx="300">
                  <c:v>2596</c:v>
                </c:pt>
                <c:pt idx="301">
                  <c:v>2595</c:v>
                </c:pt>
                <c:pt idx="302">
                  <c:v>2594</c:v>
                </c:pt>
                <c:pt idx="303">
                  <c:v>2593</c:v>
                </c:pt>
                <c:pt idx="304">
                  <c:v>2592</c:v>
                </c:pt>
                <c:pt idx="305">
                  <c:v>2591</c:v>
                </c:pt>
                <c:pt idx="306">
                  <c:v>2590</c:v>
                </c:pt>
                <c:pt idx="307">
                  <c:v>2589</c:v>
                </c:pt>
                <c:pt idx="308">
                  <c:v>2588</c:v>
                </c:pt>
                <c:pt idx="309">
                  <c:v>2587</c:v>
                </c:pt>
                <c:pt idx="310">
                  <c:v>2586</c:v>
                </c:pt>
                <c:pt idx="311">
                  <c:v>2585</c:v>
                </c:pt>
                <c:pt idx="312">
                  <c:v>2584</c:v>
                </c:pt>
                <c:pt idx="313">
                  <c:v>2583</c:v>
                </c:pt>
                <c:pt idx="314">
                  <c:v>2582</c:v>
                </c:pt>
                <c:pt idx="315">
                  <c:v>2581</c:v>
                </c:pt>
                <c:pt idx="316">
                  <c:v>2580</c:v>
                </c:pt>
                <c:pt idx="317">
                  <c:v>2579</c:v>
                </c:pt>
                <c:pt idx="318">
                  <c:v>2578</c:v>
                </c:pt>
                <c:pt idx="319">
                  <c:v>2577</c:v>
                </c:pt>
                <c:pt idx="320">
                  <c:v>2576</c:v>
                </c:pt>
                <c:pt idx="321">
                  <c:v>2575</c:v>
                </c:pt>
                <c:pt idx="322">
                  <c:v>2574</c:v>
                </c:pt>
                <c:pt idx="323">
                  <c:v>2573</c:v>
                </c:pt>
                <c:pt idx="324">
                  <c:v>2572</c:v>
                </c:pt>
                <c:pt idx="325">
                  <c:v>2571</c:v>
                </c:pt>
                <c:pt idx="326">
                  <c:v>2569.5</c:v>
                </c:pt>
                <c:pt idx="327">
                  <c:v>2569</c:v>
                </c:pt>
                <c:pt idx="328">
                  <c:v>2568</c:v>
                </c:pt>
                <c:pt idx="329">
                  <c:v>2567</c:v>
                </c:pt>
                <c:pt idx="330">
                  <c:v>2566</c:v>
                </c:pt>
                <c:pt idx="331">
                  <c:v>2565</c:v>
                </c:pt>
                <c:pt idx="332">
                  <c:v>2564</c:v>
                </c:pt>
                <c:pt idx="333">
                  <c:v>2563</c:v>
                </c:pt>
                <c:pt idx="334">
                  <c:v>2562</c:v>
                </c:pt>
                <c:pt idx="335">
                  <c:v>2561</c:v>
                </c:pt>
                <c:pt idx="336">
                  <c:v>2560</c:v>
                </c:pt>
                <c:pt idx="337">
                  <c:v>2559</c:v>
                </c:pt>
                <c:pt idx="338">
                  <c:v>2558</c:v>
                </c:pt>
                <c:pt idx="339">
                  <c:v>2557</c:v>
                </c:pt>
                <c:pt idx="340">
                  <c:v>2556</c:v>
                </c:pt>
                <c:pt idx="341">
                  <c:v>2555</c:v>
                </c:pt>
                <c:pt idx="342">
                  <c:v>2554</c:v>
                </c:pt>
                <c:pt idx="343">
                  <c:v>2553</c:v>
                </c:pt>
                <c:pt idx="344">
                  <c:v>2552</c:v>
                </c:pt>
                <c:pt idx="345">
                  <c:v>2551</c:v>
                </c:pt>
                <c:pt idx="346">
                  <c:v>2550</c:v>
                </c:pt>
                <c:pt idx="347">
                  <c:v>2549</c:v>
                </c:pt>
                <c:pt idx="348">
                  <c:v>2548</c:v>
                </c:pt>
                <c:pt idx="349">
                  <c:v>2547</c:v>
                </c:pt>
                <c:pt idx="350">
                  <c:v>2546</c:v>
                </c:pt>
                <c:pt idx="351">
                  <c:v>2545</c:v>
                </c:pt>
                <c:pt idx="352">
                  <c:v>2544</c:v>
                </c:pt>
                <c:pt idx="353">
                  <c:v>2543</c:v>
                </c:pt>
                <c:pt idx="354">
                  <c:v>2541.5</c:v>
                </c:pt>
                <c:pt idx="355">
                  <c:v>2541</c:v>
                </c:pt>
                <c:pt idx="356">
                  <c:v>2540</c:v>
                </c:pt>
                <c:pt idx="357">
                  <c:v>2539</c:v>
                </c:pt>
                <c:pt idx="358">
                  <c:v>2538</c:v>
                </c:pt>
                <c:pt idx="359">
                  <c:v>2537</c:v>
                </c:pt>
                <c:pt idx="360">
                  <c:v>2536</c:v>
                </c:pt>
                <c:pt idx="361">
                  <c:v>2535</c:v>
                </c:pt>
                <c:pt idx="362">
                  <c:v>2534</c:v>
                </c:pt>
                <c:pt idx="363">
                  <c:v>2533</c:v>
                </c:pt>
                <c:pt idx="364">
                  <c:v>2532</c:v>
                </c:pt>
                <c:pt idx="365">
                  <c:v>2531</c:v>
                </c:pt>
                <c:pt idx="366">
                  <c:v>2530</c:v>
                </c:pt>
                <c:pt idx="367">
                  <c:v>2529</c:v>
                </c:pt>
                <c:pt idx="368">
                  <c:v>2528</c:v>
                </c:pt>
                <c:pt idx="369">
                  <c:v>2527</c:v>
                </c:pt>
                <c:pt idx="370">
                  <c:v>2526</c:v>
                </c:pt>
                <c:pt idx="371">
                  <c:v>2525</c:v>
                </c:pt>
                <c:pt idx="372">
                  <c:v>2524</c:v>
                </c:pt>
                <c:pt idx="373">
                  <c:v>2523</c:v>
                </c:pt>
                <c:pt idx="374">
                  <c:v>2522</c:v>
                </c:pt>
                <c:pt idx="375">
                  <c:v>2521</c:v>
                </c:pt>
                <c:pt idx="376">
                  <c:v>2520</c:v>
                </c:pt>
                <c:pt idx="377">
                  <c:v>2519</c:v>
                </c:pt>
                <c:pt idx="378">
                  <c:v>2518</c:v>
                </c:pt>
                <c:pt idx="379">
                  <c:v>2517</c:v>
                </c:pt>
                <c:pt idx="380">
                  <c:v>2516</c:v>
                </c:pt>
                <c:pt idx="381">
                  <c:v>2515</c:v>
                </c:pt>
                <c:pt idx="382">
                  <c:v>2514</c:v>
                </c:pt>
                <c:pt idx="383">
                  <c:v>2513</c:v>
                </c:pt>
                <c:pt idx="384">
                  <c:v>2512</c:v>
                </c:pt>
                <c:pt idx="385">
                  <c:v>2511</c:v>
                </c:pt>
                <c:pt idx="386">
                  <c:v>2510</c:v>
                </c:pt>
                <c:pt idx="387">
                  <c:v>2509</c:v>
                </c:pt>
                <c:pt idx="388">
                  <c:v>2508</c:v>
                </c:pt>
                <c:pt idx="389">
                  <c:v>2507</c:v>
                </c:pt>
                <c:pt idx="390">
                  <c:v>2506</c:v>
                </c:pt>
                <c:pt idx="391">
                  <c:v>2505</c:v>
                </c:pt>
                <c:pt idx="392">
                  <c:v>2504</c:v>
                </c:pt>
                <c:pt idx="393">
                  <c:v>2503</c:v>
                </c:pt>
                <c:pt idx="394">
                  <c:v>2502</c:v>
                </c:pt>
                <c:pt idx="395">
                  <c:v>2501</c:v>
                </c:pt>
                <c:pt idx="396">
                  <c:v>2500</c:v>
                </c:pt>
                <c:pt idx="397">
                  <c:v>2499</c:v>
                </c:pt>
                <c:pt idx="398">
                  <c:v>2498</c:v>
                </c:pt>
                <c:pt idx="399">
                  <c:v>2497</c:v>
                </c:pt>
                <c:pt idx="400">
                  <c:v>2496</c:v>
                </c:pt>
                <c:pt idx="401">
                  <c:v>2495</c:v>
                </c:pt>
                <c:pt idx="402">
                  <c:v>2494</c:v>
                </c:pt>
                <c:pt idx="403">
                  <c:v>2493</c:v>
                </c:pt>
                <c:pt idx="404">
                  <c:v>2492</c:v>
                </c:pt>
                <c:pt idx="405">
                  <c:v>2491</c:v>
                </c:pt>
                <c:pt idx="406">
                  <c:v>2490</c:v>
                </c:pt>
                <c:pt idx="407">
                  <c:v>2489</c:v>
                </c:pt>
                <c:pt idx="408">
                  <c:v>2488</c:v>
                </c:pt>
                <c:pt idx="409">
                  <c:v>2487</c:v>
                </c:pt>
                <c:pt idx="410">
                  <c:v>2486</c:v>
                </c:pt>
                <c:pt idx="411">
                  <c:v>2485</c:v>
                </c:pt>
                <c:pt idx="412">
                  <c:v>2484</c:v>
                </c:pt>
                <c:pt idx="413">
                  <c:v>2483</c:v>
                </c:pt>
                <c:pt idx="415">
                  <c:v>2481</c:v>
                </c:pt>
                <c:pt idx="416">
                  <c:v>2480</c:v>
                </c:pt>
                <c:pt idx="417">
                  <c:v>2479</c:v>
                </c:pt>
                <c:pt idx="418">
                  <c:v>2478</c:v>
                </c:pt>
                <c:pt idx="419">
                  <c:v>2477</c:v>
                </c:pt>
                <c:pt idx="420">
                  <c:v>2476</c:v>
                </c:pt>
                <c:pt idx="421">
                  <c:v>2475</c:v>
                </c:pt>
                <c:pt idx="422">
                  <c:v>2474</c:v>
                </c:pt>
                <c:pt idx="423">
                  <c:v>2473</c:v>
                </c:pt>
                <c:pt idx="424">
                  <c:v>2472</c:v>
                </c:pt>
                <c:pt idx="425">
                  <c:v>2471</c:v>
                </c:pt>
                <c:pt idx="426">
                  <c:v>2470</c:v>
                </c:pt>
                <c:pt idx="427">
                  <c:v>2469</c:v>
                </c:pt>
                <c:pt idx="428">
                  <c:v>2468</c:v>
                </c:pt>
                <c:pt idx="429">
                  <c:v>2467</c:v>
                </c:pt>
                <c:pt idx="430">
                  <c:v>2466</c:v>
                </c:pt>
                <c:pt idx="431">
                  <c:v>2465</c:v>
                </c:pt>
                <c:pt idx="432">
                  <c:v>2464</c:v>
                </c:pt>
                <c:pt idx="433">
                  <c:v>2463</c:v>
                </c:pt>
                <c:pt idx="434">
                  <c:v>2462</c:v>
                </c:pt>
                <c:pt idx="435">
                  <c:v>2461</c:v>
                </c:pt>
                <c:pt idx="436">
                  <c:v>2460</c:v>
                </c:pt>
                <c:pt idx="437">
                  <c:v>2459</c:v>
                </c:pt>
                <c:pt idx="438">
                  <c:v>2458</c:v>
                </c:pt>
                <c:pt idx="439">
                  <c:v>2457</c:v>
                </c:pt>
                <c:pt idx="440">
                  <c:v>2456</c:v>
                </c:pt>
                <c:pt idx="441">
                  <c:v>2455</c:v>
                </c:pt>
                <c:pt idx="442">
                  <c:v>2454</c:v>
                </c:pt>
                <c:pt idx="443">
                  <c:v>2453</c:v>
                </c:pt>
                <c:pt idx="444">
                  <c:v>2452</c:v>
                </c:pt>
                <c:pt idx="445">
                  <c:v>2451</c:v>
                </c:pt>
                <c:pt idx="446">
                  <c:v>2450</c:v>
                </c:pt>
                <c:pt idx="447">
                  <c:v>2449</c:v>
                </c:pt>
                <c:pt idx="448">
                  <c:v>2448</c:v>
                </c:pt>
                <c:pt idx="449">
                  <c:v>2447</c:v>
                </c:pt>
                <c:pt idx="450">
                  <c:v>2446</c:v>
                </c:pt>
                <c:pt idx="451">
                  <c:v>2445</c:v>
                </c:pt>
                <c:pt idx="452">
                  <c:v>2444</c:v>
                </c:pt>
                <c:pt idx="453">
                  <c:v>2443</c:v>
                </c:pt>
                <c:pt idx="454">
                  <c:v>2442</c:v>
                </c:pt>
                <c:pt idx="455">
                  <c:v>2441</c:v>
                </c:pt>
                <c:pt idx="456">
                  <c:v>2440</c:v>
                </c:pt>
                <c:pt idx="457">
                  <c:v>2439</c:v>
                </c:pt>
                <c:pt idx="458">
                  <c:v>2438</c:v>
                </c:pt>
                <c:pt idx="459">
                  <c:v>2437</c:v>
                </c:pt>
                <c:pt idx="460">
                  <c:v>2436</c:v>
                </c:pt>
                <c:pt idx="461">
                  <c:v>2435</c:v>
                </c:pt>
                <c:pt idx="462">
                  <c:v>2434</c:v>
                </c:pt>
                <c:pt idx="463">
                  <c:v>2433</c:v>
                </c:pt>
                <c:pt idx="464">
                  <c:v>2432</c:v>
                </c:pt>
                <c:pt idx="465">
                  <c:v>2431</c:v>
                </c:pt>
                <c:pt idx="466">
                  <c:v>2430</c:v>
                </c:pt>
                <c:pt idx="467">
                  <c:v>2429</c:v>
                </c:pt>
                <c:pt idx="468">
                  <c:v>2428</c:v>
                </c:pt>
                <c:pt idx="469">
                  <c:v>2427</c:v>
                </c:pt>
                <c:pt idx="470">
                  <c:v>2426</c:v>
                </c:pt>
                <c:pt idx="471">
                  <c:v>2425</c:v>
                </c:pt>
                <c:pt idx="472">
                  <c:v>2424</c:v>
                </c:pt>
                <c:pt idx="473">
                  <c:v>2423</c:v>
                </c:pt>
                <c:pt idx="474">
                  <c:v>2422</c:v>
                </c:pt>
                <c:pt idx="475">
                  <c:v>2421</c:v>
                </c:pt>
                <c:pt idx="476">
                  <c:v>2420</c:v>
                </c:pt>
                <c:pt idx="477">
                  <c:v>2419</c:v>
                </c:pt>
                <c:pt idx="478">
                  <c:v>2418.1999999999998</c:v>
                </c:pt>
                <c:pt idx="479">
                  <c:v>2417.5</c:v>
                </c:pt>
                <c:pt idx="480">
                  <c:v>2417</c:v>
                </c:pt>
                <c:pt idx="481">
                  <c:v>2416</c:v>
                </c:pt>
                <c:pt idx="482">
                  <c:v>2415</c:v>
                </c:pt>
                <c:pt idx="483">
                  <c:v>2414</c:v>
                </c:pt>
                <c:pt idx="484">
                  <c:v>2413</c:v>
                </c:pt>
                <c:pt idx="485">
                  <c:v>2412</c:v>
                </c:pt>
                <c:pt idx="486">
                  <c:v>2411</c:v>
                </c:pt>
                <c:pt idx="487">
                  <c:v>2410</c:v>
                </c:pt>
                <c:pt idx="488">
                  <c:v>2409</c:v>
                </c:pt>
                <c:pt idx="489">
                  <c:v>2408</c:v>
                </c:pt>
                <c:pt idx="490">
                  <c:v>2407</c:v>
                </c:pt>
                <c:pt idx="491">
                  <c:v>2406</c:v>
                </c:pt>
                <c:pt idx="492">
                  <c:v>2405</c:v>
                </c:pt>
                <c:pt idx="493">
                  <c:v>2404</c:v>
                </c:pt>
                <c:pt idx="494">
                  <c:v>2403</c:v>
                </c:pt>
                <c:pt idx="495">
                  <c:v>2402</c:v>
                </c:pt>
                <c:pt idx="496">
                  <c:v>2401</c:v>
                </c:pt>
                <c:pt idx="497">
                  <c:v>2400</c:v>
                </c:pt>
                <c:pt idx="498">
                  <c:v>2399</c:v>
                </c:pt>
                <c:pt idx="499">
                  <c:v>2398</c:v>
                </c:pt>
                <c:pt idx="500">
                  <c:v>2397</c:v>
                </c:pt>
                <c:pt idx="501">
                  <c:v>2396</c:v>
                </c:pt>
                <c:pt idx="502">
                  <c:v>2395</c:v>
                </c:pt>
                <c:pt idx="503">
                  <c:v>2394</c:v>
                </c:pt>
                <c:pt idx="504">
                  <c:v>2393</c:v>
                </c:pt>
                <c:pt idx="505">
                  <c:v>2392</c:v>
                </c:pt>
              </c:numCache>
            </c:numRef>
          </c:xVal>
          <c:yVal>
            <c:numRef>
              <c:f>Retournemer_2020_LOI_composite!$U$10:$U$515</c:f>
              <c:numCache>
                <c:formatCode>General</c:formatCode>
                <c:ptCount val="506"/>
                <c:pt idx="0">
                  <c:v>18488.081977850747</c:v>
                </c:pt>
                <c:pt idx="1">
                  <c:v>18007.441264774763</c:v>
                </c:pt>
                <c:pt idx="2">
                  <c:v>17836.656062208949</c:v>
                </c:pt>
                <c:pt idx="3">
                  <c:v>17716.757597248907</c:v>
                </c:pt>
                <c:pt idx="4">
                  <c:v>17622.008937042836</c:v>
                </c:pt>
                <c:pt idx="5">
                  <c:v>17527.804809366688</c:v>
                </c:pt>
                <c:pt idx="6">
                  <c:v>17433.487665505083</c:v>
                </c:pt>
                <c:pt idx="7">
                  <c:v>17343.881812526037</c:v>
                </c:pt>
                <c:pt idx="8">
                  <c:v>17254.154952318117</c:v>
                </c:pt>
                <c:pt idx="9">
                  <c:v>17179.839227044282</c:v>
                </c:pt>
                <c:pt idx="10">
                  <c:v>17117.578451299352</c:v>
                </c:pt>
                <c:pt idx="11">
                  <c:v>17062.315040153087</c:v>
                </c:pt>
                <c:pt idx="12">
                  <c:v>17008.645914004177</c:v>
                </c:pt>
                <c:pt idx="13">
                  <c:v>16964.842368013273</c:v>
                </c:pt>
                <c:pt idx="14">
                  <c:v>16929.9542069005</c:v>
                </c:pt>
                <c:pt idx="15">
                  <c:v>16891.499608769871</c:v>
                </c:pt>
                <c:pt idx="16">
                  <c:v>16818.473381378986</c:v>
                </c:pt>
                <c:pt idx="17">
                  <c:v>16713.923135634359</c:v>
                </c:pt>
                <c:pt idx="18">
                  <c:v>16587.523522126692</c:v>
                </c:pt>
                <c:pt idx="19">
                  <c:v>16480.727079696142</c:v>
                </c:pt>
                <c:pt idx="20">
                  <c:v>16369.450255640746</c:v>
                </c:pt>
                <c:pt idx="21">
                  <c:v>16247.910594962605</c:v>
                </c:pt>
                <c:pt idx="22">
                  <c:v>16134.837231358357</c:v>
                </c:pt>
                <c:pt idx="23">
                  <c:v>16036.969884844564</c:v>
                </c:pt>
                <c:pt idx="24">
                  <c:v>15944.617167770133</c:v>
                </c:pt>
                <c:pt idx="25">
                  <c:v>15842.680678169127</c:v>
                </c:pt>
                <c:pt idx="26">
                  <c:v>15771.044398677439</c:v>
                </c:pt>
                <c:pt idx="27">
                  <c:v>15720.598905105657</c:v>
                </c:pt>
                <c:pt idx="28">
                  <c:v>15669.034042054976</c:v>
                </c:pt>
                <c:pt idx="29">
                  <c:v>15614.234268362125</c:v>
                </c:pt>
                <c:pt idx="30">
                  <c:v>15572.514699146719</c:v>
                </c:pt>
                <c:pt idx="31">
                  <c:v>15537.059581087486</c:v>
                </c:pt>
                <c:pt idx="32">
                  <c:v>15504.465419653707</c:v>
                </c:pt>
                <c:pt idx="33">
                  <c:v>15471.79346785851</c:v>
                </c:pt>
                <c:pt idx="34">
                  <c:v>15435.445921486353</c:v>
                </c:pt>
                <c:pt idx="35">
                  <c:v>15403.172408127683</c:v>
                </c:pt>
                <c:pt idx="36">
                  <c:v>15363.743302665751</c:v>
                </c:pt>
                <c:pt idx="37">
                  <c:v>15329.764472798748</c:v>
                </c:pt>
                <c:pt idx="38">
                  <c:v>15279.865491875174</c:v>
                </c:pt>
                <c:pt idx="39">
                  <c:v>15217.24425093438</c:v>
                </c:pt>
                <c:pt idx="40">
                  <c:v>15153.633961112711</c:v>
                </c:pt>
                <c:pt idx="41">
                  <c:v>15100.467785009621</c:v>
                </c:pt>
                <c:pt idx="42">
                  <c:v>15053.011775027097</c:v>
                </c:pt>
                <c:pt idx="43">
                  <c:v>15009.920119686403</c:v>
                </c:pt>
                <c:pt idx="44">
                  <c:v>14973.627762422007</c:v>
                </c:pt>
                <c:pt idx="45">
                  <c:v>14941.591098578383</c:v>
                </c:pt>
                <c:pt idx="46">
                  <c:v>14905.844139555402</c:v>
                </c:pt>
                <c:pt idx="47">
                  <c:v>14865.797661497862</c:v>
                </c:pt>
                <c:pt idx="48">
                  <c:v>14819.966173562932</c:v>
                </c:pt>
                <c:pt idx="49">
                  <c:v>14781.758141046883</c:v>
                </c:pt>
                <c:pt idx="50">
                  <c:v>14739.200829477757</c:v>
                </c:pt>
                <c:pt idx="51">
                  <c:v>14694.523834929907</c:v>
                </c:pt>
                <c:pt idx="52">
                  <c:v>14657.003787061876</c:v>
                </c:pt>
                <c:pt idx="53">
                  <c:v>14617.995456736702</c:v>
                </c:pt>
                <c:pt idx="54">
                  <c:v>14588.961972300516</c:v>
                </c:pt>
                <c:pt idx="55">
                  <c:v>14560.455694359207</c:v>
                </c:pt>
                <c:pt idx="56">
                  <c:v>14532.856492974317</c:v>
                </c:pt>
                <c:pt idx="57">
                  <c:v>14505.959118705714</c:v>
                </c:pt>
                <c:pt idx="58">
                  <c:v>14479.73987739007</c:v>
                </c:pt>
                <c:pt idx="59">
                  <c:v>14456.869511133431</c:v>
                </c:pt>
                <c:pt idx="60">
                  <c:v>14432.598918371285</c:v>
                </c:pt>
                <c:pt idx="61">
                  <c:v>14405.584792374768</c:v>
                </c:pt>
                <c:pt idx="62">
                  <c:v>14373.247937521061</c:v>
                </c:pt>
                <c:pt idx="63">
                  <c:v>14346.293577290024</c:v>
                </c:pt>
                <c:pt idx="64">
                  <c:v>14320.231997137113</c:v>
                </c:pt>
                <c:pt idx="65">
                  <c:v>14286.677019617722</c:v>
                </c:pt>
                <c:pt idx="66">
                  <c:v>14247.722000169602</c:v>
                </c:pt>
                <c:pt idx="67">
                  <c:v>14104.898896607736</c:v>
                </c:pt>
                <c:pt idx="68">
                  <c:v>13997.734894719508</c:v>
                </c:pt>
                <c:pt idx="69">
                  <c:v>13962.816746238392</c:v>
                </c:pt>
                <c:pt idx="70">
                  <c:v>13913.024691702512</c:v>
                </c:pt>
                <c:pt idx="71">
                  <c:v>13846.833737510024</c:v>
                </c:pt>
                <c:pt idx="72">
                  <c:v>13798.479248853133</c:v>
                </c:pt>
                <c:pt idx="73">
                  <c:v>13771.351628271668</c:v>
                </c:pt>
                <c:pt idx="74">
                  <c:v>13746.961636350139</c:v>
                </c:pt>
                <c:pt idx="75">
                  <c:v>13713.891246118415</c:v>
                </c:pt>
                <c:pt idx="76">
                  <c:v>13691.903905585972</c:v>
                </c:pt>
                <c:pt idx="77">
                  <c:v>13669.033539329334</c:v>
                </c:pt>
                <c:pt idx="78">
                  <c:v>13635.501799329</c:v>
                </c:pt>
                <c:pt idx="79">
                  <c:v>13608.227822178227</c:v>
                </c:pt>
                <c:pt idx="80">
                  <c:v>13576.584431828434</c:v>
                </c:pt>
                <c:pt idx="81">
                  <c:v>13543.382664598721</c:v>
                </c:pt>
                <c:pt idx="82">
                  <c:v>13492.477655833945</c:v>
                </c:pt>
                <c:pt idx="83">
                  <c:v>13455.073904123583</c:v>
                </c:pt>
                <c:pt idx="84">
                  <c:v>13412.158853927731</c:v>
                </c:pt>
                <c:pt idx="85">
                  <c:v>13373.051517688025</c:v>
                </c:pt>
                <c:pt idx="86">
                  <c:v>13332.302333365684</c:v>
                </c:pt>
                <c:pt idx="87">
                  <c:v>13285.721464949103</c:v>
                </c:pt>
                <c:pt idx="88">
                  <c:v>13241.069797495667</c:v>
                </c:pt>
                <c:pt idx="89">
                  <c:v>13199.343047631517</c:v>
                </c:pt>
                <c:pt idx="90">
                  <c:v>13161.713972115673</c:v>
                </c:pt>
                <c:pt idx="91">
                  <c:v>13125.774825140958</c:v>
                </c:pt>
                <c:pt idx="92">
                  <c:v>13085.370511420899</c:v>
                </c:pt>
                <c:pt idx="93">
                  <c:v>13043.247030713519</c:v>
                </c:pt>
                <c:pt idx="94">
                  <c:v>12997.022269284762</c:v>
                </c:pt>
                <c:pt idx="95">
                  <c:v>12947.113046370034</c:v>
                </c:pt>
                <c:pt idx="96">
                  <c:v>12885.88864974512</c:v>
                </c:pt>
                <c:pt idx="97">
                  <c:v>12839.355869915596</c:v>
                </c:pt>
                <c:pt idx="98">
                  <c:v>12796.882332581841</c:v>
                </c:pt>
                <c:pt idx="99">
                  <c:v>12748.237426575659</c:v>
                </c:pt>
                <c:pt idx="100">
                  <c:v>12698.445372039776</c:v>
                </c:pt>
                <c:pt idx="101">
                  <c:v>12659.122344343412</c:v>
                </c:pt>
                <c:pt idx="102">
                  <c:v>12616.945824753249</c:v>
                </c:pt>
                <c:pt idx="103">
                  <c:v>12571.079430886915</c:v>
                </c:pt>
                <c:pt idx="104">
                  <c:v>12515.311789029596</c:v>
                </c:pt>
                <c:pt idx="105">
                  <c:v>12459.373447319638</c:v>
                </c:pt>
                <c:pt idx="106">
                  <c:v>12416.763776853404</c:v>
                </c:pt>
                <c:pt idx="107">
                  <c:v>12369.933979280288</c:v>
                </c:pt>
                <c:pt idx="108">
                  <c:v>12327.460441946532</c:v>
                </c:pt>
                <c:pt idx="109">
                  <c:v>12292.227715551173</c:v>
                </c:pt>
                <c:pt idx="110">
                  <c:v>12250.722236048388</c:v>
                </c:pt>
                <c:pt idx="111">
                  <c:v>12205.549711392421</c:v>
                </c:pt>
                <c:pt idx="112">
                  <c:v>12163.224682930462</c:v>
                </c:pt>
                <c:pt idx="113">
                  <c:v>12117.96797933267</c:v>
                </c:pt>
                <c:pt idx="114">
                  <c:v>12072.227246819395</c:v>
                </c:pt>
                <c:pt idx="115">
                  <c:v>12025.446952203542</c:v>
                </c:pt>
                <c:pt idx="116">
                  <c:v>11983.757541712872</c:v>
                </c:pt>
                <c:pt idx="117">
                  <c:v>11943.053735101355</c:v>
                </c:pt>
                <c:pt idx="118">
                  <c:v>11901.233636803505</c:v>
                </c:pt>
                <c:pt idx="119">
                  <c:v>11855.81962380818</c:v>
                </c:pt>
                <c:pt idx="120">
                  <c:v>11808.547393554501</c:v>
                </c:pt>
                <c:pt idx="121">
                  <c:v>11750.652694973409</c:v>
                </c:pt>
                <c:pt idx="122">
                  <c:v>11698.803727994075</c:v>
                </c:pt>
                <c:pt idx="123">
                  <c:v>11650</c:v>
                </c:pt>
                <c:pt idx="124">
                  <c:v>11600.518442450451</c:v>
                </c:pt>
                <c:pt idx="125">
                  <c:v>11556.682061201534</c:v>
                </c:pt>
                <c:pt idx="126">
                  <c:v>11525.833726160185</c:v>
                </c:pt>
                <c:pt idx="127">
                  <c:v>11492.915033062369</c:v>
                </c:pt>
                <c:pt idx="128">
                  <c:v>11467.88670455753</c:v>
                </c:pt>
                <c:pt idx="129">
                  <c:v>11434.437797811106</c:v>
                </c:pt>
                <c:pt idx="130">
                  <c:v>11412.834061569716</c:v>
                </c:pt>
                <c:pt idx="131">
                  <c:v>11392.817663679114</c:v>
                </c:pt>
                <c:pt idx="132">
                  <c:v>11378.257750277358</c:v>
                </c:pt>
                <c:pt idx="133">
                  <c:v>11345.24244047024</c:v>
                </c:pt>
                <c:pt idx="134">
                  <c:v>11328.28522210299</c:v>
                </c:pt>
                <c:pt idx="135">
                  <c:v>11313.413884233563</c:v>
                </c:pt>
                <c:pt idx="136">
                  <c:v>11298.959020712053</c:v>
                </c:pt>
                <c:pt idx="137">
                  <c:v>11281.251812898201</c:v>
                </c:pt>
                <c:pt idx="138">
                  <c:v>11267.092187602211</c:v>
                </c:pt>
                <c:pt idx="139">
                  <c:v>11249.425132187031</c:v>
                </c:pt>
                <c:pt idx="140">
                  <c:v>11234.360812614264</c:v>
                </c:pt>
                <c:pt idx="141">
                  <c:v>11220.307473079461</c:v>
                </c:pt>
                <c:pt idx="142">
                  <c:v>11204.447275604471</c:v>
                </c:pt>
                <c:pt idx="143">
                  <c:v>11191.473031783948</c:v>
                </c:pt>
                <c:pt idx="144">
                  <c:v>11171.684767412669</c:v>
                </c:pt>
                <c:pt idx="145">
                  <c:v>11156.571153600464</c:v>
                </c:pt>
                <c:pt idx="146">
                  <c:v>11141.112480112182</c:v>
                </c:pt>
                <c:pt idx="147">
                  <c:v>11125.001330145498</c:v>
                </c:pt>
                <c:pt idx="148">
                  <c:v>11113.076067740252</c:v>
                </c:pt>
                <c:pt idx="149">
                  <c:v>11099.825776178866</c:v>
                </c:pt>
                <c:pt idx="150">
                  <c:v>11087.90051377362</c:v>
                </c:pt>
                <c:pt idx="151">
                  <c:v>11076.858604139132</c:v>
                </c:pt>
                <c:pt idx="152">
                  <c:v>11065.581760257102</c:v>
                </c:pt>
                <c:pt idx="153">
                  <c:v>11054.624788389034</c:v>
                </c:pt>
                <c:pt idx="154">
                  <c:v>11043.288427830959</c:v>
                </c:pt>
                <c:pt idx="155">
                  <c:v>11031.443470223056</c:v>
                </c:pt>
                <c:pt idx="156">
                  <c:v>11020.43140358758</c:v>
                </c:pt>
                <c:pt idx="157">
                  <c:v>11008.590717511448</c:v>
                </c:pt>
                <c:pt idx="158">
                  <c:v>10998.376951099546</c:v>
                </c:pt>
                <c:pt idx="159">
                  <c:v>10987.584374908418</c:v>
                </c:pt>
                <c:pt idx="160">
                  <c:v>10976.600580587796</c:v>
                </c:pt>
                <c:pt idx="161">
                  <c:v>10964.909146857161</c:v>
                </c:pt>
                <c:pt idx="162">
                  <c:v>10952.583294241918</c:v>
                </c:pt>
                <c:pt idx="163">
                  <c:v>10935.340927658834</c:v>
                </c:pt>
                <c:pt idx="164">
                  <c:v>10918.637102658577</c:v>
                </c:pt>
                <c:pt idx="165">
                  <c:v>10894.802736740232</c:v>
                </c:pt>
                <c:pt idx="166">
                  <c:v>10879.975029516776</c:v>
                </c:pt>
                <c:pt idx="167">
                  <c:v>10867.718509822495</c:v>
                </c:pt>
                <c:pt idx="168">
                  <c:v>10854.678540349385</c:v>
                </c:pt>
                <c:pt idx="169">
                  <c:v>10829.800441907601</c:v>
                </c:pt>
                <c:pt idx="170">
                  <c:v>10814.96914964855</c:v>
                </c:pt>
                <c:pt idx="171">
                  <c:v>10802.750643085797</c:v>
                </c:pt>
                <c:pt idx="172">
                  <c:v>10790.966572311943</c:v>
                </c:pt>
                <c:pt idx="173">
                  <c:v>10779.210186171695</c:v>
                </c:pt>
                <c:pt idx="174">
                  <c:v>10767.616181055482</c:v>
                </c:pt>
                <c:pt idx="175">
                  <c:v>10756.611701623146</c:v>
                </c:pt>
                <c:pt idx="176">
                  <c:v>10741.669883479455</c:v>
                </c:pt>
                <c:pt idx="177">
                  <c:v>10728.908332180579</c:v>
                </c:pt>
                <c:pt idx="178">
                  <c:v>10717.599893692844</c:v>
                </c:pt>
                <c:pt idx="179">
                  <c:v>10702.293522406417</c:v>
                </c:pt>
                <c:pt idx="180">
                  <c:v>10690.793269353138</c:v>
                </c:pt>
                <c:pt idx="181">
                  <c:v>10679.509817945396</c:v>
                </c:pt>
                <c:pt idx="182">
                  <c:v>10668.0663843242</c:v>
                </c:pt>
                <c:pt idx="183">
                  <c:v>10656.080893320946</c:v>
                </c:pt>
                <c:pt idx="184">
                  <c:v>10645.74882073439</c:v>
                </c:pt>
                <c:pt idx="185">
                  <c:v>10635.562659096575</c:v>
                </c:pt>
                <c:pt idx="186">
                  <c:v>10623.501496265058</c:v>
                </c:pt>
                <c:pt idx="187">
                  <c:v>10611.999507062466</c:v>
                </c:pt>
                <c:pt idx="188">
                  <c:v>10601.164633233626</c:v>
                </c:pt>
                <c:pt idx="189">
                  <c:v>10589.688934292069</c:v>
                </c:pt>
                <c:pt idx="190">
                  <c:v>10578.477149124743</c:v>
                </c:pt>
                <c:pt idx="191">
                  <c:v>10569.152869877842</c:v>
                </c:pt>
                <c:pt idx="192">
                  <c:v>10558.914008216772</c:v>
                </c:pt>
                <c:pt idx="193">
                  <c:v>10548.18127205205</c:v>
                </c:pt>
                <c:pt idx="194">
                  <c:v>10536.127187367734</c:v>
                </c:pt>
                <c:pt idx="195">
                  <c:v>10525.573176065933</c:v>
                </c:pt>
                <c:pt idx="196">
                  <c:v>10515.793198961101</c:v>
                </c:pt>
                <c:pt idx="197">
                  <c:v>10501.940621419653</c:v>
                </c:pt>
                <c:pt idx="198">
                  <c:v>10490.289502977745</c:v>
                </c:pt>
                <c:pt idx="199">
                  <c:v>10479.786223081524</c:v>
                </c:pt>
                <c:pt idx="200">
                  <c:v>10467.020698284579</c:v>
                </c:pt>
                <c:pt idx="201">
                  <c:v>10458.537279906863</c:v>
                </c:pt>
                <c:pt idx="202">
                  <c:v>10442.636930033201</c:v>
                </c:pt>
                <c:pt idx="203">
                  <c:v>10429.818713196642</c:v>
                </c:pt>
                <c:pt idx="204">
                  <c:v>10418.809279766961</c:v>
                </c:pt>
                <c:pt idx="205">
                  <c:v>10407.68849934937</c:v>
                </c:pt>
                <c:pt idx="206">
                  <c:v>10108.603117085382</c:v>
                </c:pt>
                <c:pt idx="207">
                  <c:v>10100.371875357854</c:v>
                </c:pt>
                <c:pt idx="208">
                  <c:v>10091.480232336398</c:v>
                </c:pt>
                <c:pt idx="209">
                  <c:v>10084.02694333312</c:v>
                </c:pt>
                <c:pt idx="210">
                  <c:v>10078.229940775014</c:v>
                </c:pt>
                <c:pt idx="211">
                  <c:v>10070.965526541799</c:v>
                </c:pt>
                <c:pt idx="212">
                  <c:v>10063.055913721992</c:v>
                </c:pt>
                <c:pt idx="213">
                  <c:v>10055.032126054264</c:v>
                </c:pt>
                <c:pt idx="214">
                  <c:v>10047.518241205429</c:v>
                </c:pt>
                <c:pt idx="215">
                  <c:v>10039.483489939483</c:v>
                </c:pt>
                <c:pt idx="216">
                  <c:v>10029.766609461134</c:v>
                </c:pt>
                <c:pt idx="217">
                  <c:v>10020.311974336604</c:v>
                </c:pt>
                <c:pt idx="218">
                  <c:v>10010.891845179682</c:v>
                </c:pt>
                <c:pt idx="219">
                  <c:v>10001.38353410554</c:v>
                </c:pt>
                <c:pt idx="220">
                  <c:v>9992.3922648317439</c:v>
                </c:pt>
                <c:pt idx="221">
                  <c:v>9984.1610231042159</c:v>
                </c:pt>
                <c:pt idx="222">
                  <c:v>9976.3954833776661</c:v>
                </c:pt>
                <c:pt idx="223">
                  <c:v>9968.0638606534612</c:v>
                </c:pt>
                <c:pt idx="224">
                  <c:v>9959.1076450610435</c:v>
                </c:pt>
                <c:pt idx="225">
                  <c:v>9951.2237215820187</c:v>
                </c:pt>
                <c:pt idx="226">
                  <c:v>9942.1005700151636</c:v>
                </c:pt>
                <c:pt idx="227">
                  <c:v>9933.2469661082378</c:v>
                </c:pt>
                <c:pt idx="228">
                  <c:v>9925.1232754485791</c:v>
                </c:pt>
                <c:pt idx="229">
                  <c:v>9918.4479391695477</c:v>
                </c:pt>
                <c:pt idx="230">
                  <c:v>9911.72948147645</c:v>
                </c:pt>
                <c:pt idx="231">
                  <c:v>9900.9228912276158</c:v>
                </c:pt>
                <c:pt idx="232">
                  <c:v>9886.3475705100918</c:v>
                </c:pt>
                <c:pt idx="233">
                  <c:v>9878.0370806272931</c:v>
                </c:pt>
                <c:pt idx="234">
                  <c:v>9869.0336773868639</c:v>
                </c:pt>
                <c:pt idx="235">
                  <c:v>9861.6724042972055</c:v>
                </c:pt>
                <c:pt idx="236">
                  <c:v>9853.4944899741622</c:v>
                </c:pt>
                <c:pt idx="237">
                  <c:v>9845.3843977253837</c:v>
                </c:pt>
                <c:pt idx="238">
                  <c:v>9836.8379596682898</c:v>
                </c:pt>
                <c:pt idx="239">
                  <c:v>9828.3280741396411</c:v>
                </c:pt>
                <c:pt idx="240">
                  <c:v>9820.7919708141035</c:v>
                </c:pt>
                <c:pt idx="241">
                  <c:v>9812.7631924527559</c:v>
                </c:pt>
                <c:pt idx="242">
                  <c:v>9804.0615084422934</c:v>
                </c:pt>
                <c:pt idx="243">
                  <c:v>9796.8842671798757</c:v>
                </c:pt>
                <c:pt idx="244">
                  <c:v>9787.8106979584918</c:v>
                </c:pt>
                <c:pt idx="245">
                  <c:v>9779.6916467566625</c:v>
                </c:pt>
                <c:pt idx="246">
                  <c:v>9772.477599128797</c:v>
                </c:pt>
                <c:pt idx="247">
                  <c:v>9763.6259699300026</c:v>
                </c:pt>
                <c:pt idx="248">
                  <c:v>9755.0027643106878</c:v>
                </c:pt>
                <c:pt idx="249">
                  <c:v>9746.111121289232</c:v>
                </c:pt>
                <c:pt idx="250">
                  <c:v>9738.7215356107663</c:v>
                </c:pt>
                <c:pt idx="251">
                  <c:v>9732.1506943036857</c:v>
                </c:pt>
                <c:pt idx="252">
                  <c:v>9725.9913790856972</c:v>
                </c:pt>
                <c:pt idx="253">
                  <c:v>9718.3045112247655</c:v>
                </c:pt>
                <c:pt idx="254">
                  <c:v>9710.3779975228645</c:v>
                </c:pt>
                <c:pt idx="255">
                  <c:v>9701.9504223753665</c:v>
                </c:pt>
                <c:pt idx="256">
                  <c:v>9693.7518044717599</c:v>
                </c:pt>
                <c:pt idx="257">
                  <c:v>9687.3010046326635</c:v>
                </c:pt>
                <c:pt idx="258">
                  <c:v>9681.1244364308714</c:v>
                </c:pt>
                <c:pt idx="259">
                  <c:v>9676.155577095351</c:v>
                </c:pt>
                <c:pt idx="260">
                  <c:v>9669.2543835737961</c:v>
                </c:pt>
                <c:pt idx="261">
                  <c:v>9661.897890531598</c:v>
                </c:pt>
                <c:pt idx="262">
                  <c:v>9657.1774741628542</c:v>
                </c:pt>
                <c:pt idx="263">
                  <c:v>9648.8050371872541</c:v>
                </c:pt>
                <c:pt idx="264">
                  <c:v>9642.0669627853003</c:v>
                </c:pt>
                <c:pt idx="265">
                  <c:v>9636.8801710227835</c:v>
                </c:pt>
                <c:pt idx="266">
                  <c:v>9628.1947664932177</c:v>
                </c:pt>
                <c:pt idx="267">
                  <c:v>9620.9399580970039</c:v>
                </c:pt>
                <c:pt idx="268">
                  <c:v>9614.6665899683831</c:v>
                </c:pt>
                <c:pt idx="269">
                  <c:v>9607.2133009651043</c:v>
                </c:pt>
                <c:pt idx="270">
                  <c:v>9600.9667349433075</c:v>
                </c:pt>
                <c:pt idx="271">
                  <c:v>9595.4457801260633</c:v>
                </c:pt>
                <c:pt idx="272">
                  <c:v>9589.3861955705524</c:v>
                </c:pt>
                <c:pt idx="273">
                  <c:v>9580.894811541777</c:v>
                </c:pt>
                <c:pt idx="274">
                  <c:v>9571.5880591355653</c:v>
                </c:pt>
                <c:pt idx="275">
                  <c:v>9564.9134719684498</c:v>
                </c:pt>
                <c:pt idx="276">
                  <c:v>9557.5139584991048</c:v>
                </c:pt>
                <c:pt idx="277">
                  <c:v>9550.0843307307568</c:v>
                </c:pt>
                <c:pt idx="278">
                  <c:v>9542.9961371266818</c:v>
                </c:pt>
                <c:pt idx="279">
                  <c:v>9535.4941338161916</c:v>
                </c:pt>
                <c:pt idx="280">
                  <c:v>9528.8689880354996</c:v>
                </c:pt>
                <c:pt idx="281">
                  <c:v>9522.8791302063801</c:v>
                </c:pt>
                <c:pt idx="282">
                  <c:v>9517.2769848771186</c:v>
                </c:pt>
                <c:pt idx="283">
                  <c:v>9511.3371990047726</c:v>
                </c:pt>
                <c:pt idx="284">
                  <c:v>9506.1488318271222</c:v>
                </c:pt>
                <c:pt idx="285">
                  <c:v>9500.4528223449415</c:v>
                </c:pt>
                <c:pt idx="286">
                  <c:v>9494.2128594584756</c:v>
                </c:pt>
                <c:pt idx="287">
                  <c:v>9487.304933065192</c:v>
                </c:pt>
                <c:pt idx="288">
                  <c:v>9481.0982175443332</c:v>
                </c:pt>
                <c:pt idx="289">
                  <c:v>9473.2998688649768</c:v>
                </c:pt>
                <c:pt idx="290">
                  <c:v>9467.611612386605</c:v>
                </c:pt>
                <c:pt idx="291">
                  <c:v>9462.1420152885912</c:v>
                </c:pt>
                <c:pt idx="292">
                  <c:v>9455.7217709237957</c:v>
                </c:pt>
                <c:pt idx="293">
                  <c:v>9449.7591397211727</c:v>
                </c:pt>
                <c:pt idx="294">
                  <c:v>9442.6837413146077</c:v>
                </c:pt>
                <c:pt idx="295">
                  <c:v>9437.8823716196111</c:v>
                </c:pt>
                <c:pt idx="296">
                  <c:v>9428.9409154719851</c:v>
                </c:pt>
                <c:pt idx="297">
                  <c:v>9420.3552673684353</c:v>
                </c:pt>
                <c:pt idx="298">
                  <c:v>9409.4093743394642</c:v>
                </c:pt>
                <c:pt idx="299">
                  <c:v>9400.7174095759055</c:v>
                </c:pt>
                <c:pt idx="300">
                  <c:v>9392.1744584376447</c:v>
                </c:pt>
                <c:pt idx="301">
                  <c:v>9385.5493126569527</c:v>
                </c:pt>
                <c:pt idx="302">
                  <c:v>9378.2406200893638</c:v>
                </c:pt>
                <c:pt idx="303">
                  <c:v>9372.5162616735906</c:v>
                </c:pt>
                <c:pt idx="304">
                  <c:v>9366.0553757056423</c:v>
                </c:pt>
                <c:pt idx="305">
                  <c:v>9359.58430308264</c:v>
                </c:pt>
                <c:pt idx="306">
                  <c:v>9354.0081387172231</c:v>
                </c:pt>
                <c:pt idx="307">
                  <c:v>9345.9215637202014</c:v>
                </c:pt>
                <c:pt idx="308">
                  <c:v>9338.0918459793829</c:v>
                </c:pt>
                <c:pt idx="309">
                  <c:v>9320.4438283394356</c:v>
                </c:pt>
                <c:pt idx="310">
                  <c:v>9313.0107379513411</c:v>
                </c:pt>
                <c:pt idx="311">
                  <c:v>9308.1453965186447</c:v>
                </c:pt>
                <c:pt idx="312">
                  <c:v>9300.5146482533819</c:v>
                </c:pt>
                <c:pt idx="313">
                  <c:v>9294.5840742077617</c:v>
                </c:pt>
                <c:pt idx="314">
                  <c:v>9287.6631629904314</c:v>
                </c:pt>
                <c:pt idx="315">
                  <c:v>9280.4859217280136</c:v>
                </c:pt>
                <c:pt idx="316">
                  <c:v>9272.9966264976647</c:v>
                </c:pt>
                <c:pt idx="317">
                  <c:v>9264.8604825564635</c:v>
                </c:pt>
                <c:pt idx="318">
                  <c:v>9257.2123363243409</c:v>
                </c:pt>
                <c:pt idx="319">
                  <c:v>9251.2181568084761</c:v>
                </c:pt>
                <c:pt idx="320">
                  <c:v>9244.3024344584555</c:v>
                </c:pt>
                <c:pt idx="321">
                  <c:v>9237.0717646010326</c:v>
                </c:pt>
                <c:pt idx="322">
                  <c:v>9230.4960602067622</c:v>
                </c:pt>
                <c:pt idx="323">
                  <c:v>9223.8229061233105</c:v>
                </c:pt>
                <c:pt idx="324">
                  <c:v>9217.0854697361647</c:v>
                </c:pt>
                <c:pt idx="325">
                  <c:v>9210.2302841714209</c:v>
                </c:pt>
                <c:pt idx="326">
                  <c:v>9199.8094819538728</c:v>
                </c:pt>
                <c:pt idx="327">
                  <c:v>9190.6078905918002</c:v>
                </c:pt>
                <c:pt idx="328">
                  <c:v>9180.6701719207613</c:v>
                </c:pt>
                <c:pt idx="329">
                  <c:v>9173.1478709822659</c:v>
                </c:pt>
                <c:pt idx="330">
                  <c:v>9160.3576589889835</c:v>
                </c:pt>
                <c:pt idx="331">
                  <c:v>9153.0549414807192</c:v>
                </c:pt>
                <c:pt idx="332">
                  <c:v>9145.2831358533676</c:v>
                </c:pt>
                <c:pt idx="333">
                  <c:v>9138.4668800982327</c:v>
                </c:pt>
                <c:pt idx="334">
                  <c:v>9132.2633345035847</c:v>
                </c:pt>
                <c:pt idx="335">
                  <c:v>9125.5732363132774</c:v>
                </c:pt>
                <c:pt idx="336">
                  <c:v>9118.61683324355</c:v>
                </c:pt>
                <c:pt idx="337">
                  <c:v>9112.06216773712</c:v>
                </c:pt>
                <c:pt idx="338">
                  <c:v>9105.245911981985</c:v>
                </c:pt>
                <c:pt idx="339">
                  <c:v>9098.2066945899987</c:v>
                </c:pt>
                <c:pt idx="340">
                  <c:v>9089.424524601638</c:v>
                </c:pt>
                <c:pt idx="341">
                  <c:v>9082.1743650680492</c:v>
                </c:pt>
                <c:pt idx="342">
                  <c:v>9075.7235652289546</c:v>
                </c:pt>
                <c:pt idx="343">
                  <c:v>9068.1322523552444</c:v>
                </c:pt>
                <c:pt idx="344">
                  <c:v>9061.2059635845198</c:v>
                </c:pt>
                <c:pt idx="345">
                  <c:v>9054.8713943731564</c:v>
                </c:pt>
                <c:pt idx="346">
                  <c:v>9048.425306586536</c:v>
                </c:pt>
                <c:pt idx="347">
                  <c:v>9042.4177591413318</c:v>
                </c:pt>
                <c:pt idx="348">
                  <c:v>9037.1062198516393</c:v>
                </c:pt>
                <c:pt idx="349">
                  <c:v>9030.3233325047386</c:v>
                </c:pt>
                <c:pt idx="350">
                  <c:v>9024.5645519415211</c:v>
                </c:pt>
                <c:pt idx="351">
                  <c:v>9018.8779684797591</c:v>
                </c:pt>
                <c:pt idx="352">
                  <c:v>9012.7724419759834</c:v>
                </c:pt>
                <c:pt idx="353">
                  <c:v>9006.3216421368888</c:v>
                </c:pt>
                <c:pt idx="354">
                  <c:v>8996.8808093994012</c:v>
                </c:pt>
                <c:pt idx="355">
                  <c:v>8989.6795639856045</c:v>
                </c:pt>
                <c:pt idx="356">
                  <c:v>8982.6250106080151</c:v>
                </c:pt>
                <c:pt idx="357">
                  <c:v>8975.9998648273231</c:v>
                </c:pt>
                <c:pt idx="358">
                  <c:v>8969.7427827011143</c:v>
                </c:pt>
                <c:pt idx="359">
                  <c:v>8961.5115409735863</c:v>
                </c:pt>
                <c:pt idx="360">
                  <c:v>8954.0095376630961</c:v>
                </c:pt>
                <c:pt idx="361">
                  <c:v>8947.6052300750925</c:v>
                </c:pt>
                <c:pt idx="362">
                  <c:v>8940.8328588326076</c:v>
                </c:pt>
                <c:pt idx="363">
                  <c:v>8934.8978324040709</c:v>
                </c:pt>
                <c:pt idx="364">
                  <c:v>8928.4675438522227</c:v>
                </c:pt>
                <c:pt idx="365">
                  <c:v>8921.3691733729083</c:v>
                </c:pt>
                <c:pt idx="366">
                  <c:v>8915.2481147711824</c:v>
                </c:pt>
                <c:pt idx="367">
                  <c:v>8908.7479717410679</c:v>
                </c:pt>
                <c:pt idx="368">
                  <c:v>8902.4540832494095</c:v>
                </c:pt>
                <c:pt idx="369">
                  <c:v>8893.0769538367367</c:v>
                </c:pt>
                <c:pt idx="370">
                  <c:v>8885.559961508643</c:v>
                </c:pt>
                <c:pt idx="371">
                  <c:v>8880.0625001161534</c:v>
                </c:pt>
                <c:pt idx="372">
                  <c:v>8873.937365337777</c:v>
                </c:pt>
                <c:pt idx="373">
                  <c:v>8866.8575526897821</c:v>
                </c:pt>
                <c:pt idx="374">
                  <c:v>8859.73904498925</c:v>
                </c:pt>
                <c:pt idx="375">
                  <c:v>8851.3302061137547</c:v>
                </c:pt>
                <c:pt idx="376">
                  <c:v>8845.2689025271629</c:v>
                </c:pt>
                <c:pt idx="377">
                  <c:v>8839.2600493772334</c:v>
                </c:pt>
                <c:pt idx="378">
                  <c:v>8832.7417607865518</c:v>
                </c:pt>
                <c:pt idx="379">
                  <c:v>8826.4046648224103</c:v>
                </c:pt>
                <c:pt idx="380">
                  <c:v>8820.7610221203395</c:v>
                </c:pt>
                <c:pt idx="381">
                  <c:v>8813.4733617615784</c:v>
                </c:pt>
                <c:pt idx="382">
                  <c:v>8806.8482159808864</c:v>
                </c:pt>
                <c:pt idx="383">
                  <c:v>8800.1335412031567</c:v>
                </c:pt>
                <c:pt idx="384">
                  <c:v>8791.5598231340246</c:v>
                </c:pt>
                <c:pt idx="385">
                  <c:v>8786.2309015278151</c:v>
                </c:pt>
                <c:pt idx="386">
                  <c:v>8781.1346355426667</c:v>
                </c:pt>
                <c:pt idx="387">
                  <c:v>8774.9663963675393</c:v>
                </c:pt>
                <c:pt idx="388">
                  <c:v>8769.545822546972</c:v>
                </c:pt>
                <c:pt idx="389">
                  <c:v>8762.9206767662799</c:v>
                </c:pt>
                <c:pt idx="390">
                  <c:v>8756.6852454432756</c:v>
                </c:pt>
                <c:pt idx="391">
                  <c:v>8750.0600996625835</c:v>
                </c:pt>
                <c:pt idx="392">
                  <c:v>8743.4349538818915</c:v>
                </c:pt>
                <c:pt idx="393">
                  <c:v>8735.6116434387332</c:v>
                </c:pt>
                <c:pt idx="394">
                  <c:v>8728.6552403690057</c:v>
                </c:pt>
                <c:pt idx="395">
                  <c:v>8721.3465478014168</c:v>
                </c:pt>
                <c:pt idx="396">
                  <c:v>8714.5439427587407</c:v>
                </c:pt>
                <c:pt idx="397">
                  <c:v>8708.7851621955233</c:v>
                </c:pt>
                <c:pt idx="398">
                  <c:v>8702.7121118965551</c:v>
                </c:pt>
                <c:pt idx="399">
                  <c:v>8696.1753013929392</c:v>
                </c:pt>
                <c:pt idx="400">
                  <c:v>8688.656286737074</c:v>
                </c:pt>
                <c:pt idx="401">
                  <c:v>8682.5541787811726</c:v>
                </c:pt>
                <c:pt idx="402">
                  <c:v>8676.5473799400115</c:v>
                </c:pt>
                <c:pt idx="403">
                  <c:v>8669.2174314166914</c:v>
                </c:pt>
                <c:pt idx="404">
                  <c:v>8663.213393052938</c:v>
                </c:pt>
                <c:pt idx="405">
                  <c:v>8656.4253338514081</c:v>
                </c:pt>
                <c:pt idx="406">
                  <c:v>8650.659003264509</c:v>
                </c:pt>
                <c:pt idx="407">
                  <c:v>8644.8926726776099</c:v>
                </c:pt>
                <c:pt idx="408">
                  <c:v>8637.6332044285537</c:v>
                </c:pt>
                <c:pt idx="409">
                  <c:v>8631.3681209185506</c:v>
                </c:pt>
                <c:pt idx="410">
                  <c:v>8623.2372601877014</c:v>
                </c:pt>
                <c:pt idx="411">
                  <c:v>8616.9065653305952</c:v>
                </c:pt>
                <c:pt idx="412">
                  <c:v>8610.7967086661793</c:v>
                </c:pt>
                <c:pt idx="413">
                  <c:v>8606.5204782077326</c:v>
                </c:pt>
                <c:pt idx="414">
                  <c:v>8602.6581901438476</c:v>
                </c:pt>
                <c:pt idx="415">
                  <c:v>8600.8648659559221</c:v>
                </c:pt>
                <c:pt idx="416">
                  <c:v>8593.4115769526434</c:v>
                </c:pt>
                <c:pt idx="417">
                  <c:v>8587.4489457500204</c:v>
                </c:pt>
                <c:pt idx="418">
                  <c:v>8581.567438781447</c:v>
                </c:pt>
                <c:pt idx="419">
                  <c:v>8575.9615461977846</c:v>
                </c:pt>
                <c:pt idx="420">
                  <c:v>8569.1573424230191</c:v>
                </c:pt>
                <c:pt idx="421">
                  <c:v>8563.3734849954308</c:v>
                </c:pt>
                <c:pt idx="422">
                  <c:v>8557.5541001880665</c:v>
                </c:pt>
                <c:pt idx="423">
                  <c:v>8550.0371078599728</c:v>
                </c:pt>
                <c:pt idx="424">
                  <c:v>8544.0018723200265</c:v>
                </c:pt>
                <c:pt idx="425">
                  <c:v>8538.9577272369988</c:v>
                </c:pt>
                <c:pt idx="426">
                  <c:v>8532.0565337154439</c:v>
                </c:pt>
                <c:pt idx="427">
                  <c:v>8526.7680401536636</c:v>
                </c:pt>
                <c:pt idx="428">
                  <c:v>8520.9961328447262</c:v>
                </c:pt>
                <c:pt idx="429">
                  <c:v>8515.6132018979133</c:v>
                </c:pt>
                <c:pt idx="430">
                  <c:v>8510.6091024252619</c:v>
                </c:pt>
                <c:pt idx="431">
                  <c:v>8504.6122032272215</c:v>
                </c:pt>
                <c:pt idx="432">
                  <c:v>8497.8963020248757</c:v>
                </c:pt>
                <c:pt idx="433">
                  <c:v>8492.8459859789382</c:v>
                </c:pt>
                <c:pt idx="434">
                  <c:v>8487.145279144388</c:v>
                </c:pt>
                <c:pt idx="435">
                  <c:v>8481.4034861344535</c:v>
                </c:pt>
                <c:pt idx="436">
                  <c:v>8473.3835728209833</c:v>
                </c:pt>
                <c:pt idx="437">
                  <c:v>8465.5753652937383</c:v>
                </c:pt>
                <c:pt idx="438">
                  <c:v>8459.8896058550836</c:v>
                </c:pt>
                <c:pt idx="439">
                  <c:v>8453.9916102210518</c:v>
                </c:pt>
                <c:pt idx="440">
                  <c:v>8447.2437765555314</c:v>
                </c:pt>
                <c:pt idx="441">
                  <c:v>8440.4861278592252</c:v>
                </c:pt>
                <c:pt idx="442">
                  <c:v>8432.1126797197394</c:v>
                </c:pt>
                <c:pt idx="443">
                  <c:v>8425.834198543851</c:v>
                </c:pt>
                <c:pt idx="444">
                  <c:v>8420.0840720172127</c:v>
                </c:pt>
                <c:pt idx="445">
                  <c:v>8414.8858807123615</c:v>
                </c:pt>
                <c:pt idx="446">
                  <c:v>8408.6622589183771</c:v>
                </c:pt>
                <c:pt idx="447">
                  <c:v>8402.0371131376851</c:v>
                </c:pt>
                <c:pt idx="448">
                  <c:v>8394.9702909716125</c:v>
                </c:pt>
                <c:pt idx="449">
                  <c:v>8387.7240377739799</c:v>
                </c:pt>
                <c:pt idx="450">
                  <c:v>8379.886975082185</c:v>
                </c:pt>
                <c:pt idx="451">
                  <c:v>8373.580345925564</c:v>
                </c:pt>
                <c:pt idx="452">
                  <c:v>8366.500533277569</c:v>
                </c:pt>
                <c:pt idx="453">
                  <c:v>8360.1177708790965</c:v>
                </c:pt>
                <c:pt idx="454">
                  <c:v>8354.8176542545425</c:v>
                </c:pt>
                <c:pt idx="455">
                  <c:v>8350.3088744871275</c:v>
                </c:pt>
                <c:pt idx="456">
                  <c:v>8343.1212163288292</c:v>
                </c:pt>
                <c:pt idx="457">
                  <c:v>8336.9692952467576</c:v>
                </c:pt>
                <c:pt idx="458">
                  <c:v>8331.612794402794</c:v>
                </c:pt>
                <c:pt idx="459">
                  <c:v>8325.1854141677941</c:v>
                </c:pt>
                <c:pt idx="460">
                  <c:v>8319.3727862658652</c:v>
                </c:pt>
                <c:pt idx="461">
                  <c:v>8312.0115131762068</c:v>
                </c:pt>
                <c:pt idx="462">
                  <c:v>8306.2025085424102</c:v>
                </c:pt>
                <c:pt idx="463">
                  <c:v>8300.4415122113733</c:v>
                </c:pt>
                <c:pt idx="464">
                  <c:v>8293.2642709489555</c:v>
                </c:pt>
                <c:pt idx="465">
                  <c:v>8287.0288396259512</c:v>
                </c:pt>
                <c:pt idx="466">
                  <c:v>8281.0856941462116</c:v>
                </c:pt>
                <c:pt idx="467">
                  <c:v>8273.8394409485791</c:v>
                </c:pt>
                <c:pt idx="468">
                  <c:v>8268.8203911147211</c:v>
                </c:pt>
                <c:pt idx="469">
                  <c:v>8262.9819813954855</c:v>
                </c:pt>
                <c:pt idx="470">
                  <c:v>8255.7318218618966</c:v>
                </c:pt>
                <c:pt idx="471">
                  <c:v>8248.9839881963762</c:v>
                </c:pt>
                <c:pt idx="472">
                  <c:v>8241.990778761201</c:v>
                </c:pt>
                <c:pt idx="473">
                  <c:v>8235.6065473725339</c:v>
                </c:pt>
                <c:pt idx="474">
                  <c:v>8228.4942585197314</c:v>
                </c:pt>
                <c:pt idx="475">
                  <c:v>8218.60673034703</c:v>
                </c:pt>
                <c:pt idx="476">
                  <c:v>8208.1347257259349</c:v>
                </c:pt>
                <c:pt idx="477">
                  <c:v>8196.1113130128269</c:v>
                </c:pt>
                <c:pt idx="478">
                  <c:v>8172.6974455378786</c:v>
                </c:pt>
                <c:pt idx="479">
                  <c:v>8163.9743369266334</c:v>
                </c:pt>
                <c:pt idx="480">
                  <c:v>8156.9452188422401</c:v>
                </c:pt>
                <c:pt idx="481">
                  <c:v>8149.1238661844782</c:v>
                </c:pt>
                <c:pt idx="482">
                  <c:v>8142.2052012869199</c:v>
                </c:pt>
                <c:pt idx="483">
                  <c:v>8135.4714465590023</c:v>
                </c:pt>
                <c:pt idx="484">
                  <c:v>8128.3916339110074</c:v>
                </c:pt>
                <c:pt idx="485">
                  <c:v>8121.5380348275321</c:v>
                </c:pt>
                <c:pt idx="486">
                  <c:v>8114.4479665359131</c:v>
                </c:pt>
                <c:pt idx="487">
                  <c:v>8108.4251067352834</c:v>
                </c:pt>
                <c:pt idx="488">
                  <c:v>8101.3030750210391</c:v>
                </c:pt>
                <c:pt idx="489">
                  <c:v>8094.500469978364</c:v>
                </c:pt>
                <c:pt idx="490">
                  <c:v>8088.3012264264298</c:v>
                </c:pt>
                <c:pt idx="491">
                  <c:v>8082.4710981394201</c:v>
                </c:pt>
                <c:pt idx="492">
                  <c:v>8077.6796980658837</c:v>
                </c:pt>
                <c:pt idx="493">
                  <c:v>8072.0162669952915</c:v>
                </c:pt>
                <c:pt idx="494">
                  <c:v>8066.3020787594442</c:v>
                </c:pt>
                <c:pt idx="495">
                  <c:v>8059.9529807196141</c:v>
                </c:pt>
                <c:pt idx="496">
                  <c:v>8054.4320259023698</c:v>
                </c:pt>
                <c:pt idx="497">
                  <c:v>8048.85295577126</c:v>
                </c:pt>
                <c:pt idx="498">
                  <c:v>8042.8300959706303</c:v>
                </c:pt>
                <c:pt idx="499">
                  <c:v>8037.0330934125241</c:v>
                </c:pt>
                <c:pt idx="500">
                  <c:v>8031.4185630899028</c:v>
                </c:pt>
                <c:pt idx="501">
                  <c:v>8024.7399887142046</c:v>
                </c:pt>
                <c:pt idx="502">
                  <c:v>8019.3023690640139</c:v>
                </c:pt>
                <c:pt idx="503">
                  <c:v>8012.3506315899067</c:v>
                </c:pt>
                <c:pt idx="504">
                  <c:v>8006.4302885518409</c:v>
                </c:pt>
                <c:pt idx="505">
                  <c:v>7999.9999999999918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6A-4494-A731-EBE92E12C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7376"/>
        <c:axId val="195717952"/>
      </c:scatterChart>
      <c:scatterChart>
        <c:scatterStyle val="lineMarker"/>
        <c:varyColors val="0"/>
        <c:ser>
          <c:idx val="1"/>
          <c:order val="1"/>
          <c:tx>
            <c:v>alternative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Retournemer_2020_LOI_composite!$D$78:$D$515</c:f>
              <c:numCache>
                <c:formatCode>General</c:formatCode>
                <c:ptCount val="438"/>
                <c:pt idx="0">
                  <c:v>2856</c:v>
                </c:pt>
                <c:pt idx="1">
                  <c:v>2855.5</c:v>
                </c:pt>
                <c:pt idx="2">
                  <c:v>2855</c:v>
                </c:pt>
                <c:pt idx="3">
                  <c:v>2854</c:v>
                </c:pt>
                <c:pt idx="4">
                  <c:v>2853</c:v>
                </c:pt>
                <c:pt idx="5">
                  <c:v>2852</c:v>
                </c:pt>
                <c:pt idx="6">
                  <c:v>2851</c:v>
                </c:pt>
                <c:pt idx="7">
                  <c:v>2850</c:v>
                </c:pt>
                <c:pt idx="8">
                  <c:v>2849</c:v>
                </c:pt>
                <c:pt idx="9">
                  <c:v>2848</c:v>
                </c:pt>
                <c:pt idx="10">
                  <c:v>2847</c:v>
                </c:pt>
                <c:pt idx="11">
                  <c:v>2846</c:v>
                </c:pt>
                <c:pt idx="12">
                  <c:v>2845</c:v>
                </c:pt>
                <c:pt idx="13">
                  <c:v>2844</c:v>
                </c:pt>
                <c:pt idx="14">
                  <c:v>2843</c:v>
                </c:pt>
                <c:pt idx="15">
                  <c:v>2842</c:v>
                </c:pt>
                <c:pt idx="16">
                  <c:v>2841</c:v>
                </c:pt>
                <c:pt idx="17">
                  <c:v>2840</c:v>
                </c:pt>
                <c:pt idx="18">
                  <c:v>2839</c:v>
                </c:pt>
                <c:pt idx="19">
                  <c:v>2838</c:v>
                </c:pt>
                <c:pt idx="20">
                  <c:v>2837</c:v>
                </c:pt>
                <c:pt idx="21">
                  <c:v>2836</c:v>
                </c:pt>
                <c:pt idx="22">
                  <c:v>2835</c:v>
                </c:pt>
                <c:pt idx="23">
                  <c:v>2834</c:v>
                </c:pt>
                <c:pt idx="24">
                  <c:v>2833</c:v>
                </c:pt>
                <c:pt idx="25">
                  <c:v>2832</c:v>
                </c:pt>
                <c:pt idx="26">
                  <c:v>2831</c:v>
                </c:pt>
                <c:pt idx="27">
                  <c:v>2830</c:v>
                </c:pt>
                <c:pt idx="28">
                  <c:v>2829</c:v>
                </c:pt>
                <c:pt idx="29">
                  <c:v>2828</c:v>
                </c:pt>
                <c:pt idx="30">
                  <c:v>2827</c:v>
                </c:pt>
                <c:pt idx="31">
                  <c:v>2826</c:v>
                </c:pt>
                <c:pt idx="32">
                  <c:v>2825</c:v>
                </c:pt>
                <c:pt idx="33">
                  <c:v>2824</c:v>
                </c:pt>
                <c:pt idx="34">
                  <c:v>2823</c:v>
                </c:pt>
                <c:pt idx="35">
                  <c:v>2822</c:v>
                </c:pt>
                <c:pt idx="36">
                  <c:v>2821</c:v>
                </c:pt>
                <c:pt idx="37">
                  <c:v>2820</c:v>
                </c:pt>
                <c:pt idx="38">
                  <c:v>2819</c:v>
                </c:pt>
                <c:pt idx="39">
                  <c:v>2818</c:v>
                </c:pt>
                <c:pt idx="40">
                  <c:v>2817</c:v>
                </c:pt>
                <c:pt idx="41">
                  <c:v>2816</c:v>
                </c:pt>
                <c:pt idx="42">
                  <c:v>2815</c:v>
                </c:pt>
                <c:pt idx="43">
                  <c:v>2814</c:v>
                </c:pt>
                <c:pt idx="44">
                  <c:v>2813</c:v>
                </c:pt>
                <c:pt idx="45">
                  <c:v>2812</c:v>
                </c:pt>
                <c:pt idx="46">
                  <c:v>2811</c:v>
                </c:pt>
                <c:pt idx="47">
                  <c:v>2810</c:v>
                </c:pt>
                <c:pt idx="48">
                  <c:v>2809</c:v>
                </c:pt>
                <c:pt idx="49">
                  <c:v>2808</c:v>
                </c:pt>
                <c:pt idx="50">
                  <c:v>2807</c:v>
                </c:pt>
                <c:pt idx="51">
                  <c:v>2806</c:v>
                </c:pt>
                <c:pt idx="52">
                  <c:v>2805</c:v>
                </c:pt>
                <c:pt idx="53">
                  <c:v>2804</c:v>
                </c:pt>
                <c:pt idx="54">
                  <c:v>2803</c:v>
                </c:pt>
                <c:pt idx="55">
                  <c:v>2802</c:v>
                </c:pt>
                <c:pt idx="56">
                  <c:v>2801</c:v>
                </c:pt>
                <c:pt idx="57">
                  <c:v>2800</c:v>
                </c:pt>
                <c:pt idx="58">
                  <c:v>2799</c:v>
                </c:pt>
                <c:pt idx="59">
                  <c:v>2798</c:v>
                </c:pt>
                <c:pt idx="60">
                  <c:v>2797</c:v>
                </c:pt>
                <c:pt idx="61">
                  <c:v>2796</c:v>
                </c:pt>
                <c:pt idx="62">
                  <c:v>2795</c:v>
                </c:pt>
                <c:pt idx="63">
                  <c:v>2794</c:v>
                </c:pt>
                <c:pt idx="64">
                  <c:v>2793</c:v>
                </c:pt>
                <c:pt idx="65">
                  <c:v>2792</c:v>
                </c:pt>
                <c:pt idx="66">
                  <c:v>2791</c:v>
                </c:pt>
                <c:pt idx="67">
                  <c:v>2790</c:v>
                </c:pt>
                <c:pt idx="68">
                  <c:v>2789</c:v>
                </c:pt>
                <c:pt idx="69">
                  <c:v>2788</c:v>
                </c:pt>
                <c:pt idx="70">
                  <c:v>2787</c:v>
                </c:pt>
                <c:pt idx="71">
                  <c:v>2786</c:v>
                </c:pt>
                <c:pt idx="72">
                  <c:v>2785</c:v>
                </c:pt>
                <c:pt idx="73">
                  <c:v>2784</c:v>
                </c:pt>
                <c:pt idx="74">
                  <c:v>2783</c:v>
                </c:pt>
                <c:pt idx="75">
                  <c:v>2782</c:v>
                </c:pt>
                <c:pt idx="76">
                  <c:v>2781</c:v>
                </c:pt>
                <c:pt idx="77">
                  <c:v>2780</c:v>
                </c:pt>
                <c:pt idx="78">
                  <c:v>2779</c:v>
                </c:pt>
                <c:pt idx="79">
                  <c:v>2778</c:v>
                </c:pt>
                <c:pt idx="80">
                  <c:v>2777</c:v>
                </c:pt>
                <c:pt idx="81">
                  <c:v>2776</c:v>
                </c:pt>
                <c:pt idx="82">
                  <c:v>2775</c:v>
                </c:pt>
                <c:pt idx="83">
                  <c:v>2774</c:v>
                </c:pt>
                <c:pt idx="84">
                  <c:v>2773</c:v>
                </c:pt>
                <c:pt idx="85">
                  <c:v>2772</c:v>
                </c:pt>
                <c:pt idx="86">
                  <c:v>2771</c:v>
                </c:pt>
                <c:pt idx="87">
                  <c:v>2770</c:v>
                </c:pt>
                <c:pt idx="88">
                  <c:v>2769</c:v>
                </c:pt>
                <c:pt idx="89">
                  <c:v>2768</c:v>
                </c:pt>
                <c:pt idx="90">
                  <c:v>2767</c:v>
                </c:pt>
                <c:pt idx="91">
                  <c:v>2766</c:v>
                </c:pt>
                <c:pt idx="92">
                  <c:v>2765</c:v>
                </c:pt>
                <c:pt idx="93">
                  <c:v>2764</c:v>
                </c:pt>
                <c:pt idx="94">
                  <c:v>2763</c:v>
                </c:pt>
                <c:pt idx="95">
                  <c:v>2762</c:v>
                </c:pt>
                <c:pt idx="96">
                  <c:v>2761</c:v>
                </c:pt>
                <c:pt idx="97">
                  <c:v>2760</c:v>
                </c:pt>
                <c:pt idx="98">
                  <c:v>2759</c:v>
                </c:pt>
                <c:pt idx="99">
                  <c:v>2758</c:v>
                </c:pt>
                <c:pt idx="100">
                  <c:v>2757</c:v>
                </c:pt>
                <c:pt idx="101">
                  <c:v>2756</c:v>
                </c:pt>
                <c:pt idx="102">
                  <c:v>2755</c:v>
                </c:pt>
                <c:pt idx="103">
                  <c:v>2754</c:v>
                </c:pt>
                <c:pt idx="104">
                  <c:v>2753</c:v>
                </c:pt>
                <c:pt idx="105">
                  <c:v>2752</c:v>
                </c:pt>
                <c:pt idx="106">
                  <c:v>2751</c:v>
                </c:pt>
                <c:pt idx="107">
                  <c:v>2750</c:v>
                </c:pt>
                <c:pt idx="108">
                  <c:v>2749</c:v>
                </c:pt>
                <c:pt idx="109">
                  <c:v>2748</c:v>
                </c:pt>
                <c:pt idx="110">
                  <c:v>2747</c:v>
                </c:pt>
                <c:pt idx="111">
                  <c:v>2746</c:v>
                </c:pt>
                <c:pt idx="112">
                  <c:v>2745</c:v>
                </c:pt>
                <c:pt idx="113">
                  <c:v>2744</c:v>
                </c:pt>
                <c:pt idx="114">
                  <c:v>2743</c:v>
                </c:pt>
                <c:pt idx="115">
                  <c:v>2742</c:v>
                </c:pt>
                <c:pt idx="116">
                  <c:v>2741</c:v>
                </c:pt>
                <c:pt idx="117">
                  <c:v>2740</c:v>
                </c:pt>
                <c:pt idx="118">
                  <c:v>2739</c:v>
                </c:pt>
                <c:pt idx="119">
                  <c:v>2738</c:v>
                </c:pt>
                <c:pt idx="120">
                  <c:v>2737</c:v>
                </c:pt>
                <c:pt idx="121">
                  <c:v>2736</c:v>
                </c:pt>
                <c:pt idx="122">
                  <c:v>2735</c:v>
                </c:pt>
                <c:pt idx="123">
                  <c:v>2734</c:v>
                </c:pt>
                <c:pt idx="124">
                  <c:v>2733</c:v>
                </c:pt>
                <c:pt idx="125">
                  <c:v>2732</c:v>
                </c:pt>
                <c:pt idx="126">
                  <c:v>2731</c:v>
                </c:pt>
                <c:pt idx="127">
                  <c:v>2730</c:v>
                </c:pt>
                <c:pt idx="128">
                  <c:v>2729</c:v>
                </c:pt>
                <c:pt idx="129">
                  <c:v>2728</c:v>
                </c:pt>
                <c:pt idx="130">
                  <c:v>2727</c:v>
                </c:pt>
                <c:pt idx="131">
                  <c:v>2726</c:v>
                </c:pt>
                <c:pt idx="132">
                  <c:v>2725</c:v>
                </c:pt>
                <c:pt idx="133">
                  <c:v>2724</c:v>
                </c:pt>
                <c:pt idx="134">
                  <c:v>2723</c:v>
                </c:pt>
                <c:pt idx="135">
                  <c:v>2722</c:v>
                </c:pt>
                <c:pt idx="136">
                  <c:v>2721</c:v>
                </c:pt>
                <c:pt idx="137">
                  <c:v>2720</c:v>
                </c:pt>
                <c:pt idx="139">
                  <c:v>2689</c:v>
                </c:pt>
                <c:pt idx="140">
                  <c:v>2688</c:v>
                </c:pt>
                <c:pt idx="141">
                  <c:v>2687</c:v>
                </c:pt>
                <c:pt idx="142">
                  <c:v>2686</c:v>
                </c:pt>
                <c:pt idx="143">
                  <c:v>2685</c:v>
                </c:pt>
                <c:pt idx="144">
                  <c:v>2684</c:v>
                </c:pt>
                <c:pt idx="145">
                  <c:v>2683</c:v>
                </c:pt>
                <c:pt idx="146">
                  <c:v>2682</c:v>
                </c:pt>
                <c:pt idx="147">
                  <c:v>2681</c:v>
                </c:pt>
                <c:pt idx="148">
                  <c:v>2680</c:v>
                </c:pt>
                <c:pt idx="149">
                  <c:v>2679</c:v>
                </c:pt>
                <c:pt idx="150">
                  <c:v>2678</c:v>
                </c:pt>
                <c:pt idx="151">
                  <c:v>2677</c:v>
                </c:pt>
                <c:pt idx="152">
                  <c:v>2676</c:v>
                </c:pt>
                <c:pt idx="153">
                  <c:v>2675</c:v>
                </c:pt>
                <c:pt idx="154">
                  <c:v>2674</c:v>
                </c:pt>
                <c:pt idx="155">
                  <c:v>2673</c:v>
                </c:pt>
                <c:pt idx="156">
                  <c:v>2672</c:v>
                </c:pt>
                <c:pt idx="157">
                  <c:v>2671</c:v>
                </c:pt>
                <c:pt idx="158">
                  <c:v>2670</c:v>
                </c:pt>
                <c:pt idx="159">
                  <c:v>2669</c:v>
                </c:pt>
                <c:pt idx="160">
                  <c:v>2668</c:v>
                </c:pt>
                <c:pt idx="161">
                  <c:v>2667</c:v>
                </c:pt>
                <c:pt idx="162">
                  <c:v>2666</c:v>
                </c:pt>
                <c:pt idx="163">
                  <c:v>2665</c:v>
                </c:pt>
                <c:pt idx="164">
                  <c:v>2664</c:v>
                </c:pt>
                <c:pt idx="165">
                  <c:v>2663</c:v>
                </c:pt>
                <c:pt idx="166">
                  <c:v>2662</c:v>
                </c:pt>
                <c:pt idx="167">
                  <c:v>2661</c:v>
                </c:pt>
                <c:pt idx="168">
                  <c:v>2660</c:v>
                </c:pt>
                <c:pt idx="169">
                  <c:v>2659</c:v>
                </c:pt>
                <c:pt idx="170">
                  <c:v>2658</c:v>
                </c:pt>
                <c:pt idx="171">
                  <c:v>2657</c:v>
                </c:pt>
                <c:pt idx="172">
                  <c:v>2656</c:v>
                </c:pt>
                <c:pt idx="173">
                  <c:v>2655</c:v>
                </c:pt>
                <c:pt idx="174">
                  <c:v>2654</c:v>
                </c:pt>
                <c:pt idx="175">
                  <c:v>2653</c:v>
                </c:pt>
                <c:pt idx="176">
                  <c:v>2652</c:v>
                </c:pt>
                <c:pt idx="177">
                  <c:v>2651</c:v>
                </c:pt>
                <c:pt idx="178">
                  <c:v>2650</c:v>
                </c:pt>
                <c:pt idx="179">
                  <c:v>2649</c:v>
                </c:pt>
                <c:pt idx="180">
                  <c:v>2648</c:v>
                </c:pt>
                <c:pt idx="181">
                  <c:v>2647</c:v>
                </c:pt>
                <c:pt idx="182">
                  <c:v>2646</c:v>
                </c:pt>
                <c:pt idx="183">
                  <c:v>2645</c:v>
                </c:pt>
                <c:pt idx="184">
                  <c:v>2644</c:v>
                </c:pt>
                <c:pt idx="185">
                  <c:v>2643</c:v>
                </c:pt>
                <c:pt idx="186">
                  <c:v>2642</c:v>
                </c:pt>
                <c:pt idx="187">
                  <c:v>2641</c:v>
                </c:pt>
                <c:pt idx="188">
                  <c:v>2640</c:v>
                </c:pt>
                <c:pt idx="189">
                  <c:v>2639</c:v>
                </c:pt>
                <c:pt idx="190">
                  <c:v>2638</c:v>
                </c:pt>
                <c:pt idx="191">
                  <c:v>2637</c:v>
                </c:pt>
                <c:pt idx="192">
                  <c:v>2636</c:v>
                </c:pt>
                <c:pt idx="193">
                  <c:v>2635</c:v>
                </c:pt>
                <c:pt idx="194">
                  <c:v>2634</c:v>
                </c:pt>
                <c:pt idx="195">
                  <c:v>2633</c:v>
                </c:pt>
                <c:pt idx="196">
                  <c:v>2632</c:v>
                </c:pt>
                <c:pt idx="197">
                  <c:v>2631</c:v>
                </c:pt>
                <c:pt idx="198">
                  <c:v>2630</c:v>
                </c:pt>
                <c:pt idx="199">
                  <c:v>2629</c:v>
                </c:pt>
                <c:pt idx="200">
                  <c:v>2628</c:v>
                </c:pt>
                <c:pt idx="201">
                  <c:v>2627</c:v>
                </c:pt>
                <c:pt idx="202">
                  <c:v>2626</c:v>
                </c:pt>
                <c:pt idx="203">
                  <c:v>2625</c:v>
                </c:pt>
                <c:pt idx="204">
                  <c:v>2624</c:v>
                </c:pt>
                <c:pt idx="205">
                  <c:v>2623</c:v>
                </c:pt>
                <c:pt idx="206">
                  <c:v>2622</c:v>
                </c:pt>
                <c:pt idx="207">
                  <c:v>2621</c:v>
                </c:pt>
                <c:pt idx="208">
                  <c:v>2620</c:v>
                </c:pt>
                <c:pt idx="209">
                  <c:v>2619</c:v>
                </c:pt>
                <c:pt idx="210">
                  <c:v>2618</c:v>
                </c:pt>
                <c:pt idx="211">
                  <c:v>2617</c:v>
                </c:pt>
                <c:pt idx="212">
                  <c:v>2616</c:v>
                </c:pt>
                <c:pt idx="213">
                  <c:v>2615</c:v>
                </c:pt>
                <c:pt idx="214">
                  <c:v>2614</c:v>
                </c:pt>
                <c:pt idx="215">
                  <c:v>2613</c:v>
                </c:pt>
                <c:pt idx="216">
                  <c:v>2612</c:v>
                </c:pt>
                <c:pt idx="217">
                  <c:v>2611</c:v>
                </c:pt>
                <c:pt idx="218">
                  <c:v>2610</c:v>
                </c:pt>
                <c:pt idx="219">
                  <c:v>2609</c:v>
                </c:pt>
                <c:pt idx="220">
                  <c:v>2608</c:v>
                </c:pt>
                <c:pt idx="221">
                  <c:v>2607</c:v>
                </c:pt>
                <c:pt idx="222">
                  <c:v>2606</c:v>
                </c:pt>
                <c:pt idx="223">
                  <c:v>2605</c:v>
                </c:pt>
                <c:pt idx="224">
                  <c:v>2604</c:v>
                </c:pt>
                <c:pt idx="225">
                  <c:v>2603</c:v>
                </c:pt>
                <c:pt idx="226">
                  <c:v>2602</c:v>
                </c:pt>
                <c:pt idx="227">
                  <c:v>2601</c:v>
                </c:pt>
                <c:pt idx="228">
                  <c:v>2600</c:v>
                </c:pt>
                <c:pt idx="229">
                  <c:v>2599</c:v>
                </c:pt>
                <c:pt idx="230">
                  <c:v>2598</c:v>
                </c:pt>
                <c:pt idx="231">
                  <c:v>2597</c:v>
                </c:pt>
                <c:pt idx="232">
                  <c:v>2596</c:v>
                </c:pt>
                <c:pt idx="233">
                  <c:v>2595</c:v>
                </c:pt>
                <c:pt idx="234">
                  <c:v>2594</c:v>
                </c:pt>
                <c:pt idx="235">
                  <c:v>2593</c:v>
                </c:pt>
                <c:pt idx="236">
                  <c:v>2592</c:v>
                </c:pt>
                <c:pt idx="237">
                  <c:v>2591</c:v>
                </c:pt>
                <c:pt idx="238">
                  <c:v>2590</c:v>
                </c:pt>
                <c:pt idx="239">
                  <c:v>2589</c:v>
                </c:pt>
                <c:pt idx="240">
                  <c:v>2588</c:v>
                </c:pt>
                <c:pt idx="241">
                  <c:v>2587</c:v>
                </c:pt>
                <c:pt idx="242">
                  <c:v>2586</c:v>
                </c:pt>
                <c:pt idx="243">
                  <c:v>2585</c:v>
                </c:pt>
                <c:pt idx="244">
                  <c:v>2584</c:v>
                </c:pt>
                <c:pt idx="245">
                  <c:v>2583</c:v>
                </c:pt>
                <c:pt idx="246">
                  <c:v>2582</c:v>
                </c:pt>
                <c:pt idx="247">
                  <c:v>2581</c:v>
                </c:pt>
                <c:pt idx="248">
                  <c:v>2580</c:v>
                </c:pt>
                <c:pt idx="249">
                  <c:v>2579</c:v>
                </c:pt>
                <c:pt idx="250">
                  <c:v>2578</c:v>
                </c:pt>
                <c:pt idx="251">
                  <c:v>2577</c:v>
                </c:pt>
                <c:pt idx="252">
                  <c:v>2576</c:v>
                </c:pt>
                <c:pt idx="253">
                  <c:v>2575</c:v>
                </c:pt>
                <c:pt idx="254">
                  <c:v>2574</c:v>
                </c:pt>
                <c:pt idx="255">
                  <c:v>2573</c:v>
                </c:pt>
                <c:pt idx="256">
                  <c:v>2572</c:v>
                </c:pt>
                <c:pt idx="257">
                  <c:v>2571</c:v>
                </c:pt>
                <c:pt idx="258">
                  <c:v>2569.5</c:v>
                </c:pt>
                <c:pt idx="259">
                  <c:v>2569</c:v>
                </c:pt>
                <c:pt idx="260">
                  <c:v>2568</c:v>
                </c:pt>
                <c:pt idx="261">
                  <c:v>2567</c:v>
                </c:pt>
                <c:pt idx="262">
                  <c:v>2566</c:v>
                </c:pt>
                <c:pt idx="263">
                  <c:v>2565</c:v>
                </c:pt>
                <c:pt idx="264">
                  <c:v>2564</c:v>
                </c:pt>
                <c:pt idx="265">
                  <c:v>2563</c:v>
                </c:pt>
                <c:pt idx="266">
                  <c:v>2562</c:v>
                </c:pt>
                <c:pt idx="267">
                  <c:v>2561</c:v>
                </c:pt>
                <c:pt idx="268">
                  <c:v>2560</c:v>
                </c:pt>
                <c:pt idx="269">
                  <c:v>2559</c:v>
                </c:pt>
                <c:pt idx="270">
                  <c:v>2558</c:v>
                </c:pt>
                <c:pt idx="271">
                  <c:v>2557</c:v>
                </c:pt>
                <c:pt idx="272">
                  <c:v>2556</c:v>
                </c:pt>
                <c:pt idx="273">
                  <c:v>2555</c:v>
                </c:pt>
                <c:pt idx="274">
                  <c:v>2554</c:v>
                </c:pt>
                <c:pt idx="275">
                  <c:v>2553</c:v>
                </c:pt>
                <c:pt idx="276">
                  <c:v>2552</c:v>
                </c:pt>
                <c:pt idx="277">
                  <c:v>2551</c:v>
                </c:pt>
                <c:pt idx="278">
                  <c:v>2550</c:v>
                </c:pt>
                <c:pt idx="279">
                  <c:v>2549</c:v>
                </c:pt>
                <c:pt idx="280">
                  <c:v>2548</c:v>
                </c:pt>
                <c:pt idx="281">
                  <c:v>2547</c:v>
                </c:pt>
                <c:pt idx="282">
                  <c:v>2546</c:v>
                </c:pt>
                <c:pt idx="283">
                  <c:v>2545</c:v>
                </c:pt>
                <c:pt idx="284">
                  <c:v>2544</c:v>
                </c:pt>
                <c:pt idx="285">
                  <c:v>2543</c:v>
                </c:pt>
                <c:pt idx="286">
                  <c:v>2541.5</c:v>
                </c:pt>
                <c:pt idx="287">
                  <c:v>2541</c:v>
                </c:pt>
                <c:pt idx="288">
                  <c:v>2540</c:v>
                </c:pt>
                <c:pt idx="289">
                  <c:v>2539</c:v>
                </c:pt>
                <c:pt idx="290">
                  <c:v>2538</c:v>
                </c:pt>
                <c:pt idx="291">
                  <c:v>2537</c:v>
                </c:pt>
                <c:pt idx="292">
                  <c:v>2536</c:v>
                </c:pt>
                <c:pt idx="293">
                  <c:v>2535</c:v>
                </c:pt>
                <c:pt idx="294">
                  <c:v>2534</c:v>
                </c:pt>
                <c:pt idx="295">
                  <c:v>2533</c:v>
                </c:pt>
                <c:pt idx="296">
                  <c:v>2532</c:v>
                </c:pt>
                <c:pt idx="297">
                  <c:v>2531</c:v>
                </c:pt>
                <c:pt idx="298">
                  <c:v>2530</c:v>
                </c:pt>
                <c:pt idx="299">
                  <c:v>2529</c:v>
                </c:pt>
                <c:pt idx="300">
                  <c:v>2528</c:v>
                </c:pt>
                <c:pt idx="301">
                  <c:v>2527</c:v>
                </c:pt>
                <c:pt idx="302">
                  <c:v>2526</c:v>
                </c:pt>
                <c:pt idx="303">
                  <c:v>2525</c:v>
                </c:pt>
                <c:pt idx="304">
                  <c:v>2524</c:v>
                </c:pt>
                <c:pt idx="305">
                  <c:v>2523</c:v>
                </c:pt>
                <c:pt idx="306">
                  <c:v>2522</c:v>
                </c:pt>
                <c:pt idx="307">
                  <c:v>2521</c:v>
                </c:pt>
                <c:pt idx="308">
                  <c:v>2520</c:v>
                </c:pt>
                <c:pt idx="309">
                  <c:v>2519</c:v>
                </c:pt>
                <c:pt idx="310">
                  <c:v>2518</c:v>
                </c:pt>
                <c:pt idx="311">
                  <c:v>2517</c:v>
                </c:pt>
                <c:pt idx="312">
                  <c:v>2516</c:v>
                </c:pt>
                <c:pt idx="313">
                  <c:v>2515</c:v>
                </c:pt>
                <c:pt idx="314">
                  <c:v>2514</c:v>
                </c:pt>
                <c:pt idx="315">
                  <c:v>2513</c:v>
                </c:pt>
                <c:pt idx="316">
                  <c:v>2512</c:v>
                </c:pt>
                <c:pt idx="317">
                  <c:v>2511</c:v>
                </c:pt>
                <c:pt idx="318">
                  <c:v>2510</c:v>
                </c:pt>
                <c:pt idx="319">
                  <c:v>2509</c:v>
                </c:pt>
                <c:pt idx="320">
                  <c:v>2508</c:v>
                </c:pt>
                <c:pt idx="321">
                  <c:v>2507</c:v>
                </c:pt>
                <c:pt idx="322">
                  <c:v>2506</c:v>
                </c:pt>
                <c:pt idx="323">
                  <c:v>2505</c:v>
                </c:pt>
                <c:pt idx="324">
                  <c:v>2504</c:v>
                </c:pt>
                <c:pt idx="325">
                  <c:v>2503</c:v>
                </c:pt>
                <c:pt idx="326">
                  <c:v>2502</c:v>
                </c:pt>
                <c:pt idx="327">
                  <c:v>2501</c:v>
                </c:pt>
                <c:pt idx="328">
                  <c:v>2500</c:v>
                </c:pt>
                <c:pt idx="329">
                  <c:v>2499</c:v>
                </c:pt>
                <c:pt idx="330">
                  <c:v>2498</c:v>
                </c:pt>
                <c:pt idx="331">
                  <c:v>2497</c:v>
                </c:pt>
                <c:pt idx="332">
                  <c:v>2496</c:v>
                </c:pt>
                <c:pt idx="333">
                  <c:v>2495</c:v>
                </c:pt>
                <c:pt idx="334">
                  <c:v>2494</c:v>
                </c:pt>
                <c:pt idx="335">
                  <c:v>2493</c:v>
                </c:pt>
                <c:pt idx="336">
                  <c:v>2492</c:v>
                </c:pt>
                <c:pt idx="337">
                  <c:v>2491</c:v>
                </c:pt>
                <c:pt idx="338">
                  <c:v>2490</c:v>
                </c:pt>
                <c:pt idx="339">
                  <c:v>2489</c:v>
                </c:pt>
                <c:pt idx="340">
                  <c:v>2488</c:v>
                </c:pt>
                <c:pt idx="341">
                  <c:v>2487</c:v>
                </c:pt>
                <c:pt idx="342">
                  <c:v>2486</c:v>
                </c:pt>
                <c:pt idx="343">
                  <c:v>2485</c:v>
                </c:pt>
                <c:pt idx="344">
                  <c:v>2484</c:v>
                </c:pt>
                <c:pt idx="345">
                  <c:v>2483</c:v>
                </c:pt>
                <c:pt idx="347">
                  <c:v>2481</c:v>
                </c:pt>
                <c:pt idx="348">
                  <c:v>2480</c:v>
                </c:pt>
                <c:pt idx="349">
                  <c:v>2479</c:v>
                </c:pt>
                <c:pt idx="350">
                  <c:v>2478</c:v>
                </c:pt>
                <c:pt idx="351">
                  <c:v>2477</c:v>
                </c:pt>
                <c:pt idx="352">
                  <c:v>2476</c:v>
                </c:pt>
                <c:pt idx="353">
                  <c:v>2475</c:v>
                </c:pt>
                <c:pt idx="354">
                  <c:v>2474</c:v>
                </c:pt>
                <c:pt idx="355">
                  <c:v>2473</c:v>
                </c:pt>
                <c:pt idx="356">
                  <c:v>2472</c:v>
                </c:pt>
                <c:pt idx="357">
                  <c:v>2471</c:v>
                </c:pt>
                <c:pt idx="358">
                  <c:v>2470</c:v>
                </c:pt>
                <c:pt idx="359">
                  <c:v>2469</c:v>
                </c:pt>
                <c:pt idx="360">
                  <c:v>2468</c:v>
                </c:pt>
                <c:pt idx="361">
                  <c:v>2467</c:v>
                </c:pt>
                <c:pt idx="362">
                  <c:v>2466</c:v>
                </c:pt>
                <c:pt idx="363">
                  <c:v>2465</c:v>
                </c:pt>
                <c:pt idx="364">
                  <c:v>2464</c:v>
                </c:pt>
                <c:pt idx="365">
                  <c:v>2463</c:v>
                </c:pt>
                <c:pt idx="366">
                  <c:v>2462</c:v>
                </c:pt>
                <c:pt idx="367">
                  <c:v>2461</c:v>
                </c:pt>
                <c:pt idx="368">
                  <c:v>2460</c:v>
                </c:pt>
                <c:pt idx="369">
                  <c:v>2459</c:v>
                </c:pt>
                <c:pt idx="370">
                  <c:v>2458</c:v>
                </c:pt>
                <c:pt idx="371">
                  <c:v>2457</c:v>
                </c:pt>
                <c:pt idx="372">
                  <c:v>2456</c:v>
                </c:pt>
                <c:pt idx="373">
                  <c:v>2455</c:v>
                </c:pt>
                <c:pt idx="374">
                  <c:v>2454</c:v>
                </c:pt>
                <c:pt idx="375">
                  <c:v>2453</c:v>
                </c:pt>
                <c:pt idx="376">
                  <c:v>2452</c:v>
                </c:pt>
                <c:pt idx="377">
                  <c:v>2451</c:v>
                </c:pt>
                <c:pt idx="378">
                  <c:v>2450</c:v>
                </c:pt>
                <c:pt idx="379">
                  <c:v>2449</c:v>
                </c:pt>
                <c:pt idx="380">
                  <c:v>2448</c:v>
                </c:pt>
                <c:pt idx="381">
                  <c:v>2447</c:v>
                </c:pt>
                <c:pt idx="382">
                  <c:v>2446</c:v>
                </c:pt>
                <c:pt idx="383">
                  <c:v>2445</c:v>
                </c:pt>
                <c:pt idx="384">
                  <c:v>2444</c:v>
                </c:pt>
                <c:pt idx="385">
                  <c:v>2443</c:v>
                </c:pt>
                <c:pt idx="386">
                  <c:v>2442</c:v>
                </c:pt>
                <c:pt idx="387">
                  <c:v>2441</c:v>
                </c:pt>
                <c:pt idx="388">
                  <c:v>2440</c:v>
                </c:pt>
                <c:pt idx="389">
                  <c:v>2439</c:v>
                </c:pt>
                <c:pt idx="390">
                  <c:v>2438</c:v>
                </c:pt>
                <c:pt idx="391">
                  <c:v>2437</c:v>
                </c:pt>
                <c:pt idx="392">
                  <c:v>2436</c:v>
                </c:pt>
                <c:pt idx="393">
                  <c:v>2435</c:v>
                </c:pt>
                <c:pt idx="394">
                  <c:v>2434</c:v>
                </c:pt>
                <c:pt idx="395">
                  <c:v>2433</c:v>
                </c:pt>
                <c:pt idx="396">
                  <c:v>2432</c:v>
                </c:pt>
                <c:pt idx="397">
                  <c:v>2431</c:v>
                </c:pt>
                <c:pt idx="398">
                  <c:v>2430</c:v>
                </c:pt>
                <c:pt idx="399">
                  <c:v>2429</c:v>
                </c:pt>
                <c:pt idx="400">
                  <c:v>2428</c:v>
                </c:pt>
                <c:pt idx="401">
                  <c:v>2427</c:v>
                </c:pt>
                <c:pt idx="402">
                  <c:v>2426</c:v>
                </c:pt>
                <c:pt idx="403">
                  <c:v>2425</c:v>
                </c:pt>
                <c:pt idx="404">
                  <c:v>2424</c:v>
                </c:pt>
                <c:pt idx="405">
                  <c:v>2423</c:v>
                </c:pt>
                <c:pt idx="406">
                  <c:v>2422</c:v>
                </c:pt>
                <c:pt idx="407">
                  <c:v>2421</c:v>
                </c:pt>
                <c:pt idx="408">
                  <c:v>2420</c:v>
                </c:pt>
                <c:pt idx="409">
                  <c:v>2419</c:v>
                </c:pt>
                <c:pt idx="410">
                  <c:v>2418.1999999999998</c:v>
                </c:pt>
                <c:pt idx="411">
                  <c:v>2417.5</c:v>
                </c:pt>
                <c:pt idx="412">
                  <c:v>2417</c:v>
                </c:pt>
                <c:pt idx="413">
                  <c:v>2416</c:v>
                </c:pt>
                <c:pt idx="414">
                  <c:v>2415</c:v>
                </c:pt>
                <c:pt idx="415">
                  <c:v>2414</c:v>
                </c:pt>
                <c:pt idx="416">
                  <c:v>2413</c:v>
                </c:pt>
                <c:pt idx="417">
                  <c:v>2412</c:v>
                </c:pt>
                <c:pt idx="418">
                  <c:v>2411</c:v>
                </c:pt>
                <c:pt idx="419">
                  <c:v>2410</c:v>
                </c:pt>
                <c:pt idx="420">
                  <c:v>2409</c:v>
                </c:pt>
                <c:pt idx="421">
                  <c:v>2408</c:v>
                </c:pt>
                <c:pt idx="422">
                  <c:v>2407</c:v>
                </c:pt>
                <c:pt idx="423">
                  <c:v>2406</c:v>
                </c:pt>
                <c:pt idx="424">
                  <c:v>2405</c:v>
                </c:pt>
                <c:pt idx="425">
                  <c:v>2404</c:v>
                </c:pt>
                <c:pt idx="426">
                  <c:v>2403</c:v>
                </c:pt>
                <c:pt idx="427">
                  <c:v>2402</c:v>
                </c:pt>
                <c:pt idx="428">
                  <c:v>2401</c:v>
                </c:pt>
                <c:pt idx="429">
                  <c:v>2400</c:v>
                </c:pt>
                <c:pt idx="430">
                  <c:v>2399</c:v>
                </c:pt>
                <c:pt idx="431">
                  <c:v>2398</c:v>
                </c:pt>
                <c:pt idx="432">
                  <c:v>2397</c:v>
                </c:pt>
                <c:pt idx="433">
                  <c:v>2396</c:v>
                </c:pt>
                <c:pt idx="434">
                  <c:v>2395</c:v>
                </c:pt>
                <c:pt idx="435">
                  <c:v>2394</c:v>
                </c:pt>
                <c:pt idx="436">
                  <c:v>2393</c:v>
                </c:pt>
                <c:pt idx="437">
                  <c:v>2392</c:v>
                </c:pt>
              </c:numCache>
            </c:numRef>
          </c:xVal>
          <c:yVal>
            <c:numRef>
              <c:f>Retournemer_2020_LOI_composite!$X$78:$X$515</c:f>
              <c:numCache>
                <c:formatCode>General</c:formatCode>
                <c:ptCount val="438"/>
                <c:pt idx="1">
                  <c:v>99.584109071758576</c:v>
                </c:pt>
                <c:pt idx="2">
                  <c:v>132.38190838497758</c:v>
                </c:pt>
                <c:pt idx="3">
                  <c:v>48.35448865689068</c:v>
                </c:pt>
                <c:pt idx="4">
                  <c:v>27.127620581464726</c:v>
                </c:pt>
                <c:pt idx="5">
                  <c:v>24.389991921529145</c:v>
                </c:pt>
                <c:pt idx="6">
                  <c:v>33.07039023172365</c:v>
                </c:pt>
                <c:pt idx="7">
                  <c:v>21.987340532443341</c:v>
                </c:pt>
                <c:pt idx="8">
                  <c:v>22.87036625663859</c:v>
                </c:pt>
                <c:pt idx="9">
                  <c:v>33.53174000033323</c:v>
                </c:pt>
                <c:pt idx="10">
                  <c:v>27.273977150773135</c:v>
                </c:pt>
                <c:pt idx="11">
                  <c:v>31.643390349792753</c:v>
                </c:pt>
                <c:pt idx="12">
                  <c:v>33.201767229713369</c:v>
                </c:pt>
                <c:pt idx="13">
                  <c:v>50.90500876477563</c:v>
                </c:pt>
                <c:pt idx="14">
                  <c:v>37.403751710362485</c:v>
                </c:pt>
                <c:pt idx="15">
                  <c:v>42.915050195852018</c:v>
                </c:pt>
                <c:pt idx="16">
                  <c:v>39.107336239705546</c:v>
                </c:pt>
                <c:pt idx="17">
                  <c:v>40.749184322341534</c:v>
                </c:pt>
                <c:pt idx="18">
                  <c:v>46.580868416580415</c:v>
                </c:pt>
                <c:pt idx="19">
                  <c:v>44.651667453435948</c:v>
                </c:pt>
                <c:pt idx="20">
                  <c:v>41.726749864150406</c:v>
                </c:pt>
                <c:pt idx="21">
                  <c:v>37.629075515844306</c:v>
                </c:pt>
                <c:pt idx="22">
                  <c:v>35.939146974715186</c:v>
                </c:pt>
                <c:pt idx="23">
                  <c:v>40.404313720058781</c:v>
                </c:pt>
                <c:pt idx="24">
                  <c:v>42.123480707379713</c:v>
                </c:pt>
                <c:pt idx="25">
                  <c:v>46.22476142875712</c:v>
                </c:pt>
                <c:pt idx="26">
                  <c:v>49.909222914728161</c:v>
                </c:pt>
                <c:pt idx="27">
                  <c:v>61.224396624913425</c:v>
                </c:pt>
                <c:pt idx="28">
                  <c:v>46.532779829523861</c:v>
                </c:pt>
                <c:pt idx="29">
                  <c:v>42.473537333755303</c:v>
                </c:pt>
                <c:pt idx="30">
                  <c:v>48.644906006182282</c:v>
                </c:pt>
                <c:pt idx="31">
                  <c:v>49.792054535882926</c:v>
                </c:pt>
                <c:pt idx="32">
                  <c:v>39.323027696364079</c:v>
                </c:pt>
                <c:pt idx="33">
                  <c:v>42.17651959016257</c:v>
                </c:pt>
                <c:pt idx="34">
                  <c:v>45.866393866333965</c:v>
                </c:pt>
                <c:pt idx="35">
                  <c:v>55.767641857319177</c:v>
                </c:pt>
                <c:pt idx="36">
                  <c:v>55.938341709957967</c:v>
                </c:pt>
                <c:pt idx="37">
                  <c:v>42.609670466234093</c:v>
                </c:pt>
                <c:pt idx="38">
                  <c:v>46.829797573116593</c:v>
                </c:pt>
                <c:pt idx="39">
                  <c:v>42.473537333755303</c:v>
                </c:pt>
                <c:pt idx="40">
                  <c:v>35.23272639535935</c:v>
                </c:pt>
                <c:pt idx="41">
                  <c:v>41.50547950278451</c:v>
                </c:pt>
                <c:pt idx="42">
                  <c:v>45.172524655967209</c:v>
                </c:pt>
                <c:pt idx="43">
                  <c:v>42.325028461958937</c:v>
                </c:pt>
                <c:pt idx="44">
                  <c:v>45.256703597791784</c:v>
                </c:pt>
                <c:pt idx="45">
                  <c:v>45.740732513275361</c:v>
                </c:pt>
                <c:pt idx="46">
                  <c:v>46.780294615853563</c:v>
                </c:pt>
                <c:pt idx="47">
                  <c:v>41.689410490669616</c:v>
                </c:pt>
                <c:pt idx="48">
                  <c:v>40.703806611516484</c:v>
                </c:pt>
                <c:pt idx="49">
                  <c:v>41.820098297850564</c:v>
                </c:pt>
                <c:pt idx="50">
                  <c:v>45.414012995324811</c:v>
                </c:pt>
                <c:pt idx="51">
                  <c:v>47.272230253678572</c:v>
                </c:pt>
                <c:pt idx="52">
                  <c:v>57.894698581092598</c:v>
                </c:pt>
                <c:pt idx="53">
                  <c:v>51.848966979334364</c:v>
                </c:pt>
                <c:pt idx="54">
                  <c:v>48.803727994074507</c:v>
                </c:pt>
                <c:pt idx="55">
                  <c:v>49.481557549548597</c:v>
                </c:pt>
                <c:pt idx="56">
                  <c:v>43.83638124891695</c:v>
                </c:pt>
                <c:pt idx="57">
                  <c:v>30.848335041349856</c:v>
                </c:pt>
                <c:pt idx="58">
                  <c:v>32.918693097815776</c:v>
                </c:pt>
                <c:pt idx="59">
                  <c:v>25.02832850483901</c:v>
                </c:pt>
                <c:pt idx="60">
                  <c:v>33.448906746423745</c:v>
                </c:pt>
                <c:pt idx="61">
                  <c:v>21.603736241389925</c:v>
                </c:pt>
                <c:pt idx="62">
                  <c:v>20.016397890602093</c:v>
                </c:pt>
                <c:pt idx="63">
                  <c:v>14.559913401755693</c:v>
                </c:pt>
                <c:pt idx="64">
                  <c:v>33.015309807118683</c:v>
                </c:pt>
                <c:pt idx="65">
                  <c:v>16.95721836724988</c:v>
                </c:pt>
                <c:pt idx="66">
                  <c:v>14.871337869426497</c:v>
                </c:pt>
                <c:pt idx="67">
                  <c:v>14.454863521510561</c:v>
                </c:pt>
                <c:pt idx="68">
                  <c:v>17.70720781385171</c:v>
                </c:pt>
                <c:pt idx="69">
                  <c:v>14.159625295989827</c:v>
                </c:pt>
                <c:pt idx="70">
                  <c:v>17.667055415180585</c:v>
                </c:pt>
                <c:pt idx="71">
                  <c:v>15.06431957276618</c:v>
                </c:pt>
                <c:pt idx="72">
                  <c:v>14.053339534802944</c:v>
                </c:pt>
                <c:pt idx="73">
                  <c:v>15.860197474990855</c:v>
                </c:pt>
                <c:pt idx="74">
                  <c:v>12.974243820523043</c:v>
                </c:pt>
                <c:pt idx="75">
                  <c:v>19.788264371278274</c:v>
                </c:pt>
                <c:pt idx="76">
                  <c:v>15.113613812205585</c:v>
                </c:pt>
                <c:pt idx="77">
                  <c:v>15.45867348828142</c:v>
                </c:pt>
                <c:pt idx="78">
                  <c:v>16.111149966684025</c:v>
                </c:pt>
                <c:pt idx="79">
                  <c:v>11.925262405246031</c:v>
                </c:pt>
                <c:pt idx="80">
                  <c:v>13.250291561385893</c:v>
                </c:pt>
                <c:pt idx="81">
                  <c:v>11.925262405246031</c:v>
                </c:pt>
                <c:pt idx="82">
                  <c:v>11.041909634488547</c:v>
                </c:pt>
                <c:pt idx="83">
                  <c:v>11.276843882029425</c:v>
                </c:pt>
                <c:pt idx="84">
                  <c:v>10.956971868068649</c:v>
                </c:pt>
                <c:pt idx="85">
                  <c:v>11.336360558074375</c:v>
                </c:pt>
                <c:pt idx="86">
                  <c:v>11.84495760790378</c:v>
                </c:pt>
                <c:pt idx="87">
                  <c:v>11.012066635476003</c:v>
                </c:pt>
                <c:pt idx="88">
                  <c:v>11.840686076131533</c:v>
                </c:pt>
                <c:pt idx="89">
                  <c:v>10.213766411901815</c:v>
                </c:pt>
                <c:pt idx="90">
                  <c:v>10.792576191128319</c:v>
                </c:pt>
                <c:pt idx="91">
                  <c:v>10.98379432062211</c:v>
                </c:pt>
                <c:pt idx="92">
                  <c:v>11.691433730635254</c:v>
                </c:pt>
                <c:pt idx="93">
                  <c:v>12.325852615242184</c:v>
                </c:pt>
                <c:pt idx="94">
                  <c:v>17.242366583084731</c:v>
                </c:pt>
                <c:pt idx="95">
                  <c:v>16.703825000256984</c:v>
                </c:pt>
                <c:pt idx="96">
                  <c:v>23.834365918344702</c:v>
                </c:pt>
                <c:pt idx="97">
                  <c:v>14.827707223455945</c:v>
                </c:pt>
                <c:pt idx="98">
                  <c:v>12.256519694281451</c:v>
                </c:pt>
                <c:pt idx="99">
                  <c:v>13.039969473109522</c:v>
                </c:pt>
                <c:pt idx="100">
                  <c:v>24.878098441784459</c:v>
                </c:pt>
                <c:pt idx="101">
                  <c:v>14.831292259050315</c:v>
                </c:pt>
                <c:pt idx="102">
                  <c:v>12.218506562752736</c:v>
                </c:pt>
                <c:pt idx="103">
                  <c:v>11.784070773854182</c:v>
                </c:pt>
                <c:pt idx="104">
                  <c:v>11.756386140248651</c:v>
                </c:pt>
                <c:pt idx="105">
                  <c:v>11.594005116212429</c:v>
                </c:pt>
                <c:pt idx="106">
                  <c:v>11.004479432336666</c:v>
                </c:pt>
                <c:pt idx="107">
                  <c:v>14.941818143690398</c:v>
                </c:pt>
                <c:pt idx="108">
                  <c:v>12.761551298875929</c:v>
                </c:pt>
                <c:pt idx="109">
                  <c:v>11.308438487734747</c:v>
                </c:pt>
                <c:pt idx="110">
                  <c:v>15.306371286427748</c:v>
                </c:pt>
                <c:pt idx="111">
                  <c:v>11.500253053278357</c:v>
                </c:pt>
                <c:pt idx="112">
                  <c:v>11.283451407742177</c:v>
                </c:pt>
                <c:pt idx="113">
                  <c:v>11.443433621196164</c:v>
                </c:pt>
                <c:pt idx="114">
                  <c:v>11.985491003253628</c:v>
                </c:pt>
                <c:pt idx="115">
                  <c:v>10.332072586556023</c:v>
                </c:pt>
                <c:pt idx="116">
                  <c:v>10.18616163781553</c:v>
                </c:pt>
                <c:pt idx="117">
                  <c:v>12.061162831516413</c:v>
                </c:pt>
                <c:pt idx="118">
                  <c:v>11.501989202592085</c:v>
                </c:pt>
                <c:pt idx="119">
                  <c:v>10.8348738288405</c:v>
                </c:pt>
                <c:pt idx="120">
                  <c:v>11.475698941556402</c:v>
                </c:pt>
                <c:pt idx="121">
                  <c:v>11.211785167326525</c:v>
                </c:pt>
                <c:pt idx="122">
                  <c:v>9.3242792469009146</c:v>
                </c:pt>
                <c:pt idx="123">
                  <c:v>10.238861661069677</c:v>
                </c:pt>
                <c:pt idx="124">
                  <c:v>10.732736164722155</c:v>
                </c:pt>
                <c:pt idx="125">
                  <c:v>12.054084684315967</c:v>
                </c:pt>
                <c:pt idx="126">
                  <c:v>10.554011301801438</c:v>
                </c:pt>
                <c:pt idx="127">
                  <c:v>9.7799771048321418</c:v>
                </c:pt>
                <c:pt idx="128">
                  <c:v>13.852577541447317</c:v>
                </c:pt>
                <c:pt idx="129">
                  <c:v>11.651118441908693</c:v>
                </c:pt>
                <c:pt idx="130">
                  <c:v>10.503279896220192</c:v>
                </c:pt>
                <c:pt idx="131">
                  <c:v>12.765524796945101</c:v>
                </c:pt>
                <c:pt idx="132">
                  <c:v>8.483418377716589</c:v>
                </c:pt>
                <c:pt idx="133">
                  <c:v>15.90034987366198</c:v>
                </c:pt>
                <c:pt idx="134">
                  <c:v>12.818216836558349</c:v>
                </c:pt>
                <c:pt idx="135">
                  <c:v>11.009433429680939</c:v>
                </c:pt>
                <c:pt idx="136">
                  <c:v>11.120780417591959</c:v>
                </c:pt>
                <c:pt idx="139">
                  <c:v>8.8916430214558204</c:v>
                </c:pt>
                <c:pt idx="140">
                  <c:v>7.4532890032787691</c:v>
                </c:pt>
                <c:pt idx="141">
                  <c:v>5.7970025581053051</c:v>
                </c:pt>
                <c:pt idx="142">
                  <c:v>7.2644142332155752</c:v>
                </c:pt>
                <c:pt idx="143">
                  <c:v>7.9096128198070801</c:v>
                </c:pt>
                <c:pt idx="144">
                  <c:v>8.0237876677274471</c:v>
                </c:pt>
                <c:pt idx="145">
                  <c:v>7.513884848835005</c:v>
                </c:pt>
                <c:pt idx="146">
                  <c:v>8.0347512659463973</c:v>
                </c:pt>
                <c:pt idx="147">
                  <c:v>9.7168804783486848</c:v>
                </c:pt>
                <c:pt idx="148">
                  <c:v>9.4546351245298865</c:v>
                </c:pt>
                <c:pt idx="149">
                  <c:v>9.420129156922485</c:v>
                </c:pt>
                <c:pt idx="150">
                  <c:v>9.5083110741416021</c:v>
                </c:pt>
                <c:pt idx="151">
                  <c:v>8.9912692737962061</c:v>
                </c:pt>
                <c:pt idx="152">
                  <c:v>8.2312417275279586</c:v>
                </c:pt>
                <c:pt idx="153">
                  <c:v>7.7655397265498323</c:v>
                </c:pt>
                <c:pt idx="154">
                  <c:v>8.3316227242048626</c:v>
                </c:pt>
                <c:pt idx="155">
                  <c:v>8.9562155924177205</c:v>
                </c:pt>
                <c:pt idx="156">
                  <c:v>7.8839234790248156</c:v>
                </c:pt>
                <c:pt idx="157">
                  <c:v>9.1231515668550855</c:v>
                </c:pt>
                <c:pt idx="158">
                  <c:v>8.853603906925855</c:v>
                </c:pt>
                <c:pt idx="159">
                  <c:v>8.1236906596586778</c:v>
                </c:pt>
                <c:pt idx="160">
                  <c:v>6.6753362790313986</c:v>
                </c:pt>
                <c:pt idx="161">
                  <c:v>6.7184576930976618</c:v>
                </c:pt>
                <c:pt idx="162">
                  <c:v>10.806590248834254</c:v>
                </c:pt>
                <c:pt idx="163">
                  <c:v>14.575320717523937</c:v>
                </c:pt>
                <c:pt idx="164">
                  <c:v>8.3104898827987199</c:v>
                </c:pt>
                <c:pt idx="165">
                  <c:v>9.0034032404291793</c:v>
                </c:pt>
                <c:pt idx="166">
                  <c:v>7.3612730896584253</c:v>
                </c:pt>
                <c:pt idx="167">
                  <c:v>8.1779143230432965</c:v>
                </c:pt>
                <c:pt idx="168">
                  <c:v>8.1100922487785283</c:v>
                </c:pt>
                <c:pt idx="169">
                  <c:v>8.5464380570938374</c:v>
                </c:pt>
                <c:pt idx="170">
                  <c:v>8.5098855286487378</c:v>
                </c:pt>
                <c:pt idx="171">
                  <c:v>7.5361033255376242</c:v>
                </c:pt>
                <c:pt idx="172">
                  <c:v>8.0287783613475767</c:v>
                </c:pt>
                <c:pt idx="173">
                  <c:v>8.7016840104624862</c:v>
                </c:pt>
                <c:pt idx="174">
                  <c:v>7.1772412624177377</c:v>
                </c:pt>
                <c:pt idx="175">
                  <c:v>9.0735692213838774</c:v>
                </c:pt>
                <c:pt idx="176">
                  <c:v>8.1190512018292793</c:v>
                </c:pt>
                <c:pt idx="177">
                  <c:v>7.2140476278655115</c:v>
                </c:pt>
                <c:pt idx="178">
                  <c:v>8.8516291987943987</c:v>
                </c:pt>
                <c:pt idx="179">
                  <c:v>8.623205619314831</c:v>
                </c:pt>
                <c:pt idx="180">
                  <c:v>8.8916430214558204</c:v>
                </c:pt>
                <c:pt idx="181">
                  <c:v>7.3895856784656644</c:v>
                </c:pt>
                <c:pt idx="182">
                  <c:v>6.5708413070806273</c:v>
                </c:pt>
                <c:pt idx="183">
                  <c:v>6.1593152179884783</c:v>
                </c:pt>
                <c:pt idx="184">
                  <c:v>7.6868678609316703</c:v>
                </c:pt>
                <c:pt idx="185">
                  <c:v>7.9265137019010581</c:v>
                </c:pt>
                <c:pt idx="186">
                  <c:v>8.4275751474979188</c:v>
                </c:pt>
                <c:pt idx="187">
                  <c:v>8.198617903606646</c:v>
                </c:pt>
                <c:pt idx="188">
                  <c:v>6.4507998390963621</c:v>
                </c:pt>
                <c:pt idx="189">
                  <c:v>6.176568201792179</c:v>
                </c:pt>
                <c:pt idx="190">
                  <c:v>4.9688593355203921</c:v>
                </c:pt>
                <c:pt idx="191">
                  <c:v>6.9011935215548874</c:v>
                </c:pt>
                <c:pt idx="192">
                  <c:v>7.3564930421980534</c:v>
                </c:pt>
                <c:pt idx="193">
                  <c:v>4.7204163687438268</c:v>
                </c:pt>
                <c:pt idx="194">
                  <c:v>8.3724369756000669</c:v>
                </c:pt>
                <c:pt idx="195">
                  <c:v>6.7380744019537815</c:v>
                </c:pt>
                <c:pt idx="196">
                  <c:v>5.1867917625168047</c:v>
                </c:pt>
                <c:pt idx="197">
                  <c:v>8.685404529565858</c:v>
                </c:pt>
                <c:pt idx="198">
                  <c:v>7.2548083962137753</c:v>
                </c:pt>
                <c:pt idx="199">
                  <c:v>6.2733681286208594</c:v>
                </c:pt>
                <c:pt idx="200">
                  <c:v>7.4532890032787691</c:v>
                </c:pt>
                <c:pt idx="201">
                  <c:v>6.2465660217967525</c:v>
                </c:pt>
                <c:pt idx="202">
                  <c:v>5.5209548172442737</c:v>
                </c:pt>
                <c:pt idx="203">
                  <c:v>6.0595845555108099</c:v>
                </c:pt>
                <c:pt idx="204">
                  <c:v>8.4913840287754283</c:v>
                </c:pt>
                <c:pt idx="205">
                  <c:v>9.3067524062116718</c:v>
                </c:pt>
                <c:pt idx="206">
                  <c:v>6.6745871671155328</c:v>
                </c:pt>
                <c:pt idx="207">
                  <c:v>7.3995134693450382</c:v>
                </c:pt>
                <c:pt idx="208">
                  <c:v>7.4296277683479275</c:v>
                </c:pt>
                <c:pt idx="209">
                  <c:v>7.0881936040750588</c:v>
                </c:pt>
                <c:pt idx="210">
                  <c:v>7.5020033104901813</c:v>
                </c:pt>
                <c:pt idx="211">
                  <c:v>6.6251457806920371</c:v>
                </c:pt>
                <c:pt idx="212">
                  <c:v>5.9898578291195008</c:v>
                </c:pt>
                <c:pt idx="213">
                  <c:v>5.6021453292614751</c:v>
                </c:pt>
                <c:pt idx="214">
                  <c:v>5.9397858723459649</c:v>
                </c:pt>
                <c:pt idx="215">
                  <c:v>5.1883671776504343</c:v>
                </c:pt>
                <c:pt idx="216">
                  <c:v>5.6960094821806706</c:v>
                </c:pt>
                <c:pt idx="217">
                  <c:v>6.2399628864659462</c:v>
                </c:pt>
                <c:pt idx="218">
                  <c:v>6.9079263932835602</c:v>
                </c:pt>
                <c:pt idx="219">
                  <c:v>6.2067155208587792</c:v>
                </c:pt>
                <c:pt idx="220">
                  <c:v>7.7983486793564225</c:v>
                </c:pt>
                <c:pt idx="221">
                  <c:v>5.6882564783718408</c:v>
                </c:pt>
                <c:pt idx="222">
                  <c:v>5.4695970980137645</c:v>
                </c:pt>
                <c:pt idx="223">
                  <c:v>6.4202443647955079</c:v>
                </c:pt>
                <c:pt idx="224">
                  <c:v>5.9626312026230153</c:v>
                </c:pt>
                <c:pt idx="225">
                  <c:v>7.0753984065650002</c:v>
                </c:pt>
                <c:pt idx="226">
                  <c:v>4.8013696949965379</c:v>
                </c:pt>
                <c:pt idx="227">
                  <c:v>8.9414561476260133</c:v>
                </c:pt>
                <c:pt idx="228">
                  <c:v>8.5856481035498291</c:v>
                </c:pt>
                <c:pt idx="229">
                  <c:v>10.945893028971113</c:v>
                </c:pt>
                <c:pt idx="230">
                  <c:v>8.6919647635586443</c:v>
                </c:pt>
                <c:pt idx="231">
                  <c:v>8.5429511382608325</c:v>
                </c:pt>
                <c:pt idx="232">
                  <c:v>6.6251457806920371</c:v>
                </c:pt>
                <c:pt idx="233">
                  <c:v>7.3086925675888779</c:v>
                </c:pt>
                <c:pt idx="234">
                  <c:v>5.7243584157731675</c:v>
                </c:pt>
                <c:pt idx="235">
                  <c:v>6.460885967948343</c:v>
                </c:pt>
                <c:pt idx="236">
                  <c:v>6.4710726230023283</c:v>
                </c:pt>
                <c:pt idx="237">
                  <c:v>5.5761643654168438</c:v>
                </c:pt>
                <c:pt idx="238">
                  <c:v>8.0865749970216712</c:v>
                </c:pt>
                <c:pt idx="239">
                  <c:v>7.8297177408185235</c:v>
                </c:pt>
                <c:pt idx="240">
                  <c:v>17.648017639947284</c:v>
                </c:pt>
                <c:pt idx="241">
                  <c:v>7.4330903880945698</c:v>
                </c:pt>
                <c:pt idx="242">
                  <c:v>4.8653414326963684</c:v>
                </c:pt>
                <c:pt idx="243">
                  <c:v>7.6307482652628096</c:v>
                </c:pt>
                <c:pt idx="244">
                  <c:v>5.9305740456202329</c:v>
                </c:pt>
                <c:pt idx="245">
                  <c:v>6.9209112173302856</c:v>
                </c:pt>
                <c:pt idx="246">
                  <c:v>7.1772412624177377</c:v>
                </c:pt>
                <c:pt idx="247">
                  <c:v>7.4892952303489437</c:v>
                </c:pt>
                <c:pt idx="248">
                  <c:v>8.136143941201226</c:v>
                </c:pt>
                <c:pt idx="249">
                  <c:v>7.648146232122599</c:v>
                </c:pt>
                <c:pt idx="250">
                  <c:v>5.9941795158647437</c:v>
                </c:pt>
                <c:pt idx="251">
                  <c:v>6.9157223500205873</c:v>
                </c:pt>
                <c:pt idx="252">
                  <c:v>7.2306698574229813</c:v>
                </c:pt>
                <c:pt idx="253">
                  <c:v>6.5757043942703604</c:v>
                </c:pt>
                <c:pt idx="254">
                  <c:v>6.6731540834516636</c:v>
                </c:pt>
                <c:pt idx="255">
                  <c:v>6.7374363871458627</c:v>
                </c:pt>
                <c:pt idx="256">
                  <c:v>6.855185564743806</c:v>
                </c:pt>
                <c:pt idx="257">
                  <c:v>10.420802217548044</c:v>
                </c:pt>
                <c:pt idx="258">
                  <c:v>6.1343942413817176</c:v>
                </c:pt>
                <c:pt idx="259">
                  <c:v>19.87543734207793</c:v>
                </c:pt>
                <c:pt idx="260">
                  <c:v>7.5223009384953912</c:v>
                </c:pt>
                <c:pt idx="261">
                  <c:v>12.790211993282355</c:v>
                </c:pt>
                <c:pt idx="262">
                  <c:v>7.3027175082643225</c:v>
                </c:pt>
                <c:pt idx="263">
                  <c:v>7.7718056273515685</c:v>
                </c:pt>
                <c:pt idx="264">
                  <c:v>6.8162557551349892</c:v>
                </c:pt>
                <c:pt idx="265">
                  <c:v>6.2035455946479487</c:v>
                </c:pt>
                <c:pt idx="266">
                  <c:v>6.6900981903072534</c:v>
                </c:pt>
                <c:pt idx="267">
                  <c:v>6.9564030697274575</c:v>
                </c:pt>
                <c:pt idx="268">
                  <c:v>6.5546655064299557</c:v>
                </c:pt>
                <c:pt idx="269">
                  <c:v>6.8162557551349892</c:v>
                </c:pt>
                <c:pt idx="270">
                  <c:v>7.0392173919863126</c:v>
                </c:pt>
                <c:pt idx="271">
                  <c:v>8.7821699883606925</c:v>
                </c:pt>
                <c:pt idx="272">
                  <c:v>7.2501595335888851</c:v>
                </c:pt>
                <c:pt idx="273">
                  <c:v>6.4507998390945431</c:v>
                </c:pt>
                <c:pt idx="274">
                  <c:v>7.5913128737101943</c:v>
                </c:pt>
                <c:pt idx="275">
                  <c:v>6.9262887707245682</c:v>
                </c:pt>
                <c:pt idx="276">
                  <c:v>6.3345692113634868</c:v>
                </c:pt>
                <c:pt idx="277">
                  <c:v>6.44608778662041</c:v>
                </c:pt>
                <c:pt idx="278">
                  <c:v>6.0075474452041817</c:v>
                </c:pt>
                <c:pt idx="279">
                  <c:v>5.3115392896925187</c:v>
                </c:pt>
                <c:pt idx="280">
                  <c:v>6.7828873469006794</c:v>
                </c:pt>
                <c:pt idx="281">
                  <c:v>5.7587805632174422</c:v>
                </c:pt>
                <c:pt idx="282">
                  <c:v>5.6865834617619839</c:v>
                </c:pt>
                <c:pt idx="283">
                  <c:v>6.1055265037757636</c:v>
                </c:pt>
                <c:pt idx="284">
                  <c:v>6.4507998390945431</c:v>
                </c:pt>
                <c:pt idx="285">
                  <c:v>9.4408327374876535</c:v>
                </c:pt>
                <c:pt idx="286">
                  <c:v>4.8008302758644277</c:v>
                </c:pt>
                <c:pt idx="287">
                  <c:v>14.1091067551788</c:v>
                </c:pt>
                <c:pt idx="288">
                  <c:v>6.6251457806920371</c:v>
                </c:pt>
                <c:pt idx="289">
                  <c:v>6.257082126208843</c:v>
                </c:pt>
                <c:pt idx="290">
                  <c:v>8.2312417275279586</c:v>
                </c:pt>
                <c:pt idx="291">
                  <c:v>7.5020033104901813</c:v>
                </c:pt>
                <c:pt idx="292">
                  <c:v>6.4043075880035758</c:v>
                </c:pt>
                <c:pt idx="293">
                  <c:v>6.7723712424849509</c:v>
                </c:pt>
                <c:pt idx="294">
                  <c:v>5.9350264285367302</c:v>
                </c:pt>
                <c:pt idx="295">
                  <c:v>6.4302885518482071</c:v>
                </c:pt>
                <c:pt idx="296">
                  <c:v>7.0983704793143261</c:v>
                </c:pt>
                <c:pt idx="297">
                  <c:v>6.1210586017259629</c:v>
                </c:pt>
                <c:pt idx="298">
                  <c:v>6.5001430301144865</c:v>
                </c:pt>
                <c:pt idx="299">
                  <c:v>6.2938884916584357</c:v>
                </c:pt>
                <c:pt idx="300">
                  <c:v>9.3771294126727298</c:v>
                </c:pt>
                <c:pt idx="301">
                  <c:v>7.5169923280936928</c:v>
                </c:pt>
                <c:pt idx="302">
                  <c:v>5.4974613924896403</c:v>
                </c:pt>
                <c:pt idx="303">
                  <c:v>6.1251347783763777</c:v>
                </c:pt>
                <c:pt idx="304">
                  <c:v>7.0798126479949133</c:v>
                </c:pt>
                <c:pt idx="305">
                  <c:v>7.1185077005320636</c:v>
                </c:pt>
                <c:pt idx="306">
                  <c:v>8.4088388754953485</c:v>
                </c:pt>
                <c:pt idx="307">
                  <c:v>6.0613035865917482</c:v>
                </c:pt>
                <c:pt idx="308">
                  <c:v>6.0088531499295641</c:v>
                </c:pt>
                <c:pt idx="309">
                  <c:v>6.51828859068155</c:v>
                </c:pt>
                <c:pt idx="310">
                  <c:v>6.3370959641415538</c:v>
                </c:pt>
                <c:pt idx="311">
                  <c:v>5.6436427020707924</c:v>
                </c:pt>
                <c:pt idx="312">
                  <c:v>7.2876603587610589</c:v>
                </c:pt>
                <c:pt idx="313">
                  <c:v>6.6251457806920371</c:v>
                </c:pt>
                <c:pt idx="314">
                  <c:v>6.7146747777296696</c:v>
                </c:pt>
                <c:pt idx="315">
                  <c:v>8.5737180691321555</c:v>
                </c:pt>
                <c:pt idx="316">
                  <c:v>5.3289216062094056</c:v>
                </c:pt>
                <c:pt idx="317">
                  <c:v>5.0962659851484204</c:v>
                </c:pt>
                <c:pt idx="318">
                  <c:v>6.1682391751273826</c:v>
                </c:pt>
                <c:pt idx="319">
                  <c:v>5.4205738205673697</c:v>
                </c:pt>
                <c:pt idx="320">
                  <c:v>6.6251457806920371</c:v>
                </c:pt>
                <c:pt idx="321">
                  <c:v>6.2354313230043772</c:v>
                </c:pt>
                <c:pt idx="322">
                  <c:v>6.6251457806920371</c:v>
                </c:pt>
                <c:pt idx="323">
                  <c:v>6.6251457806920371</c:v>
                </c:pt>
                <c:pt idx="324">
                  <c:v>7.8233104431583342</c:v>
                </c:pt>
                <c:pt idx="325">
                  <c:v>6.9564030697274575</c:v>
                </c:pt>
                <c:pt idx="326">
                  <c:v>7.3086925675888779</c:v>
                </c:pt>
                <c:pt idx="327">
                  <c:v>6.8026050426760776</c:v>
                </c:pt>
                <c:pt idx="328">
                  <c:v>5.7587805632174422</c:v>
                </c:pt>
                <c:pt idx="329">
                  <c:v>6.0730502989681554</c:v>
                </c:pt>
                <c:pt idx="330">
                  <c:v>6.536810503615925</c:v>
                </c:pt>
                <c:pt idx="331">
                  <c:v>7.5190146558652486</c:v>
                </c:pt>
                <c:pt idx="332">
                  <c:v>6.1021079559013742</c:v>
                </c:pt>
                <c:pt idx="333">
                  <c:v>6.0067988411610713</c:v>
                </c:pt>
                <c:pt idx="334">
                  <c:v>7.3299485233201267</c:v>
                </c:pt>
                <c:pt idx="335">
                  <c:v>6.0040383637533523</c:v>
                </c:pt>
                <c:pt idx="336">
                  <c:v>6.7880592015299044</c:v>
                </c:pt>
                <c:pt idx="337">
                  <c:v>5.7663305868991301</c:v>
                </c:pt>
                <c:pt idx="338">
                  <c:v>5.7663305868991301</c:v>
                </c:pt>
                <c:pt idx="339">
                  <c:v>7.2594682490562263</c:v>
                </c:pt>
                <c:pt idx="340">
                  <c:v>6.2650835100030235</c:v>
                </c:pt>
                <c:pt idx="341">
                  <c:v>8.1308607308492356</c:v>
                </c:pt>
                <c:pt idx="342">
                  <c:v>6.3306948571062094</c:v>
                </c:pt>
                <c:pt idx="343">
                  <c:v>6.1098566644159291</c:v>
                </c:pt>
                <c:pt idx="344">
                  <c:v>4.2762304584466619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6A-4494-A731-EBE92E12C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19104"/>
        <c:axId val="195718528"/>
      </c:scatterChart>
      <c:valAx>
        <c:axId val="195717376"/>
        <c:scaling>
          <c:orientation val="minMax"/>
          <c:min val="2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7952"/>
        <c:crosses val="autoZero"/>
        <c:crossBetween val="midCat"/>
      </c:valAx>
      <c:valAx>
        <c:axId val="195717952"/>
        <c:scaling>
          <c:orientation val="minMax"/>
          <c:max val="13000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7376"/>
        <c:crosses val="autoZero"/>
        <c:crossBetween val="midCat"/>
      </c:valAx>
      <c:valAx>
        <c:axId val="195718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9104"/>
        <c:crosses val="max"/>
        <c:crossBetween val="midCat"/>
      </c:valAx>
      <c:valAx>
        <c:axId val="19571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71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Retournemer_2020_LOI_composite!$Y$9:$Y$515</c:f>
              <c:numCache>
                <c:formatCode>General</c:formatCode>
                <c:ptCount val="507"/>
                <c:pt idx="0">
                  <c:v>14639.874588750217</c:v>
                </c:pt>
                <c:pt idx="1">
                  <c:v>14629.232574885651</c:v>
                </c:pt>
                <c:pt idx="2">
                  <c:v>14592.55378923593</c:v>
                </c:pt>
                <c:pt idx="3">
                  <c:v>14561.252367167379</c:v>
                </c:pt>
                <c:pt idx="4">
                  <c:v>14533.73153696157</c:v>
                </c:pt>
                <c:pt idx="5">
                  <c:v>14495.667317026744</c:v>
                </c:pt>
                <c:pt idx="6">
                  <c:v>14461.148869584305</c:v>
                </c:pt>
                <c:pt idx="7">
                  <c:v>14427.522735749222</c:v>
                </c:pt>
                <c:pt idx="8">
                  <c:v>14390.350829421752</c:v>
                </c:pt>
                <c:pt idx="9">
                  <c:v>14354.306056071995</c:v>
                </c:pt>
                <c:pt idx="10">
                  <c:v>14318.214318848166</c:v>
                </c:pt>
                <c:pt idx="11">
                  <c:v>14283.085341042799</c:v>
                </c:pt>
                <c:pt idx="12">
                  <c:v>14249.647062704002</c:v>
                </c:pt>
                <c:pt idx="13">
                  <c:v>14215.152097198599</c:v>
                </c:pt>
                <c:pt idx="14">
                  <c:v>14184.461205492975</c:v>
                </c:pt>
                <c:pt idx="15">
                  <c:v>14146.232611998899</c:v>
                </c:pt>
                <c:pt idx="16">
                  <c:v>14107.017777149325</c:v>
                </c:pt>
                <c:pt idx="17">
                  <c:v>14073.133342006849</c:v>
                </c:pt>
                <c:pt idx="18">
                  <c:v>14052.844948408028</c:v>
                </c:pt>
                <c:pt idx="19">
                  <c:v>14028.048022898358</c:v>
                </c:pt>
                <c:pt idx="20">
                  <c:v>13998.225962863055</c:v>
                </c:pt>
                <c:pt idx="21">
                  <c:v>13972.912434738599</c:v>
                </c:pt>
                <c:pt idx="22">
                  <c:v>13944.921965792077</c:v>
                </c:pt>
                <c:pt idx="23">
                  <c:v>13918.011665949196</c:v>
                </c:pt>
                <c:pt idx="24">
                  <c:v>13879.548253084764</c:v>
                </c:pt>
                <c:pt idx="25">
                  <c:v>13847.565854842178</c:v>
                </c:pt>
                <c:pt idx="26">
                  <c:v>13826.948714124857</c:v>
                </c:pt>
                <c:pt idx="27">
                  <c:v>13796.703979222912</c:v>
                </c:pt>
                <c:pt idx="28">
                  <c:v>13767.633341172748</c:v>
                </c:pt>
                <c:pt idx="29">
                  <c:v>13748.331188929425</c:v>
                </c:pt>
                <c:pt idx="30">
                  <c:v>13730.203133537887</c:v>
                </c:pt>
                <c:pt idx="31">
                  <c:v>13711.840258775992</c:v>
                </c:pt>
                <c:pt idx="32">
                  <c:v>13695.027191858451</c:v>
                </c:pt>
                <c:pt idx="33">
                  <c:v>13679.998752155621</c:v>
                </c:pt>
                <c:pt idx="34">
                  <c:v>13658.348406208732</c:v>
                </c:pt>
                <c:pt idx="35">
                  <c:v>13637.167699002555</c:v>
                </c:pt>
                <c:pt idx="36">
                  <c:v>13623.501211647794</c:v>
                </c:pt>
                <c:pt idx="37">
                  <c:v>13602.555323811974</c:v>
                </c:pt>
                <c:pt idx="38">
                  <c:v>13575.55109622095</c:v>
                </c:pt>
                <c:pt idx="39">
                  <c:v>13554.135569644417</c:v>
                </c:pt>
                <c:pt idx="40">
                  <c:v>13528.915969268104</c:v>
                </c:pt>
                <c:pt idx="41">
                  <c:v>13494.820196692308</c:v>
                </c:pt>
                <c:pt idx="42">
                  <c:v>13447.715430998749</c:v>
                </c:pt>
                <c:pt idx="43">
                  <c:v>13420.946022778082</c:v>
                </c:pt>
                <c:pt idx="44">
                  <c:v>13391.781456979777</c:v>
                </c:pt>
                <c:pt idx="45">
                  <c:v>13367.12542309232</c:v>
                </c:pt>
                <c:pt idx="46">
                  <c:v>13346.085607508357</c:v>
                </c:pt>
                <c:pt idx="47">
                  <c:v>13327.816660494604</c:v>
                </c:pt>
                <c:pt idx="48">
                  <c:v>13308.749327621637</c:v>
                </c:pt>
                <c:pt idx="49">
                  <c:v>13286.958090052532</c:v>
                </c:pt>
                <c:pt idx="50">
                  <c:v>13261.550634179936</c:v>
                </c:pt>
                <c:pt idx="51">
                  <c:v>13240.08814372933</c:v>
                </c:pt>
                <c:pt idx="52">
                  <c:v>13214.398904612304</c:v>
                </c:pt>
                <c:pt idx="53">
                  <c:v>13184.764700073285</c:v>
                </c:pt>
                <c:pt idx="54">
                  <c:v>13166.589680807674</c:v>
                </c:pt>
                <c:pt idx="55">
                  <c:v>13146.536106579209</c:v>
                </c:pt>
                <c:pt idx="56">
                  <c:v>13126.106821358175</c:v>
                </c:pt>
                <c:pt idx="57">
                  <c:v>13107.837874344421</c:v>
                </c:pt>
                <c:pt idx="58">
                  <c:v>13090.977843552808</c:v>
                </c:pt>
                <c:pt idx="59">
                  <c:v>13072.333185546484</c:v>
                </c:pt>
                <c:pt idx="60">
                  <c:v>13055.379227006728</c:v>
                </c:pt>
                <c:pt idx="61">
                  <c:v>13036.96938837076</c:v>
                </c:pt>
                <c:pt idx="62">
                  <c:v>13014.802439809086</c:v>
                </c:pt>
                <c:pt idx="63">
                  <c:v>12996.956167661974</c:v>
                </c:pt>
                <c:pt idx="64">
                  <c:v>12976.996521181652</c:v>
                </c:pt>
                <c:pt idx="65">
                  <c:v>12954.406897753335</c:v>
                </c:pt>
                <c:pt idx="66">
                  <c:v>12936.278842361797</c:v>
                </c:pt>
                <c:pt idx="67">
                  <c:v>12916.694906874045</c:v>
                </c:pt>
                <c:pt idx="68">
                  <c:v>12900.915045186073</c:v>
                </c:pt>
                <c:pt idx="69">
                  <c:v>12871.51566001741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</c:numCache>
            </c:numRef>
          </c:xVal>
          <c:yVal>
            <c:numRef>
              <c:f>Retournemer_2020_LOI_composite!$AC$9:$AC$515</c:f>
              <c:numCache>
                <c:formatCode>General</c:formatCode>
                <c:ptCount val="507"/>
                <c:pt idx="0">
                  <c:v>5.9369202226345203</c:v>
                </c:pt>
                <c:pt idx="1">
                  <c:v>1.5004413062665001</c:v>
                </c:pt>
                <c:pt idx="2">
                  <c:v>0.57618437900130215</c:v>
                </c:pt>
                <c:pt idx="3">
                  <c:v>0.67516879219807502</c:v>
                </c:pt>
                <c:pt idx="4">
                  <c:v>1.8771331058019189</c:v>
                </c:pt>
                <c:pt idx="5">
                  <c:v>2.6526835286860595</c:v>
                </c:pt>
                <c:pt idx="6">
                  <c:v>3.3333333333333015</c:v>
                </c:pt>
                <c:pt idx="7">
                  <c:v>3.3519553072625721</c:v>
                </c:pt>
                <c:pt idx="8">
                  <c:v>3.3480732785850167</c:v>
                </c:pt>
                <c:pt idx="9">
                  <c:v>3.5179153094462712</c:v>
                </c:pt>
                <c:pt idx="10">
                  <c:v>3.5133376707872634</c:v>
                </c:pt>
                <c:pt idx="11">
                  <c:v>4.2112299465241039</c:v>
                </c:pt>
                <c:pt idx="12">
                  <c:v>4.9859550561797583</c:v>
                </c:pt>
                <c:pt idx="13">
                  <c:v>5.5820285908782008</c:v>
                </c:pt>
                <c:pt idx="14">
                  <c:v>5.7383320581485115</c:v>
                </c:pt>
                <c:pt idx="15">
                  <c:v>6.9410319410319126</c:v>
                </c:pt>
                <c:pt idx="16">
                  <c:v>8.5628742514969414</c:v>
                </c:pt>
                <c:pt idx="17">
                  <c:v>7.8309078309079201</c:v>
                </c:pt>
                <c:pt idx="18">
                  <c:v>4.2824074074074971</c:v>
                </c:pt>
                <c:pt idx="19">
                  <c:v>3.0303030303030303</c:v>
                </c:pt>
                <c:pt idx="20">
                  <c:v>2.5196850393700747</c:v>
                </c:pt>
                <c:pt idx="21">
                  <c:v>2.9684601113172535</c:v>
                </c:pt>
                <c:pt idx="22">
                  <c:v>2.852348993288798</c:v>
                </c:pt>
                <c:pt idx="23">
                  <c:v>2.6178010471202144</c:v>
                </c:pt>
                <c:pt idx="24">
                  <c:v>2.8083028083027672</c:v>
                </c:pt>
                <c:pt idx="25">
                  <c:v>3.2305433186490768</c:v>
                </c:pt>
                <c:pt idx="26">
                  <c:v>3.4168564920270592</c:v>
                </c:pt>
                <c:pt idx="27">
                  <c:v>3.1055900621120105</c:v>
                </c:pt>
                <c:pt idx="28">
                  <c:v>4.3618739903071138</c:v>
                </c:pt>
                <c:pt idx="29">
                  <c:v>6.0827250608273431</c:v>
                </c:pt>
                <c:pt idx="30">
                  <c:v>5.9585492227978305</c:v>
                </c:pt>
                <c:pt idx="31">
                  <c:v>5.6265984654732071</c:v>
                </c:pt>
                <c:pt idx="32">
                  <c:v>7.262569832402205</c:v>
                </c:pt>
                <c:pt idx="33">
                  <c:v>8.4374999999998028</c:v>
                </c:pt>
                <c:pt idx="34">
                  <c:v>9.1106290672450729</c:v>
                </c:pt>
                <c:pt idx="35">
                  <c:v>9.0909090909091628</c:v>
                </c:pt>
                <c:pt idx="36">
                  <c:v>8.2474226804120629</c:v>
                </c:pt>
                <c:pt idx="37">
                  <c:v>9.1928251121077125</c:v>
                </c:pt>
                <c:pt idx="38">
                  <c:v>7.6521739130432627</c:v>
                </c:pt>
                <c:pt idx="39">
                  <c:v>8.7719298245616155</c:v>
                </c:pt>
                <c:pt idx="40">
                  <c:v>6.1452513966479581</c:v>
                </c:pt>
                <c:pt idx="41">
                  <c:v>4.958677685950363</c:v>
                </c:pt>
                <c:pt idx="42">
                  <c:v>4.8853439680956612</c:v>
                </c:pt>
                <c:pt idx="43">
                  <c:v>5.7894736842107424</c:v>
                </c:pt>
                <c:pt idx="44">
                  <c:v>6.4412238325280562</c:v>
                </c:pt>
                <c:pt idx="45">
                  <c:v>7.0476190476188707</c:v>
                </c:pt>
                <c:pt idx="46">
                  <c:v>8.2589285714283474</c:v>
                </c:pt>
                <c:pt idx="47">
                  <c:v>9.2544987146528666</c:v>
                </c:pt>
                <c:pt idx="48">
                  <c:v>8.3743842364529595</c:v>
                </c:pt>
                <c:pt idx="49">
                  <c:v>7.5431034482758852</c:v>
                </c:pt>
                <c:pt idx="50">
                  <c:v>6.6543438077633201</c:v>
                </c:pt>
                <c:pt idx="51">
                  <c:v>7.8774617067832979</c:v>
                </c:pt>
                <c:pt idx="52">
                  <c:v>7.1297989031081244</c:v>
                </c:pt>
                <c:pt idx="53">
                  <c:v>6.8145800316958827</c:v>
                </c:pt>
                <c:pt idx="54">
                  <c:v>8.010335917312803</c:v>
                </c:pt>
                <c:pt idx="55">
                  <c:v>7.7283372365338412</c:v>
                </c:pt>
                <c:pt idx="56">
                  <c:v>10.114942528735732</c:v>
                </c:pt>
                <c:pt idx="57">
                  <c:v>10.2827763496144</c:v>
                </c:pt>
                <c:pt idx="58">
                  <c:v>10.584958217270215</c:v>
                </c:pt>
                <c:pt idx="59">
                  <c:v>10.831234256927207</c:v>
                </c:pt>
                <c:pt idx="60">
                  <c:v>11.080332409972318</c:v>
                </c:pt>
                <c:pt idx="61">
                  <c:v>12.499999999999886</c:v>
                </c:pt>
                <c:pt idx="62">
                  <c:v>11.86440677966085</c:v>
                </c:pt>
                <c:pt idx="63">
                  <c:v>10.789473684210652</c:v>
                </c:pt>
                <c:pt idx="64">
                  <c:v>9.1764705882352082</c:v>
                </c:pt>
                <c:pt idx="65">
                  <c:v>10.810810810810731</c:v>
                </c:pt>
                <c:pt idx="66">
                  <c:v>11.139896373057233</c:v>
                </c:pt>
                <c:pt idx="67">
                  <c:v>8.8729016786572732</c:v>
                </c:pt>
                <c:pt idx="68">
                  <c:v>7.7380952380952133</c:v>
                </c:pt>
                <c:pt idx="69">
                  <c:v>2.236421725239508</c:v>
                </c:pt>
                <c:pt idx="70">
                  <c:v>2.9585798816572586</c:v>
                </c:pt>
                <c:pt idx="71">
                  <c:v>8.556149732620316</c:v>
                </c:pt>
                <c:pt idx="72">
                  <c:v>6.1576354679803744</c:v>
                </c:pt>
                <c:pt idx="73">
                  <c:v>4.7038327526134198</c:v>
                </c:pt>
                <c:pt idx="74">
                  <c:v>6.3291139240507013</c:v>
                </c:pt>
                <c:pt idx="75">
                  <c:v>10.749185667752837</c:v>
                </c:pt>
                <c:pt idx="76">
                  <c:v>11.813186813187073</c:v>
                </c:pt>
                <c:pt idx="77">
                  <c:v>8.9912280701755289</c:v>
                </c:pt>
                <c:pt idx="78">
                  <c:v>12.93706293706324</c:v>
                </c:pt>
                <c:pt idx="79">
                  <c:v>12.499999999999778</c:v>
                </c:pt>
                <c:pt idx="80">
                  <c:v>8.8785046728972397</c:v>
                </c:pt>
                <c:pt idx="81">
                  <c:v>10.697674418604512</c:v>
                </c:pt>
                <c:pt idx="82">
                  <c:v>9.3587521663778634</c:v>
                </c:pt>
                <c:pt idx="83">
                  <c:v>8.9588377723972847</c:v>
                </c:pt>
                <c:pt idx="84">
                  <c:v>6.0311284046690359</c:v>
                </c:pt>
                <c:pt idx="85">
                  <c:v>8.0332409972298784</c:v>
                </c:pt>
                <c:pt idx="86">
                  <c:v>7.074569789675099</c:v>
                </c:pt>
                <c:pt idx="87">
                  <c:v>7.7102803738316545</c:v>
                </c:pt>
                <c:pt idx="88">
                  <c:v>7.4226804123714105</c:v>
                </c:pt>
                <c:pt idx="89">
                  <c:v>6.5543071161049085</c:v>
                </c:pt>
                <c:pt idx="90">
                  <c:v>6.8181818181817757</c:v>
                </c:pt>
                <c:pt idx="91">
                  <c:v>7.2614107883817818</c:v>
                </c:pt>
                <c:pt idx="92">
                  <c:v>7.9889807162538808</c:v>
                </c:pt>
                <c:pt idx="93">
                  <c:v>8.333333333333492</c:v>
                </c:pt>
                <c:pt idx="94">
                  <c:v>7.4812967581047873</c:v>
                </c:pt>
                <c:pt idx="95">
                  <c:v>7.197943444729753</c:v>
                </c:pt>
                <c:pt idx="96">
                  <c:v>6.6014669926652756</c:v>
                </c:pt>
                <c:pt idx="97">
                  <c:v>6.1440677966105106</c:v>
                </c:pt>
                <c:pt idx="98">
                  <c:v>5.0660792951541289</c:v>
                </c:pt>
                <c:pt idx="99">
                  <c:v>6.5606361829024777</c:v>
                </c:pt>
                <c:pt idx="100">
                  <c:v>7.1428571428571122</c:v>
                </c:pt>
                <c:pt idx="101">
                  <c:v>6.2937062937061139</c:v>
                </c:pt>
                <c:pt idx="102">
                  <c:v>6.1576354679799632</c:v>
                </c:pt>
                <c:pt idx="103">
                  <c:v>7.671232876711966</c:v>
                </c:pt>
                <c:pt idx="104">
                  <c:v>7.1895424836601869</c:v>
                </c:pt>
                <c:pt idx="105">
                  <c:v>6.6496163682863942</c:v>
                </c:pt>
                <c:pt idx="106">
                  <c:v>5.5343511450381415</c:v>
                </c:pt>
                <c:pt idx="107">
                  <c:v>5.5183946488293527</c:v>
                </c:pt>
                <c:pt idx="108">
                  <c:v>7.1216617210685245</c:v>
                </c:pt>
                <c:pt idx="109">
                  <c:v>6.5217391304345727</c:v>
                </c:pt>
                <c:pt idx="110">
                  <c:v>7.1428571428571423</c:v>
                </c:pt>
                <c:pt idx="111">
                  <c:v>8.4862385321102778</c:v>
                </c:pt>
                <c:pt idx="112">
                  <c:v>7.2972972972975541</c:v>
                </c:pt>
                <c:pt idx="113">
                  <c:v>6.7448680351905379</c:v>
                </c:pt>
                <c:pt idx="114">
                  <c:v>7.1661237785017402</c:v>
                </c:pt>
                <c:pt idx="115">
                  <c:v>6.7331670822940799</c:v>
                </c:pt>
                <c:pt idx="116">
                  <c:v>6.6666666666667389</c:v>
                </c:pt>
                <c:pt idx="117">
                  <c:v>6.528189910978778</c:v>
                </c:pt>
                <c:pt idx="118">
                  <c:v>7.2674418604652322</c:v>
                </c:pt>
                <c:pt idx="119">
                  <c:v>7.4303405572752848</c:v>
                </c:pt>
                <c:pt idx="120">
                  <c:v>7.2463768115942919</c:v>
                </c:pt>
                <c:pt idx="121">
                  <c:v>6.7114093959730239</c:v>
                </c:pt>
                <c:pt idx="122">
                  <c:v>6.4646464646461217</c:v>
                </c:pt>
                <c:pt idx="123">
                  <c:v>5.3418803418800485</c:v>
                </c:pt>
                <c:pt idx="124">
                  <c:v>5.9278350515463121</c:v>
                </c:pt>
                <c:pt idx="125">
                  <c:v>6.2745098039215543</c:v>
                </c:pt>
                <c:pt idx="126">
                  <c:v>7.0257611241216367</c:v>
                </c:pt>
                <c:pt idx="127">
                  <c:v>9.6969696969697043</c:v>
                </c:pt>
                <c:pt idx="128">
                  <c:v>9.1428571428571601</c:v>
                </c:pt>
                <c:pt idx="129">
                  <c:v>11.688311688311677</c:v>
                </c:pt>
                <c:pt idx="130">
                  <c:v>9.0109890109890909</c:v>
                </c:pt>
                <c:pt idx="131">
                  <c:v>13.294797687861088</c:v>
                </c:pt>
                <c:pt idx="132">
                  <c:v>14.19939577039295</c:v>
                </c:pt>
                <c:pt idx="133">
                  <c:v>18.534482758620427</c:v>
                </c:pt>
                <c:pt idx="134">
                  <c:v>9.1185410334347079</c:v>
                </c:pt>
                <c:pt idx="135">
                  <c:v>16.342412451361817</c:v>
                </c:pt>
                <c:pt idx="136">
                  <c:v>18.217054263566059</c:v>
                </c:pt>
                <c:pt idx="137">
                  <c:v>18.644067796609914</c:v>
                </c:pt>
                <c:pt idx="138">
                  <c:v>15.759312320916816</c:v>
                </c:pt>
                <c:pt idx="139">
                  <c:v>18.959107806691499</c:v>
                </c:pt>
                <c:pt idx="140">
                  <c:v>15.789473684210456</c:v>
                </c:pt>
                <c:pt idx="141">
                  <c:v>18.02575107296132</c:v>
                </c:pt>
                <c:pt idx="142">
                  <c:v>19.07514450867021</c:v>
                </c:pt>
                <c:pt idx="143">
                  <c:v>17.277486910995353</c:v>
                </c:pt>
                <c:pt idx="144">
                  <c:v>20.338983050847268</c:v>
                </c:pt>
                <c:pt idx="145">
                  <c:v>14.339622641509548</c:v>
                </c:pt>
                <c:pt idx="146">
                  <c:v>17.977528089887663</c:v>
                </c:pt>
                <c:pt idx="147">
                  <c:v>17.647058823530028</c:v>
                </c:pt>
                <c:pt idx="148">
                  <c:v>17.054263565891315</c:v>
                </c:pt>
                <c:pt idx="149">
                  <c:v>21.739130434782751</c:v>
                </c:pt>
                <c:pt idx="150">
                  <c:v>20</c:v>
                </c:pt>
                <c:pt idx="151">
                  <c:v>21.739130434782876</c:v>
                </c:pt>
                <c:pt idx="152">
                  <c:v>23.076923076922924</c:v>
                </c:pt>
                <c:pt idx="153">
                  <c:v>22.705314009662043</c:v>
                </c:pt>
                <c:pt idx="154">
                  <c:v>23.214285714285516</c:v>
                </c:pt>
                <c:pt idx="155">
                  <c:v>22.613065326633148</c:v>
                </c:pt>
                <c:pt idx="156">
                  <c:v>21.854304635762446</c:v>
                </c:pt>
                <c:pt idx="157">
                  <c:v>23.125000000000487</c:v>
                </c:pt>
                <c:pt idx="158">
                  <c:v>21.860465116278537</c:v>
                </c:pt>
                <c:pt idx="159">
                  <c:v>24.489795918367179</c:v>
                </c:pt>
                <c:pt idx="160">
                  <c:v>23.484848484847639</c:v>
                </c:pt>
                <c:pt idx="161">
                  <c:v>23.170731707317145</c:v>
                </c:pt>
                <c:pt idx="162">
                  <c:v>22.077922077921389</c:v>
                </c:pt>
                <c:pt idx="163">
                  <c:v>21.18226600985226</c:v>
                </c:pt>
                <c:pt idx="164">
                  <c:v>16.115702479338719</c:v>
                </c:pt>
                <c:pt idx="165">
                  <c:v>16.549295774648058</c:v>
                </c:pt>
                <c:pt idx="166">
                  <c:v>12.202380952381052</c:v>
                </c:pt>
                <c:pt idx="167">
                  <c:v>18.260869565217277</c:v>
                </c:pt>
                <c:pt idx="168">
                  <c:v>21.276595744681043</c:v>
                </c:pt>
                <c:pt idx="169">
                  <c:v>20.257234726688303</c:v>
                </c:pt>
                <c:pt idx="170">
                  <c:v>11.750599520383576</c:v>
                </c:pt>
                <c:pt idx="171">
                  <c:v>18.257261410788608</c:v>
                </c:pt>
                <c:pt idx="172">
                  <c:v>21.328671328671206</c:v>
                </c:pt>
                <c:pt idx="173">
                  <c:v>21.94244604316555</c:v>
                </c:pt>
                <c:pt idx="174">
                  <c:v>21.982758620689619</c:v>
                </c:pt>
                <c:pt idx="175">
                  <c:v>22.222222222222072</c:v>
                </c:pt>
                <c:pt idx="176">
                  <c:v>23.137254901960429</c:v>
                </c:pt>
                <c:pt idx="177">
                  <c:v>18.146718146718353</c:v>
                </c:pt>
                <c:pt idx="178">
                  <c:v>20.608108108108134</c:v>
                </c:pt>
                <c:pt idx="179">
                  <c:v>22.656249999999993</c:v>
                </c:pt>
                <c:pt idx="180">
                  <c:v>17.791411042944802</c:v>
                </c:pt>
                <c:pt idx="181">
                  <c:v>22.362869198312573</c:v>
                </c:pt>
                <c:pt idx="182">
                  <c:v>22.695035460992926</c:v>
                </c:pt>
                <c:pt idx="183">
                  <c:v>22.44897959183681</c:v>
                </c:pt>
                <c:pt idx="184">
                  <c:v>21.65354330708654</c:v>
                </c:pt>
                <c:pt idx="185">
                  <c:v>24.27745664739976</c:v>
                </c:pt>
                <c:pt idx="186">
                  <c:v>24.539877300614023</c:v>
                </c:pt>
                <c:pt idx="187">
                  <c:v>21.546961325967555</c:v>
                </c:pt>
                <c:pt idx="188">
                  <c:v>22.360248447204771</c:v>
                </c:pt>
                <c:pt idx="189">
                  <c:v>23.414634146341477</c:v>
                </c:pt>
                <c:pt idx="190">
                  <c:v>22.400000000000375</c:v>
                </c:pt>
                <c:pt idx="191">
                  <c:v>22.807017543859558</c:v>
                </c:pt>
                <c:pt idx="192">
                  <c:v>26.213592233009674</c:v>
                </c:pt>
                <c:pt idx="193">
                  <c:v>24.444444444444358</c:v>
                </c:pt>
                <c:pt idx="194">
                  <c:v>23.584905660377721</c:v>
                </c:pt>
                <c:pt idx="195">
                  <c:v>21.556886227544688</c:v>
                </c:pt>
                <c:pt idx="196">
                  <c:v>23.888888888889383</c:v>
                </c:pt>
                <c:pt idx="197">
                  <c:v>25.301204819277295</c:v>
                </c:pt>
                <c:pt idx="198">
                  <c:v>19.29824561403532</c:v>
                </c:pt>
                <c:pt idx="199">
                  <c:v>22.137404580152566</c:v>
                </c:pt>
                <c:pt idx="200">
                  <c:v>23.976608187134808</c:v>
                </c:pt>
                <c:pt idx="201">
                  <c:v>20.603015075377087</c:v>
                </c:pt>
                <c:pt idx="202">
                  <c:v>28.082191780822019</c:v>
                </c:pt>
                <c:pt idx="203">
                  <c:v>17.241379310345355</c:v>
                </c:pt>
                <c:pt idx="204">
                  <c:v>20.535714285713986</c:v>
                </c:pt>
                <c:pt idx="205">
                  <c:v>23.129251700680708</c:v>
                </c:pt>
                <c:pt idx="206">
                  <c:v>22.950819672131221</c:v>
                </c:pt>
                <c:pt idx="208">
                  <c:v>28.695652173912915</c:v>
                </c:pt>
                <c:pt idx="209">
                  <c:v>27.142857142857213</c:v>
                </c:pt>
                <c:pt idx="210">
                  <c:v>30.769230769230681</c:v>
                </c:pt>
                <c:pt idx="211">
                  <c:v>36.363636363635777</c:v>
                </c:pt>
                <c:pt idx="212">
                  <c:v>31.318681318681463</c:v>
                </c:pt>
                <c:pt idx="213">
                  <c:v>29.518072289156411</c:v>
                </c:pt>
                <c:pt idx="214">
                  <c:v>29.220779220779193</c:v>
                </c:pt>
                <c:pt idx="215">
                  <c:v>30.597014925372413</c:v>
                </c:pt>
                <c:pt idx="216">
                  <c:v>29.192546583850277</c:v>
                </c:pt>
                <c:pt idx="217">
                  <c:v>25.42372881355946</c:v>
                </c:pt>
                <c:pt idx="218">
                  <c:v>25.945945945945898</c:v>
                </c:pt>
                <c:pt idx="219">
                  <c:v>26.016260162601601</c:v>
                </c:pt>
                <c:pt idx="220">
                  <c:v>25.837320574162852</c:v>
                </c:pt>
                <c:pt idx="221">
                  <c:v>26.92307692307719</c:v>
                </c:pt>
                <c:pt idx="222">
                  <c:v>28.695652173912755</c:v>
                </c:pt>
                <c:pt idx="223">
                  <c:v>29.901960784313609</c:v>
                </c:pt>
                <c:pt idx="224">
                  <c:v>28.448275862068595</c:v>
                </c:pt>
                <c:pt idx="225">
                  <c:v>26.999999999999989</c:v>
                </c:pt>
                <c:pt idx="226">
                  <c:v>29.585798816567642</c:v>
                </c:pt>
                <c:pt idx="227">
                  <c:v>26.637554585152905</c:v>
                </c:pt>
                <c:pt idx="228">
                  <c:v>27.227722772277975</c:v>
                </c:pt>
                <c:pt idx="229">
                  <c:v>28.965517241378912</c:v>
                </c:pt>
                <c:pt idx="230">
                  <c:v>33.165829145728139</c:v>
                </c:pt>
                <c:pt idx="231">
                  <c:v>33.023255813953384</c:v>
                </c:pt>
                <c:pt idx="232">
                  <c:v>23.461538461538982</c:v>
                </c:pt>
                <c:pt idx="233">
                  <c:v>18.518518518518384</c:v>
                </c:pt>
                <c:pt idx="234">
                  <c:v>28.500000000000043</c:v>
                </c:pt>
                <c:pt idx="235">
                  <c:v>26.896551724137801</c:v>
                </c:pt>
                <c:pt idx="236">
                  <c:v>31.034482758620353</c:v>
                </c:pt>
                <c:pt idx="237">
                  <c:v>28.828828828828517</c:v>
                </c:pt>
                <c:pt idx="238">
                  <c:v>29.000000000000021</c:v>
                </c:pt>
                <c:pt idx="239">
                  <c:v>27.932960893855103</c:v>
                </c:pt>
                <c:pt idx="240">
                  <c:v>28.019323671497641</c:v>
                </c:pt>
                <c:pt idx="241">
                  <c:v>30.534351145038613</c:v>
                </c:pt>
                <c:pt idx="242">
                  <c:v>29.207920792078855</c:v>
                </c:pt>
                <c:pt idx="243">
                  <c:v>27.572016460904852</c:v>
                </c:pt>
                <c:pt idx="244">
                  <c:v>31.578947368421122</c:v>
                </c:pt>
                <c:pt idx="245">
                  <c:v>26.744186046511448</c:v>
                </c:pt>
                <c:pt idx="246">
                  <c:v>28.977272727272791</c:v>
                </c:pt>
                <c:pt idx="247">
                  <c:v>31.468531468531268</c:v>
                </c:pt>
                <c:pt idx="248">
                  <c:v>27.232142857142811</c:v>
                </c:pt>
                <c:pt idx="249">
                  <c:v>27.753303964757158</c:v>
                </c:pt>
                <c:pt idx="250">
                  <c:v>27.142857142857213</c:v>
                </c:pt>
                <c:pt idx="251">
                  <c:v>30.952380952380722</c:v>
                </c:pt>
                <c:pt idx="252">
                  <c:v>33.516483516484392</c:v>
                </c:pt>
                <c:pt idx="253">
                  <c:v>34.972677595628475</c:v>
                </c:pt>
                <c:pt idx="254">
                  <c:v>30.115830115830189</c:v>
                </c:pt>
                <c:pt idx="255">
                  <c:v>29.473684210525953</c:v>
                </c:pt>
                <c:pt idx="256">
                  <c:v>28.215767634854654</c:v>
                </c:pt>
                <c:pt idx="257">
                  <c:v>28.776978417266257</c:v>
                </c:pt>
                <c:pt idx="258">
                  <c:v>33.92857142857131</c:v>
                </c:pt>
                <c:pt idx="259">
                  <c:v>34.909090909090892</c:v>
                </c:pt>
                <c:pt idx="260">
                  <c:v>39.999999999999794</c:v>
                </c:pt>
                <c:pt idx="261">
                  <c:v>32.43243243243213</c:v>
                </c:pt>
                <c:pt idx="262">
                  <c:v>31.04838709677426</c:v>
                </c:pt>
                <c:pt idx="263">
                  <c:v>41.237113402062093</c:v>
                </c:pt>
                <c:pt idx="264">
                  <c:v>28.348909657320682</c:v>
                </c:pt>
                <c:pt idx="265">
                  <c:v>32.958801498127436</c:v>
                </c:pt>
                <c:pt idx="266">
                  <c:v>38.974358974358267</c:v>
                </c:pt>
                <c:pt idx="267">
                  <c:v>27.609427609427584</c:v>
                </c:pt>
                <c:pt idx="268">
                  <c:v>31.347150259067391</c:v>
                </c:pt>
                <c:pt idx="269">
                  <c:v>34.556574923547267</c:v>
                </c:pt>
                <c:pt idx="270">
                  <c:v>30.769230769230973</c:v>
                </c:pt>
                <c:pt idx="271">
                  <c:v>34.653465346534801</c:v>
                </c:pt>
                <c:pt idx="272">
                  <c:v>37.49999999999978</c:v>
                </c:pt>
                <c:pt idx="273">
                  <c:v>35.344827586207316</c:v>
                </c:pt>
                <c:pt idx="274">
                  <c:v>28.06324110671925</c:v>
                </c:pt>
                <c:pt idx="275">
                  <c:v>26.249999999999861</c:v>
                </c:pt>
                <c:pt idx="276">
                  <c:v>33.168316831683256</c:v>
                </c:pt>
                <c:pt idx="277">
                  <c:v>30.923694779116378</c:v>
                </c:pt>
                <c:pt idx="278">
                  <c:v>30.837004405286429</c:v>
                </c:pt>
                <c:pt idx="279">
                  <c:v>31.849315068493162</c:v>
                </c:pt>
                <c:pt idx="280">
                  <c:v>30.630630630630705</c:v>
                </c:pt>
                <c:pt idx="281">
                  <c:v>33.333333333333329</c:v>
                </c:pt>
                <c:pt idx="282">
                  <c:v>35.60975609756116</c:v>
                </c:pt>
                <c:pt idx="283">
                  <c:v>37.158469945355016</c:v>
                </c:pt>
                <c:pt idx="284">
                  <c:v>35.802469135802681</c:v>
                </c:pt>
                <c:pt idx="285">
                  <c:v>38.967136150234815</c:v>
                </c:pt>
                <c:pt idx="286">
                  <c:v>36.771300448430701</c:v>
                </c:pt>
                <c:pt idx="287">
                  <c:v>34.677419354838676</c:v>
                </c:pt>
                <c:pt idx="288">
                  <c:v>32.411067193675692</c:v>
                </c:pt>
                <c:pt idx="289">
                  <c:v>34.798534798534959</c:v>
                </c:pt>
                <c:pt idx="290">
                  <c:v>29.813664596273231</c:v>
                </c:pt>
                <c:pt idx="291">
                  <c:v>36.802973977695224</c:v>
                </c:pt>
                <c:pt idx="292">
                  <c:v>37.719298245613423</c:v>
                </c:pt>
                <c:pt idx="293">
                  <c:v>34.035087719298062</c:v>
                </c:pt>
                <c:pt idx="294">
                  <c:v>35.714285714285396</c:v>
                </c:pt>
                <c:pt idx="295">
                  <c:v>31.888544891640752</c:v>
                </c:pt>
                <c:pt idx="296">
                  <c:v>40.825688073394687</c:v>
                </c:pt>
                <c:pt idx="297">
                  <c:v>27.032520325203123</c:v>
                </c:pt>
                <c:pt idx="298">
                  <c:v>27.840909090909204</c:v>
                </c:pt>
                <c:pt idx="299">
                  <c:v>23.232323232323317</c:v>
                </c:pt>
                <c:pt idx="300">
                  <c:v>27.594339622641634</c:v>
                </c:pt>
                <c:pt idx="301">
                  <c:v>27.941176470588104</c:v>
                </c:pt>
                <c:pt idx="302">
                  <c:v>33.333333333333506</c:v>
                </c:pt>
                <c:pt idx="303">
                  <c:v>31.188118811881054</c:v>
                </c:pt>
                <c:pt idx="304">
                  <c:v>36.655948553054344</c:v>
                </c:pt>
                <c:pt idx="305">
                  <c:v>33.89355742296938</c:v>
                </c:pt>
                <c:pt idx="306">
                  <c:v>33.858267716535373</c:v>
                </c:pt>
                <c:pt idx="307">
                  <c:v>37.267080745341815</c:v>
                </c:pt>
                <c:pt idx="308">
                  <c:v>29.059829059999998</c:v>
                </c:pt>
                <c:pt idx="309">
                  <c:v>29.729729729999999</c:v>
                </c:pt>
                <c:pt idx="310">
                  <c:v>15.803814709999999</c:v>
                </c:pt>
                <c:pt idx="311">
                  <c:v>30.827067670000002</c:v>
                </c:pt>
                <c:pt idx="312">
                  <c:v>40.506329110000003</c:v>
                </c:pt>
                <c:pt idx="313">
                  <c:v>30.270270270000001</c:v>
                </c:pt>
                <c:pt idx="314">
                  <c:v>35.838150290000002</c:v>
                </c:pt>
                <c:pt idx="315">
                  <c:v>32.369942199999997</c:v>
                </c:pt>
                <c:pt idx="316">
                  <c:v>31.578947370000002</c:v>
                </c:pt>
                <c:pt idx="317">
                  <c:v>30.666666670000001</c:v>
                </c:pt>
                <c:pt idx="318">
                  <c:v>28.934010149999999</c:v>
                </c:pt>
                <c:pt idx="319">
                  <c:v>30.222222219999999</c:v>
                </c:pt>
                <c:pt idx="320">
                  <c:v>35.593220340000002</c:v>
                </c:pt>
                <c:pt idx="321">
                  <c:v>32.386363639999999</c:v>
                </c:pt>
                <c:pt idx="322">
                  <c:v>31.418918919999999</c:v>
                </c:pt>
                <c:pt idx="323">
                  <c:v>33.5</c:v>
                </c:pt>
                <c:pt idx="324">
                  <c:v>33.17307692</c:v>
                </c:pt>
                <c:pt idx="325">
                  <c:v>32.960893849999998</c:v>
                </c:pt>
                <c:pt idx="326">
                  <c:v>32.579185520000003</c:v>
                </c:pt>
                <c:pt idx="327">
                  <c:v>24.120603020000001</c:v>
                </c:pt>
                <c:pt idx="328">
                  <c:v>26.470588240000001</c:v>
                </c:pt>
                <c:pt idx="329">
                  <c:v>25</c:v>
                </c:pt>
                <c:pt idx="330">
                  <c:v>30.573248410000001</c:v>
                </c:pt>
                <c:pt idx="331">
                  <c:v>20.571428569999998</c:v>
                </c:pt>
                <c:pt idx="332">
                  <c:v>31.20567376</c:v>
                </c:pt>
                <c:pt idx="333">
                  <c:v>29.88505747</c:v>
                </c:pt>
                <c:pt idx="334">
                  <c:v>32.704402520000002</c:v>
                </c:pt>
                <c:pt idx="335">
                  <c:v>34.810126580000002</c:v>
                </c:pt>
                <c:pt idx="336">
                  <c:v>33.116883119999997</c:v>
                </c:pt>
                <c:pt idx="337">
                  <c:v>32.258064519999998</c:v>
                </c:pt>
                <c:pt idx="338">
                  <c:v>33.571428570000002</c:v>
                </c:pt>
                <c:pt idx="339">
                  <c:v>32.704402520000002</c:v>
                </c:pt>
                <c:pt idx="340">
                  <c:v>32</c:v>
                </c:pt>
                <c:pt idx="341">
                  <c:v>27.38853503</c:v>
                </c:pt>
                <c:pt idx="342">
                  <c:v>31.36094675</c:v>
                </c:pt>
                <c:pt idx="343">
                  <c:v>33.928571429999998</c:v>
                </c:pt>
                <c:pt idx="344">
                  <c:v>30.379746839999999</c:v>
                </c:pt>
                <c:pt idx="345">
                  <c:v>32.352941180000002</c:v>
                </c:pt>
                <c:pt idx="346">
                  <c:v>34.337349400000001</c:v>
                </c:pt>
                <c:pt idx="347">
                  <c:v>33.944954129999999</c:v>
                </c:pt>
                <c:pt idx="348">
                  <c:v>35.542168670000002</c:v>
                </c:pt>
                <c:pt idx="349">
                  <c:v>38.410596030000001</c:v>
                </c:pt>
                <c:pt idx="350">
                  <c:v>32.8125</c:v>
                </c:pt>
                <c:pt idx="351">
                  <c:v>36.516853930000003</c:v>
                </c:pt>
                <c:pt idx="352">
                  <c:v>36.809815950000001</c:v>
                </c:pt>
                <c:pt idx="353">
                  <c:v>35.17241379</c:v>
                </c:pt>
                <c:pt idx="354">
                  <c:v>33.928571429999998</c:v>
                </c:pt>
                <c:pt idx="355">
                  <c:v>25.97402597</c:v>
                </c:pt>
                <c:pt idx="356">
                  <c:v>31.506849320000001</c:v>
                </c:pt>
                <c:pt idx="357">
                  <c:v>31.952662719999999</c:v>
                </c:pt>
                <c:pt idx="358">
                  <c:v>33.333333330000002</c:v>
                </c:pt>
                <c:pt idx="359">
                  <c:v>34.61538462</c:v>
                </c:pt>
                <c:pt idx="360">
                  <c:v>28.695652169999999</c:v>
                </c:pt>
                <c:pt idx="361">
                  <c:v>30.630630629999999</c:v>
                </c:pt>
                <c:pt idx="362">
                  <c:v>34.090909089999997</c:v>
                </c:pt>
                <c:pt idx="363">
                  <c:v>32.846715330000002</c:v>
                </c:pt>
                <c:pt idx="364">
                  <c:v>35.820895520000001</c:v>
                </c:pt>
                <c:pt idx="365">
                  <c:v>34</c:v>
                </c:pt>
                <c:pt idx="366">
                  <c:v>31.81818182</c:v>
                </c:pt>
                <c:pt idx="367">
                  <c:v>35.114503820000003</c:v>
                </c:pt>
                <c:pt idx="368">
                  <c:v>33.757961780000002</c:v>
                </c:pt>
                <c:pt idx="369">
                  <c:v>34.482758619999998</c:v>
                </c:pt>
                <c:pt idx="370">
                  <c:v>26.10441767</c:v>
                </c:pt>
                <c:pt idx="371">
                  <c:v>30.58823529</c:v>
                </c:pt>
                <c:pt idx="372">
                  <c:v>37.6</c:v>
                </c:pt>
                <c:pt idx="373">
                  <c:v>35.099337749999997</c:v>
                </c:pt>
                <c:pt idx="374">
                  <c:v>31.875</c:v>
                </c:pt>
                <c:pt idx="375">
                  <c:v>31.756756759999998</c:v>
                </c:pt>
                <c:pt idx="376">
                  <c:v>28.260869570000001</c:v>
                </c:pt>
                <c:pt idx="377">
                  <c:v>35.338345859999997</c:v>
                </c:pt>
                <c:pt idx="378">
                  <c:v>35.537190080000002</c:v>
                </c:pt>
                <c:pt idx="379">
                  <c:v>33.695652170000002</c:v>
                </c:pt>
                <c:pt idx="380">
                  <c:v>34.328358209999998</c:v>
                </c:pt>
                <c:pt idx="381">
                  <c:v>36.98630137</c:v>
                </c:pt>
                <c:pt idx="382">
                  <c:v>31.25</c:v>
                </c:pt>
                <c:pt idx="383">
                  <c:v>33.333333330000002</c:v>
                </c:pt>
                <c:pt idx="384">
                  <c:v>33.035714290000001</c:v>
                </c:pt>
                <c:pt idx="385">
                  <c:v>27.868852459999999</c:v>
                </c:pt>
                <c:pt idx="386">
                  <c:v>38.333333330000002</c:v>
                </c:pt>
                <c:pt idx="387">
                  <c:v>39.39393939</c:v>
                </c:pt>
                <c:pt idx="388">
                  <c:v>34.939759039999998</c:v>
                </c:pt>
                <c:pt idx="389">
                  <c:v>37.931034480000001</c:v>
                </c:pt>
                <c:pt idx="390">
                  <c:v>33.333333330000002</c:v>
                </c:pt>
                <c:pt idx="391">
                  <c:v>34.693877550000003</c:v>
                </c:pt>
                <c:pt idx="392">
                  <c:v>33.333333330000002</c:v>
                </c:pt>
                <c:pt idx="393">
                  <c:v>33.333333330000002</c:v>
                </c:pt>
                <c:pt idx="394">
                  <c:v>29.746835440000002</c:v>
                </c:pt>
                <c:pt idx="395">
                  <c:v>32.258064519999998</c:v>
                </c:pt>
                <c:pt idx="396">
                  <c:v>31.188118809999999</c:v>
                </c:pt>
                <c:pt idx="397">
                  <c:v>32.748538009999997</c:v>
                </c:pt>
                <c:pt idx="398">
                  <c:v>36.516853930000003</c:v>
                </c:pt>
                <c:pt idx="399">
                  <c:v>35.294117649999997</c:v>
                </c:pt>
                <c:pt idx="400">
                  <c:v>33.632286999999998</c:v>
                </c:pt>
                <c:pt idx="401">
                  <c:v>30.58252427</c:v>
                </c:pt>
                <c:pt idx="402">
                  <c:v>35.185185189999999</c:v>
                </c:pt>
                <c:pt idx="403">
                  <c:v>35.545023700000002</c:v>
                </c:pt>
                <c:pt idx="404">
                  <c:v>31.125827810000001</c:v>
                </c:pt>
                <c:pt idx="405">
                  <c:v>35.555555560000002</c:v>
                </c:pt>
                <c:pt idx="406">
                  <c:v>32.79569892</c:v>
                </c:pt>
                <c:pt idx="407">
                  <c:v>36.486486489999997</c:v>
                </c:pt>
                <c:pt idx="408">
                  <c:v>36.486486486486747</c:v>
                </c:pt>
                <c:pt idx="409">
                  <c:v>31.333333333333062</c:v>
                </c:pt>
                <c:pt idx="410">
                  <c:v>34.586466165413292</c:v>
                </c:pt>
                <c:pt idx="411">
                  <c:v>28.947368421053092</c:v>
                </c:pt>
                <c:pt idx="412">
                  <c:v>34.351145038167822</c:v>
                </c:pt>
                <c:pt idx="413">
                  <c:v>35.156249999999915</c:v>
                </c:pt>
                <c:pt idx="416">
                  <c:v>36.93693693693735</c:v>
                </c:pt>
                <c:pt idx="417">
                  <c:v>30.769230769230958</c:v>
                </c:pt>
                <c:pt idx="418">
                  <c:v>35.714285714285715</c:v>
                </c:pt>
                <c:pt idx="419">
                  <c:v>36.029411764705713</c:v>
                </c:pt>
                <c:pt idx="420">
                  <c:v>37.142857142856705</c:v>
                </c:pt>
                <c:pt idx="421">
                  <c:v>32.74336283185874</c:v>
                </c:pt>
                <c:pt idx="422">
                  <c:v>36.416184971098609</c:v>
                </c:pt>
                <c:pt idx="423">
                  <c:v>36.27450980392225</c:v>
                </c:pt>
                <c:pt idx="424">
                  <c:v>30.588235294117428</c:v>
                </c:pt>
                <c:pt idx="425">
                  <c:v>35.436893203883777</c:v>
                </c:pt>
                <c:pt idx="426">
                  <c:v>39.639639639640478</c:v>
                </c:pt>
                <c:pt idx="427">
                  <c:v>32.432432432432769</c:v>
                </c:pt>
                <c:pt idx="428">
                  <c:v>38.51351351351385</c:v>
                </c:pt>
                <c:pt idx="429">
                  <c:v>36.464088397790626</c:v>
                </c:pt>
                <c:pt idx="430">
                  <c:v>38.095238095237463</c:v>
                </c:pt>
                <c:pt idx="431">
                  <c:v>39.830508474576668</c:v>
                </c:pt>
                <c:pt idx="432">
                  <c:v>35.582822085889411</c:v>
                </c:pt>
                <c:pt idx="433">
                  <c:v>33.03167420814416</c:v>
                </c:pt>
                <c:pt idx="434">
                  <c:v>39.610389610389596</c:v>
                </c:pt>
                <c:pt idx="435">
                  <c:v>36.752136752137361</c:v>
                </c:pt>
                <c:pt idx="436">
                  <c:v>36.585365853658146</c:v>
                </c:pt>
                <c:pt idx="437">
                  <c:v>29.23076923076874</c:v>
                </c:pt>
                <c:pt idx="438">
                  <c:v>29.787234042553056</c:v>
                </c:pt>
                <c:pt idx="439">
                  <c:v>36.813186813186213</c:v>
                </c:pt>
                <c:pt idx="440">
                  <c:v>35.9649122807024</c:v>
                </c:pt>
                <c:pt idx="441">
                  <c:v>32.926829268292906</c:v>
                </c:pt>
                <c:pt idx="442">
                  <c:v>32.894736842105701</c:v>
                </c:pt>
                <c:pt idx="443">
                  <c:v>28.346456692913613</c:v>
                </c:pt>
                <c:pt idx="444">
                  <c:v>34.538152610441344</c:v>
                </c:pt>
                <c:pt idx="445">
                  <c:v>36.551724137930485</c:v>
                </c:pt>
                <c:pt idx="446">
                  <c:v>38.922155688622503</c:v>
                </c:pt>
                <c:pt idx="447">
                  <c:v>34.736842105263307</c:v>
                </c:pt>
                <c:pt idx="448">
                  <c:v>33.333333333333158</c:v>
                </c:pt>
                <c:pt idx="449">
                  <c:v>31.914893617021221</c:v>
                </c:pt>
                <c:pt idx="450">
                  <c:v>31.372549019608321</c:v>
                </c:pt>
                <c:pt idx="451">
                  <c:v>29.710144927536518</c:v>
                </c:pt>
                <c:pt idx="452">
                  <c:v>34.437086092715013</c:v>
                </c:pt>
                <c:pt idx="453">
                  <c:v>31.875000000000071</c:v>
                </c:pt>
                <c:pt idx="454">
                  <c:v>34.166666666666693</c:v>
                </c:pt>
                <c:pt idx="455">
                  <c:v>38.461538461538112</c:v>
                </c:pt>
                <c:pt idx="456">
                  <c:v>42.352941176471163</c:v>
                </c:pt>
                <c:pt idx="457">
                  <c:v>31.547619047618618</c:v>
                </c:pt>
                <c:pt idx="458">
                  <c:v>34.999999999999815</c:v>
                </c:pt>
                <c:pt idx="459">
                  <c:v>38.211382113820832</c:v>
                </c:pt>
                <c:pt idx="460">
                  <c:v>34.010152284263881</c:v>
                </c:pt>
                <c:pt idx="461">
                  <c:v>36.301369863014067</c:v>
                </c:pt>
                <c:pt idx="462">
                  <c:v>31.034482758619912</c:v>
                </c:pt>
                <c:pt idx="463">
                  <c:v>36.315789473684276</c:v>
                </c:pt>
                <c:pt idx="464">
                  <c:v>36.507936507936002</c:v>
                </c:pt>
                <c:pt idx="465">
                  <c:v>31.578947368421545</c:v>
                </c:pt>
                <c:pt idx="466">
                  <c:v>34.693877551020854</c:v>
                </c:pt>
                <c:pt idx="467">
                  <c:v>35.789473684211018</c:v>
                </c:pt>
                <c:pt idx="468">
                  <c:v>31.372549019607774</c:v>
                </c:pt>
                <c:pt idx="469">
                  <c:v>39.759036144578666</c:v>
                </c:pt>
                <c:pt idx="470">
                  <c:v>36.199095022624448</c:v>
                </c:pt>
                <c:pt idx="471">
                  <c:v>31.360946745561808</c:v>
                </c:pt>
                <c:pt idx="472">
                  <c:v>32.926829268292906</c:v>
                </c:pt>
                <c:pt idx="473">
                  <c:v>32.142857142856592</c:v>
                </c:pt>
                <c:pt idx="474">
                  <c:v>34.161490683229722</c:v>
                </c:pt>
                <c:pt idx="475">
                  <c:v>31.775700934579199</c:v>
                </c:pt>
                <c:pt idx="476">
                  <c:v>25.09505703422014</c:v>
                </c:pt>
                <c:pt idx="477">
                  <c:v>24.031007751937665</c:v>
                </c:pt>
                <c:pt idx="478">
                  <c:v>21.600000000000108</c:v>
                </c:pt>
                <c:pt idx="479">
                  <c:v>12.39436619718278</c:v>
                </c:pt>
                <c:pt idx="480">
                  <c:v>27.522935779815931</c:v>
                </c:pt>
                <c:pt idx="481">
                  <c:v>32.031250000000263</c:v>
                </c:pt>
                <c:pt idx="482">
                  <c:v>29.752066115702032</c:v>
                </c:pt>
                <c:pt idx="483">
                  <c:v>32.377049180328157</c:v>
                </c:pt>
                <c:pt idx="484">
                  <c:v>32.972972972972855</c:v>
                </c:pt>
                <c:pt idx="485">
                  <c:v>31.874999999999314</c:v>
                </c:pt>
                <c:pt idx="486">
                  <c:v>32.584269662921429</c:v>
                </c:pt>
                <c:pt idx="487">
                  <c:v>31.843575418994085</c:v>
                </c:pt>
                <c:pt idx="488">
                  <c:v>35.483870967741701</c:v>
                </c:pt>
                <c:pt idx="489">
                  <c:v>31.74603174603169</c:v>
                </c:pt>
                <c:pt idx="490">
                  <c:v>32.748538011696233</c:v>
                </c:pt>
                <c:pt idx="491">
                  <c:v>34.825870646766219</c:v>
                </c:pt>
                <c:pt idx="492">
                  <c:v>36.231884057971399</c:v>
                </c:pt>
                <c:pt idx="493">
                  <c:v>40.875912408759675</c:v>
                </c:pt>
                <c:pt idx="494">
                  <c:v>36.904761904761699</c:v>
                </c:pt>
                <c:pt idx="495">
                  <c:v>36.697247706422054</c:v>
                </c:pt>
                <c:pt idx="496">
                  <c:v>34.285714285714178</c:v>
                </c:pt>
                <c:pt idx="497">
                  <c:v>37.499999999999631</c:v>
                </c:pt>
                <c:pt idx="498">
                  <c:v>37.254901960784451</c:v>
                </c:pt>
                <c:pt idx="499">
                  <c:v>35.4838709677419</c:v>
                </c:pt>
                <c:pt idx="500">
                  <c:v>36.363636363636459</c:v>
                </c:pt>
                <c:pt idx="501">
                  <c:v>37.106918238993295</c:v>
                </c:pt>
                <c:pt idx="502">
                  <c:v>33.155080213904156</c:v>
                </c:pt>
                <c:pt idx="503">
                  <c:v>37.857142857143295</c:v>
                </c:pt>
                <c:pt idx="504">
                  <c:v>32.272727272727458</c:v>
                </c:pt>
                <c:pt idx="505">
                  <c:v>35.87786259542024</c:v>
                </c:pt>
                <c:pt idx="506">
                  <c:v>33.999999999999929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320-4088-BD76-3C5929721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0832"/>
        <c:axId val="195721984"/>
      </c:scatterChart>
      <c:valAx>
        <c:axId val="195720832"/>
        <c:scaling>
          <c:orientation val="minMax"/>
          <c:min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21984"/>
        <c:crosses val="autoZero"/>
        <c:crossBetween val="midCat"/>
      </c:valAx>
      <c:valAx>
        <c:axId val="1957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2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1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Retournemer_2020_LOI_composite!$Z$9:$Z$516</c:f>
              <c:numCache>
                <c:formatCode>General</c:formatCode>
                <c:ptCount val="508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  <c:pt idx="507">
                  <c:v>0</c:v>
                </c:pt>
              </c:numCache>
            </c:numRef>
          </c:xVal>
          <c:yVal>
            <c:numRef>
              <c:f>Retournemer_2020_LOI_composite!$Q$9:$Q$516</c:f>
              <c:numCache>
                <c:formatCode>General</c:formatCode>
                <c:ptCount val="508"/>
                <c:pt idx="0">
                  <c:v>0.20279999999999987</c:v>
                </c:pt>
                <c:pt idx="1">
                  <c:v>0.22320000000000029</c:v>
                </c:pt>
                <c:pt idx="2">
                  <c:v>0.77649999999999997</c:v>
                </c:pt>
                <c:pt idx="3">
                  <c:v>0.66199999999999992</c:v>
                </c:pt>
                <c:pt idx="4">
                  <c:v>0.57500000000000018</c:v>
                </c:pt>
                <c:pt idx="5">
                  <c:v>0.7889999999999997</c:v>
                </c:pt>
                <c:pt idx="6">
                  <c:v>0.71049999999999969</c:v>
                </c:pt>
                <c:pt idx="7">
                  <c:v>0.69200000000000017</c:v>
                </c:pt>
                <c:pt idx="8">
                  <c:v>0.76499999999999968</c:v>
                </c:pt>
                <c:pt idx="9">
                  <c:v>0.74049999999999994</c:v>
                </c:pt>
                <c:pt idx="10">
                  <c:v>0.74150000000000027</c:v>
                </c:pt>
                <c:pt idx="11">
                  <c:v>0.71649999999999991</c:v>
                </c:pt>
                <c:pt idx="12">
                  <c:v>0.67649999999999988</c:v>
                </c:pt>
                <c:pt idx="13">
                  <c:v>0.69349999999999934</c:v>
                </c:pt>
                <c:pt idx="14">
                  <c:v>0.61599999999999966</c:v>
                </c:pt>
                <c:pt idx="15">
                  <c:v>0.75750000000000028</c:v>
                </c:pt>
                <c:pt idx="16">
                  <c:v>0.76350000000000051</c:v>
                </c:pt>
                <c:pt idx="17">
                  <c:v>0.66499999999999959</c:v>
                </c:pt>
                <c:pt idx="18">
                  <c:v>0.41349999999999998</c:v>
                </c:pt>
                <c:pt idx="19">
                  <c:v>0.51200000000000045</c:v>
                </c:pt>
                <c:pt idx="20">
                  <c:v>0.61900000000000155</c:v>
                </c:pt>
                <c:pt idx="21">
                  <c:v>0.52300000000000058</c:v>
                </c:pt>
                <c:pt idx="22">
                  <c:v>0.57899999999999885</c:v>
                </c:pt>
                <c:pt idx="23">
                  <c:v>0.55799999999999983</c:v>
                </c:pt>
                <c:pt idx="24">
                  <c:v>0.79600000000000115</c:v>
                </c:pt>
                <c:pt idx="25">
                  <c:v>0.6590000000000007</c:v>
                </c:pt>
                <c:pt idx="26">
                  <c:v>0.42400000000000126</c:v>
                </c:pt>
                <c:pt idx="27">
                  <c:v>0.62399999999999878</c:v>
                </c:pt>
                <c:pt idx="28">
                  <c:v>0.59199999999999875</c:v>
                </c:pt>
                <c:pt idx="29">
                  <c:v>0.38599999999999923</c:v>
                </c:pt>
                <c:pt idx="30">
                  <c:v>0.36300000000000132</c:v>
                </c:pt>
                <c:pt idx="31">
                  <c:v>0.36899999999999977</c:v>
                </c:pt>
                <c:pt idx="32">
                  <c:v>0.33199999999999896</c:v>
                </c:pt>
                <c:pt idx="33">
                  <c:v>0.29299999999999926</c:v>
                </c:pt>
                <c:pt idx="34">
                  <c:v>0.41900000000000048</c:v>
                </c:pt>
                <c:pt idx="35">
                  <c:v>0.41000000000000014</c:v>
                </c:pt>
                <c:pt idx="36">
                  <c:v>0.26700000000000124</c:v>
                </c:pt>
                <c:pt idx="37">
                  <c:v>0.40499999999999936</c:v>
                </c:pt>
                <c:pt idx="38">
                  <c:v>0.53100000000000058</c:v>
                </c:pt>
                <c:pt idx="39">
                  <c:v>0.41599999999999859</c:v>
                </c:pt>
                <c:pt idx="40">
                  <c:v>0.50399999999999956</c:v>
                </c:pt>
                <c:pt idx="41">
                  <c:v>0.6899999999999995</c:v>
                </c:pt>
                <c:pt idx="42">
                  <c:v>0.95400000000000063</c:v>
                </c:pt>
                <c:pt idx="43">
                  <c:v>0.53699999999999903</c:v>
                </c:pt>
                <c:pt idx="44">
                  <c:v>0.58099999999999952</c:v>
                </c:pt>
                <c:pt idx="45">
                  <c:v>0.48800000000000043</c:v>
                </c:pt>
                <c:pt idx="46">
                  <c:v>0.41100000000000136</c:v>
                </c:pt>
                <c:pt idx="47">
                  <c:v>0.35299999999999976</c:v>
                </c:pt>
                <c:pt idx="48">
                  <c:v>0.37199999999999989</c:v>
                </c:pt>
                <c:pt idx="49">
                  <c:v>0.42900000000000027</c:v>
                </c:pt>
                <c:pt idx="50">
                  <c:v>0.50500000000000078</c:v>
                </c:pt>
                <c:pt idx="51">
                  <c:v>0.42099999999999937</c:v>
                </c:pt>
                <c:pt idx="52">
                  <c:v>0.50799999999999912</c:v>
                </c:pt>
                <c:pt idx="53">
                  <c:v>0.58799999999999919</c:v>
                </c:pt>
                <c:pt idx="54">
                  <c:v>0.35599999999999987</c:v>
                </c:pt>
                <c:pt idx="55">
                  <c:v>0.39400000000000013</c:v>
                </c:pt>
                <c:pt idx="56">
                  <c:v>0.39100000000000001</c:v>
                </c:pt>
                <c:pt idx="57">
                  <c:v>0.3490000000000002</c:v>
                </c:pt>
                <c:pt idx="58">
                  <c:v>0.32100000000000151</c:v>
                </c:pt>
                <c:pt idx="59">
                  <c:v>0.3539999999999992</c:v>
                </c:pt>
                <c:pt idx="60">
                  <c:v>0.32099999999999973</c:v>
                </c:pt>
                <c:pt idx="61">
                  <c:v>0.34299999999999997</c:v>
                </c:pt>
                <c:pt idx="62">
                  <c:v>0.41600000000000037</c:v>
                </c:pt>
                <c:pt idx="63">
                  <c:v>0.33899999999999864</c:v>
                </c:pt>
                <c:pt idx="64">
                  <c:v>0.38600000000000101</c:v>
                </c:pt>
                <c:pt idx="65">
                  <c:v>0.42900000000000027</c:v>
                </c:pt>
                <c:pt idx="66">
                  <c:v>0.34299999999999997</c:v>
                </c:pt>
                <c:pt idx="67">
                  <c:v>0.37999999999999901</c:v>
                </c:pt>
                <c:pt idx="68">
                  <c:v>0.30999999999999872</c:v>
                </c:pt>
                <c:pt idx="69">
                  <c:v>0.61200000000000188</c:v>
                </c:pt>
                <c:pt idx="70">
                  <c:v>0.65599999999999881</c:v>
                </c:pt>
                <c:pt idx="71">
                  <c:v>0.34200000000000053</c:v>
                </c:pt>
                <c:pt idx="72">
                  <c:v>0.38100000000000023</c:v>
                </c:pt>
                <c:pt idx="73">
                  <c:v>0.54699999999999882</c:v>
                </c:pt>
                <c:pt idx="74">
                  <c:v>0.37000000000000099</c:v>
                </c:pt>
                <c:pt idx="75">
                  <c:v>0.27399999999999913</c:v>
                </c:pt>
                <c:pt idx="76">
                  <c:v>0.32099999999999973</c:v>
                </c:pt>
                <c:pt idx="77">
                  <c:v>0.41499999999999915</c:v>
                </c:pt>
                <c:pt idx="78">
                  <c:v>0.24899999999999878</c:v>
                </c:pt>
                <c:pt idx="79">
                  <c:v>0.34999999999999964</c:v>
                </c:pt>
                <c:pt idx="80">
                  <c:v>0.39000000000000057</c:v>
                </c:pt>
                <c:pt idx="81">
                  <c:v>0.38400000000000034</c:v>
                </c:pt>
                <c:pt idx="82">
                  <c:v>0.52299999999999969</c:v>
                </c:pt>
                <c:pt idx="83">
                  <c:v>0.37599999999999945</c:v>
                </c:pt>
                <c:pt idx="84">
                  <c:v>0.48300000000000054</c:v>
                </c:pt>
                <c:pt idx="85">
                  <c:v>0.33200000000000074</c:v>
                </c:pt>
                <c:pt idx="86">
                  <c:v>0.48599999999999977</c:v>
                </c:pt>
                <c:pt idx="87">
                  <c:v>0.39500000000000046</c:v>
                </c:pt>
                <c:pt idx="88">
                  <c:v>0.44899999999999896</c:v>
                </c:pt>
                <c:pt idx="89">
                  <c:v>0.49899999999999878</c:v>
                </c:pt>
                <c:pt idx="90">
                  <c:v>0.53299999999999947</c:v>
                </c:pt>
                <c:pt idx="91">
                  <c:v>0.44699999999999918</c:v>
                </c:pt>
                <c:pt idx="92">
                  <c:v>0.33399999999999963</c:v>
                </c:pt>
                <c:pt idx="93">
                  <c:v>0.3409999999999993</c:v>
                </c:pt>
                <c:pt idx="94">
                  <c:v>0.37100000000000044</c:v>
                </c:pt>
                <c:pt idx="95">
                  <c:v>0.36100000000000065</c:v>
                </c:pt>
                <c:pt idx="96">
                  <c:v>0.38199999999999967</c:v>
                </c:pt>
                <c:pt idx="97">
                  <c:v>0.44299999999999962</c:v>
                </c:pt>
                <c:pt idx="98">
                  <c:v>0.43099999999999916</c:v>
                </c:pt>
                <c:pt idx="99">
                  <c:v>0.47000000000000064</c:v>
                </c:pt>
                <c:pt idx="100">
                  <c:v>0.37700000000000067</c:v>
                </c:pt>
                <c:pt idx="101">
                  <c:v>0.40200000000000102</c:v>
                </c:pt>
                <c:pt idx="102">
                  <c:v>0.38100000000000023</c:v>
                </c:pt>
                <c:pt idx="103">
                  <c:v>0.33700000000000152</c:v>
                </c:pt>
                <c:pt idx="104">
                  <c:v>0.2840000000000007</c:v>
                </c:pt>
                <c:pt idx="105">
                  <c:v>0.36500000000000021</c:v>
                </c:pt>
                <c:pt idx="106">
                  <c:v>0.49500000000000099</c:v>
                </c:pt>
                <c:pt idx="107">
                  <c:v>0.5649999999999995</c:v>
                </c:pt>
                <c:pt idx="108">
                  <c:v>0.31299999999999883</c:v>
                </c:pt>
                <c:pt idx="109">
                  <c:v>0.34399999999999942</c:v>
                </c:pt>
                <c:pt idx="110">
                  <c:v>0.41600000000000037</c:v>
                </c:pt>
                <c:pt idx="111">
                  <c:v>0.39899999999999913</c:v>
                </c:pt>
                <c:pt idx="112">
                  <c:v>0.34299999999999997</c:v>
                </c:pt>
                <c:pt idx="113">
                  <c:v>0.31799999999999962</c:v>
                </c:pt>
                <c:pt idx="114">
                  <c:v>0.28499999999999837</c:v>
                </c:pt>
                <c:pt idx="115">
                  <c:v>0.37400000000000055</c:v>
                </c:pt>
                <c:pt idx="116">
                  <c:v>0.30799999999999983</c:v>
                </c:pt>
                <c:pt idx="117">
                  <c:v>0.31500000000000128</c:v>
                </c:pt>
                <c:pt idx="118">
                  <c:v>0.31899999999999906</c:v>
                </c:pt>
                <c:pt idx="119">
                  <c:v>0.29900000000000038</c:v>
                </c:pt>
                <c:pt idx="120">
                  <c:v>0.32000000000000028</c:v>
                </c:pt>
                <c:pt idx="121">
                  <c:v>0.41699999999999982</c:v>
                </c:pt>
                <c:pt idx="122">
                  <c:v>0.46300000000000097</c:v>
                </c:pt>
                <c:pt idx="123">
                  <c:v>0.4430000000000005</c:v>
                </c:pt>
                <c:pt idx="124">
                  <c:v>0.36500000000000021</c:v>
                </c:pt>
                <c:pt idx="125">
                  <c:v>0.47800000000000153</c:v>
                </c:pt>
                <c:pt idx="126">
                  <c:v>0.39700000000000024</c:v>
                </c:pt>
                <c:pt idx="127">
                  <c:v>0.29800000000000004</c:v>
                </c:pt>
                <c:pt idx="128">
                  <c:v>0.31799999999999962</c:v>
                </c:pt>
                <c:pt idx="129">
                  <c:v>0.33999999999999986</c:v>
                </c:pt>
                <c:pt idx="130">
                  <c:v>0.4139999999999997</c:v>
                </c:pt>
                <c:pt idx="131">
                  <c:v>0.30000000000000071</c:v>
                </c:pt>
                <c:pt idx="132">
                  <c:v>0.28399999999999892</c:v>
                </c:pt>
                <c:pt idx="133">
                  <c:v>0.18900000000000006</c:v>
                </c:pt>
                <c:pt idx="134">
                  <c:v>0.59800000000000075</c:v>
                </c:pt>
                <c:pt idx="135">
                  <c:v>0.21499999999999986</c:v>
                </c:pt>
                <c:pt idx="136">
                  <c:v>0.2110000000000003</c:v>
                </c:pt>
                <c:pt idx="137">
                  <c:v>0.14400000000000013</c:v>
                </c:pt>
                <c:pt idx="138">
                  <c:v>0.29400000000000048</c:v>
                </c:pt>
                <c:pt idx="139">
                  <c:v>0.21799999999999997</c:v>
                </c:pt>
                <c:pt idx="140">
                  <c:v>0.2240000000000002</c:v>
                </c:pt>
                <c:pt idx="141">
                  <c:v>0.19099999999999984</c:v>
                </c:pt>
                <c:pt idx="142">
                  <c:v>0.14000000000000057</c:v>
                </c:pt>
                <c:pt idx="143">
                  <c:v>0.15799999999999947</c:v>
                </c:pt>
                <c:pt idx="144">
                  <c:v>0.14100000000000001</c:v>
                </c:pt>
                <c:pt idx="145">
                  <c:v>0.22699999999999942</c:v>
                </c:pt>
                <c:pt idx="146">
                  <c:v>0.14599999999999991</c:v>
                </c:pt>
                <c:pt idx="147">
                  <c:v>0.16799999999999926</c:v>
                </c:pt>
                <c:pt idx="148">
                  <c:v>0.21400000000000041</c:v>
                </c:pt>
                <c:pt idx="149">
                  <c:v>0.12599999999999945</c:v>
                </c:pt>
                <c:pt idx="150">
                  <c:v>0.15200000000000102</c:v>
                </c:pt>
                <c:pt idx="151">
                  <c:v>0.17999999999999972</c:v>
                </c:pt>
                <c:pt idx="152">
                  <c:v>0.14000000000000057</c:v>
                </c:pt>
                <c:pt idx="153">
                  <c:v>0.16000000000000014</c:v>
                </c:pt>
                <c:pt idx="154">
                  <c:v>0.12900000000000045</c:v>
                </c:pt>
                <c:pt idx="155">
                  <c:v>0.15399999999999991</c:v>
                </c:pt>
                <c:pt idx="156">
                  <c:v>0.11799999999999855</c:v>
                </c:pt>
                <c:pt idx="157">
                  <c:v>0.12299999999999933</c:v>
                </c:pt>
                <c:pt idx="158">
                  <c:v>0.16800000000000104</c:v>
                </c:pt>
                <c:pt idx="159">
                  <c:v>0.14800000000000146</c:v>
                </c:pt>
                <c:pt idx="160">
                  <c:v>0.10100000000000087</c:v>
                </c:pt>
                <c:pt idx="161">
                  <c:v>0.12600000000000033</c:v>
                </c:pt>
                <c:pt idx="162">
                  <c:v>0.12000000000000099</c:v>
                </c:pt>
                <c:pt idx="163">
                  <c:v>0.16000000000000014</c:v>
                </c:pt>
                <c:pt idx="164">
                  <c:v>0.20300000000000029</c:v>
                </c:pt>
                <c:pt idx="165">
                  <c:v>0.2370000000000001</c:v>
                </c:pt>
                <c:pt idx="166">
                  <c:v>0.29499999999999993</c:v>
                </c:pt>
                <c:pt idx="167">
                  <c:v>0.18800000000000061</c:v>
                </c:pt>
                <c:pt idx="168">
                  <c:v>0.1850000000000005</c:v>
                </c:pt>
                <c:pt idx="169">
                  <c:v>0.24799999999999933</c:v>
                </c:pt>
                <c:pt idx="170">
                  <c:v>0.36800000000000033</c:v>
                </c:pt>
                <c:pt idx="171">
                  <c:v>0.19699999999999918</c:v>
                </c:pt>
                <c:pt idx="172">
                  <c:v>0.22500000000000142</c:v>
                </c:pt>
                <c:pt idx="173">
                  <c:v>0.21699999999999875</c:v>
                </c:pt>
                <c:pt idx="174">
                  <c:v>0.18100000000000094</c:v>
                </c:pt>
                <c:pt idx="175">
                  <c:v>0.20300000000000118</c:v>
                </c:pt>
                <c:pt idx="176">
                  <c:v>0.19600000000000151</c:v>
                </c:pt>
                <c:pt idx="177">
                  <c:v>0.21199999999999974</c:v>
                </c:pt>
                <c:pt idx="178">
                  <c:v>0.23499999999999943</c:v>
                </c:pt>
                <c:pt idx="179">
                  <c:v>0.19799999999999951</c:v>
                </c:pt>
                <c:pt idx="180">
                  <c:v>0.26799999999999891</c:v>
                </c:pt>
                <c:pt idx="181">
                  <c:v>0.18399999999999928</c:v>
                </c:pt>
                <c:pt idx="182">
                  <c:v>0.21799999999999997</c:v>
                </c:pt>
                <c:pt idx="183">
                  <c:v>0.15200000000000102</c:v>
                </c:pt>
                <c:pt idx="184">
                  <c:v>0.19899999999999984</c:v>
                </c:pt>
                <c:pt idx="185">
                  <c:v>0.13099999999999845</c:v>
                </c:pt>
                <c:pt idx="186">
                  <c:v>0.12299999999999933</c:v>
                </c:pt>
                <c:pt idx="187">
                  <c:v>0.14199999999999946</c:v>
                </c:pt>
                <c:pt idx="188">
                  <c:v>0.125</c:v>
                </c:pt>
                <c:pt idx="189">
                  <c:v>0.15700000000000003</c:v>
                </c:pt>
                <c:pt idx="190">
                  <c:v>0.19399999999999906</c:v>
                </c:pt>
                <c:pt idx="191">
                  <c:v>0.13199999999999967</c:v>
                </c:pt>
                <c:pt idx="192">
                  <c:v>0.15200000000000102</c:v>
                </c:pt>
                <c:pt idx="193">
                  <c:v>0.16999999999999993</c:v>
                </c:pt>
                <c:pt idx="194">
                  <c:v>0.16199999999999903</c:v>
                </c:pt>
                <c:pt idx="195">
                  <c:v>0.13100000000000023</c:v>
                </c:pt>
                <c:pt idx="196">
                  <c:v>0.13699999999999957</c:v>
                </c:pt>
                <c:pt idx="197">
                  <c:v>0.18599999999999994</c:v>
                </c:pt>
                <c:pt idx="198">
                  <c:v>0.18399999999999928</c:v>
                </c:pt>
                <c:pt idx="199">
                  <c:v>0.10200000000000031</c:v>
                </c:pt>
                <c:pt idx="200">
                  <c:v>0.12999999999999901</c:v>
                </c:pt>
                <c:pt idx="201">
                  <c:v>0.15799999999999947</c:v>
                </c:pt>
                <c:pt idx="202">
                  <c:v>0.10500000000000043</c:v>
                </c:pt>
                <c:pt idx="203">
                  <c:v>7.2000000000000064E-2</c:v>
                </c:pt>
                <c:pt idx="204">
                  <c:v>8.9000000000000412E-2</c:v>
                </c:pt>
                <c:pt idx="205">
                  <c:v>0.11299999999999955</c:v>
                </c:pt>
                <c:pt idx="206">
                  <c:v>9.4000000000001194E-2</c:v>
                </c:pt>
                <c:pt idx="207">
                  <c:v>3.350000000000013</c:v>
                </c:pt>
                <c:pt idx="208">
                  <c:v>0.16400000000000059</c:v>
                </c:pt>
                <c:pt idx="209">
                  <c:v>0.10200000000000031</c:v>
                </c:pt>
                <c:pt idx="210">
                  <c:v>0.10800000000000054</c:v>
                </c:pt>
                <c:pt idx="211">
                  <c:v>7.0000000000000284E-2</c:v>
                </c:pt>
                <c:pt idx="212">
                  <c:v>0.125</c:v>
                </c:pt>
                <c:pt idx="213">
                  <c:v>0.11699999999999999</c:v>
                </c:pt>
                <c:pt idx="214">
                  <c:v>0.10899999999999999</c:v>
                </c:pt>
                <c:pt idx="215">
                  <c:v>9.2999999999999972E-2</c:v>
                </c:pt>
                <c:pt idx="216">
                  <c:v>0.11400000000000077</c:v>
                </c:pt>
                <c:pt idx="217">
                  <c:v>0.17600000000000016</c:v>
                </c:pt>
                <c:pt idx="218">
                  <c:v>0.13700000000000045</c:v>
                </c:pt>
                <c:pt idx="219">
                  <c:v>0.18200000000000038</c:v>
                </c:pt>
                <c:pt idx="220">
                  <c:v>0.15499999999999936</c:v>
                </c:pt>
                <c:pt idx="221">
                  <c:v>0.17099999999999937</c:v>
                </c:pt>
                <c:pt idx="222">
                  <c:v>0.1639999999999997</c:v>
                </c:pt>
                <c:pt idx="223">
                  <c:v>0.14300000000000068</c:v>
                </c:pt>
                <c:pt idx="224">
                  <c:v>0.16600000000000037</c:v>
                </c:pt>
                <c:pt idx="225">
                  <c:v>0.1460000000000008</c:v>
                </c:pt>
                <c:pt idx="226">
                  <c:v>0.11899999999999977</c:v>
                </c:pt>
                <c:pt idx="227">
                  <c:v>0.16799999999999926</c:v>
                </c:pt>
                <c:pt idx="228">
                  <c:v>0.14699999999999847</c:v>
                </c:pt>
                <c:pt idx="229">
                  <c:v>0.10300000000000153</c:v>
                </c:pt>
                <c:pt idx="230">
                  <c:v>0.1330000000000009</c:v>
                </c:pt>
                <c:pt idx="231">
                  <c:v>0.14400000000000013</c:v>
                </c:pt>
                <c:pt idx="232">
                  <c:v>0.19899999999999984</c:v>
                </c:pt>
                <c:pt idx="233">
                  <c:v>0.24200000000000088</c:v>
                </c:pt>
                <c:pt idx="234">
                  <c:v>0.14300000000000068</c:v>
                </c:pt>
                <c:pt idx="235">
                  <c:v>0.10599999999999987</c:v>
                </c:pt>
                <c:pt idx="236">
                  <c:v>0.10000000000000142</c:v>
                </c:pt>
                <c:pt idx="237">
                  <c:v>0.15800000000000036</c:v>
                </c:pt>
                <c:pt idx="238">
                  <c:v>0.14199999999999946</c:v>
                </c:pt>
                <c:pt idx="239">
                  <c:v>0.12899999999999956</c:v>
                </c:pt>
                <c:pt idx="240">
                  <c:v>0.14899999999999913</c:v>
                </c:pt>
                <c:pt idx="241">
                  <c:v>9.1000000000000192E-2</c:v>
                </c:pt>
                <c:pt idx="242">
                  <c:v>0.14300000000000068</c:v>
                </c:pt>
                <c:pt idx="243">
                  <c:v>0.17600000000000016</c:v>
                </c:pt>
                <c:pt idx="244">
                  <c:v>9.0999999999999304E-2</c:v>
                </c:pt>
                <c:pt idx="245">
                  <c:v>0.12599999999999945</c:v>
                </c:pt>
                <c:pt idx="246">
                  <c:v>0.125</c:v>
                </c:pt>
                <c:pt idx="247">
                  <c:v>9.8000000000000753E-2</c:v>
                </c:pt>
                <c:pt idx="248">
                  <c:v>0.16300000000000026</c:v>
                </c:pt>
                <c:pt idx="249">
                  <c:v>0.16400000000000148</c:v>
                </c:pt>
                <c:pt idx="250">
                  <c:v>0.15300000000000047</c:v>
                </c:pt>
                <c:pt idx="251">
                  <c:v>0.14500000000000046</c:v>
                </c:pt>
                <c:pt idx="252">
                  <c:v>0.12099999999999866</c:v>
                </c:pt>
                <c:pt idx="253">
                  <c:v>0.11899999999999977</c:v>
                </c:pt>
                <c:pt idx="254">
                  <c:v>0.18100000000000005</c:v>
                </c:pt>
                <c:pt idx="255">
                  <c:v>0.13400000000000034</c:v>
                </c:pt>
                <c:pt idx="256">
                  <c:v>0.17300000000000004</c:v>
                </c:pt>
                <c:pt idx="257">
                  <c:v>0.19799999999999951</c:v>
                </c:pt>
                <c:pt idx="258">
                  <c:v>0.1850000000000005</c:v>
                </c:pt>
                <c:pt idx="259">
                  <c:v>0.17900000000000027</c:v>
                </c:pt>
                <c:pt idx="260">
                  <c:v>0.10200000000000031</c:v>
                </c:pt>
                <c:pt idx="261">
                  <c:v>0.15000000000000036</c:v>
                </c:pt>
                <c:pt idx="262">
                  <c:v>0.17099999999999937</c:v>
                </c:pt>
                <c:pt idx="263">
                  <c:v>0.11399999999999899</c:v>
                </c:pt>
                <c:pt idx="264">
                  <c:v>0.23000000000000043</c:v>
                </c:pt>
                <c:pt idx="265">
                  <c:v>0.17899999999999938</c:v>
                </c:pt>
                <c:pt idx="266">
                  <c:v>0.11900000000000155</c:v>
                </c:pt>
                <c:pt idx="267">
                  <c:v>0.21499999999999986</c:v>
                </c:pt>
                <c:pt idx="268">
                  <c:v>0.26500000000000057</c:v>
                </c:pt>
                <c:pt idx="269">
                  <c:v>0.21400000000000041</c:v>
                </c:pt>
                <c:pt idx="270">
                  <c:v>0.23399999999999999</c:v>
                </c:pt>
                <c:pt idx="271">
                  <c:v>0.13199999999999967</c:v>
                </c:pt>
                <c:pt idx="272">
                  <c:v>0.125</c:v>
                </c:pt>
                <c:pt idx="273">
                  <c:v>0.14999999999999858</c:v>
                </c:pt>
                <c:pt idx="274">
                  <c:v>0.18200000000000038</c:v>
                </c:pt>
                <c:pt idx="275">
                  <c:v>0.17700000000000049</c:v>
                </c:pt>
                <c:pt idx="276">
                  <c:v>0.13499999999999979</c:v>
                </c:pt>
                <c:pt idx="277">
                  <c:v>0.1720000000000006</c:v>
                </c:pt>
                <c:pt idx="278">
                  <c:v>0.15700000000000003</c:v>
                </c:pt>
                <c:pt idx="279">
                  <c:v>0.19899999999999984</c:v>
                </c:pt>
                <c:pt idx="280">
                  <c:v>0.23099999999999987</c:v>
                </c:pt>
                <c:pt idx="281">
                  <c:v>0.14199999999999946</c:v>
                </c:pt>
                <c:pt idx="282">
                  <c:v>0.13199999999999967</c:v>
                </c:pt>
                <c:pt idx="283">
                  <c:v>0.11500000000000021</c:v>
                </c:pt>
                <c:pt idx="284">
                  <c:v>0.15599999999999969</c:v>
                </c:pt>
                <c:pt idx="285">
                  <c:v>0.12999999999999989</c:v>
                </c:pt>
                <c:pt idx="286">
                  <c:v>0.14100000000000001</c:v>
                </c:pt>
                <c:pt idx="287">
                  <c:v>0.16200000000000081</c:v>
                </c:pt>
                <c:pt idx="288">
                  <c:v>0.17099999999999937</c:v>
                </c:pt>
                <c:pt idx="289">
                  <c:v>0.17799999999999994</c:v>
                </c:pt>
                <c:pt idx="290">
                  <c:v>0.22600000000000087</c:v>
                </c:pt>
                <c:pt idx="291">
                  <c:v>0.16999999999999993</c:v>
                </c:pt>
                <c:pt idx="292">
                  <c:v>0.14200000000000124</c:v>
                </c:pt>
                <c:pt idx="293">
                  <c:v>0.18800000000000061</c:v>
                </c:pt>
                <c:pt idx="294">
                  <c:v>0.15300000000000047</c:v>
                </c:pt>
                <c:pt idx="295">
                  <c:v>0.22000000000000064</c:v>
                </c:pt>
                <c:pt idx="296">
                  <c:v>0.12899999999999956</c:v>
                </c:pt>
                <c:pt idx="297">
                  <c:v>0.35899999999999999</c:v>
                </c:pt>
                <c:pt idx="298">
                  <c:v>0.38099999999999845</c:v>
                </c:pt>
                <c:pt idx="299">
                  <c:v>0.30400000000000027</c:v>
                </c:pt>
                <c:pt idx="300">
                  <c:v>0.30700000000000038</c:v>
                </c:pt>
                <c:pt idx="301">
                  <c:v>0.34299999999999997</c:v>
                </c:pt>
                <c:pt idx="302">
                  <c:v>0.22999999999999865</c:v>
                </c:pt>
                <c:pt idx="303">
                  <c:v>0.27800000000000047</c:v>
                </c:pt>
                <c:pt idx="304">
                  <c:v>0.19700000000000095</c:v>
                </c:pt>
                <c:pt idx="305">
                  <c:v>0.23599999999999888</c:v>
                </c:pt>
                <c:pt idx="306">
                  <c:v>0.16800000000000104</c:v>
                </c:pt>
                <c:pt idx="307">
                  <c:v>0.20199999999999996</c:v>
                </c:pt>
                <c:pt idx="308">
                  <c:v>0.16600000000000037</c:v>
                </c:pt>
                <c:pt idx="309">
                  <c:v>0.20800000000000018</c:v>
                </c:pt>
                <c:pt idx="310">
                  <c:v>0.30899999999999928</c:v>
                </c:pt>
                <c:pt idx="311">
                  <c:v>9.1999999999998749E-2</c:v>
                </c:pt>
                <c:pt idx="312">
                  <c:v>9.3999999999999417E-2</c:v>
                </c:pt>
                <c:pt idx="313">
                  <c:v>0.12900000000000045</c:v>
                </c:pt>
                <c:pt idx="314">
                  <c:v>0.11100000000000065</c:v>
                </c:pt>
                <c:pt idx="315">
                  <c:v>0.1169999999999991</c:v>
                </c:pt>
                <c:pt idx="316">
                  <c:v>0.13000000000000078</c:v>
                </c:pt>
                <c:pt idx="317">
                  <c:v>0.15600000000000058</c:v>
                </c:pt>
                <c:pt idx="318">
                  <c:v>0.14000000000000057</c:v>
                </c:pt>
                <c:pt idx="319">
                  <c:v>0.15700000000000003</c:v>
                </c:pt>
                <c:pt idx="320">
                  <c:v>0.11400000000000077</c:v>
                </c:pt>
                <c:pt idx="321">
                  <c:v>0.11899999999999977</c:v>
                </c:pt>
                <c:pt idx="322">
                  <c:v>0.2029999999999994</c:v>
                </c:pt>
                <c:pt idx="323">
                  <c:v>0.1330000000000009</c:v>
                </c:pt>
                <c:pt idx="324">
                  <c:v>0.13899999999999935</c:v>
                </c:pt>
                <c:pt idx="325">
                  <c:v>0.12000000000000099</c:v>
                </c:pt>
                <c:pt idx="326">
                  <c:v>0.14899999999999913</c:v>
                </c:pt>
                <c:pt idx="327">
                  <c:v>0.20133333333333306</c:v>
                </c:pt>
                <c:pt idx="328">
                  <c:v>0.14999999999999858</c:v>
                </c:pt>
                <c:pt idx="329">
                  <c:v>0.15600000000000058</c:v>
                </c:pt>
                <c:pt idx="330">
                  <c:v>0.10899999999999999</c:v>
                </c:pt>
                <c:pt idx="331">
                  <c:v>0.13900000000000112</c:v>
                </c:pt>
                <c:pt idx="332">
                  <c:v>9.7000000000001307E-2</c:v>
                </c:pt>
                <c:pt idx="333">
                  <c:v>0.12199999999999989</c:v>
                </c:pt>
                <c:pt idx="334">
                  <c:v>0.10700000000000109</c:v>
                </c:pt>
                <c:pt idx="335">
                  <c:v>0.10299999999999976</c:v>
                </c:pt>
                <c:pt idx="336">
                  <c:v>0.10300000000000153</c:v>
                </c:pt>
                <c:pt idx="337">
                  <c:v>0.10500000000000043</c:v>
                </c:pt>
                <c:pt idx="338">
                  <c:v>9.2999999999999972E-2</c:v>
                </c:pt>
                <c:pt idx="339">
                  <c:v>0.10699999999999932</c:v>
                </c:pt>
                <c:pt idx="340">
                  <c:v>0.10199999999999854</c:v>
                </c:pt>
                <c:pt idx="341">
                  <c:v>0.11399999999999988</c:v>
                </c:pt>
                <c:pt idx="342">
                  <c:v>0.11599999999999966</c:v>
                </c:pt>
                <c:pt idx="343">
                  <c:v>7.3999999999999844E-2</c:v>
                </c:pt>
                <c:pt idx="344">
                  <c:v>0.10999999999999943</c:v>
                </c:pt>
                <c:pt idx="345">
                  <c:v>0.11500000000000021</c:v>
                </c:pt>
                <c:pt idx="346">
                  <c:v>0.10899999999999999</c:v>
                </c:pt>
                <c:pt idx="347">
                  <c:v>0.14400000000000013</c:v>
                </c:pt>
                <c:pt idx="348">
                  <c:v>0.10699999999999932</c:v>
                </c:pt>
                <c:pt idx="349">
                  <c:v>9.2999999999999972E-2</c:v>
                </c:pt>
                <c:pt idx="350">
                  <c:v>0.12900000000000134</c:v>
                </c:pt>
                <c:pt idx="351">
                  <c:v>0.11300000000000043</c:v>
                </c:pt>
                <c:pt idx="352">
                  <c:v>0.10299999999999976</c:v>
                </c:pt>
                <c:pt idx="353">
                  <c:v>9.3999999999999417E-2</c:v>
                </c:pt>
                <c:pt idx="354">
                  <c:v>7.3999999999999844E-2</c:v>
                </c:pt>
                <c:pt idx="355">
                  <c:v>0.11399999999999959</c:v>
                </c:pt>
                <c:pt idx="356">
                  <c:v>0.10000000000000142</c:v>
                </c:pt>
                <c:pt idx="357">
                  <c:v>0.11499999999999932</c:v>
                </c:pt>
                <c:pt idx="358">
                  <c:v>9.4000000000000306E-2</c:v>
                </c:pt>
                <c:pt idx="359">
                  <c:v>0.10200000000000031</c:v>
                </c:pt>
                <c:pt idx="360">
                  <c:v>8.2000000000000739E-2</c:v>
                </c:pt>
                <c:pt idx="361">
                  <c:v>7.6999999999999957E-2</c:v>
                </c:pt>
                <c:pt idx="362">
                  <c:v>8.6999999999999744E-2</c:v>
                </c:pt>
                <c:pt idx="363">
                  <c:v>9.1999999999999638E-2</c:v>
                </c:pt>
                <c:pt idx="364">
                  <c:v>8.6000000000000298E-2</c:v>
                </c:pt>
                <c:pt idx="365">
                  <c:v>0.13199999999999967</c:v>
                </c:pt>
                <c:pt idx="366">
                  <c:v>0.15000000000000036</c:v>
                </c:pt>
                <c:pt idx="367">
                  <c:v>8.4999999999999964E-2</c:v>
                </c:pt>
                <c:pt idx="368">
                  <c:v>0.10400000000000098</c:v>
                </c:pt>
                <c:pt idx="369">
                  <c:v>9.4999999999999751E-2</c:v>
                </c:pt>
                <c:pt idx="370">
                  <c:v>0.18400000000000105</c:v>
                </c:pt>
                <c:pt idx="371">
                  <c:v>0.11799999999999855</c:v>
                </c:pt>
                <c:pt idx="372">
                  <c:v>7.7999999999999403E-2</c:v>
                </c:pt>
                <c:pt idx="373">
                  <c:v>9.7999999999998977E-2</c:v>
                </c:pt>
                <c:pt idx="374">
                  <c:v>0.10899999999999999</c:v>
                </c:pt>
                <c:pt idx="375">
                  <c:v>0.10099999999999998</c:v>
                </c:pt>
                <c:pt idx="376">
                  <c:v>9.9000000000000199E-2</c:v>
                </c:pt>
                <c:pt idx="377">
                  <c:v>8.6000000000000298E-2</c:v>
                </c:pt>
                <c:pt idx="378">
                  <c:v>7.7999999999999403E-2</c:v>
                </c:pt>
                <c:pt idx="379">
                  <c:v>0.12199999999999989</c:v>
                </c:pt>
                <c:pt idx="380">
                  <c:v>8.8000000000000966E-2</c:v>
                </c:pt>
                <c:pt idx="381">
                  <c:v>9.2000000000000526E-2</c:v>
                </c:pt>
                <c:pt idx="382">
                  <c:v>0.12100000000000044</c:v>
                </c:pt>
                <c:pt idx="383">
                  <c:v>0.10999999999999943</c:v>
                </c:pt>
                <c:pt idx="384">
                  <c:v>7.5000000000000178E-2</c:v>
                </c:pt>
                <c:pt idx="385">
                  <c:v>0.13200000000000056</c:v>
                </c:pt>
                <c:pt idx="386">
                  <c:v>0.11100000000000065</c:v>
                </c:pt>
                <c:pt idx="387">
                  <c:v>0.10000000000000142</c:v>
                </c:pt>
                <c:pt idx="388">
                  <c:v>0.10799999999999876</c:v>
                </c:pt>
                <c:pt idx="389">
                  <c:v>8.9999999999999858E-2</c:v>
                </c:pt>
                <c:pt idx="390">
                  <c:v>0.1379999999999999</c:v>
                </c:pt>
                <c:pt idx="391">
                  <c:v>0.12800000000000011</c:v>
                </c:pt>
                <c:pt idx="392">
                  <c:v>0.12199999999999989</c:v>
                </c:pt>
                <c:pt idx="393">
                  <c:v>0.10400000000000098</c:v>
                </c:pt>
                <c:pt idx="394">
                  <c:v>0.11099999999999888</c:v>
                </c:pt>
                <c:pt idx="395">
                  <c:v>0.10500000000000043</c:v>
                </c:pt>
                <c:pt idx="396">
                  <c:v>0.13899999999999935</c:v>
                </c:pt>
                <c:pt idx="397">
                  <c:v>0.11499999999999844</c:v>
                </c:pt>
                <c:pt idx="398">
                  <c:v>0.11299999999999955</c:v>
                </c:pt>
                <c:pt idx="399">
                  <c:v>0.10999999999999943</c:v>
                </c:pt>
                <c:pt idx="400">
                  <c:v>0.14799999999999969</c:v>
                </c:pt>
                <c:pt idx="401">
                  <c:v>0.14299999999999891</c:v>
                </c:pt>
                <c:pt idx="402">
                  <c:v>0.13999999999999879</c:v>
                </c:pt>
                <c:pt idx="403">
                  <c:v>0.13600000000000101</c:v>
                </c:pt>
                <c:pt idx="404">
                  <c:v>0.10400000000000098</c:v>
                </c:pt>
                <c:pt idx="405">
                  <c:v>8.6999999999999744E-2</c:v>
                </c:pt>
                <c:pt idx="406">
                  <c:v>0.125</c:v>
                </c:pt>
                <c:pt idx="407">
                  <c:v>9.4000000000001194E-2</c:v>
                </c:pt>
                <c:pt idx="408">
                  <c:v>9.3999999999999417E-2</c:v>
                </c:pt>
                <c:pt idx="409">
                  <c:v>0.10300000000000065</c:v>
                </c:pt>
                <c:pt idx="410">
                  <c:v>8.6999999999999744E-2</c:v>
                </c:pt>
                <c:pt idx="411">
                  <c:v>0.10799999999999876</c:v>
                </c:pt>
                <c:pt idx="412">
                  <c:v>8.6000000000000298E-2</c:v>
                </c:pt>
                <c:pt idx="413">
                  <c:v>8.3000000000000185E-2</c:v>
                </c:pt>
                <c:pt idx="414">
                  <c:v>7.099999999999973E-2</c:v>
                </c:pt>
                <c:pt idx="415">
                  <c:v>8.016666666666665E-2</c:v>
                </c:pt>
                <c:pt idx="416">
                  <c:v>6.9999999999999396E-2</c:v>
                </c:pt>
                <c:pt idx="417">
                  <c:v>9.9000000000000199E-2</c:v>
                </c:pt>
                <c:pt idx="418">
                  <c:v>7.2000000000000064E-2</c:v>
                </c:pt>
                <c:pt idx="419">
                  <c:v>8.6999999999999744E-2</c:v>
                </c:pt>
                <c:pt idx="420">
                  <c:v>6.6000000000000725E-2</c:v>
                </c:pt>
                <c:pt idx="421">
                  <c:v>7.6000000000000512E-2</c:v>
                </c:pt>
                <c:pt idx="422">
                  <c:v>0.10999999999999943</c:v>
                </c:pt>
                <c:pt idx="423">
                  <c:v>6.4999999999999503E-2</c:v>
                </c:pt>
                <c:pt idx="424">
                  <c:v>0.11800000000000033</c:v>
                </c:pt>
                <c:pt idx="425">
                  <c:v>0.13299999999999912</c:v>
                </c:pt>
                <c:pt idx="426">
                  <c:v>6.6999999999998394E-2</c:v>
                </c:pt>
                <c:pt idx="427">
                  <c:v>0.12499999999999911</c:v>
                </c:pt>
                <c:pt idx="428">
                  <c:v>9.0999999999999304E-2</c:v>
                </c:pt>
                <c:pt idx="429">
                  <c:v>0.11499999999999844</c:v>
                </c:pt>
                <c:pt idx="430">
                  <c:v>9.100000000000108E-2</c:v>
                </c:pt>
                <c:pt idx="431">
                  <c:v>7.099999999999973E-2</c:v>
                </c:pt>
                <c:pt idx="432">
                  <c:v>0.10500000000000043</c:v>
                </c:pt>
                <c:pt idx="433">
                  <c:v>0.14800000000000146</c:v>
                </c:pt>
                <c:pt idx="434">
                  <c:v>9.2999999999999972E-2</c:v>
                </c:pt>
                <c:pt idx="435">
                  <c:v>7.3999999999999844E-2</c:v>
                </c:pt>
                <c:pt idx="436">
                  <c:v>7.800000000000118E-2</c:v>
                </c:pt>
                <c:pt idx="437">
                  <c:v>0.1379999999999999</c:v>
                </c:pt>
                <c:pt idx="438">
                  <c:v>9.9000000000000199E-2</c:v>
                </c:pt>
                <c:pt idx="439">
                  <c:v>0.11500000000000021</c:v>
                </c:pt>
                <c:pt idx="440">
                  <c:v>7.2999999999998622E-2</c:v>
                </c:pt>
                <c:pt idx="441">
                  <c:v>0.10999999999999943</c:v>
                </c:pt>
                <c:pt idx="442">
                  <c:v>0.10199999999999942</c:v>
                </c:pt>
                <c:pt idx="443">
                  <c:v>0.18200000000000038</c:v>
                </c:pt>
                <c:pt idx="444">
                  <c:v>0.16300000000000026</c:v>
                </c:pt>
                <c:pt idx="445">
                  <c:v>9.2000000000000526E-2</c:v>
                </c:pt>
                <c:pt idx="446">
                  <c:v>0.10200000000000031</c:v>
                </c:pt>
                <c:pt idx="447">
                  <c:v>0.12400000000000055</c:v>
                </c:pt>
                <c:pt idx="448">
                  <c:v>0.11399999999999988</c:v>
                </c:pt>
                <c:pt idx="449">
                  <c:v>9.6000000000000085E-2</c:v>
                </c:pt>
                <c:pt idx="450">
                  <c:v>6.9999999999998508E-2</c:v>
                </c:pt>
                <c:pt idx="451">
                  <c:v>9.6999999999999531E-2</c:v>
                </c:pt>
                <c:pt idx="452">
                  <c:v>9.9000000000000199E-2</c:v>
                </c:pt>
                <c:pt idx="453">
                  <c:v>0.10899999999999999</c:v>
                </c:pt>
                <c:pt idx="454">
                  <c:v>7.9000000000000625E-2</c:v>
                </c:pt>
                <c:pt idx="455">
                  <c:v>7.2000000000000952E-2</c:v>
                </c:pt>
                <c:pt idx="456">
                  <c:v>9.7999999999998977E-2</c:v>
                </c:pt>
                <c:pt idx="457">
                  <c:v>0.11500000000000021</c:v>
                </c:pt>
                <c:pt idx="458">
                  <c:v>7.8000000000000291E-2</c:v>
                </c:pt>
                <c:pt idx="459">
                  <c:v>7.6000000000000512E-2</c:v>
                </c:pt>
                <c:pt idx="460">
                  <c:v>0.13000000000000078</c:v>
                </c:pt>
                <c:pt idx="461">
                  <c:v>9.2999999999999972E-2</c:v>
                </c:pt>
                <c:pt idx="462">
                  <c:v>0.12000000000000099</c:v>
                </c:pt>
                <c:pt idx="463">
                  <c:v>0.12099999999999955</c:v>
                </c:pt>
                <c:pt idx="464">
                  <c:v>0.12000000000000099</c:v>
                </c:pt>
                <c:pt idx="465">
                  <c:v>0.16899999999999871</c:v>
                </c:pt>
                <c:pt idx="466">
                  <c:v>0.12800000000000011</c:v>
                </c:pt>
                <c:pt idx="467">
                  <c:v>0.12199999999999989</c:v>
                </c:pt>
                <c:pt idx="468">
                  <c:v>0.10500000000000043</c:v>
                </c:pt>
                <c:pt idx="469">
                  <c:v>9.9999999999999645E-2</c:v>
                </c:pt>
                <c:pt idx="470">
                  <c:v>0.14100000000000001</c:v>
                </c:pt>
                <c:pt idx="471">
                  <c:v>0.11599999999999966</c:v>
                </c:pt>
                <c:pt idx="472">
                  <c:v>0.10999999999999943</c:v>
                </c:pt>
                <c:pt idx="473">
                  <c:v>0.1330000000000009</c:v>
                </c:pt>
                <c:pt idx="474">
                  <c:v>0.10599999999999987</c:v>
                </c:pt>
                <c:pt idx="475">
                  <c:v>0.1460000000000008</c:v>
                </c:pt>
                <c:pt idx="476">
                  <c:v>0.19700000000000095</c:v>
                </c:pt>
                <c:pt idx="477">
                  <c:v>0.19600000000000151</c:v>
                </c:pt>
                <c:pt idx="478">
                  <c:v>0.19599999999999973</c:v>
                </c:pt>
                <c:pt idx="479">
                  <c:v>0.38874999999991156</c:v>
                </c:pt>
                <c:pt idx="480">
                  <c:v>0.11285714285717308</c:v>
                </c:pt>
                <c:pt idx="481">
                  <c:v>0.17399999999999949</c:v>
                </c:pt>
                <c:pt idx="482">
                  <c:v>0.17000000000000171</c:v>
                </c:pt>
                <c:pt idx="483">
                  <c:v>0.16499999999999915</c:v>
                </c:pt>
                <c:pt idx="484">
                  <c:v>0.12400000000000055</c:v>
                </c:pt>
                <c:pt idx="485">
                  <c:v>0.10899999999999999</c:v>
                </c:pt>
                <c:pt idx="486">
                  <c:v>0.11999999999999922</c:v>
                </c:pt>
                <c:pt idx="487">
                  <c:v>0.12200000000000077</c:v>
                </c:pt>
                <c:pt idx="488">
                  <c:v>0.16000000000000014</c:v>
                </c:pt>
                <c:pt idx="489">
                  <c:v>0.1720000000000006</c:v>
                </c:pt>
                <c:pt idx="490">
                  <c:v>0.11500000000000021</c:v>
                </c:pt>
                <c:pt idx="491">
                  <c:v>0.13100000000000023</c:v>
                </c:pt>
                <c:pt idx="492">
                  <c:v>0.13199999999999967</c:v>
                </c:pt>
                <c:pt idx="493">
                  <c:v>8.0999999999999517E-2</c:v>
                </c:pt>
                <c:pt idx="494">
                  <c:v>0.10599999999999987</c:v>
                </c:pt>
                <c:pt idx="495">
                  <c:v>0.1379999999999999</c:v>
                </c:pt>
                <c:pt idx="496">
                  <c:v>9.2000000000000526E-2</c:v>
                </c:pt>
                <c:pt idx="497">
                  <c:v>7.5000000000001066E-2</c:v>
                </c:pt>
                <c:pt idx="498">
                  <c:v>0.12800000000000011</c:v>
                </c:pt>
                <c:pt idx="499">
                  <c:v>9.9999999999999645E-2</c:v>
                </c:pt>
                <c:pt idx="500">
                  <c:v>0.10500000000000043</c:v>
                </c:pt>
                <c:pt idx="501">
                  <c:v>0.10000000000000053</c:v>
                </c:pt>
                <c:pt idx="502">
                  <c:v>0.125</c:v>
                </c:pt>
                <c:pt idx="503">
                  <c:v>8.6999999999999744E-2</c:v>
                </c:pt>
                <c:pt idx="504">
                  <c:v>0.14900000000000002</c:v>
                </c:pt>
                <c:pt idx="505">
                  <c:v>8.3999999999999631E-2</c:v>
                </c:pt>
                <c:pt idx="506">
                  <c:v>0.13199999999999967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807-4BBC-8DD2-FDAD0FA87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87744"/>
        <c:axId val="217688320"/>
      </c:scatterChart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Retournemer_2020_LOI_composite!$Z$9:$Z$516</c:f>
              <c:numCache>
                <c:formatCode>General</c:formatCode>
                <c:ptCount val="508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  <c:pt idx="507">
                  <c:v>0</c:v>
                </c:pt>
              </c:numCache>
            </c:numRef>
          </c:xVal>
          <c:yVal>
            <c:numRef>
              <c:f>Retournemer_2020_LOI_composite!$P$9:$P$516</c:f>
              <c:numCache>
                <c:formatCode>General</c:formatCode>
                <c:ptCount val="508"/>
                <c:pt idx="0">
                  <c:v>1.2800000000000011E-2</c:v>
                </c:pt>
                <c:pt idx="1">
                  <c:v>3.3999999999998918E-3</c:v>
                </c:pt>
                <c:pt idx="2">
                  <c:v>4.5000000000001705E-3</c:v>
                </c:pt>
                <c:pt idx="3">
                  <c:v>4.5000000000001705E-3</c:v>
                </c:pt>
                <c:pt idx="4">
                  <c:v>1.0999999999999233E-2</c:v>
                </c:pt>
                <c:pt idx="5">
                  <c:v>2.1500000000000519E-2</c:v>
                </c:pt>
                <c:pt idx="6">
                  <c:v>2.4499999999999744E-2</c:v>
                </c:pt>
                <c:pt idx="7">
                  <c:v>2.4000000000000021E-2</c:v>
                </c:pt>
                <c:pt idx="8">
                  <c:v>2.6500000000000412E-2</c:v>
                </c:pt>
                <c:pt idx="9">
                  <c:v>2.7000000000000135E-2</c:v>
                </c:pt>
                <c:pt idx="10">
                  <c:v>2.7000000000000135E-2</c:v>
                </c:pt>
                <c:pt idx="11">
                  <c:v>3.1500000000000306E-2</c:v>
                </c:pt>
                <c:pt idx="12">
                  <c:v>3.5499999999999865E-2</c:v>
                </c:pt>
                <c:pt idx="13">
                  <c:v>4.1000000000000369E-2</c:v>
                </c:pt>
                <c:pt idx="14">
                  <c:v>3.7500000000000533E-2</c:v>
                </c:pt>
                <c:pt idx="15">
                  <c:v>5.6499999999999773E-2</c:v>
                </c:pt>
                <c:pt idx="16">
                  <c:v>7.1499999999999453E-2</c:v>
                </c:pt>
                <c:pt idx="17">
                  <c:v>5.6500000000000661E-2</c:v>
                </c:pt>
                <c:pt idx="18">
                  <c:v>1.8500000000000405E-2</c:v>
                </c:pt>
                <c:pt idx="19">
                  <c:v>1.6000000000000014E-2</c:v>
                </c:pt>
                <c:pt idx="20">
                  <c:v>1.6000000000000014E-2</c:v>
                </c:pt>
                <c:pt idx="21">
                  <c:v>1.6000000000000014E-2</c:v>
                </c:pt>
                <c:pt idx="22">
                  <c:v>1.7000000000001236E-2</c:v>
                </c:pt>
                <c:pt idx="23">
                  <c:v>1.4999999999998792E-2</c:v>
                </c:pt>
                <c:pt idx="24">
                  <c:v>2.2999999999999687E-2</c:v>
                </c:pt>
                <c:pt idx="25">
                  <c:v>2.2000000000000242E-2</c:v>
                </c:pt>
                <c:pt idx="26">
                  <c:v>1.4999999999998792E-2</c:v>
                </c:pt>
                <c:pt idx="27">
                  <c:v>2.000000000000135E-2</c:v>
                </c:pt>
                <c:pt idx="28">
                  <c:v>2.7000000000001023E-2</c:v>
                </c:pt>
                <c:pt idx="29">
                  <c:v>2.5000000000000355E-2</c:v>
                </c:pt>
                <c:pt idx="30">
                  <c:v>2.2999999999999687E-2</c:v>
                </c:pt>
                <c:pt idx="31">
                  <c:v>2.2000000000000242E-2</c:v>
                </c:pt>
                <c:pt idx="32">
                  <c:v>2.5999999999999801E-2</c:v>
                </c:pt>
                <c:pt idx="33">
                  <c:v>2.6999999999999247E-2</c:v>
                </c:pt>
                <c:pt idx="34">
                  <c:v>4.1999999999999815E-2</c:v>
                </c:pt>
                <c:pt idx="35">
                  <c:v>4.1000000000000369E-2</c:v>
                </c:pt>
                <c:pt idx="36">
                  <c:v>2.3999999999999133E-2</c:v>
                </c:pt>
                <c:pt idx="37">
                  <c:v>4.1000000000000369E-2</c:v>
                </c:pt>
                <c:pt idx="38">
                  <c:v>4.3999999999998707E-2</c:v>
                </c:pt>
                <c:pt idx="39">
                  <c:v>4.0000000000000924E-2</c:v>
                </c:pt>
                <c:pt idx="40">
                  <c:v>3.2999999999999474E-2</c:v>
                </c:pt>
                <c:pt idx="41">
                  <c:v>3.5999999999999588E-2</c:v>
                </c:pt>
                <c:pt idx="42">
                  <c:v>4.8999999999999488E-2</c:v>
                </c:pt>
                <c:pt idx="43">
                  <c:v>3.3000000000001251E-2</c:v>
                </c:pt>
                <c:pt idx="44">
                  <c:v>3.9999999999999147E-2</c:v>
                </c:pt>
                <c:pt idx="45">
                  <c:v>3.6999999999999034E-2</c:v>
                </c:pt>
                <c:pt idx="46">
                  <c:v>3.6999999999999034E-2</c:v>
                </c:pt>
                <c:pt idx="47">
                  <c:v>3.5999999999999588E-2</c:v>
                </c:pt>
                <c:pt idx="48">
                  <c:v>3.399999999999892E-2</c:v>
                </c:pt>
                <c:pt idx="49">
                  <c:v>3.5000000000000142E-2</c:v>
                </c:pt>
                <c:pt idx="50">
                  <c:v>3.5999999999999588E-2</c:v>
                </c:pt>
                <c:pt idx="51">
                  <c:v>3.5999999999999588E-2</c:v>
                </c:pt>
                <c:pt idx="52">
                  <c:v>3.9000000000001478E-2</c:v>
                </c:pt>
                <c:pt idx="53">
                  <c:v>4.3000000000001037E-2</c:v>
                </c:pt>
                <c:pt idx="54">
                  <c:v>3.1000000000000583E-2</c:v>
                </c:pt>
                <c:pt idx="55">
                  <c:v>3.2999999999999474E-2</c:v>
                </c:pt>
                <c:pt idx="56">
                  <c:v>4.4000000000000483E-2</c:v>
                </c:pt>
                <c:pt idx="57">
                  <c:v>4.0000000000000036E-2</c:v>
                </c:pt>
                <c:pt idx="58">
                  <c:v>3.8000000000000256E-2</c:v>
                </c:pt>
                <c:pt idx="59">
                  <c:v>4.3000000000001037E-2</c:v>
                </c:pt>
                <c:pt idx="60">
                  <c:v>4.0000000000000036E-2</c:v>
                </c:pt>
                <c:pt idx="61">
                  <c:v>4.8999999999999488E-2</c:v>
                </c:pt>
                <c:pt idx="62">
                  <c:v>5.5999999999999162E-2</c:v>
                </c:pt>
                <c:pt idx="63">
                  <c:v>4.1000000000000369E-2</c:v>
                </c:pt>
                <c:pt idx="64">
                  <c:v>3.8999999999999702E-2</c:v>
                </c:pt>
                <c:pt idx="65">
                  <c:v>5.1999999999999602E-2</c:v>
                </c:pt>
                <c:pt idx="66">
                  <c:v>4.3000000000001037E-2</c:v>
                </c:pt>
                <c:pt idx="67">
                  <c:v>3.700000000000081E-2</c:v>
                </c:pt>
                <c:pt idx="68">
                  <c:v>2.5999999999999801E-2</c:v>
                </c:pt>
                <c:pt idx="69">
                  <c:v>1.3999999999999346E-2</c:v>
                </c:pt>
                <c:pt idx="70">
                  <c:v>2.0000000000003126E-2</c:v>
                </c:pt>
                <c:pt idx="71">
                  <c:v>3.2000000000000028E-2</c:v>
                </c:pt>
                <c:pt idx="72">
                  <c:v>2.5000000000000355E-2</c:v>
                </c:pt>
                <c:pt idx="73">
                  <c:v>2.7000000000001023E-2</c:v>
                </c:pt>
                <c:pt idx="74">
                  <c:v>2.5000000000000355E-2</c:v>
                </c:pt>
                <c:pt idx="75">
                  <c:v>3.3000000000001251E-2</c:v>
                </c:pt>
                <c:pt idx="76">
                  <c:v>4.3000000000001037E-2</c:v>
                </c:pt>
                <c:pt idx="77">
                  <c:v>4.1000000000000369E-2</c:v>
                </c:pt>
                <c:pt idx="78">
                  <c:v>3.700000000000081E-2</c:v>
                </c:pt>
                <c:pt idx="79">
                  <c:v>4.9999999999998934E-2</c:v>
                </c:pt>
                <c:pt idx="80">
                  <c:v>3.8000000000000256E-2</c:v>
                </c:pt>
                <c:pt idx="81">
                  <c:v>4.5999999999999375E-2</c:v>
                </c:pt>
                <c:pt idx="82">
                  <c:v>5.400000000000027E-2</c:v>
                </c:pt>
                <c:pt idx="83">
                  <c:v>3.700000000000081E-2</c:v>
                </c:pt>
                <c:pt idx="84">
                  <c:v>3.0999999999998806E-2</c:v>
                </c:pt>
                <c:pt idx="85">
                  <c:v>2.8999999999999915E-2</c:v>
                </c:pt>
                <c:pt idx="86">
                  <c:v>3.700000000000081E-2</c:v>
                </c:pt>
                <c:pt idx="87">
                  <c:v>3.2999999999999474E-2</c:v>
                </c:pt>
                <c:pt idx="88">
                  <c:v>3.6000000000001364E-2</c:v>
                </c:pt>
                <c:pt idx="89">
                  <c:v>3.5000000000000142E-2</c:v>
                </c:pt>
                <c:pt idx="90">
                  <c:v>3.8999999999999702E-2</c:v>
                </c:pt>
                <c:pt idx="91">
                  <c:v>3.5000000000000142E-2</c:v>
                </c:pt>
                <c:pt idx="92">
                  <c:v>2.9000000000001691E-2</c:v>
                </c:pt>
                <c:pt idx="93">
                  <c:v>3.1000000000000583E-2</c:v>
                </c:pt>
                <c:pt idx="94">
                  <c:v>3.0000000000000249E-2</c:v>
                </c:pt>
                <c:pt idx="95">
                  <c:v>2.7999999999998693E-2</c:v>
                </c:pt>
                <c:pt idx="96">
                  <c:v>2.7000000000001023E-2</c:v>
                </c:pt>
                <c:pt idx="97">
                  <c:v>2.9000000000001691E-2</c:v>
                </c:pt>
                <c:pt idx="98">
                  <c:v>2.2999999999999687E-2</c:v>
                </c:pt>
                <c:pt idx="99">
                  <c:v>3.2999999999999474E-2</c:v>
                </c:pt>
                <c:pt idx="100">
                  <c:v>2.8999999999999915E-2</c:v>
                </c:pt>
                <c:pt idx="101">
                  <c:v>2.6999999999999247E-2</c:v>
                </c:pt>
                <c:pt idx="102">
                  <c:v>2.4999999999998579E-2</c:v>
                </c:pt>
                <c:pt idx="103">
                  <c:v>2.7999999999998693E-2</c:v>
                </c:pt>
                <c:pt idx="104">
                  <c:v>2.2000000000000242E-2</c:v>
                </c:pt>
                <c:pt idx="105">
                  <c:v>2.5999999999999801E-2</c:v>
                </c:pt>
                <c:pt idx="106">
                  <c:v>2.8999999999999915E-2</c:v>
                </c:pt>
                <c:pt idx="107">
                  <c:v>3.2999999999999474E-2</c:v>
                </c:pt>
                <c:pt idx="108">
                  <c:v>2.4000000000000909E-2</c:v>
                </c:pt>
                <c:pt idx="109">
                  <c:v>2.3999999999999133E-2</c:v>
                </c:pt>
                <c:pt idx="110">
                  <c:v>3.2000000000000028E-2</c:v>
                </c:pt>
                <c:pt idx="111">
                  <c:v>3.700000000000081E-2</c:v>
                </c:pt>
                <c:pt idx="112">
                  <c:v>2.7000000000001023E-2</c:v>
                </c:pt>
                <c:pt idx="113">
                  <c:v>2.2999999999999687E-2</c:v>
                </c:pt>
                <c:pt idx="114">
                  <c:v>2.2000000000000242E-2</c:v>
                </c:pt>
                <c:pt idx="115">
                  <c:v>2.6999999999999247E-2</c:v>
                </c:pt>
                <c:pt idx="116">
                  <c:v>2.2000000000000242E-2</c:v>
                </c:pt>
                <c:pt idx="117">
                  <c:v>2.1999999999998465E-2</c:v>
                </c:pt>
                <c:pt idx="118">
                  <c:v>2.5000000000000355E-2</c:v>
                </c:pt>
                <c:pt idx="119">
                  <c:v>2.3999999999999133E-2</c:v>
                </c:pt>
                <c:pt idx="120">
                  <c:v>2.5000000000000355E-2</c:v>
                </c:pt>
                <c:pt idx="121">
                  <c:v>2.9999999999999361E-2</c:v>
                </c:pt>
                <c:pt idx="122">
                  <c:v>3.1999999999998252E-2</c:v>
                </c:pt>
                <c:pt idx="123">
                  <c:v>2.4999999999998579E-2</c:v>
                </c:pt>
                <c:pt idx="124">
                  <c:v>2.2999999999999687E-2</c:v>
                </c:pt>
                <c:pt idx="125">
                  <c:v>3.2000000000000028E-2</c:v>
                </c:pt>
                <c:pt idx="126">
                  <c:v>2.9999999999999361E-2</c:v>
                </c:pt>
                <c:pt idx="127">
                  <c:v>3.2000000000000028E-2</c:v>
                </c:pt>
                <c:pt idx="128">
                  <c:v>3.2000000000000028E-2</c:v>
                </c:pt>
                <c:pt idx="129">
                  <c:v>4.4999999999999929E-2</c:v>
                </c:pt>
                <c:pt idx="130">
                  <c:v>4.1000000000000369E-2</c:v>
                </c:pt>
                <c:pt idx="131">
                  <c:v>4.5999999999999375E-2</c:v>
                </c:pt>
                <c:pt idx="132">
                  <c:v>4.7000000000000597E-2</c:v>
                </c:pt>
                <c:pt idx="133">
                  <c:v>4.2999999999999261E-2</c:v>
                </c:pt>
                <c:pt idx="134">
                  <c:v>6.0000000000000497E-2</c:v>
                </c:pt>
                <c:pt idx="135">
                  <c:v>4.1999999999999815E-2</c:v>
                </c:pt>
                <c:pt idx="136">
                  <c:v>4.7000000000000597E-2</c:v>
                </c:pt>
                <c:pt idx="137">
                  <c:v>3.2999999999999474E-2</c:v>
                </c:pt>
                <c:pt idx="138">
                  <c:v>5.4999999999999716E-2</c:v>
                </c:pt>
                <c:pt idx="139">
                  <c:v>5.1000000000000156E-2</c:v>
                </c:pt>
                <c:pt idx="140">
                  <c:v>4.1999999999999815E-2</c:v>
                </c:pt>
                <c:pt idx="141">
                  <c:v>4.1999999999999815E-2</c:v>
                </c:pt>
                <c:pt idx="142">
                  <c:v>3.2999999999999474E-2</c:v>
                </c:pt>
                <c:pt idx="143">
                  <c:v>3.3000000000001251E-2</c:v>
                </c:pt>
                <c:pt idx="144">
                  <c:v>3.5999999999999588E-2</c:v>
                </c:pt>
                <c:pt idx="145">
                  <c:v>3.8000000000000256E-2</c:v>
                </c:pt>
                <c:pt idx="146">
                  <c:v>3.2000000000000028E-2</c:v>
                </c:pt>
                <c:pt idx="147">
                  <c:v>3.6000000000001364E-2</c:v>
                </c:pt>
                <c:pt idx="148">
                  <c:v>4.3999999999999595E-2</c:v>
                </c:pt>
                <c:pt idx="149">
                  <c:v>3.5000000000000142E-2</c:v>
                </c:pt>
                <c:pt idx="150">
                  <c:v>3.8000000000000256E-2</c:v>
                </c:pt>
                <c:pt idx="151">
                  <c:v>5.0000000000000711E-2</c:v>
                </c:pt>
                <c:pt idx="152">
                  <c:v>4.1999999999999815E-2</c:v>
                </c:pt>
                <c:pt idx="153">
                  <c:v>4.7000000000000597E-2</c:v>
                </c:pt>
                <c:pt idx="154">
                  <c:v>3.8999999999999702E-2</c:v>
                </c:pt>
                <c:pt idx="155">
                  <c:v>4.4999999999999929E-2</c:v>
                </c:pt>
                <c:pt idx="156">
                  <c:v>3.3000000000001251E-2</c:v>
                </c:pt>
                <c:pt idx="157">
                  <c:v>3.700000000000081E-2</c:v>
                </c:pt>
                <c:pt idx="158">
                  <c:v>4.699999999999882E-2</c:v>
                </c:pt>
                <c:pt idx="159">
                  <c:v>4.8000000000000043E-2</c:v>
                </c:pt>
                <c:pt idx="160">
                  <c:v>3.0999999999998806E-2</c:v>
                </c:pt>
                <c:pt idx="161">
                  <c:v>3.8000000000000256E-2</c:v>
                </c:pt>
                <c:pt idx="162">
                  <c:v>3.399999999999892E-2</c:v>
                </c:pt>
                <c:pt idx="163">
                  <c:v>4.3000000000000149E-2</c:v>
                </c:pt>
                <c:pt idx="164">
                  <c:v>3.8999999999999702E-2</c:v>
                </c:pt>
                <c:pt idx="165">
                  <c:v>4.7000000000000597E-2</c:v>
                </c:pt>
                <c:pt idx="166">
                  <c:v>4.1000000000000369E-2</c:v>
                </c:pt>
                <c:pt idx="167">
                  <c:v>4.1999999999999815E-2</c:v>
                </c:pt>
                <c:pt idx="168">
                  <c:v>5.0000000000000711E-2</c:v>
                </c:pt>
                <c:pt idx="169">
                  <c:v>6.3000000000000611E-2</c:v>
                </c:pt>
                <c:pt idx="170">
                  <c:v>4.8999999999999488E-2</c:v>
                </c:pt>
                <c:pt idx="171">
                  <c:v>4.4000000000000483E-2</c:v>
                </c:pt>
                <c:pt idx="172">
                  <c:v>6.0999999999999943E-2</c:v>
                </c:pt>
                <c:pt idx="173">
                  <c:v>6.0999999999999943E-2</c:v>
                </c:pt>
                <c:pt idx="174">
                  <c:v>5.1000000000000156E-2</c:v>
                </c:pt>
                <c:pt idx="175">
                  <c:v>5.7999999999999829E-2</c:v>
                </c:pt>
                <c:pt idx="176">
                  <c:v>5.8999999999999275E-2</c:v>
                </c:pt>
                <c:pt idx="177">
                  <c:v>4.7000000000000597E-2</c:v>
                </c:pt>
                <c:pt idx="178">
                  <c:v>6.0999999999999943E-2</c:v>
                </c:pt>
                <c:pt idx="179">
                  <c:v>5.7999999999999829E-2</c:v>
                </c:pt>
                <c:pt idx="180">
                  <c:v>5.7999999999999829E-2</c:v>
                </c:pt>
                <c:pt idx="181">
                  <c:v>5.3000000000000824E-2</c:v>
                </c:pt>
                <c:pt idx="182">
                  <c:v>6.4000000000000057E-2</c:v>
                </c:pt>
                <c:pt idx="183">
                  <c:v>4.4000000000000483E-2</c:v>
                </c:pt>
                <c:pt idx="184">
                  <c:v>5.4999999999999716E-2</c:v>
                </c:pt>
                <c:pt idx="185">
                  <c:v>4.2000000000001592E-2</c:v>
                </c:pt>
                <c:pt idx="186">
                  <c:v>4.0000000000000924E-2</c:v>
                </c:pt>
                <c:pt idx="187">
                  <c:v>3.9000000000001478E-2</c:v>
                </c:pt>
                <c:pt idx="188">
                  <c:v>3.5999999999999588E-2</c:v>
                </c:pt>
                <c:pt idx="189">
                  <c:v>4.8000000000000043E-2</c:v>
                </c:pt>
                <c:pt idx="190">
                  <c:v>5.6000000000000938E-2</c:v>
                </c:pt>
                <c:pt idx="191">
                  <c:v>3.8999999999999702E-2</c:v>
                </c:pt>
                <c:pt idx="192">
                  <c:v>5.400000000000027E-2</c:v>
                </c:pt>
                <c:pt idx="193">
                  <c:v>5.4999999999999716E-2</c:v>
                </c:pt>
                <c:pt idx="194">
                  <c:v>5.0000000000000711E-2</c:v>
                </c:pt>
                <c:pt idx="195">
                  <c:v>3.5999999999999588E-2</c:v>
                </c:pt>
                <c:pt idx="196">
                  <c:v>4.3000000000001037E-2</c:v>
                </c:pt>
                <c:pt idx="197">
                  <c:v>6.3000000000000611E-2</c:v>
                </c:pt>
                <c:pt idx="198">
                  <c:v>4.4000000000000483E-2</c:v>
                </c:pt>
                <c:pt idx="199">
                  <c:v>2.8999999999999915E-2</c:v>
                </c:pt>
                <c:pt idx="200">
                  <c:v>4.1000000000000369E-2</c:v>
                </c:pt>
                <c:pt idx="201">
                  <c:v>4.1000000000000369E-2</c:v>
                </c:pt>
                <c:pt idx="202">
                  <c:v>4.1000000000000369E-2</c:v>
                </c:pt>
                <c:pt idx="203">
                  <c:v>1.5000000000000568E-2</c:v>
                </c:pt>
                <c:pt idx="204">
                  <c:v>2.2999999999999687E-2</c:v>
                </c:pt>
                <c:pt idx="205">
                  <c:v>3.4000000000000696E-2</c:v>
                </c:pt>
                <c:pt idx="206">
                  <c:v>2.8000000000000469E-2</c:v>
                </c:pt>
                <c:pt idx="207">
                  <c:v>1.1850000000000049</c:v>
                </c:pt>
                <c:pt idx="208">
                  <c:v>6.5999999999999837E-2</c:v>
                </c:pt>
                <c:pt idx="209">
                  <c:v>3.8000000000000256E-2</c:v>
                </c:pt>
                <c:pt idx="210">
                  <c:v>4.8000000000000043E-2</c:v>
                </c:pt>
                <c:pt idx="211">
                  <c:v>3.9999999999999147E-2</c:v>
                </c:pt>
                <c:pt idx="212">
                  <c:v>5.7000000000000384E-2</c:v>
                </c:pt>
                <c:pt idx="213">
                  <c:v>4.8999999999999488E-2</c:v>
                </c:pt>
                <c:pt idx="214">
                  <c:v>4.4999999999999929E-2</c:v>
                </c:pt>
                <c:pt idx="215">
                  <c:v>4.0999999999998593E-2</c:v>
                </c:pt>
                <c:pt idx="216">
                  <c:v>4.699999999999882E-2</c:v>
                </c:pt>
                <c:pt idx="217">
                  <c:v>6.0000000000000497E-2</c:v>
                </c:pt>
                <c:pt idx="218">
                  <c:v>4.8000000000000043E-2</c:v>
                </c:pt>
                <c:pt idx="219">
                  <c:v>6.4000000000000057E-2</c:v>
                </c:pt>
                <c:pt idx="220">
                  <c:v>5.400000000000027E-2</c:v>
                </c:pt>
                <c:pt idx="221">
                  <c:v>6.3000000000000611E-2</c:v>
                </c:pt>
                <c:pt idx="222">
                  <c:v>6.5999999999998948E-2</c:v>
                </c:pt>
                <c:pt idx="223">
                  <c:v>6.0999999999999943E-2</c:v>
                </c:pt>
                <c:pt idx="224">
                  <c:v>6.5999999999998948E-2</c:v>
                </c:pt>
                <c:pt idx="225">
                  <c:v>5.400000000000027E-2</c:v>
                </c:pt>
                <c:pt idx="226">
                  <c:v>4.9999999999998934E-2</c:v>
                </c:pt>
                <c:pt idx="227">
                  <c:v>6.0999999999999943E-2</c:v>
                </c:pt>
                <c:pt idx="228">
                  <c:v>5.5000000000001492E-2</c:v>
                </c:pt>
                <c:pt idx="229">
                  <c:v>4.1999999999999815E-2</c:v>
                </c:pt>
                <c:pt idx="230">
                  <c:v>6.5999999999998948E-2</c:v>
                </c:pt>
                <c:pt idx="231">
                  <c:v>7.099999999999973E-2</c:v>
                </c:pt>
                <c:pt idx="232">
                  <c:v>6.100000000000172E-2</c:v>
                </c:pt>
                <c:pt idx="233">
                  <c:v>5.4999999999999716E-2</c:v>
                </c:pt>
                <c:pt idx="234">
                  <c:v>5.7000000000000384E-2</c:v>
                </c:pt>
                <c:pt idx="235">
                  <c:v>3.8999999999999702E-2</c:v>
                </c:pt>
                <c:pt idx="236">
                  <c:v>4.4999999999999929E-2</c:v>
                </c:pt>
                <c:pt idx="237">
                  <c:v>6.3999999999999169E-2</c:v>
                </c:pt>
                <c:pt idx="238">
                  <c:v>5.7999999999999829E-2</c:v>
                </c:pt>
                <c:pt idx="239">
                  <c:v>5.0000000000000711E-2</c:v>
                </c:pt>
                <c:pt idx="240">
                  <c:v>5.7999999999999829E-2</c:v>
                </c:pt>
                <c:pt idx="241">
                  <c:v>4.0000000000000924E-2</c:v>
                </c:pt>
                <c:pt idx="242">
                  <c:v>5.8999999999999275E-2</c:v>
                </c:pt>
                <c:pt idx="243">
                  <c:v>6.6999999999998394E-2</c:v>
                </c:pt>
                <c:pt idx="244">
                  <c:v>4.1999999999999815E-2</c:v>
                </c:pt>
                <c:pt idx="245">
                  <c:v>4.5999999999999375E-2</c:v>
                </c:pt>
                <c:pt idx="246">
                  <c:v>5.1000000000000156E-2</c:v>
                </c:pt>
                <c:pt idx="247">
                  <c:v>4.4999999999999929E-2</c:v>
                </c:pt>
                <c:pt idx="248">
                  <c:v>6.0999999999999943E-2</c:v>
                </c:pt>
                <c:pt idx="249">
                  <c:v>6.2999999999998835E-2</c:v>
                </c:pt>
                <c:pt idx="250">
                  <c:v>5.7000000000000384E-2</c:v>
                </c:pt>
                <c:pt idx="251">
                  <c:v>6.4999999999999503E-2</c:v>
                </c:pt>
                <c:pt idx="252">
                  <c:v>6.100000000000172E-2</c:v>
                </c:pt>
                <c:pt idx="253">
                  <c:v>6.4000000000000057E-2</c:v>
                </c:pt>
                <c:pt idx="254">
                  <c:v>7.8000000000000291E-2</c:v>
                </c:pt>
                <c:pt idx="255">
                  <c:v>5.5999999999999162E-2</c:v>
                </c:pt>
                <c:pt idx="256">
                  <c:v>6.7999999999999616E-2</c:v>
                </c:pt>
                <c:pt idx="257">
                  <c:v>8.0000000000000071E-2</c:v>
                </c:pt>
                <c:pt idx="258">
                  <c:v>9.4999999999999751E-2</c:v>
                </c:pt>
                <c:pt idx="259">
                  <c:v>9.6000000000000085E-2</c:v>
                </c:pt>
                <c:pt idx="260">
                  <c:v>6.7999999999999616E-2</c:v>
                </c:pt>
                <c:pt idx="261">
                  <c:v>7.1999999999999176E-2</c:v>
                </c:pt>
                <c:pt idx="262">
                  <c:v>7.6999999999999957E-2</c:v>
                </c:pt>
                <c:pt idx="263">
                  <c:v>8.0000000000000071E-2</c:v>
                </c:pt>
                <c:pt idx="264">
                  <c:v>9.0999999999999304E-2</c:v>
                </c:pt>
                <c:pt idx="265">
                  <c:v>8.8000000000000078E-2</c:v>
                </c:pt>
                <c:pt idx="266">
                  <c:v>7.5999999999998735E-2</c:v>
                </c:pt>
                <c:pt idx="267">
                  <c:v>8.1999999999999851E-2</c:v>
                </c:pt>
                <c:pt idx="268">
                  <c:v>0.12100000000000044</c:v>
                </c:pt>
                <c:pt idx="269">
                  <c:v>0.11299999999999955</c:v>
                </c:pt>
                <c:pt idx="270">
                  <c:v>0.10400000000000098</c:v>
                </c:pt>
                <c:pt idx="271">
                  <c:v>7.0000000000000284E-2</c:v>
                </c:pt>
                <c:pt idx="272">
                  <c:v>7.4999999999999289E-2</c:v>
                </c:pt>
                <c:pt idx="273">
                  <c:v>8.2000000000000739E-2</c:v>
                </c:pt>
                <c:pt idx="274">
                  <c:v>7.099999999999973E-2</c:v>
                </c:pt>
                <c:pt idx="275">
                  <c:v>6.2999999999999723E-2</c:v>
                </c:pt>
                <c:pt idx="276">
                  <c:v>6.7000000000000171E-2</c:v>
                </c:pt>
                <c:pt idx="277">
                  <c:v>7.6999999999999957E-2</c:v>
                </c:pt>
                <c:pt idx="278">
                  <c:v>7.0000000000000284E-2</c:v>
                </c:pt>
                <c:pt idx="279">
                  <c:v>9.2999999999999972E-2</c:v>
                </c:pt>
                <c:pt idx="280">
                  <c:v>0.10200000000000031</c:v>
                </c:pt>
                <c:pt idx="281">
                  <c:v>7.099999999999973E-2</c:v>
                </c:pt>
                <c:pt idx="282">
                  <c:v>7.3000000000000398E-2</c:v>
                </c:pt>
                <c:pt idx="283">
                  <c:v>6.7999999999999616E-2</c:v>
                </c:pt>
                <c:pt idx="284">
                  <c:v>8.7000000000000632E-2</c:v>
                </c:pt>
                <c:pt idx="285">
                  <c:v>8.3000000000000185E-2</c:v>
                </c:pt>
                <c:pt idx="286">
                  <c:v>8.2000000000000739E-2</c:v>
                </c:pt>
                <c:pt idx="287">
                  <c:v>8.6000000000000298E-2</c:v>
                </c:pt>
                <c:pt idx="288">
                  <c:v>8.1999999999998963E-2</c:v>
                </c:pt>
                <c:pt idx="289">
                  <c:v>9.5000000000000639E-2</c:v>
                </c:pt>
                <c:pt idx="290">
                  <c:v>9.6000000000000085E-2</c:v>
                </c:pt>
                <c:pt idx="291">
                  <c:v>9.9000000000000199E-2</c:v>
                </c:pt>
                <c:pt idx="292">
                  <c:v>8.5999999999998522E-2</c:v>
                </c:pt>
                <c:pt idx="293">
                  <c:v>9.6999999999999531E-2</c:v>
                </c:pt>
                <c:pt idx="294">
                  <c:v>8.4999999999999076E-2</c:v>
                </c:pt>
                <c:pt idx="295">
                  <c:v>0.10299999999999976</c:v>
                </c:pt>
                <c:pt idx="296">
                  <c:v>8.9000000000000412E-2</c:v>
                </c:pt>
                <c:pt idx="297">
                  <c:v>0.13299999999999912</c:v>
                </c:pt>
                <c:pt idx="298">
                  <c:v>0.14700000000000024</c:v>
                </c:pt>
                <c:pt idx="299">
                  <c:v>9.2000000000000526E-2</c:v>
                </c:pt>
                <c:pt idx="300">
                  <c:v>0.11700000000000088</c:v>
                </c:pt>
                <c:pt idx="301">
                  <c:v>0.13299999999999912</c:v>
                </c:pt>
                <c:pt idx="302">
                  <c:v>0.11500000000000021</c:v>
                </c:pt>
                <c:pt idx="303">
                  <c:v>0.12599999999999945</c:v>
                </c:pt>
                <c:pt idx="304">
                  <c:v>0.11399999999999899</c:v>
                </c:pt>
                <c:pt idx="305">
                  <c:v>0.12100000000000044</c:v>
                </c:pt>
                <c:pt idx="306">
                  <c:v>8.6000000000000298E-2</c:v>
                </c:pt>
                <c:pt idx="307">
                  <c:v>0.12000000000000099</c:v>
                </c:pt>
                <c:pt idx="308">
                  <c:v>6.7999999999999616E-2</c:v>
                </c:pt>
                <c:pt idx="309">
                  <c:v>8.8000000000000078E-2</c:v>
                </c:pt>
                <c:pt idx="310">
                  <c:v>5.8000000000001606E-2</c:v>
                </c:pt>
                <c:pt idx="311">
                  <c:v>4.1000000000000369E-2</c:v>
                </c:pt>
                <c:pt idx="312">
                  <c:v>6.4000000000000057E-2</c:v>
                </c:pt>
                <c:pt idx="313">
                  <c:v>5.5999999999999162E-2</c:v>
                </c:pt>
                <c:pt idx="314">
                  <c:v>6.1999999999999389E-2</c:v>
                </c:pt>
                <c:pt idx="315">
                  <c:v>5.6000000000000938E-2</c:v>
                </c:pt>
                <c:pt idx="316">
                  <c:v>5.9999999999998721E-2</c:v>
                </c:pt>
                <c:pt idx="317">
                  <c:v>6.8999999999999062E-2</c:v>
                </c:pt>
                <c:pt idx="318">
                  <c:v>5.6999999999998607E-2</c:v>
                </c:pt>
                <c:pt idx="319">
                  <c:v>6.7999999999999616E-2</c:v>
                </c:pt>
                <c:pt idx="320">
                  <c:v>6.2999999999998835E-2</c:v>
                </c:pt>
                <c:pt idx="321">
                  <c:v>5.7000000000000384E-2</c:v>
                </c:pt>
                <c:pt idx="322">
                  <c:v>9.2999999999999972E-2</c:v>
                </c:pt>
                <c:pt idx="323">
                  <c:v>6.6999999999998394E-2</c:v>
                </c:pt>
                <c:pt idx="324">
                  <c:v>6.9000000000000838E-2</c:v>
                </c:pt>
                <c:pt idx="325">
                  <c:v>5.8999999999999275E-2</c:v>
                </c:pt>
                <c:pt idx="326">
                  <c:v>7.2000000000000952E-2</c:v>
                </c:pt>
                <c:pt idx="327">
                  <c:v>6.4000000000000057E-2</c:v>
                </c:pt>
                <c:pt idx="328">
                  <c:v>5.3999999999998494E-2</c:v>
                </c:pt>
                <c:pt idx="329">
                  <c:v>5.1999999999999602E-2</c:v>
                </c:pt>
                <c:pt idx="330">
                  <c:v>4.8000000000000043E-2</c:v>
                </c:pt>
                <c:pt idx="331">
                  <c:v>3.5999999999999588E-2</c:v>
                </c:pt>
                <c:pt idx="332">
                  <c:v>4.3999999999998707E-2</c:v>
                </c:pt>
                <c:pt idx="333">
                  <c:v>5.1999999999999602E-2</c:v>
                </c:pt>
                <c:pt idx="334">
                  <c:v>5.1999999999999602E-2</c:v>
                </c:pt>
                <c:pt idx="335">
                  <c:v>5.4999999999999716E-2</c:v>
                </c:pt>
                <c:pt idx="336">
                  <c:v>5.1000000000000156E-2</c:v>
                </c:pt>
                <c:pt idx="337">
                  <c:v>4.9999999999999822E-2</c:v>
                </c:pt>
                <c:pt idx="338">
                  <c:v>4.7000000000000597E-2</c:v>
                </c:pt>
                <c:pt idx="339">
                  <c:v>5.1999999999999602E-2</c:v>
                </c:pt>
                <c:pt idx="340">
                  <c:v>4.8000000000000043E-2</c:v>
                </c:pt>
                <c:pt idx="341">
                  <c:v>4.3000000000001037E-2</c:v>
                </c:pt>
                <c:pt idx="342">
                  <c:v>5.3000000000000824E-2</c:v>
                </c:pt>
                <c:pt idx="343">
                  <c:v>3.8000000000000256E-2</c:v>
                </c:pt>
                <c:pt idx="344">
                  <c:v>4.8000000000000043E-2</c:v>
                </c:pt>
                <c:pt idx="345">
                  <c:v>5.4999999999999716E-2</c:v>
                </c:pt>
                <c:pt idx="346">
                  <c:v>5.7000000000000384E-2</c:v>
                </c:pt>
                <c:pt idx="347">
                  <c:v>7.3999999999999844E-2</c:v>
                </c:pt>
                <c:pt idx="348">
                  <c:v>5.9000000000001052E-2</c:v>
                </c:pt>
                <c:pt idx="349">
                  <c:v>5.8000000000001606E-2</c:v>
                </c:pt>
                <c:pt idx="350">
                  <c:v>6.2999999999998835E-2</c:v>
                </c:pt>
                <c:pt idx="351">
                  <c:v>6.4999999999999503E-2</c:v>
                </c:pt>
                <c:pt idx="352">
                  <c:v>6.0000000000000497E-2</c:v>
                </c:pt>
                <c:pt idx="353">
                  <c:v>5.1000000000000156E-2</c:v>
                </c:pt>
                <c:pt idx="354">
                  <c:v>3.8000000000000256E-2</c:v>
                </c:pt>
                <c:pt idx="355">
                  <c:v>4.0000000000000334E-2</c:v>
                </c:pt>
                <c:pt idx="356">
                  <c:v>4.5999999999999375E-2</c:v>
                </c:pt>
                <c:pt idx="357">
                  <c:v>5.400000000000027E-2</c:v>
                </c:pt>
                <c:pt idx="358">
                  <c:v>4.6999999999999709E-2</c:v>
                </c:pt>
                <c:pt idx="359">
                  <c:v>5.400000000000027E-2</c:v>
                </c:pt>
                <c:pt idx="360">
                  <c:v>3.2999999999999474E-2</c:v>
                </c:pt>
                <c:pt idx="361">
                  <c:v>3.4000000000000696E-2</c:v>
                </c:pt>
                <c:pt idx="362">
                  <c:v>4.4999999999999929E-2</c:v>
                </c:pt>
                <c:pt idx="363">
                  <c:v>4.5000000000000817E-2</c:v>
                </c:pt>
                <c:pt idx="364">
                  <c:v>4.8000000000000043E-2</c:v>
                </c:pt>
                <c:pt idx="365">
                  <c:v>6.7999999999999616E-2</c:v>
                </c:pt>
                <c:pt idx="366">
                  <c:v>7.0000000000000284E-2</c:v>
                </c:pt>
                <c:pt idx="367">
                  <c:v>4.6000000000000263E-2</c:v>
                </c:pt>
                <c:pt idx="368">
                  <c:v>5.2999999999999048E-2</c:v>
                </c:pt>
                <c:pt idx="369">
                  <c:v>5.0000000000000711E-2</c:v>
                </c:pt>
                <c:pt idx="370">
                  <c:v>6.4999999999999503E-2</c:v>
                </c:pt>
                <c:pt idx="371">
                  <c:v>5.2000000000001378E-2</c:v>
                </c:pt>
                <c:pt idx="372">
                  <c:v>4.7000000000000597E-2</c:v>
                </c:pt>
                <c:pt idx="373">
                  <c:v>5.3000000000000824E-2</c:v>
                </c:pt>
                <c:pt idx="374">
                  <c:v>5.1000000000000156E-2</c:v>
                </c:pt>
                <c:pt idx="375">
                  <c:v>4.7000000000000597E-2</c:v>
                </c:pt>
                <c:pt idx="376">
                  <c:v>3.8999999999999702E-2</c:v>
                </c:pt>
                <c:pt idx="377">
                  <c:v>4.7000000000000597E-2</c:v>
                </c:pt>
                <c:pt idx="378">
                  <c:v>4.3000000000001037E-2</c:v>
                </c:pt>
                <c:pt idx="379">
                  <c:v>6.2000000000001165E-2</c:v>
                </c:pt>
                <c:pt idx="380">
                  <c:v>4.5999999999999375E-2</c:v>
                </c:pt>
                <c:pt idx="381">
                  <c:v>5.3999999999998494E-2</c:v>
                </c:pt>
                <c:pt idx="382">
                  <c:v>5.4999999999999716E-2</c:v>
                </c:pt>
                <c:pt idx="383">
                  <c:v>5.4999999999999716E-2</c:v>
                </c:pt>
                <c:pt idx="384">
                  <c:v>3.6999999999999922E-2</c:v>
                </c:pt>
                <c:pt idx="385">
                  <c:v>5.1000000000000156E-2</c:v>
                </c:pt>
                <c:pt idx="386">
                  <c:v>6.8999999999999062E-2</c:v>
                </c:pt>
                <c:pt idx="387">
                  <c:v>6.4999999999999503E-2</c:v>
                </c:pt>
                <c:pt idx="388">
                  <c:v>5.7999999999999829E-2</c:v>
                </c:pt>
                <c:pt idx="389">
                  <c:v>5.5000000000000604E-2</c:v>
                </c:pt>
                <c:pt idx="390">
                  <c:v>6.9000000000000838E-2</c:v>
                </c:pt>
                <c:pt idx="391">
                  <c:v>6.7999999999999616E-2</c:v>
                </c:pt>
                <c:pt idx="392">
                  <c:v>6.0999999999999943E-2</c:v>
                </c:pt>
                <c:pt idx="393">
                  <c:v>5.1999999999999602E-2</c:v>
                </c:pt>
                <c:pt idx="394">
                  <c:v>4.7000000000000597E-2</c:v>
                </c:pt>
                <c:pt idx="395">
                  <c:v>5.0000000000000711E-2</c:v>
                </c:pt>
                <c:pt idx="396">
                  <c:v>6.3000000000000611E-2</c:v>
                </c:pt>
                <c:pt idx="397">
                  <c:v>5.6000000000000938E-2</c:v>
                </c:pt>
                <c:pt idx="398">
                  <c:v>6.4999999999999503E-2</c:v>
                </c:pt>
                <c:pt idx="399">
                  <c:v>6.0000000000000497E-2</c:v>
                </c:pt>
                <c:pt idx="400">
                  <c:v>7.5000000000001066E-2</c:v>
                </c:pt>
                <c:pt idx="401">
                  <c:v>6.3000000000000611E-2</c:v>
                </c:pt>
                <c:pt idx="402">
                  <c:v>7.6000000000000512E-2</c:v>
                </c:pt>
                <c:pt idx="403">
                  <c:v>7.4999999999999289E-2</c:v>
                </c:pt>
                <c:pt idx="404">
                  <c:v>4.7000000000000597E-2</c:v>
                </c:pt>
                <c:pt idx="405">
                  <c:v>4.8000000000000043E-2</c:v>
                </c:pt>
                <c:pt idx="406">
                  <c:v>6.0999999999999943E-2</c:v>
                </c:pt>
                <c:pt idx="407">
                  <c:v>5.3999999999998494E-2</c:v>
                </c:pt>
                <c:pt idx="408">
                  <c:v>5.400000000000027E-2</c:v>
                </c:pt>
                <c:pt idx="409">
                  <c:v>4.6999999999999709E-2</c:v>
                </c:pt>
                <c:pt idx="410">
                  <c:v>4.5999999999999375E-2</c:v>
                </c:pt>
                <c:pt idx="411">
                  <c:v>4.4000000000000483E-2</c:v>
                </c:pt>
                <c:pt idx="412">
                  <c:v>4.4999999999999929E-2</c:v>
                </c:pt>
                <c:pt idx="413">
                  <c:v>4.4999999999999929E-2</c:v>
                </c:pt>
                <c:pt idx="414">
                  <c:v>5.4999999999999716E-2</c:v>
                </c:pt>
                <c:pt idx="415">
                  <c:v>4.5000000000000075E-2</c:v>
                </c:pt>
                <c:pt idx="416">
                  <c:v>4.1000000000000369E-2</c:v>
                </c:pt>
                <c:pt idx="417">
                  <c:v>4.4000000000000483E-2</c:v>
                </c:pt>
                <c:pt idx="418">
                  <c:v>4.0000000000000036E-2</c:v>
                </c:pt>
                <c:pt idx="419">
                  <c:v>4.8999999999999488E-2</c:v>
                </c:pt>
                <c:pt idx="420">
                  <c:v>3.8999999999999702E-2</c:v>
                </c:pt>
                <c:pt idx="421">
                  <c:v>3.700000000000081E-2</c:v>
                </c:pt>
                <c:pt idx="422">
                  <c:v>6.3000000000000611E-2</c:v>
                </c:pt>
                <c:pt idx="423">
                  <c:v>3.700000000000081E-2</c:v>
                </c:pt>
                <c:pt idx="424">
                  <c:v>5.1999999999999602E-2</c:v>
                </c:pt>
                <c:pt idx="425">
                  <c:v>7.3000000000000398E-2</c:v>
                </c:pt>
                <c:pt idx="426">
                  <c:v>4.4000000000000483E-2</c:v>
                </c:pt>
                <c:pt idx="427">
                  <c:v>6.0000000000000497E-2</c:v>
                </c:pt>
                <c:pt idx="428">
                  <c:v>5.7000000000000384E-2</c:v>
                </c:pt>
                <c:pt idx="429">
                  <c:v>6.6000000000000725E-2</c:v>
                </c:pt>
                <c:pt idx="430">
                  <c:v>5.5999999999999162E-2</c:v>
                </c:pt>
                <c:pt idx="431">
                  <c:v>4.7000000000000597E-2</c:v>
                </c:pt>
                <c:pt idx="432">
                  <c:v>5.7999999999999829E-2</c:v>
                </c:pt>
                <c:pt idx="433">
                  <c:v>7.2999999999998622E-2</c:v>
                </c:pt>
                <c:pt idx="434">
                  <c:v>6.0999999999999943E-2</c:v>
                </c:pt>
                <c:pt idx="435">
                  <c:v>4.3000000000001037E-2</c:v>
                </c:pt>
                <c:pt idx="436">
                  <c:v>4.4999999999999929E-2</c:v>
                </c:pt>
                <c:pt idx="437">
                  <c:v>5.6999999999998607E-2</c:v>
                </c:pt>
                <c:pt idx="438">
                  <c:v>4.1999999999999815E-2</c:v>
                </c:pt>
                <c:pt idx="439">
                  <c:v>6.6999999999998394E-2</c:v>
                </c:pt>
                <c:pt idx="440">
                  <c:v>4.1000000000000369E-2</c:v>
                </c:pt>
                <c:pt idx="441">
                  <c:v>5.400000000000027E-2</c:v>
                </c:pt>
                <c:pt idx="442">
                  <c:v>5.0000000000000711E-2</c:v>
                </c:pt>
                <c:pt idx="443">
                  <c:v>7.2000000000000952E-2</c:v>
                </c:pt>
                <c:pt idx="444">
                  <c:v>8.5999999999998522E-2</c:v>
                </c:pt>
                <c:pt idx="445">
                  <c:v>5.2999999999999048E-2</c:v>
                </c:pt>
                <c:pt idx="446">
                  <c:v>6.4999999999999503E-2</c:v>
                </c:pt>
                <c:pt idx="447">
                  <c:v>6.6000000000000725E-2</c:v>
                </c:pt>
                <c:pt idx="448">
                  <c:v>5.6999999999999496E-2</c:v>
                </c:pt>
                <c:pt idx="449">
                  <c:v>4.4999999999999929E-2</c:v>
                </c:pt>
                <c:pt idx="450">
                  <c:v>3.2000000000000028E-2</c:v>
                </c:pt>
                <c:pt idx="451">
                  <c:v>4.1000000000000369E-2</c:v>
                </c:pt>
                <c:pt idx="452">
                  <c:v>5.1999999999999602E-2</c:v>
                </c:pt>
                <c:pt idx="453">
                  <c:v>5.1000000000000156E-2</c:v>
                </c:pt>
                <c:pt idx="454">
                  <c:v>4.1000000000000369E-2</c:v>
                </c:pt>
                <c:pt idx="455">
                  <c:v>4.4999999999999929E-2</c:v>
                </c:pt>
                <c:pt idx="456">
                  <c:v>7.2000000000000952E-2</c:v>
                </c:pt>
                <c:pt idx="457">
                  <c:v>5.2999999999999048E-2</c:v>
                </c:pt>
                <c:pt idx="458">
                  <c:v>4.1999999999999815E-2</c:v>
                </c:pt>
                <c:pt idx="459">
                  <c:v>4.6999999999999709E-2</c:v>
                </c:pt>
                <c:pt idx="460">
                  <c:v>6.7000000000000171E-2</c:v>
                </c:pt>
                <c:pt idx="461">
                  <c:v>5.3000000000000824E-2</c:v>
                </c:pt>
                <c:pt idx="462">
                  <c:v>5.3999999999998494E-2</c:v>
                </c:pt>
                <c:pt idx="463">
                  <c:v>6.899999999999995E-2</c:v>
                </c:pt>
                <c:pt idx="464">
                  <c:v>6.8999999999999062E-2</c:v>
                </c:pt>
                <c:pt idx="465">
                  <c:v>7.800000000000118E-2</c:v>
                </c:pt>
                <c:pt idx="466">
                  <c:v>6.8000000000001393E-2</c:v>
                </c:pt>
                <c:pt idx="467">
                  <c:v>6.8000000000001393E-2</c:v>
                </c:pt>
                <c:pt idx="468">
                  <c:v>4.8000000000000043E-2</c:v>
                </c:pt>
                <c:pt idx="469">
                  <c:v>6.6000000000000725E-2</c:v>
                </c:pt>
                <c:pt idx="470">
                  <c:v>8.0000000000000071E-2</c:v>
                </c:pt>
                <c:pt idx="471">
                  <c:v>5.2999999999999048E-2</c:v>
                </c:pt>
                <c:pt idx="472">
                  <c:v>5.400000000000027E-2</c:v>
                </c:pt>
                <c:pt idx="473">
                  <c:v>6.2999999999998835E-2</c:v>
                </c:pt>
                <c:pt idx="474">
                  <c:v>5.4999999999999716E-2</c:v>
                </c:pt>
                <c:pt idx="475">
                  <c:v>6.7999999999999616E-2</c:v>
                </c:pt>
                <c:pt idx="476">
                  <c:v>6.5999999999998948E-2</c:v>
                </c:pt>
                <c:pt idx="477">
                  <c:v>6.1999999999999389E-2</c:v>
                </c:pt>
                <c:pt idx="478">
                  <c:v>5.400000000000027E-2</c:v>
                </c:pt>
                <c:pt idx="479">
                  <c:v>5.499999999998588E-2</c:v>
                </c:pt>
                <c:pt idx="480">
                  <c:v>4.2857142857153079E-2</c:v>
                </c:pt>
                <c:pt idx="481">
                  <c:v>8.2000000000000739E-2</c:v>
                </c:pt>
                <c:pt idx="482">
                  <c:v>7.1999999999999176E-2</c:v>
                </c:pt>
                <c:pt idx="483">
                  <c:v>7.9000000000000625E-2</c:v>
                </c:pt>
                <c:pt idx="484">
                  <c:v>6.0999999999999943E-2</c:v>
                </c:pt>
                <c:pt idx="485">
                  <c:v>5.099999999999838E-2</c:v>
                </c:pt>
                <c:pt idx="486">
                  <c:v>5.7999999999999829E-2</c:v>
                </c:pt>
                <c:pt idx="487">
                  <c:v>5.6999999999999496E-2</c:v>
                </c:pt>
                <c:pt idx="488">
                  <c:v>8.799999999999919E-2</c:v>
                </c:pt>
                <c:pt idx="489">
                  <c:v>8.0000000000000071E-2</c:v>
                </c:pt>
                <c:pt idx="490">
                  <c:v>5.6000000000000938E-2</c:v>
                </c:pt>
                <c:pt idx="491">
                  <c:v>7.0000000000000284E-2</c:v>
                </c:pt>
                <c:pt idx="492">
                  <c:v>7.5000000000001066E-2</c:v>
                </c:pt>
                <c:pt idx="493">
                  <c:v>5.6000000000000938E-2</c:v>
                </c:pt>
                <c:pt idx="494">
                  <c:v>6.1999999999999389E-2</c:v>
                </c:pt>
                <c:pt idx="495">
                  <c:v>8.0000000000000071E-2</c:v>
                </c:pt>
                <c:pt idx="496">
                  <c:v>4.8000000000000043E-2</c:v>
                </c:pt>
                <c:pt idx="497">
                  <c:v>4.4999999999999929E-2</c:v>
                </c:pt>
                <c:pt idx="498">
                  <c:v>7.6000000000000512E-2</c:v>
                </c:pt>
                <c:pt idx="499">
                  <c:v>5.4999999999999716E-2</c:v>
                </c:pt>
                <c:pt idx="500">
                  <c:v>6.0000000000000497E-2</c:v>
                </c:pt>
                <c:pt idx="501">
                  <c:v>5.8999999999999275E-2</c:v>
                </c:pt>
                <c:pt idx="502">
                  <c:v>6.2000000000001165E-2</c:v>
                </c:pt>
                <c:pt idx="503">
                  <c:v>5.3000000000000824E-2</c:v>
                </c:pt>
                <c:pt idx="504">
                  <c:v>7.1000000000000618E-2</c:v>
                </c:pt>
                <c:pt idx="505">
                  <c:v>4.7000000000000597E-2</c:v>
                </c:pt>
                <c:pt idx="506">
                  <c:v>6.7999999999999616E-2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07-4BBC-8DD2-FDAD0FA87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89472"/>
        <c:axId val="217688896"/>
      </c:scatterChart>
      <c:valAx>
        <c:axId val="217687744"/>
        <c:scaling>
          <c:orientation val="minMax"/>
          <c:max val="16000"/>
          <c:min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88320"/>
        <c:crosses val="autoZero"/>
        <c:crossBetween val="midCat"/>
      </c:valAx>
      <c:valAx>
        <c:axId val="2176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87744"/>
        <c:crosses val="autoZero"/>
        <c:crossBetween val="midCat"/>
      </c:valAx>
      <c:valAx>
        <c:axId val="217688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89472"/>
        <c:crosses val="max"/>
        <c:crossBetween val="midCat"/>
      </c:valAx>
      <c:valAx>
        <c:axId val="21768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768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Retournemer_2020_LOI_composite!$Z$9:$Z$516</c:f>
              <c:numCache>
                <c:formatCode>General</c:formatCode>
                <c:ptCount val="508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  <c:pt idx="507">
                  <c:v>0</c:v>
                </c:pt>
              </c:numCache>
            </c:numRef>
          </c:xVal>
          <c:yVal>
            <c:numRef>
              <c:f>Retournemer_2020_LOI_composite!$D$9:$D$515</c:f>
              <c:numCache>
                <c:formatCode>General</c:formatCode>
                <c:ptCount val="507"/>
                <c:pt idx="0">
                  <c:v>2945</c:v>
                </c:pt>
                <c:pt idx="1">
                  <c:v>2940</c:v>
                </c:pt>
                <c:pt idx="2">
                  <c:v>2938</c:v>
                </c:pt>
                <c:pt idx="3">
                  <c:v>2936</c:v>
                </c:pt>
                <c:pt idx="4">
                  <c:v>2934</c:v>
                </c:pt>
                <c:pt idx="5">
                  <c:v>2932</c:v>
                </c:pt>
                <c:pt idx="6">
                  <c:v>2930</c:v>
                </c:pt>
                <c:pt idx="7">
                  <c:v>2928</c:v>
                </c:pt>
                <c:pt idx="8">
                  <c:v>2926</c:v>
                </c:pt>
                <c:pt idx="9">
                  <c:v>2924</c:v>
                </c:pt>
                <c:pt idx="10">
                  <c:v>2922</c:v>
                </c:pt>
                <c:pt idx="11">
                  <c:v>2920</c:v>
                </c:pt>
                <c:pt idx="12">
                  <c:v>2918</c:v>
                </c:pt>
                <c:pt idx="13">
                  <c:v>2916</c:v>
                </c:pt>
                <c:pt idx="14">
                  <c:v>2914</c:v>
                </c:pt>
                <c:pt idx="15">
                  <c:v>2912</c:v>
                </c:pt>
                <c:pt idx="16">
                  <c:v>2910</c:v>
                </c:pt>
                <c:pt idx="17">
                  <c:v>2908</c:v>
                </c:pt>
                <c:pt idx="18">
                  <c:v>2906</c:v>
                </c:pt>
                <c:pt idx="19">
                  <c:v>2905</c:v>
                </c:pt>
                <c:pt idx="20">
                  <c:v>2904</c:v>
                </c:pt>
                <c:pt idx="21">
                  <c:v>2903</c:v>
                </c:pt>
                <c:pt idx="22">
                  <c:v>2902</c:v>
                </c:pt>
                <c:pt idx="23">
                  <c:v>2901</c:v>
                </c:pt>
                <c:pt idx="24">
                  <c:v>2900</c:v>
                </c:pt>
                <c:pt idx="25">
                  <c:v>2899</c:v>
                </c:pt>
                <c:pt idx="26">
                  <c:v>2898</c:v>
                </c:pt>
                <c:pt idx="27">
                  <c:v>2897</c:v>
                </c:pt>
                <c:pt idx="28">
                  <c:v>2896</c:v>
                </c:pt>
                <c:pt idx="29">
                  <c:v>2895</c:v>
                </c:pt>
                <c:pt idx="30">
                  <c:v>2894</c:v>
                </c:pt>
                <c:pt idx="31">
                  <c:v>2893</c:v>
                </c:pt>
                <c:pt idx="32">
                  <c:v>2892</c:v>
                </c:pt>
                <c:pt idx="33">
                  <c:v>2891</c:v>
                </c:pt>
                <c:pt idx="34">
                  <c:v>2890</c:v>
                </c:pt>
                <c:pt idx="35">
                  <c:v>2889</c:v>
                </c:pt>
                <c:pt idx="36">
                  <c:v>2888</c:v>
                </c:pt>
                <c:pt idx="37">
                  <c:v>2887</c:v>
                </c:pt>
                <c:pt idx="38">
                  <c:v>2886</c:v>
                </c:pt>
                <c:pt idx="39">
                  <c:v>2885</c:v>
                </c:pt>
                <c:pt idx="40">
                  <c:v>2884</c:v>
                </c:pt>
                <c:pt idx="41">
                  <c:v>2883</c:v>
                </c:pt>
                <c:pt idx="42">
                  <c:v>2882</c:v>
                </c:pt>
                <c:pt idx="43">
                  <c:v>2881</c:v>
                </c:pt>
                <c:pt idx="44">
                  <c:v>2880</c:v>
                </c:pt>
                <c:pt idx="45">
                  <c:v>2879</c:v>
                </c:pt>
                <c:pt idx="46">
                  <c:v>2878</c:v>
                </c:pt>
                <c:pt idx="47">
                  <c:v>2877</c:v>
                </c:pt>
                <c:pt idx="48">
                  <c:v>2876</c:v>
                </c:pt>
                <c:pt idx="49">
                  <c:v>2875</c:v>
                </c:pt>
                <c:pt idx="50">
                  <c:v>2874</c:v>
                </c:pt>
                <c:pt idx="51">
                  <c:v>2873</c:v>
                </c:pt>
                <c:pt idx="52">
                  <c:v>2872</c:v>
                </c:pt>
                <c:pt idx="53">
                  <c:v>2871</c:v>
                </c:pt>
                <c:pt idx="54">
                  <c:v>2870</c:v>
                </c:pt>
                <c:pt idx="55">
                  <c:v>2869</c:v>
                </c:pt>
                <c:pt idx="56">
                  <c:v>2868</c:v>
                </c:pt>
                <c:pt idx="57">
                  <c:v>2867</c:v>
                </c:pt>
                <c:pt idx="58">
                  <c:v>2866</c:v>
                </c:pt>
                <c:pt idx="59">
                  <c:v>2865</c:v>
                </c:pt>
                <c:pt idx="60">
                  <c:v>2864</c:v>
                </c:pt>
                <c:pt idx="61">
                  <c:v>2863</c:v>
                </c:pt>
                <c:pt idx="62">
                  <c:v>2862</c:v>
                </c:pt>
                <c:pt idx="63">
                  <c:v>2861</c:v>
                </c:pt>
                <c:pt idx="64">
                  <c:v>2860</c:v>
                </c:pt>
                <c:pt idx="65">
                  <c:v>2859</c:v>
                </c:pt>
                <c:pt idx="66">
                  <c:v>2858</c:v>
                </c:pt>
                <c:pt idx="67">
                  <c:v>2857</c:v>
                </c:pt>
                <c:pt idx="68">
                  <c:v>2856.5</c:v>
                </c:pt>
                <c:pt idx="69">
                  <c:v>2856</c:v>
                </c:pt>
                <c:pt idx="70">
                  <c:v>2855.5</c:v>
                </c:pt>
                <c:pt idx="71">
                  <c:v>2855</c:v>
                </c:pt>
                <c:pt idx="72">
                  <c:v>2854</c:v>
                </c:pt>
                <c:pt idx="73">
                  <c:v>2853</c:v>
                </c:pt>
                <c:pt idx="74">
                  <c:v>2852</c:v>
                </c:pt>
                <c:pt idx="75">
                  <c:v>2851</c:v>
                </c:pt>
                <c:pt idx="76">
                  <c:v>2850</c:v>
                </c:pt>
                <c:pt idx="77">
                  <c:v>2849</c:v>
                </c:pt>
                <c:pt idx="78">
                  <c:v>2848</c:v>
                </c:pt>
                <c:pt idx="79">
                  <c:v>2847</c:v>
                </c:pt>
                <c:pt idx="80">
                  <c:v>2846</c:v>
                </c:pt>
                <c:pt idx="81">
                  <c:v>2845</c:v>
                </c:pt>
                <c:pt idx="82">
                  <c:v>2844</c:v>
                </c:pt>
                <c:pt idx="83">
                  <c:v>2843</c:v>
                </c:pt>
                <c:pt idx="84">
                  <c:v>2842</c:v>
                </c:pt>
                <c:pt idx="85">
                  <c:v>2841</c:v>
                </c:pt>
                <c:pt idx="86">
                  <c:v>2840</c:v>
                </c:pt>
                <c:pt idx="87">
                  <c:v>2839</c:v>
                </c:pt>
                <c:pt idx="88">
                  <c:v>2838</c:v>
                </c:pt>
                <c:pt idx="89">
                  <c:v>2837</c:v>
                </c:pt>
                <c:pt idx="90">
                  <c:v>2836</c:v>
                </c:pt>
                <c:pt idx="91">
                  <c:v>2835</c:v>
                </c:pt>
                <c:pt idx="92">
                  <c:v>2834</c:v>
                </c:pt>
                <c:pt idx="93">
                  <c:v>2833</c:v>
                </c:pt>
                <c:pt idx="94">
                  <c:v>2832</c:v>
                </c:pt>
                <c:pt idx="95">
                  <c:v>2831</c:v>
                </c:pt>
                <c:pt idx="96">
                  <c:v>2830</c:v>
                </c:pt>
                <c:pt idx="97">
                  <c:v>2829</c:v>
                </c:pt>
                <c:pt idx="98">
                  <c:v>2828</c:v>
                </c:pt>
                <c:pt idx="99">
                  <c:v>2827</c:v>
                </c:pt>
                <c:pt idx="100">
                  <c:v>2826</c:v>
                </c:pt>
                <c:pt idx="101">
                  <c:v>2825</c:v>
                </c:pt>
                <c:pt idx="102">
                  <c:v>2824</c:v>
                </c:pt>
                <c:pt idx="103">
                  <c:v>2823</c:v>
                </c:pt>
                <c:pt idx="104">
                  <c:v>2822</c:v>
                </c:pt>
                <c:pt idx="105">
                  <c:v>2821</c:v>
                </c:pt>
                <c:pt idx="106">
                  <c:v>2820</c:v>
                </c:pt>
                <c:pt idx="107">
                  <c:v>2819</c:v>
                </c:pt>
                <c:pt idx="108">
                  <c:v>2818</c:v>
                </c:pt>
                <c:pt idx="109">
                  <c:v>2817</c:v>
                </c:pt>
                <c:pt idx="110">
                  <c:v>2816</c:v>
                </c:pt>
                <c:pt idx="111">
                  <c:v>2815</c:v>
                </c:pt>
                <c:pt idx="112">
                  <c:v>2814</c:v>
                </c:pt>
                <c:pt idx="113">
                  <c:v>2813</c:v>
                </c:pt>
                <c:pt idx="114">
                  <c:v>2812</c:v>
                </c:pt>
                <c:pt idx="115">
                  <c:v>2811</c:v>
                </c:pt>
                <c:pt idx="116">
                  <c:v>2810</c:v>
                </c:pt>
                <c:pt idx="117">
                  <c:v>2809</c:v>
                </c:pt>
                <c:pt idx="118">
                  <c:v>2808</c:v>
                </c:pt>
                <c:pt idx="119">
                  <c:v>2807</c:v>
                </c:pt>
                <c:pt idx="120">
                  <c:v>2806</c:v>
                </c:pt>
                <c:pt idx="121">
                  <c:v>2805</c:v>
                </c:pt>
                <c:pt idx="122">
                  <c:v>2804</c:v>
                </c:pt>
                <c:pt idx="123">
                  <c:v>2803</c:v>
                </c:pt>
                <c:pt idx="124">
                  <c:v>2802</c:v>
                </c:pt>
                <c:pt idx="125">
                  <c:v>2801</c:v>
                </c:pt>
                <c:pt idx="126">
                  <c:v>2800</c:v>
                </c:pt>
                <c:pt idx="127">
                  <c:v>2799</c:v>
                </c:pt>
                <c:pt idx="128">
                  <c:v>2798</c:v>
                </c:pt>
                <c:pt idx="129">
                  <c:v>2797</c:v>
                </c:pt>
                <c:pt idx="130">
                  <c:v>2796</c:v>
                </c:pt>
                <c:pt idx="131">
                  <c:v>2795</c:v>
                </c:pt>
                <c:pt idx="132">
                  <c:v>2794</c:v>
                </c:pt>
                <c:pt idx="133">
                  <c:v>2793</c:v>
                </c:pt>
                <c:pt idx="134">
                  <c:v>2792</c:v>
                </c:pt>
                <c:pt idx="135">
                  <c:v>2791</c:v>
                </c:pt>
                <c:pt idx="136">
                  <c:v>2790</c:v>
                </c:pt>
                <c:pt idx="137">
                  <c:v>2789</c:v>
                </c:pt>
                <c:pt idx="138">
                  <c:v>2788</c:v>
                </c:pt>
                <c:pt idx="139">
                  <c:v>2787</c:v>
                </c:pt>
                <c:pt idx="140">
                  <c:v>2786</c:v>
                </c:pt>
                <c:pt idx="141">
                  <c:v>2785</c:v>
                </c:pt>
                <c:pt idx="142">
                  <c:v>2784</c:v>
                </c:pt>
                <c:pt idx="143">
                  <c:v>2783</c:v>
                </c:pt>
                <c:pt idx="144">
                  <c:v>2782</c:v>
                </c:pt>
                <c:pt idx="145">
                  <c:v>2781</c:v>
                </c:pt>
                <c:pt idx="146">
                  <c:v>2780</c:v>
                </c:pt>
                <c:pt idx="147">
                  <c:v>2779</c:v>
                </c:pt>
                <c:pt idx="148">
                  <c:v>2778</c:v>
                </c:pt>
                <c:pt idx="149">
                  <c:v>2777</c:v>
                </c:pt>
                <c:pt idx="150">
                  <c:v>2776</c:v>
                </c:pt>
                <c:pt idx="151">
                  <c:v>2775</c:v>
                </c:pt>
                <c:pt idx="152">
                  <c:v>2774</c:v>
                </c:pt>
                <c:pt idx="153">
                  <c:v>2773</c:v>
                </c:pt>
                <c:pt idx="154">
                  <c:v>2772</c:v>
                </c:pt>
                <c:pt idx="155">
                  <c:v>2771</c:v>
                </c:pt>
                <c:pt idx="156">
                  <c:v>2770</c:v>
                </c:pt>
                <c:pt idx="157">
                  <c:v>2769</c:v>
                </c:pt>
                <c:pt idx="158">
                  <c:v>2768</c:v>
                </c:pt>
                <c:pt idx="159">
                  <c:v>2767</c:v>
                </c:pt>
                <c:pt idx="160">
                  <c:v>2766</c:v>
                </c:pt>
                <c:pt idx="161">
                  <c:v>2765</c:v>
                </c:pt>
                <c:pt idx="162">
                  <c:v>2764</c:v>
                </c:pt>
                <c:pt idx="163">
                  <c:v>2763</c:v>
                </c:pt>
                <c:pt idx="164">
                  <c:v>2762</c:v>
                </c:pt>
                <c:pt idx="165">
                  <c:v>2761</c:v>
                </c:pt>
                <c:pt idx="166">
                  <c:v>2760</c:v>
                </c:pt>
                <c:pt idx="167">
                  <c:v>2759</c:v>
                </c:pt>
                <c:pt idx="168">
                  <c:v>2758</c:v>
                </c:pt>
                <c:pt idx="169">
                  <c:v>2757</c:v>
                </c:pt>
                <c:pt idx="170">
                  <c:v>2756</c:v>
                </c:pt>
                <c:pt idx="171">
                  <c:v>2755</c:v>
                </c:pt>
                <c:pt idx="172">
                  <c:v>2754</c:v>
                </c:pt>
                <c:pt idx="173">
                  <c:v>2753</c:v>
                </c:pt>
                <c:pt idx="174">
                  <c:v>2752</c:v>
                </c:pt>
                <c:pt idx="175">
                  <c:v>2751</c:v>
                </c:pt>
                <c:pt idx="176">
                  <c:v>2750</c:v>
                </c:pt>
                <c:pt idx="177">
                  <c:v>2749</c:v>
                </c:pt>
                <c:pt idx="178">
                  <c:v>2748</c:v>
                </c:pt>
                <c:pt idx="179">
                  <c:v>2747</c:v>
                </c:pt>
                <c:pt idx="180">
                  <c:v>2746</c:v>
                </c:pt>
                <c:pt idx="181">
                  <c:v>2745</c:v>
                </c:pt>
                <c:pt idx="182">
                  <c:v>2744</c:v>
                </c:pt>
                <c:pt idx="183">
                  <c:v>2743</c:v>
                </c:pt>
                <c:pt idx="184">
                  <c:v>2742</c:v>
                </c:pt>
                <c:pt idx="185">
                  <c:v>2741</c:v>
                </c:pt>
                <c:pt idx="186">
                  <c:v>2740</c:v>
                </c:pt>
                <c:pt idx="187">
                  <c:v>2739</c:v>
                </c:pt>
                <c:pt idx="188">
                  <c:v>2738</c:v>
                </c:pt>
                <c:pt idx="189">
                  <c:v>2737</c:v>
                </c:pt>
                <c:pt idx="190">
                  <c:v>2736</c:v>
                </c:pt>
                <c:pt idx="191">
                  <c:v>2735</c:v>
                </c:pt>
                <c:pt idx="192">
                  <c:v>2734</c:v>
                </c:pt>
                <c:pt idx="193">
                  <c:v>2733</c:v>
                </c:pt>
                <c:pt idx="194">
                  <c:v>2732</c:v>
                </c:pt>
                <c:pt idx="195">
                  <c:v>2731</c:v>
                </c:pt>
                <c:pt idx="196">
                  <c:v>2730</c:v>
                </c:pt>
                <c:pt idx="197">
                  <c:v>2729</c:v>
                </c:pt>
                <c:pt idx="198">
                  <c:v>2728</c:v>
                </c:pt>
                <c:pt idx="199">
                  <c:v>2727</c:v>
                </c:pt>
                <c:pt idx="200">
                  <c:v>2726</c:v>
                </c:pt>
                <c:pt idx="201">
                  <c:v>2725</c:v>
                </c:pt>
                <c:pt idx="202">
                  <c:v>2724</c:v>
                </c:pt>
                <c:pt idx="203">
                  <c:v>2723</c:v>
                </c:pt>
                <c:pt idx="204">
                  <c:v>2722</c:v>
                </c:pt>
                <c:pt idx="205">
                  <c:v>2721</c:v>
                </c:pt>
                <c:pt idx="206">
                  <c:v>2720</c:v>
                </c:pt>
                <c:pt idx="208">
                  <c:v>2689</c:v>
                </c:pt>
                <c:pt idx="209">
                  <c:v>2688</c:v>
                </c:pt>
                <c:pt idx="210">
                  <c:v>2687</c:v>
                </c:pt>
                <c:pt idx="211">
                  <c:v>2686</c:v>
                </c:pt>
                <c:pt idx="212">
                  <c:v>2685</c:v>
                </c:pt>
                <c:pt idx="213">
                  <c:v>2684</c:v>
                </c:pt>
                <c:pt idx="214">
                  <c:v>2683</c:v>
                </c:pt>
                <c:pt idx="215">
                  <c:v>2682</c:v>
                </c:pt>
                <c:pt idx="216">
                  <c:v>2681</c:v>
                </c:pt>
                <c:pt idx="217">
                  <c:v>2680</c:v>
                </c:pt>
                <c:pt idx="218">
                  <c:v>2679</c:v>
                </c:pt>
                <c:pt idx="219">
                  <c:v>2678</c:v>
                </c:pt>
                <c:pt idx="220">
                  <c:v>2677</c:v>
                </c:pt>
                <c:pt idx="221">
                  <c:v>2676</c:v>
                </c:pt>
                <c:pt idx="222">
                  <c:v>2675</c:v>
                </c:pt>
                <c:pt idx="223">
                  <c:v>2674</c:v>
                </c:pt>
                <c:pt idx="224">
                  <c:v>2673</c:v>
                </c:pt>
                <c:pt idx="225">
                  <c:v>2672</c:v>
                </c:pt>
                <c:pt idx="226">
                  <c:v>2671</c:v>
                </c:pt>
                <c:pt idx="227">
                  <c:v>2670</c:v>
                </c:pt>
                <c:pt idx="228">
                  <c:v>2669</c:v>
                </c:pt>
                <c:pt idx="229">
                  <c:v>2668</c:v>
                </c:pt>
                <c:pt idx="230">
                  <c:v>2667</c:v>
                </c:pt>
                <c:pt idx="231">
                  <c:v>2666</c:v>
                </c:pt>
                <c:pt idx="232">
                  <c:v>2665</c:v>
                </c:pt>
                <c:pt idx="233">
                  <c:v>2664</c:v>
                </c:pt>
                <c:pt idx="234">
                  <c:v>2663</c:v>
                </c:pt>
                <c:pt idx="235">
                  <c:v>2662</c:v>
                </c:pt>
                <c:pt idx="236">
                  <c:v>2661</c:v>
                </c:pt>
                <c:pt idx="237">
                  <c:v>2660</c:v>
                </c:pt>
                <c:pt idx="238">
                  <c:v>2659</c:v>
                </c:pt>
                <c:pt idx="239">
                  <c:v>2658</c:v>
                </c:pt>
                <c:pt idx="240">
                  <c:v>2657</c:v>
                </c:pt>
                <c:pt idx="241">
                  <c:v>2656</c:v>
                </c:pt>
                <c:pt idx="242">
                  <c:v>2655</c:v>
                </c:pt>
                <c:pt idx="243">
                  <c:v>2654</c:v>
                </c:pt>
                <c:pt idx="244">
                  <c:v>2653</c:v>
                </c:pt>
                <c:pt idx="245">
                  <c:v>2652</c:v>
                </c:pt>
                <c:pt idx="246">
                  <c:v>2651</c:v>
                </c:pt>
                <c:pt idx="247">
                  <c:v>2650</c:v>
                </c:pt>
                <c:pt idx="248">
                  <c:v>2649</c:v>
                </c:pt>
                <c:pt idx="249">
                  <c:v>2648</c:v>
                </c:pt>
                <c:pt idx="250">
                  <c:v>2647</c:v>
                </c:pt>
                <c:pt idx="251">
                  <c:v>2646</c:v>
                </c:pt>
                <c:pt idx="252">
                  <c:v>2645</c:v>
                </c:pt>
                <c:pt idx="253">
                  <c:v>2644</c:v>
                </c:pt>
                <c:pt idx="254">
                  <c:v>2643</c:v>
                </c:pt>
                <c:pt idx="255">
                  <c:v>2642</c:v>
                </c:pt>
                <c:pt idx="256">
                  <c:v>2641</c:v>
                </c:pt>
                <c:pt idx="257">
                  <c:v>2640</c:v>
                </c:pt>
                <c:pt idx="258">
                  <c:v>2639</c:v>
                </c:pt>
                <c:pt idx="259">
                  <c:v>2638</c:v>
                </c:pt>
                <c:pt idx="260">
                  <c:v>2637</c:v>
                </c:pt>
                <c:pt idx="261">
                  <c:v>2636</c:v>
                </c:pt>
                <c:pt idx="262">
                  <c:v>2635</c:v>
                </c:pt>
                <c:pt idx="263">
                  <c:v>2634</c:v>
                </c:pt>
                <c:pt idx="264">
                  <c:v>2633</c:v>
                </c:pt>
                <c:pt idx="265">
                  <c:v>2632</c:v>
                </c:pt>
                <c:pt idx="266">
                  <c:v>2631</c:v>
                </c:pt>
                <c:pt idx="267">
                  <c:v>2630</c:v>
                </c:pt>
                <c:pt idx="268">
                  <c:v>2629</c:v>
                </c:pt>
                <c:pt idx="269">
                  <c:v>2628</c:v>
                </c:pt>
                <c:pt idx="270">
                  <c:v>2627</c:v>
                </c:pt>
                <c:pt idx="271">
                  <c:v>2626</c:v>
                </c:pt>
                <c:pt idx="272">
                  <c:v>2625</c:v>
                </c:pt>
                <c:pt idx="273">
                  <c:v>2624</c:v>
                </c:pt>
                <c:pt idx="274">
                  <c:v>2623</c:v>
                </c:pt>
                <c:pt idx="275">
                  <c:v>2622</c:v>
                </c:pt>
                <c:pt idx="276">
                  <c:v>2621</c:v>
                </c:pt>
                <c:pt idx="277">
                  <c:v>2620</c:v>
                </c:pt>
                <c:pt idx="278">
                  <c:v>2619</c:v>
                </c:pt>
                <c:pt idx="279">
                  <c:v>2618</c:v>
                </c:pt>
                <c:pt idx="280">
                  <c:v>2617</c:v>
                </c:pt>
                <c:pt idx="281">
                  <c:v>2616</c:v>
                </c:pt>
                <c:pt idx="282">
                  <c:v>2615</c:v>
                </c:pt>
                <c:pt idx="283">
                  <c:v>2614</c:v>
                </c:pt>
                <c:pt idx="284">
                  <c:v>2613</c:v>
                </c:pt>
                <c:pt idx="285">
                  <c:v>2612</c:v>
                </c:pt>
                <c:pt idx="286">
                  <c:v>2611</c:v>
                </c:pt>
                <c:pt idx="287">
                  <c:v>2610</c:v>
                </c:pt>
                <c:pt idx="288">
                  <c:v>2609</c:v>
                </c:pt>
                <c:pt idx="289">
                  <c:v>2608</c:v>
                </c:pt>
                <c:pt idx="290">
                  <c:v>2607</c:v>
                </c:pt>
                <c:pt idx="291">
                  <c:v>2606</c:v>
                </c:pt>
                <c:pt idx="292">
                  <c:v>2605</c:v>
                </c:pt>
                <c:pt idx="293">
                  <c:v>2604</c:v>
                </c:pt>
                <c:pt idx="294">
                  <c:v>2603</c:v>
                </c:pt>
                <c:pt idx="295">
                  <c:v>2602</c:v>
                </c:pt>
                <c:pt idx="296">
                  <c:v>2601</c:v>
                </c:pt>
                <c:pt idx="297">
                  <c:v>2600</c:v>
                </c:pt>
                <c:pt idx="298">
                  <c:v>2599</c:v>
                </c:pt>
                <c:pt idx="299">
                  <c:v>2598</c:v>
                </c:pt>
                <c:pt idx="300">
                  <c:v>2597</c:v>
                </c:pt>
                <c:pt idx="301">
                  <c:v>2596</c:v>
                </c:pt>
                <c:pt idx="302">
                  <c:v>2595</c:v>
                </c:pt>
                <c:pt idx="303">
                  <c:v>2594</c:v>
                </c:pt>
                <c:pt idx="304">
                  <c:v>2593</c:v>
                </c:pt>
                <c:pt idx="305">
                  <c:v>2592</c:v>
                </c:pt>
                <c:pt idx="306">
                  <c:v>2591</c:v>
                </c:pt>
                <c:pt idx="307">
                  <c:v>2590</c:v>
                </c:pt>
                <c:pt idx="308">
                  <c:v>2589</c:v>
                </c:pt>
                <c:pt idx="309">
                  <c:v>2588</c:v>
                </c:pt>
                <c:pt idx="310">
                  <c:v>2587</c:v>
                </c:pt>
                <c:pt idx="311">
                  <c:v>2586</c:v>
                </c:pt>
                <c:pt idx="312">
                  <c:v>2585</c:v>
                </c:pt>
                <c:pt idx="313">
                  <c:v>2584</c:v>
                </c:pt>
                <c:pt idx="314">
                  <c:v>2583</c:v>
                </c:pt>
                <c:pt idx="315">
                  <c:v>2582</c:v>
                </c:pt>
                <c:pt idx="316">
                  <c:v>2581</c:v>
                </c:pt>
                <c:pt idx="317">
                  <c:v>2580</c:v>
                </c:pt>
                <c:pt idx="318">
                  <c:v>2579</c:v>
                </c:pt>
                <c:pt idx="319">
                  <c:v>2578</c:v>
                </c:pt>
                <c:pt idx="320">
                  <c:v>2577</c:v>
                </c:pt>
                <c:pt idx="321">
                  <c:v>2576</c:v>
                </c:pt>
                <c:pt idx="322">
                  <c:v>2575</c:v>
                </c:pt>
                <c:pt idx="323">
                  <c:v>2574</c:v>
                </c:pt>
                <c:pt idx="324">
                  <c:v>2573</c:v>
                </c:pt>
                <c:pt idx="325">
                  <c:v>2572</c:v>
                </c:pt>
                <c:pt idx="326">
                  <c:v>2571</c:v>
                </c:pt>
                <c:pt idx="327">
                  <c:v>2569.5</c:v>
                </c:pt>
                <c:pt idx="328">
                  <c:v>2569</c:v>
                </c:pt>
                <c:pt idx="329">
                  <c:v>2568</c:v>
                </c:pt>
                <c:pt idx="330">
                  <c:v>2567</c:v>
                </c:pt>
                <c:pt idx="331">
                  <c:v>2566</c:v>
                </c:pt>
                <c:pt idx="332">
                  <c:v>2565</c:v>
                </c:pt>
                <c:pt idx="333">
                  <c:v>2564</c:v>
                </c:pt>
                <c:pt idx="334">
                  <c:v>2563</c:v>
                </c:pt>
                <c:pt idx="335">
                  <c:v>2562</c:v>
                </c:pt>
                <c:pt idx="336">
                  <c:v>2561</c:v>
                </c:pt>
                <c:pt idx="337">
                  <c:v>2560</c:v>
                </c:pt>
                <c:pt idx="338">
                  <c:v>2559</c:v>
                </c:pt>
                <c:pt idx="339">
                  <c:v>2558</c:v>
                </c:pt>
                <c:pt idx="340">
                  <c:v>2557</c:v>
                </c:pt>
                <c:pt idx="341">
                  <c:v>2556</c:v>
                </c:pt>
                <c:pt idx="342">
                  <c:v>2555</c:v>
                </c:pt>
                <c:pt idx="343">
                  <c:v>2554</c:v>
                </c:pt>
                <c:pt idx="344">
                  <c:v>2553</c:v>
                </c:pt>
                <c:pt idx="345">
                  <c:v>2552</c:v>
                </c:pt>
                <c:pt idx="346">
                  <c:v>2551</c:v>
                </c:pt>
                <c:pt idx="347">
                  <c:v>2550</c:v>
                </c:pt>
                <c:pt idx="348">
                  <c:v>2549</c:v>
                </c:pt>
                <c:pt idx="349">
                  <c:v>2548</c:v>
                </c:pt>
                <c:pt idx="350">
                  <c:v>2547</c:v>
                </c:pt>
                <c:pt idx="351">
                  <c:v>2546</c:v>
                </c:pt>
                <c:pt idx="352">
                  <c:v>2545</c:v>
                </c:pt>
                <c:pt idx="353">
                  <c:v>2544</c:v>
                </c:pt>
                <c:pt idx="354">
                  <c:v>2543</c:v>
                </c:pt>
                <c:pt idx="355">
                  <c:v>2541.5</c:v>
                </c:pt>
                <c:pt idx="356">
                  <c:v>2541</c:v>
                </c:pt>
                <c:pt idx="357">
                  <c:v>2540</c:v>
                </c:pt>
                <c:pt idx="358">
                  <c:v>2539</c:v>
                </c:pt>
                <c:pt idx="359">
                  <c:v>2538</c:v>
                </c:pt>
                <c:pt idx="360">
                  <c:v>2537</c:v>
                </c:pt>
                <c:pt idx="361">
                  <c:v>2536</c:v>
                </c:pt>
                <c:pt idx="362">
                  <c:v>2535</c:v>
                </c:pt>
                <c:pt idx="363">
                  <c:v>2534</c:v>
                </c:pt>
                <c:pt idx="364">
                  <c:v>2533</c:v>
                </c:pt>
                <c:pt idx="365">
                  <c:v>2532</c:v>
                </c:pt>
                <c:pt idx="366">
                  <c:v>2531</c:v>
                </c:pt>
                <c:pt idx="367">
                  <c:v>2530</c:v>
                </c:pt>
                <c:pt idx="368">
                  <c:v>2529</c:v>
                </c:pt>
                <c:pt idx="369">
                  <c:v>2528</c:v>
                </c:pt>
                <c:pt idx="370">
                  <c:v>2527</c:v>
                </c:pt>
                <c:pt idx="371">
                  <c:v>2526</c:v>
                </c:pt>
                <c:pt idx="372">
                  <c:v>2525</c:v>
                </c:pt>
                <c:pt idx="373">
                  <c:v>2524</c:v>
                </c:pt>
                <c:pt idx="374">
                  <c:v>2523</c:v>
                </c:pt>
                <c:pt idx="375">
                  <c:v>2522</c:v>
                </c:pt>
                <c:pt idx="376">
                  <c:v>2521</c:v>
                </c:pt>
                <c:pt idx="377">
                  <c:v>2520</c:v>
                </c:pt>
                <c:pt idx="378">
                  <c:v>2519</c:v>
                </c:pt>
                <c:pt idx="379">
                  <c:v>2518</c:v>
                </c:pt>
                <c:pt idx="380">
                  <c:v>2517</c:v>
                </c:pt>
                <c:pt idx="381">
                  <c:v>2516</c:v>
                </c:pt>
                <c:pt idx="382">
                  <c:v>2515</c:v>
                </c:pt>
                <c:pt idx="383">
                  <c:v>2514</c:v>
                </c:pt>
                <c:pt idx="384">
                  <c:v>2513</c:v>
                </c:pt>
                <c:pt idx="385">
                  <c:v>2512</c:v>
                </c:pt>
                <c:pt idx="386">
                  <c:v>2511</c:v>
                </c:pt>
                <c:pt idx="387">
                  <c:v>2510</c:v>
                </c:pt>
                <c:pt idx="388">
                  <c:v>2509</c:v>
                </c:pt>
                <c:pt idx="389">
                  <c:v>2508</c:v>
                </c:pt>
                <c:pt idx="390">
                  <c:v>2507</c:v>
                </c:pt>
                <c:pt idx="391">
                  <c:v>2506</c:v>
                </c:pt>
                <c:pt idx="392">
                  <c:v>2505</c:v>
                </c:pt>
                <c:pt idx="393">
                  <c:v>2504</c:v>
                </c:pt>
                <c:pt idx="394">
                  <c:v>2503</c:v>
                </c:pt>
                <c:pt idx="395">
                  <c:v>2502</c:v>
                </c:pt>
                <c:pt idx="396">
                  <c:v>2501</c:v>
                </c:pt>
                <c:pt idx="397">
                  <c:v>2500</c:v>
                </c:pt>
                <c:pt idx="398">
                  <c:v>2499</c:v>
                </c:pt>
                <c:pt idx="399">
                  <c:v>2498</c:v>
                </c:pt>
                <c:pt idx="400">
                  <c:v>2497</c:v>
                </c:pt>
                <c:pt idx="401">
                  <c:v>2496</c:v>
                </c:pt>
                <c:pt idx="402">
                  <c:v>2495</c:v>
                </c:pt>
                <c:pt idx="403">
                  <c:v>2494</c:v>
                </c:pt>
                <c:pt idx="404">
                  <c:v>2493</c:v>
                </c:pt>
                <c:pt idx="405">
                  <c:v>2492</c:v>
                </c:pt>
                <c:pt idx="406">
                  <c:v>2491</c:v>
                </c:pt>
                <c:pt idx="407">
                  <c:v>2490</c:v>
                </c:pt>
                <c:pt idx="408">
                  <c:v>2489</c:v>
                </c:pt>
                <c:pt idx="409">
                  <c:v>2488</c:v>
                </c:pt>
                <c:pt idx="410">
                  <c:v>2487</c:v>
                </c:pt>
                <c:pt idx="411">
                  <c:v>2486</c:v>
                </c:pt>
                <c:pt idx="412">
                  <c:v>2485</c:v>
                </c:pt>
                <c:pt idx="413">
                  <c:v>2484</c:v>
                </c:pt>
                <c:pt idx="414">
                  <c:v>2483</c:v>
                </c:pt>
                <c:pt idx="416">
                  <c:v>2481</c:v>
                </c:pt>
                <c:pt idx="417">
                  <c:v>2480</c:v>
                </c:pt>
                <c:pt idx="418">
                  <c:v>2479</c:v>
                </c:pt>
                <c:pt idx="419">
                  <c:v>2478</c:v>
                </c:pt>
                <c:pt idx="420">
                  <c:v>2477</c:v>
                </c:pt>
                <c:pt idx="421">
                  <c:v>2476</c:v>
                </c:pt>
                <c:pt idx="422">
                  <c:v>2475</c:v>
                </c:pt>
                <c:pt idx="423">
                  <c:v>2474</c:v>
                </c:pt>
                <c:pt idx="424">
                  <c:v>2473</c:v>
                </c:pt>
                <c:pt idx="425">
                  <c:v>2472</c:v>
                </c:pt>
                <c:pt idx="426">
                  <c:v>2471</c:v>
                </c:pt>
                <c:pt idx="427">
                  <c:v>2470</c:v>
                </c:pt>
                <c:pt idx="428">
                  <c:v>2469</c:v>
                </c:pt>
                <c:pt idx="429">
                  <c:v>2468</c:v>
                </c:pt>
                <c:pt idx="430">
                  <c:v>2467</c:v>
                </c:pt>
                <c:pt idx="431">
                  <c:v>2466</c:v>
                </c:pt>
                <c:pt idx="432">
                  <c:v>2465</c:v>
                </c:pt>
                <c:pt idx="433">
                  <c:v>2464</c:v>
                </c:pt>
                <c:pt idx="434">
                  <c:v>2463</c:v>
                </c:pt>
                <c:pt idx="435">
                  <c:v>2462</c:v>
                </c:pt>
                <c:pt idx="436">
                  <c:v>2461</c:v>
                </c:pt>
                <c:pt idx="437">
                  <c:v>2460</c:v>
                </c:pt>
                <c:pt idx="438">
                  <c:v>2459</c:v>
                </c:pt>
                <c:pt idx="439">
                  <c:v>2458</c:v>
                </c:pt>
                <c:pt idx="440">
                  <c:v>2457</c:v>
                </c:pt>
                <c:pt idx="441">
                  <c:v>2456</c:v>
                </c:pt>
                <c:pt idx="442">
                  <c:v>2455</c:v>
                </c:pt>
                <c:pt idx="443">
                  <c:v>2454</c:v>
                </c:pt>
                <c:pt idx="444">
                  <c:v>2453</c:v>
                </c:pt>
                <c:pt idx="445">
                  <c:v>2452</c:v>
                </c:pt>
                <c:pt idx="446">
                  <c:v>2451</c:v>
                </c:pt>
                <c:pt idx="447">
                  <c:v>2450</c:v>
                </c:pt>
                <c:pt idx="448">
                  <c:v>2449</c:v>
                </c:pt>
                <c:pt idx="449">
                  <c:v>2448</c:v>
                </c:pt>
                <c:pt idx="450">
                  <c:v>2447</c:v>
                </c:pt>
                <c:pt idx="451">
                  <c:v>2446</c:v>
                </c:pt>
                <c:pt idx="452">
                  <c:v>2445</c:v>
                </c:pt>
                <c:pt idx="453">
                  <c:v>2444</c:v>
                </c:pt>
                <c:pt idx="454">
                  <c:v>2443</c:v>
                </c:pt>
                <c:pt idx="455">
                  <c:v>2442</c:v>
                </c:pt>
                <c:pt idx="456">
                  <c:v>2441</c:v>
                </c:pt>
                <c:pt idx="457">
                  <c:v>2440</c:v>
                </c:pt>
                <c:pt idx="458">
                  <c:v>2439</c:v>
                </c:pt>
                <c:pt idx="459">
                  <c:v>2438</c:v>
                </c:pt>
                <c:pt idx="460">
                  <c:v>2437</c:v>
                </c:pt>
                <c:pt idx="461">
                  <c:v>2436</c:v>
                </c:pt>
                <c:pt idx="462">
                  <c:v>2435</c:v>
                </c:pt>
                <c:pt idx="463">
                  <c:v>2434</c:v>
                </c:pt>
                <c:pt idx="464">
                  <c:v>2433</c:v>
                </c:pt>
                <c:pt idx="465">
                  <c:v>2432</c:v>
                </c:pt>
                <c:pt idx="466">
                  <c:v>2431</c:v>
                </c:pt>
                <c:pt idx="467">
                  <c:v>2430</c:v>
                </c:pt>
                <c:pt idx="468">
                  <c:v>2429</c:v>
                </c:pt>
                <c:pt idx="469">
                  <c:v>2428</c:v>
                </c:pt>
                <c:pt idx="470">
                  <c:v>2427</c:v>
                </c:pt>
                <c:pt idx="471">
                  <c:v>2426</c:v>
                </c:pt>
                <c:pt idx="472">
                  <c:v>2425</c:v>
                </c:pt>
                <c:pt idx="473">
                  <c:v>2424</c:v>
                </c:pt>
                <c:pt idx="474">
                  <c:v>2423</c:v>
                </c:pt>
                <c:pt idx="475">
                  <c:v>2422</c:v>
                </c:pt>
                <c:pt idx="476">
                  <c:v>2421</c:v>
                </c:pt>
                <c:pt idx="477">
                  <c:v>2420</c:v>
                </c:pt>
                <c:pt idx="478">
                  <c:v>2419</c:v>
                </c:pt>
                <c:pt idx="479">
                  <c:v>2418.1999999999998</c:v>
                </c:pt>
                <c:pt idx="480">
                  <c:v>2417.5</c:v>
                </c:pt>
                <c:pt idx="481">
                  <c:v>2417</c:v>
                </c:pt>
                <c:pt idx="482">
                  <c:v>2416</c:v>
                </c:pt>
                <c:pt idx="483">
                  <c:v>2415</c:v>
                </c:pt>
                <c:pt idx="484">
                  <c:v>2414</c:v>
                </c:pt>
                <c:pt idx="485">
                  <c:v>2413</c:v>
                </c:pt>
                <c:pt idx="486">
                  <c:v>2412</c:v>
                </c:pt>
                <c:pt idx="487">
                  <c:v>2411</c:v>
                </c:pt>
                <c:pt idx="488">
                  <c:v>2410</c:v>
                </c:pt>
                <c:pt idx="489">
                  <c:v>2409</c:v>
                </c:pt>
                <c:pt idx="490">
                  <c:v>2408</c:v>
                </c:pt>
                <c:pt idx="491">
                  <c:v>2407</c:v>
                </c:pt>
                <c:pt idx="492">
                  <c:v>2406</c:v>
                </c:pt>
                <c:pt idx="493">
                  <c:v>2405</c:v>
                </c:pt>
                <c:pt idx="494">
                  <c:v>2404</c:v>
                </c:pt>
                <c:pt idx="495">
                  <c:v>2403</c:v>
                </c:pt>
                <c:pt idx="496">
                  <c:v>2402</c:v>
                </c:pt>
                <c:pt idx="497">
                  <c:v>2401</c:v>
                </c:pt>
                <c:pt idx="498">
                  <c:v>2400</c:v>
                </c:pt>
                <c:pt idx="499">
                  <c:v>2399</c:v>
                </c:pt>
                <c:pt idx="500">
                  <c:v>2398</c:v>
                </c:pt>
                <c:pt idx="501">
                  <c:v>2397</c:v>
                </c:pt>
                <c:pt idx="502">
                  <c:v>2396</c:v>
                </c:pt>
                <c:pt idx="503">
                  <c:v>2395</c:v>
                </c:pt>
                <c:pt idx="504">
                  <c:v>2394</c:v>
                </c:pt>
                <c:pt idx="505">
                  <c:v>2393</c:v>
                </c:pt>
                <c:pt idx="506">
                  <c:v>2392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8B-4502-8FD4-9C477C991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91200"/>
        <c:axId val="217691776"/>
      </c:scatterChart>
      <c:valAx>
        <c:axId val="217691200"/>
        <c:scaling>
          <c:orientation val="minMax"/>
          <c:max val="16008"/>
          <c:min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91776"/>
        <c:crosses val="autoZero"/>
        <c:crossBetween val="midCat"/>
      </c:valAx>
      <c:valAx>
        <c:axId val="217691776"/>
        <c:scaling>
          <c:orientation val="minMax"/>
          <c:min val="2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9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Retournemer_2020_LOI_composite!$Z$10:$Z$516</c:f>
              <c:numCache>
                <c:formatCode>General</c:formatCode>
                <c:ptCount val="507"/>
                <c:pt idx="0">
                  <c:v>15812.089717742794</c:v>
                </c:pt>
                <c:pt idx="1">
                  <c:v>15758.268074950216</c:v>
                </c:pt>
                <c:pt idx="2">
                  <c:v>15709.823795738808</c:v>
                </c:pt>
                <c:pt idx="3">
                  <c:v>15665.160108390141</c:v>
                </c:pt>
                <c:pt idx="4">
                  <c:v>15609.953031312458</c:v>
                </c:pt>
                <c:pt idx="5">
                  <c:v>15558.291726727162</c:v>
                </c:pt>
                <c:pt idx="6">
                  <c:v>15507.522735749222</c:v>
                </c:pt>
                <c:pt idx="7">
                  <c:v>15453.207972278895</c:v>
                </c:pt>
                <c:pt idx="8">
                  <c:v>15400.020341786281</c:v>
                </c:pt>
                <c:pt idx="9">
                  <c:v>15346.785747419595</c:v>
                </c:pt>
                <c:pt idx="10">
                  <c:v>15294.513912471371</c:v>
                </c:pt>
                <c:pt idx="11">
                  <c:v>15243.932776989717</c:v>
                </c:pt>
                <c:pt idx="12">
                  <c:v>15192.294954341456</c:v>
                </c:pt>
                <c:pt idx="13">
                  <c:v>15144.461205492975</c:v>
                </c:pt>
                <c:pt idx="14">
                  <c:v>15089.089754856042</c:v>
                </c:pt>
                <c:pt idx="15">
                  <c:v>15032.732062863612</c:v>
                </c:pt>
                <c:pt idx="16">
                  <c:v>14981.704770578279</c:v>
                </c:pt>
                <c:pt idx="17">
                  <c:v>14944.273519836601</c:v>
                </c:pt>
                <c:pt idx="18">
                  <c:v>14902.333737184073</c:v>
                </c:pt>
                <c:pt idx="19">
                  <c:v>14855.368820005911</c:v>
                </c:pt>
                <c:pt idx="20">
                  <c:v>14812.912434738599</c:v>
                </c:pt>
                <c:pt idx="21">
                  <c:v>14767.77910864922</c:v>
                </c:pt>
                <c:pt idx="22">
                  <c:v>14723.725951663482</c:v>
                </c:pt>
                <c:pt idx="23">
                  <c:v>14668.119681656193</c:v>
                </c:pt>
                <c:pt idx="24">
                  <c:v>14618.99442627075</c:v>
                </c:pt>
                <c:pt idx="25">
                  <c:v>14581.234428410573</c:v>
                </c:pt>
                <c:pt idx="26">
                  <c:v>14533.84683636577</c:v>
                </c:pt>
                <c:pt idx="27">
                  <c:v>14487.63334117275</c:v>
                </c:pt>
                <c:pt idx="28">
                  <c:v>14451.188331786569</c:v>
                </c:pt>
                <c:pt idx="29">
                  <c:v>14415.917419252173</c:v>
                </c:pt>
                <c:pt idx="30">
                  <c:v>14380.411687347421</c:v>
                </c:pt>
                <c:pt idx="31">
                  <c:v>14346.455763287024</c:v>
                </c:pt>
                <c:pt idx="32">
                  <c:v>14314.284466441337</c:v>
                </c:pt>
                <c:pt idx="33">
                  <c:v>14275.491263351591</c:v>
                </c:pt>
                <c:pt idx="34">
                  <c:v>14237.167699002557</c:v>
                </c:pt>
                <c:pt idx="35">
                  <c:v>14206.358354504937</c:v>
                </c:pt>
                <c:pt idx="36">
                  <c:v>14168.26960952626</c:v>
                </c:pt>
                <c:pt idx="37">
                  <c:v>14124.122524792379</c:v>
                </c:pt>
                <c:pt idx="38">
                  <c:v>14085.56414107299</c:v>
                </c:pt>
                <c:pt idx="39">
                  <c:v>14043.20168355382</c:v>
                </c:pt>
                <c:pt idx="40">
                  <c:v>13991.963053835167</c:v>
                </c:pt>
                <c:pt idx="41">
                  <c:v>13927.715430998751</c:v>
                </c:pt>
                <c:pt idx="42">
                  <c:v>13883.803165635227</c:v>
                </c:pt>
                <c:pt idx="43">
                  <c:v>13837.495742694064</c:v>
                </c:pt>
                <c:pt idx="44">
                  <c:v>13795.69685166375</c:v>
                </c:pt>
                <c:pt idx="45">
                  <c:v>13757.51417893693</c:v>
                </c:pt>
                <c:pt idx="46">
                  <c:v>13722.102374780319</c:v>
                </c:pt>
                <c:pt idx="47">
                  <c:v>13685.892184764496</c:v>
                </c:pt>
                <c:pt idx="48">
                  <c:v>13646.958090052534</c:v>
                </c:pt>
                <c:pt idx="49">
                  <c:v>13604.407777037079</c:v>
                </c:pt>
                <c:pt idx="50">
                  <c:v>13565.802429443616</c:v>
                </c:pt>
                <c:pt idx="51">
                  <c:v>13522.970333183734</c:v>
                </c:pt>
                <c:pt idx="52">
                  <c:v>13476.193271501857</c:v>
                </c:pt>
                <c:pt idx="53">
                  <c:v>13440.87539509339</c:v>
                </c:pt>
                <c:pt idx="54">
                  <c:v>13403.678963722068</c:v>
                </c:pt>
                <c:pt idx="55">
                  <c:v>13366.106821358177</c:v>
                </c:pt>
                <c:pt idx="56">
                  <c:v>13330.695017201564</c:v>
                </c:pt>
                <c:pt idx="57">
                  <c:v>13296.692129267094</c:v>
                </c:pt>
                <c:pt idx="58">
                  <c:v>13260.904614117913</c:v>
                </c:pt>
                <c:pt idx="59">
                  <c:v>13226.8077984353</c:v>
                </c:pt>
                <c:pt idx="60">
                  <c:v>13191.255102656476</c:v>
                </c:pt>
                <c:pt idx="61">
                  <c:v>13151.945296951944</c:v>
                </c:pt>
                <c:pt idx="62">
                  <c:v>13116.956167661976</c:v>
                </c:pt>
                <c:pt idx="63">
                  <c:v>13079.853664038796</c:v>
                </c:pt>
                <c:pt idx="64">
                  <c:v>13040.121183467621</c:v>
                </c:pt>
                <c:pt idx="65">
                  <c:v>13004.850270933226</c:v>
                </c:pt>
                <c:pt idx="66">
                  <c:v>12968.123478302618</c:v>
                </c:pt>
                <c:pt idx="67">
                  <c:v>12935.200759471789</c:v>
                </c:pt>
                <c:pt idx="68">
                  <c:v>12888.658517160269</c:v>
                </c:pt>
                <c:pt idx="69">
                  <c:v>12839.768081145181</c:v>
                </c:pt>
                <c:pt idx="70">
                  <c:v>12822.203592242498</c:v>
                </c:pt>
                <c:pt idx="71">
                  <c:v>12803.136259369532</c:v>
                </c:pt>
                <c:pt idx="72">
                  <c:v>12776.178995652581</c:v>
                </c:pt>
                <c:pt idx="73">
                  <c:v>12757.6282653944</c:v>
                </c:pt>
                <c:pt idx="74">
                  <c:v>12743.210356054497</c:v>
                </c:pt>
                <c:pt idx="75">
                  <c:v>12726.115505892527</c:v>
                </c:pt>
                <c:pt idx="76">
                  <c:v>12704.699979315994</c:v>
                </c:pt>
                <c:pt idx="77">
                  <c:v>12691.268311331589</c:v>
                </c:pt>
                <c:pt idx="78">
                  <c:v>12672.482761703051</c:v>
                </c:pt>
                <c:pt idx="79">
                  <c:v>12652.382223600516</c:v>
                </c:pt>
                <c:pt idx="80">
                  <c:v>12632.187757749838</c:v>
                </c:pt>
                <c:pt idx="81">
                  <c:v>12605.089602410671</c:v>
                </c:pt>
                <c:pt idx="82">
                  <c:v>12585.693522419206</c:v>
                </c:pt>
                <c:pt idx="83">
                  <c:v>12561.554091146534</c:v>
                </c:pt>
                <c:pt idx="84">
                  <c:v>12544.600132606778</c:v>
                </c:pt>
                <c:pt idx="85">
                  <c:v>12520.038026467464</c:v>
                </c:pt>
                <c:pt idx="86">
                  <c:v>12499.937488364929</c:v>
                </c:pt>
                <c:pt idx="87">
                  <c:v>12477.160009440326</c:v>
                </c:pt>
                <c:pt idx="88">
                  <c:v>12452.081300686228</c:v>
                </c:pt>
                <c:pt idx="89">
                  <c:v>12425.217964717418</c:v>
                </c:pt>
                <c:pt idx="90">
                  <c:v>12402.58137741503</c:v>
                </c:pt>
                <c:pt idx="91">
                  <c:v>12385.533491127131</c:v>
                </c:pt>
                <c:pt idx="92">
                  <c:v>12368.062929972592</c:v>
                </c:pt>
                <c:pt idx="93">
                  <c:v>12349.230416469982</c:v>
                </c:pt>
                <c:pt idx="94">
                  <c:v>12330.961469456228</c:v>
                </c:pt>
                <c:pt idx="95">
                  <c:v>12311.753244961048</c:v>
                </c:pt>
                <c:pt idx="96">
                  <c:v>12289.586296399373</c:v>
                </c:pt>
                <c:pt idx="97">
                  <c:v>12268.264697570983</c:v>
                </c:pt>
                <c:pt idx="98">
                  <c:v>12244.641868913097</c:v>
                </c:pt>
                <c:pt idx="99">
                  <c:v>12225.574536040131</c:v>
                </c:pt>
                <c:pt idx="100">
                  <c:v>12205.427034063523</c:v>
                </c:pt>
                <c:pt idx="101">
                  <c:v>12186.359701190557</c:v>
                </c:pt>
                <c:pt idx="102">
                  <c:v>12169.217887154517</c:v>
                </c:pt>
                <c:pt idx="103">
                  <c:v>12154.846941688686</c:v>
                </c:pt>
                <c:pt idx="104">
                  <c:v>12136.484066926791</c:v>
                </c:pt>
                <c:pt idx="105">
                  <c:v>12111.874996913406</c:v>
                </c:pt>
                <c:pt idx="106">
                  <c:v>12083.790600218741</c:v>
                </c:pt>
                <c:pt idx="107">
                  <c:v>12067.963774656699</c:v>
                </c:pt>
                <c:pt idx="108">
                  <c:v>12050.681068998443</c:v>
                </c:pt>
                <c:pt idx="109">
                  <c:v>12029.64125341448</c:v>
                </c:pt>
                <c:pt idx="110">
                  <c:v>12009.165004319373</c:v>
                </c:pt>
                <c:pt idx="111">
                  <c:v>11991.788370912975</c:v>
                </c:pt>
                <c:pt idx="112">
                  <c:v>11975.773689854646</c:v>
                </c:pt>
                <c:pt idx="113">
                  <c:v>11961.355780514743</c:v>
                </c:pt>
                <c:pt idx="114">
                  <c:v>11942.523267012133</c:v>
                </c:pt>
                <c:pt idx="115">
                  <c:v>11927.025188568588</c:v>
                </c:pt>
                <c:pt idx="116">
                  <c:v>11911.198363006546</c:v>
                </c:pt>
                <c:pt idx="117">
                  <c:v>11895.042790326004</c:v>
                </c:pt>
                <c:pt idx="118">
                  <c:v>11879.873459000959</c:v>
                </c:pt>
                <c:pt idx="119">
                  <c:v>11863.670922446345</c:v>
                </c:pt>
                <c:pt idx="120">
                  <c:v>11842.678070736454</c:v>
                </c:pt>
                <c:pt idx="121">
                  <c:v>11819.430953071138</c:v>
                </c:pt>
                <c:pt idx="122">
                  <c:v>11797.451860005749</c:v>
                </c:pt>
                <c:pt idx="123">
                  <c:v>11779.229876866068</c:v>
                </c:pt>
                <c:pt idx="124">
                  <c:v>11755.278301089682</c:v>
                </c:pt>
                <c:pt idx="125">
                  <c:v>11735.224726861217</c:v>
                </c:pt>
                <c:pt idx="126">
                  <c:v>11719.726648417673</c:v>
                </c:pt>
                <c:pt idx="127">
                  <c:v>11703.289292492702</c:v>
                </c:pt>
                <c:pt idx="128">
                  <c:v>11685.208200975234</c:v>
                </c:pt>
                <c:pt idx="129">
                  <c:v>11663.839638272771</c:v>
                </c:pt>
                <c:pt idx="130">
                  <c:v>11647.590137844087</c:v>
                </c:pt>
                <c:pt idx="131">
                  <c:v>11632.045095526471</c:v>
                </c:pt>
                <c:pt idx="132">
                  <c:v>11621.149476741919</c:v>
                </c:pt>
                <c:pt idx="133">
                  <c:v>11590.247247602974</c:v>
                </c:pt>
                <c:pt idx="134">
                  <c:v>11578.177531966639</c:v>
                </c:pt>
                <c:pt idx="135">
                  <c:v>11566.060852456232</c:v>
                </c:pt>
                <c:pt idx="136">
                  <c:v>11557.748246745605</c:v>
                </c:pt>
                <c:pt idx="137">
                  <c:v>11541.357854694705</c:v>
                </c:pt>
                <c:pt idx="138">
                  <c:v>11528.724572569512</c:v>
                </c:pt>
                <c:pt idx="139">
                  <c:v>11516.232182066535</c:v>
                </c:pt>
                <c:pt idx="140">
                  <c:v>11505.289599407912</c:v>
                </c:pt>
                <c:pt idx="141">
                  <c:v>11497.164849193568</c:v>
                </c:pt>
                <c:pt idx="142">
                  <c:v>11488.194749245942</c:v>
                </c:pt>
                <c:pt idx="143">
                  <c:v>11479.882143535315</c:v>
                </c:pt>
                <c:pt idx="144">
                  <c:v>11467.436716906408</c:v>
                </c:pt>
                <c:pt idx="145">
                  <c:v>11459.077147321708</c:v>
                </c:pt>
                <c:pt idx="146">
                  <c:v>11449.496517011154</c:v>
                </c:pt>
                <c:pt idx="147">
                  <c:v>11437.379837500746</c:v>
                </c:pt>
                <c:pt idx="148">
                  <c:v>11429.818653775259</c:v>
                </c:pt>
                <c:pt idx="149">
                  <c:v>11420.895517701703</c:v>
                </c:pt>
                <c:pt idx="150">
                  <c:v>11410.093826665294</c:v>
                </c:pt>
                <c:pt idx="151">
                  <c:v>11401.546401584308</c:v>
                </c:pt>
                <c:pt idx="152">
                  <c:v>11391.82487965154</c:v>
                </c:pt>
                <c:pt idx="153">
                  <c:v>11383.934948807553</c:v>
                </c:pt>
                <c:pt idx="154">
                  <c:v>11374.589137867355</c:v>
                </c:pt>
                <c:pt idx="155">
                  <c:v>11367.497592882582</c:v>
                </c:pt>
                <c:pt idx="156">
                  <c:v>11359.983373031168</c:v>
                </c:pt>
                <c:pt idx="157">
                  <c:v>11349.886140105828</c:v>
                </c:pt>
                <c:pt idx="158">
                  <c:v>11340.681220787845</c:v>
                </c:pt>
                <c:pt idx="159">
                  <c:v>11334.481989410428</c:v>
                </c:pt>
                <c:pt idx="160">
                  <c:v>11326.779914062727</c:v>
                </c:pt>
                <c:pt idx="161">
                  <c:v>11319.547477455739</c:v>
                </c:pt>
                <c:pt idx="162">
                  <c:v>11310.013811019257</c:v>
                </c:pt>
                <c:pt idx="163">
                  <c:v>11298.648553493991</c:v>
                </c:pt>
                <c:pt idx="164">
                  <c:v>11285.310813257729</c:v>
                </c:pt>
                <c:pt idx="165">
                  <c:v>11269.530951569757</c:v>
                </c:pt>
                <c:pt idx="166">
                  <c:v>11258.729260533348</c:v>
                </c:pt>
                <c:pt idx="167">
                  <c:v>11247.692750126582</c:v>
                </c:pt>
                <c:pt idx="168">
                  <c:v>11233.086985290394</c:v>
                </c:pt>
                <c:pt idx="169">
                  <c:v>11213.503049802643</c:v>
                </c:pt>
                <c:pt idx="170">
                  <c:v>11202.184756151448</c:v>
                </c:pt>
                <c:pt idx="171">
                  <c:v>11188.753088167043</c:v>
                </c:pt>
                <c:pt idx="172">
                  <c:v>11175.69713117521</c:v>
                </c:pt>
                <c:pt idx="173">
                  <c:v>11164.801512390657</c:v>
                </c:pt>
                <c:pt idx="174">
                  <c:v>11152.543941258036</c:v>
                </c:pt>
                <c:pt idx="175">
                  <c:v>11140.568153369843</c:v>
                </c:pt>
                <c:pt idx="176">
                  <c:v>11128.404509985365</c:v>
                </c:pt>
                <c:pt idx="177">
                  <c:v>11114.503203260247</c:v>
                </c:pt>
                <c:pt idx="178">
                  <c:v>11102.480451497982</c:v>
                </c:pt>
                <c:pt idx="179">
                  <c:v>11087.170228550724</c:v>
                </c:pt>
                <c:pt idx="180">
                  <c:v>11076.039790395815</c:v>
                </c:pt>
                <c:pt idx="181">
                  <c:v>11062.795977907695</c:v>
                </c:pt>
                <c:pt idx="182">
                  <c:v>11053.591058589713</c:v>
                </c:pt>
                <c:pt idx="183">
                  <c:v>11041.662234575591</c:v>
                </c:pt>
                <c:pt idx="184">
                  <c:v>11033.537484361248</c:v>
                </c:pt>
                <c:pt idx="185">
                  <c:v>11025.88237288762</c:v>
                </c:pt>
                <c:pt idx="186">
                  <c:v>11017.381911680706</c:v>
                </c:pt>
                <c:pt idx="187">
                  <c:v>11009.820727955219</c:v>
                </c:pt>
                <c:pt idx="188">
                  <c:v>11000.193133770594</c:v>
                </c:pt>
                <c:pt idx="189">
                  <c:v>10988.452165252758</c:v>
                </c:pt>
                <c:pt idx="190">
                  <c:v>10980.421342786558</c:v>
                </c:pt>
                <c:pt idx="191">
                  <c:v>10970.74678472786</c:v>
                </c:pt>
                <c:pt idx="192">
                  <c:v>10960.179913061807</c:v>
                </c:pt>
                <c:pt idx="193">
                  <c:v>10950.223571758683</c:v>
                </c:pt>
                <c:pt idx="194">
                  <c:v>10942.380604788768</c:v>
                </c:pt>
                <c:pt idx="195">
                  <c:v>10933.927107455926</c:v>
                </c:pt>
                <c:pt idx="196">
                  <c:v>10922.233102812161</c:v>
                </c:pt>
                <c:pt idx="197">
                  <c:v>10911.525339523894</c:v>
                </c:pt>
                <c:pt idx="198">
                  <c:v>10905.373072020548</c:v>
                </c:pt>
                <c:pt idx="199">
                  <c:v>10897.342249554347</c:v>
                </c:pt>
                <c:pt idx="200">
                  <c:v>10887.996438614149</c:v>
                </c:pt>
                <c:pt idx="201">
                  <c:v>10881.139712999733</c:v>
                </c:pt>
                <c:pt idx="202">
                  <c:v>10877.053855955526</c:v>
                </c:pt>
                <c:pt idx="203">
                  <c:v>10871.793902059535</c:v>
                </c:pt>
                <c:pt idx="204">
                  <c:v>10864.890212571047</c:v>
                </c:pt>
                <c:pt idx="205">
                  <c:v>10859.160619934342</c:v>
                </c:pt>
                <c:pt idx="206">
                  <c:v>10646.179451020791</c:v>
                </c:pt>
                <c:pt idx="207">
                  <c:v>10635.377759984382</c:v>
                </c:pt>
                <c:pt idx="208">
                  <c:v>10628.802817614393</c:v>
                </c:pt>
                <c:pt idx="209">
                  <c:v>10621.476453259264</c:v>
                </c:pt>
                <c:pt idx="210">
                  <c:v>10616.310427111415</c:v>
                </c:pt>
                <c:pt idx="211">
                  <c:v>10607.76300203043</c:v>
                </c:pt>
                <c:pt idx="212">
                  <c:v>10599.966998934586</c:v>
                </c:pt>
                <c:pt idx="213">
                  <c:v>10592.734562327598</c:v>
                </c:pt>
                <c:pt idx="214">
                  <c:v>10586.441403202038</c:v>
                </c:pt>
                <c:pt idx="215">
                  <c:v>10578.88021947655</c:v>
                </c:pt>
                <c:pt idx="216">
                  <c:v>10567.796745195712</c:v>
                </c:pt>
                <c:pt idx="217">
                  <c:v>10559.108428492513</c:v>
                </c:pt>
                <c:pt idx="218">
                  <c:v>10547.555315470961</c:v>
                </c:pt>
                <c:pt idx="219">
                  <c:v>10537.73986579005</c:v>
                </c:pt>
                <c:pt idx="220">
                  <c:v>10526.750319257355</c:v>
                </c:pt>
                <c:pt idx="221">
                  <c:v>10515.948628220945</c:v>
                </c:pt>
                <c:pt idx="222">
                  <c:v>10506.367997910391</c:v>
                </c:pt>
                <c:pt idx="223">
                  <c:v>10495.472379125838</c:v>
                </c:pt>
                <c:pt idx="224">
                  <c:v>10486.07960431157</c:v>
                </c:pt>
                <c:pt idx="225">
                  <c:v>10478.142709593512</c:v>
                </c:pt>
                <c:pt idx="226">
                  <c:v>10467.387982431175</c:v>
                </c:pt>
                <c:pt idx="227">
                  <c:v>10457.901279868764</c:v>
                </c:pt>
                <c:pt idx="228">
                  <c:v>10451.091518128418</c:v>
                </c:pt>
                <c:pt idx="229">
                  <c:v>10441.74570718822</c:v>
                </c:pt>
                <c:pt idx="230">
                  <c:v>10431.64847426288</c:v>
                </c:pt>
                <c:pt idx="231">
                  <c:v>10419.43786700433</c:v>
                </c:pt>
                <c:pt idx="232">
                  <c:v>10405.489596405141</c:v>
                </c:pt>
                <c:pt idx="233">
                  <c:v>10396.096821590872</c:v>
                </c:pt>
                <c:pt idx="234">
                  <c:v>10389.287059850527</c:v>
                </c:pt>
                <c:pt idx="235">
                  <c:v>10382.477298110181</c:v>
                </c:pt>
                <c:pt idx="236">
                  <c:v>10372.051318066342</c:v>
                </c:pt>
                <c:pt idx="237">
                  <c:v>10362.658543252073</c:v>
                </c:pt>
                <c:pt idx="238">
                  <c:v>10354.252009793303</c:v>
                </c:pt>
                <c:pt idx="239">
                  <c:v>10344.530487860535</c:v>
                </c:pt>
                <c:pt idx="240">
                  <c:v>10338.378220357188</c:v>
                </c:pt>
                <c:pt idx="241">
                  <c:v>10328.891517794777</c:v>
                </c:pt>
                <c:pt idx="242">
                  <c:v>10317.479296395441</c:v>
                </c:pt>
                <c:pt idx="243">
                  <c:v>10311.233101143951</c:v>
                </c:pt>
                <c:pt idx="244">
                  <c:v>10303.15531480368</c:v>
                </c:pt>
                <c:pt idx="245">
                  <c:v>10294.889672967123</c:v>
                </c:pt>
                <c:pt idx="246">
                  <c:v>10288.173838974921</c:v>
                </c:pt>
                <c:pt idx="247">
                  <c:v>10277.65393118294</c:v>
                </c:pt>
                <c:pt idx="248">
                  <c:v>10266.993131768744</c:v>
                </c:pt>
                <c:pt idx="249">
                  <c:v>10257.130718213763</c:v>
                </c:pt>
                <c:pt idx="250">
                  <c:v>10247.268304658781</c:v>
                </c:pt>
                <c:pt idx="251">
                  <c:v>10238.720879577795</c:v>
                </c:pt>
                <c:pt idx="252">
                  <c:v>10230.126490622739</c:v>
                </c:pt>
                <c:pt idx="253">
                  <c:v>10217.962847238261</c:v>
                </c:pt>
                <c:pt idx="254">
                  <c:v>10209.039711164705</c:v>
                </c:pt>
                <c:pt idx="255">
                  <c:v>10197.72141751351</c:v>
                </c:pt>
                <c:pt idx="256">
                  <c:v>10184.665460521677</c:v>
                </c:pt>
                <c:pt idx="257">
                  <c:v>10171.515575781701</c:v>
                </c:pt>
                <c:pt idx="258">
                  <c:v>10158.600510412081</c:v>
                </c:pt>
                <c:pt idx="259">
                  <c:v>10150.616651819953</c:v>
                </c:pt>
                <c:pt idx="260">
                  <c:v>10140.190671776114</c:v>
                </c:pt>
                <c:pt idx="261">
                  <c:v>10128.54363100642</c:v>
                </c:pt>
                <c:pt idx="262">
                  <c:v>10119.432639436578</c:v>
                </c:pt>
                <c:pt idx="263">
                  <c:v>10104.357235859676</c:v>
                </c:pt>
                <c:pt idx="264">
                  <c:v>10091.817881482626</c:v>
                </c:pt>
                <c:pt idx="265">
                  <c:v>10082.659926038714</c:v>
                </c:pt>
                <c:pt idx="266">
                  <c:v>10068.711655439525</c:v>
                </c:pt>
                <c:pt idx="267">
                  <c:v>10050.583600047987</c:v>
                </c:pt>
                <c:pt idx="268">
                  <c:v>10035.226413226657</c:v>
                </c:pt>
                <c:pt idx="269">
                  <c:v>10019.352623790543</c:v>
                </c:pt>
                <c:pt idx="270">
                  <c:v>10009.865921228131</c:v>
                </c:pt>
                <c:pt idx="271">
                  <c:v>10000.473146413862</c:v>
                </c:pt>
                <c:pt idx="272">
                  <c:v>9989.5775276293098</c:v>
                </c:pt>
                <c:pt idx="273">
                  <c:v>9977.695667489259</c:v>
                </c:pt>
                <c:pt idx="274">
                  <c:v>9966.4243377121365</c:v>
                </c:pt>
                <c:pt idx="275">
                  <c:v>9956.9376351497249</c:v>
                </c:pt>
                <c:pt idx="276">
                  <c:v>9945.24363050596</c:v>
                </c:pt>
                <c:pt idx="277">
                  <c:v>9934.5828310917641</c:v>
                </c:pt>
                <c:pt idx="278">
                  <c:v>9920.869379862932</c:v>
                </c:pt>
                <c:pt idx="279">
                  <c:v>9905.2304097971737</c:v>
                </c:pt>
                <c:pt idx="280">
                  <c:v>9895.2271046199767</c:v>
                </c:pt>
                <c:pt idx="281">
                  <c:v>9885.5995104353515</c:v>
                </c:pt>
                <c:pt idx="282">
                  <c:v>9877.0051214802952</c:v>
                </c:pt>
                <c:pt idx="283">
                  <c:v>9865.5929000809592</c:v>
                </c:pt>
                <c:pt idx="284">
                  <c:v>9855.5895949037622</c:v>
                </c:pt>
                <c:pt idx="285">
                  <c:v>9845.1166509858522</c:v>
                </c:pt>
                <c:pt idx="286">
                  <c:v>9833.4696102161579</c:v>
                </c:pt>
                <c:pt idx="287">
                  <c:v>9821.5877500761071</c:v>
                </c:pt>
                <c:pt idx="288">
                  <c:v>9808.7666124546304</c:v>
                </c:pt>
                <c:pt idx="289">
                  <c:v>9793.6442450036575</c:v>
                </c:pt>
                <c:pt idx="290">
                  <c:v>9781.0109628784649</c:v>
                </c:pt>
                <c:pt idx="291">
                  <c:v>9770.3031995901983</c:v>
                </c:pt>
                <c:pt idx="292">
                  <c:v>9756.9184954798657</c:v>
                </c:pt>
                <c:pt idx="293">
                  <c:v>9745.7410934508862</c:v>
                </c:pt>
                <c:pt idx="294">
                  <c:v>9730.5717621258409</c:v>
                </c:pt>
                <c:pt idx="295">
                  <c:v>9720.3336375782874</c:v>
                </c:pt>
                <c:pt idx="296">
                  <c:v>9697.2274115351865</c:v>
                </c:pt>
                <c:pt idx="297">
                  <c:v>9672.4304860255161</c:v>
                </c:pt>
                <c:pt idx="298">
                  <c:v>9653.8327918932628</c:v>
                </c:pt>
                <c:pt idx="299">
                  <c:v>9633.9201092870117</c:v>
                </c:pt>
                <c:pt idx="300">
                  <c:v>9611.5653052290509</c:v>
                </c:pt>
                <c:pt idx="301">
                  <c:v>9595.3627686744367</c:v>
                </c:pt>
                <c:pt idx="302">
                  <c:v>9576.3893635496133</c:v>
                </c:pt>
                <c:pt idx="303">
                  <c:v>9561.7835987134258</c:v>
                </c:pt>
                <c:pt idx="304">
                  <c:v>9545.0174956699557</c:v>
                </c:pt>
                <c:pt idx="305">
                  <c:v>9533.0886716558343</c:v>
                </c:pt>
                <c:pt idx="306">
                  <c:v>9517.9663042048614</c:v>
                </c:pt>
                <c:pt idx="307">
                  <c:v>9506.9767576721661</c:v>
                </c:pt>
                <c:pt idx="308">
                  <c:v>9493.075450947048</c:v>
                </c:pt>
                <c:pt idx="309">
                  <c:v>9475.8397091628649</c:v>
                </c:pt>
                <c:pt idx="310">
                  <c:v>9469.5935139113753</c:v>
                </c:pt>
                <c:pt idx="311">
                  <c:v>9462.1732218081033</c:v>
                </c:pt>
                <c:pt idx="312">
                  <c:v>9453.4849051049041</c:v>
                </c:pt>
                <c:pt idx="313">
                  <c:v>9445.3601548905608</c:v>
                </c:pt>
                <c:pt idx="314">
                  <c:v>9437.2354046762175</c:v>
                </c:pt>
                <c:pt idx="315">
                  <c:v>9428.3122686026618</c:v>
                </c:pt>
                <c:pt idx="316">
                  <c:v>9417.7453969366088</c:v>
                </c:pt>
                <c:pt idx="317">
                  <c:v>9408.4935137445536</c:v>
                </c:pt>
                <c:pt idx="318">
                  <c:v>9397.9266420785007</c:v>
                </c:pt>
                <c:pt idx="319">
                  <c:v>9389.6140363678733</c:v>
                </c:pt>
                <c:pt idx="320">
                  <c:v>9381.3483945313164</c:v>
                </c:pt>
                <c:pt idx="321">
                  <c:v>9367.4470878061984</c:v>
                </c:pt>
                <c:pt idx="322">
                  <c:v>9358.0543129919297</c:v>
                </c:pt>
                <c:pt idx="323">
                  <c:v>9348.2858271850891</c:v>
                </c:pt>
                <c:pt idx="324">
                  <c:v>9339.8792937263188</c:v>
                </c:pt>
                <c:pt idx="325">
                  <c:v>9329.5002775565517</c:v>
                </c:pt>
                <c:pt idx="326">
                  <c:v>9317.0391963029542</c:v>
                </c:pt>
                <c:pt idx="327">
                  <c:v>9307.4585659923996</c:v>
                </c:pt>
                <c:pt idx="328">
                  <c:v>9297.6900801855591</c:v>
                </c:pt>
                <c:pt idx="329">
                  <c:v>9290.3167519563576</c:v>
                </c:pt>
                <c:pt idx="330">
                  <c:v>9282.0980739938714</c:v>
                </c:pt>
                <c:pt idx="331">
                  <c:v>9275.4761677498118</c:v>
                </c:pt>
                <c:pt idx="332">
                  <c:v>9267.3044536613979</c:v>
                </c:pt>
                <c:pt idx="333">
                  <c:v>9259.8371976840535</c:v>
                </c:pt>
                <c:pt idx="334">
                  <c:v>9252.4169055807815</c:v>
                </c:pt>
                <c:pt idx="335">
                  <c:v>9245.1844689737936</c:v>
                </c:pt>
                <c:pt idx="336">
                  <c:v>9237.9050684927352</c:v>
                </c:pt>
                <c:pt idx="337">
                  <c:v>9231.3301261227462</c:v>
                </c:pt>
                <c:pt idx="338">
                  <c:v>9223.8628701454018</c:v>
                </c:pt>
                <c:pt idx="339">
                  <c:v>9216.8182890346998</c:v>
                </c:pt>
                <c:pt idx="340">
                  <c:v>9209.4449608054983</c:v>
                </c:pt>
                <c:pt idx="341">
                  <c:v>9201.508066087441</c:v>
                </c:pt>
                <c:pt idx="342">
                  <c:v>9196.2481121914498</c:v>
                </c:pt>
                <c:pt idx="343">
                  <c:v>9188.8278200881778</c:v>
                </c:pt>
                <c:pt idx="344">
                  <c:v>9180.8439614960498</c:v>
                </c:pt>
                <c:pt idx="345">
                  <c:v>9173.047958400206</c:v>
                </c:pt>
                <c:pt idx="346">
                  <c:v>9162.8098338526524</c:v>
                </c:pt>
                <c:pt idx="347">
                  <c:v>9155.0138307568086</c:v>
                </c:pt>
                <c:pt idx="348">
                  <c:v>9147.922285772036</c:v>
                </c:pt>
                <c:pt idx="349">
                  <c:v>9138.9052219503374</c:v>
                </c:pt>
                <c:pt idx="350">
                  <c:v>9130.5456523656376</c:v>
                </c:pt>
                <c:pt idx="351">
                  <c:v>9122.8905408920091</c:v>
                </c:pt>
                <c:pt idx="352">
                  <c:v>9116.0807791516636</c:v>
                </c:pt>
                <c:pt idx="353">
                  <c:v>9110.8208252556724</c:v>
                </c:pt>
                <c:pt idx="354">
                  <c:v>9103.5883886486845</c:v>
                </c:pt>
                <c:pt idx="355">
                  <c:v>9096.7316630342684</c:v>
                </c:pt>
                <c:pt idx="356">
                  <c:v>9088.794768316211</c:v>
                </c:pt>
                <c:pt idx="357">
                  <c:v>9082.1728620721515</c:v>
                </c:pt>
                <c:pt idx="358">
                  <c:v>9074.8464977170224</c:v>
                </c:pt>
                <c:pt idx="359">
                  <c:v>9069.4456521988177</c:v>
                </c:pt>
                <c:pt idx="360">
                  <c:v>9064.2326621768989</c:v>
                </c:pt>
                <c:pt idx="361">
                  <c:v>9058.0334307994817</c:v>
                </c:pt>
                <c:pt idx="362">
                  <c:v>9051.5993800517081</c:v>
                </c:pt>
                <c:pt idx="363">
                  <c:v>9045.3062209261479</c:v>
                </c:pt>
                <c:pt idx="364">
                  <c:v>9035.9134461118792</c:v>
                </c:pt>
                <c:pt idx="365">
                  <c:v>9025.5813938161828</c:v>
                </c:pt>
                <c:pt idx="366">
                  <c:v>9019.4291263128362</c:v>
                </c:pt>
                <c:pt idx="367">
                  <c:v>9012.0557980836347</c:v>
                </c:pt>
                <c:pt idx="368">
                  <c:v>9005.2460363432892</c:v>
                </c:pt>
                <c:pt idx="369">
                  <c:v>8993.5520316995244</c:v>
                </c:pt>
                <c:pt idx="370">
                  <c:v>8985.5681731073964</c:v>
                </c:pt>
                <c:pt idx="371">
                  <c:v>8979.6976888484787</c:v>
                </c:pt>
                <c:pt idx="372">
                  <c:v>8972.6061438637062</c:v>
                </c:pt>
                <c:pt idx="373">
                  <c:v>8965.0919240122912</c:v>
                </c:pt>
                <c:pt idx="374">
                  <c:v>8958.1412706497322</c:v>
                </c:pt>
                <c:pt idx="375">
                  <c:v>8951.6602560278861</c:v>
                </c:pt>
                <c:pt idx="376">
                  <c:v>8945.4140607763966</c:v>
                </c:pt>
                <c:pt idx="377">
                  <c:v>8939.731432013763</c:v>
                </c:pt>
                <c:pt idx="378">
                  <c:v>8931.0900791846361</c:v>
                </c:pt>
                <c:pt idx="379">
                  <c:v>8924.796920059076</c:v>
                </c:pt>
                <c:pt idx="380">
                  <c:v>8917.9401944446599</c:v>
                </c:pt>
                <c:pt idx="381">
                  <c:v>8909.6745526081031</c:v>
                </c:pt>
                <c:pt idx="382">
                  <c:v>8901.9255133863317</c:v>
                </c:pt>
                <c:pt idx="383">
                  <c:v>8896.6655594903405</c:v>
                </c:pt>
                <c:pt idx="384">
                  <c:v>8888.0711705352842</c:v>
                </c:pt>
                <c:pt idx="385">
                  <c:v>8879.6176732024414</c:v>
                </c:pt>
                <c:pt idx="386">
                  <c:v>8871.86863398067</c:v>
                </c:pt>
                <c:pt idx="387">
                  <c:v>8864.0726308848261</c:v>
                </c:pt>
                <c:pt idx="388">
                  <c:v>8857.2628691444806</c:v>
                </c:pt>
                <c:pt idx="389">
                  <c:v>8847.5413472117125</c:v>
                </c:pt>
                <c:pt idx="390">
                  <c:v>8838.3364278937297</c:v>
                </c:pt>
                <c:pt idx="391">
                  <c:v>8829.7420389386734</c:v>
                </c:pt>
                <c:pt idx="392">
                  <c:v>8822.4156745835444</c:v>
                </c:pt>
                <c:pt idx="393">
                  <c:v>8814.9953824802724</c:v>
                </c:pt>
                <c:pt idx="394">
                  <c:v>8807.7159819992139</c:v>
                </c:pt>
                <c:pt idx="395">
                  <c:v>8798.2292794368022</c:v>
                </c:pt>
                <c:pt idx="396">
                  <c:v>8790.1984569706019</c:v>
                </c:pt>
                <c:pt idx="397">
                  <c:v>8781.8388873859021</c:v>
                </c:pt>
                <c:pt idx="398">
                  <c:v>8773.8550287937742</c:v>
                </c:pt>
                <c:pt idx="399">
                  <c:v>8763.3820848758642</c:v>
                </c:pt>
                <c:pt idx="400">
                  <c:v>8753.7075268171666</c:v>
                </c:pt>
                <c:pt idx="401">
                  <c:v>8743.563330017756</c:v>
                </c:pt>
                <c:pt idx="402">
                  <c:v>8733.6539525887019</c:v>
                </c:pt>
                <c:pt idx="403">
                  <c:v>8726.5624076039294</c:v>
                </c:pt>
                <c:pt idx="404">
                  <c:v>8720.2222846042987</c:v>
                </c:pt>
                <c:pt idx="405">
                  <c:v>8711.4870040270289</c:v>
                </c:pt>
                <c:pt idx="406">
                  <c:v>8704.5363506644699</c:v>
                </c:pt>
                <c:pt idx="407">
                  <c:v>8697.5856973019108</c:v>
                </c:pt>
                <c:pt idx="408">
                  <c:v>8690.5411161912089</c:v>
                </c:pt>
                <c:pt idx="409">
                  <c:v>8684.2949209397193</c:v>
                </c:pt>
                <c:pt idx="410">
                  <c:v>8677.1564120808744</c:v>
                </c:pt>
                <c:pt idx="411">
                  <c:v>8671.0041445775278</c:v>
                </c:pt>
                <c:pt idx="412">
                  <c:v>8664.9927686963947</c:v>
                </c:pt>
                <c:pt idx="413">
                  <c:v>8659.0753205634046</c:v>
                </c:pt>
                <c:pt idx="415">
                  <c:v>8653.8623305414858</c:v>
                </c:pt>
                <c:pt idx="416">
                  <c:v>8647.1464965492833</c:v>
                </c:pt>
                <c:pt idx="417">
                  <c:v>8641.8865426532921</c:v>
                </c:pt>
                <c:pt idx="418">
                  <c:v>8635.499455779589</c:v>
                </c:pt>
                <c:pt idx="419">
                  <c:v>8630.5682490020972</c:v>
                </c:pt>
                <c:pt idx="420">
                  <c:v>8625.2613312320354</c:v>
                </c:pt>
                <c:pt idx="421">
                  <c:v>8617.1365810176922</c:v>
                </c:pt>
                <c:pt idx="422">
                  <c:v>8612.3462658624157</c:v>
                </c:pt>
                <c:pt idx="423">
                  <c:v>8604.3624072702878</c:v>
                </c:pt>
                <c:pt idx="424">
                  <c:v>8594.6878492115902</c:v>
                </c:pt>
                <c:pt idx="425">
                  <c:v>8589.4748591896714</c:v>
                </c:pt>
                <c:pt idx="426">
                  <c:v>8580.7865424864722</c:v>
                </c:pt>
                <c:pt idx="427">
                  <c:v>8573.8358891239131</c:v>
                </c:pt>
                <c:pt idx="428">
                  <c:v>8565.3354279169998</c:v>
                </c:pt>
                <c:pt idx="429">
                  <c:v>8558.4317384285114</c:v>
                </c:pt>
                <c:pt idx="430">
                  <c:v>8552.8900012880931</c:v>
                </c:pt>
                <c:pt idx="431">
                  <c:v>8545.2348898144646</c:v>
                </c:pt>
                <c:pt idx="432">
                  <c:v>8534.8558736446976</c:v>
                </c:pt>
                <c:pt idx="433">
                  <c:v>8527.6234370377097</c:v>
                </c:pt>
                <c:pt idx="434">
                  <c:v>8522.128663771362</c:v>
                </c:pt>
                <c:pt idx="435">
                  <c:v>8516.3521072605872</c:v>
                </c:pt>
                <c:pt idx="436">
                  <c:v>8507.194151816675</c:v>
                </c:pt>
                <c:pt idx="437">
                  <c:v>8500.5722455726154</c:v>
                </c:pt>
                <c:pt idx="438">
                  <c:v>8492.0248204916315</c:v>
                </c:pt>
                <c:pt idx="439">
                  <c:v>8486.6709388474974</c:v>
                </c:pt>
                <c:pt idx="440">
                  <c:v>8478.9688634997965</c:v>
                </c:pt>
                <c:pt idx="441">
                  <c:v>8471.8303546409516</c:v>
                </c:pt>
                <c:pt idx="442">
                  <c:v>8459.9015306268302</c:v>
                </c:pt>
                <c:pt idx="443">
                  <c:v>8448.2075259830654</c:v>
                </c:pt>
                <c:pt idx="444">
                  <c:v>8441.3977642427199</c:v>
                </c:pt>
                <c:pt idx="445">
                  <c:v>8433.5547972728054</c:v>
                </c:pt>
                <c:pt idx="446">
                  <c:v>8424.6316611992497</c:v>
                </c:pt>
                <c:pt idx="447">
                  <c:v>8416.6008387330494</c:v>
                </c:pt>
                <c:pt idx="448">
                  <c:v>8409.9789324889898</c:v>
                </c:pt>
                <c:pt idx="449">
                  <c:v>8405.1886173337134</c:v>
                </c:pt>
                <c:pt idx="450">
                  <c:v>8398.7076027118674</c:v>
                </c:pt>
                <c:pt idx="451">
                  <c:v>8391.6160577270948</c:v>
                </c:pt>
                <c:pt idx="452">
                  <c:v>8384.1018378756798</c:v>
                </c:pt>
                <c:pt idx="453">
                  <c:v>8378.4661729871186</c:v>
                </c:pt>
                <c:pt idx="454">
                  <c:v>8372.9713997207709</c:v>
                </c:pt>
                <c:pt idx="455">
                  <c:v>8364.987541128643</c:v>
                </c:pt>
                <c:pt idx="456">
                  <c:v>8357.0976102846562</c:v>
                </c:pt>
                <c:pt idx="457">
                  <c:v>8351.461945396095</c:v>
                </c:pt>
                <c:pt idx="458">
                  <c:v>8345.6853888853202</c:v>
                </c:pt>
                <c:pt idx="459">
                  <c:v>8336.433505693265</c:v>
                </c:pt>
                <c:pt idx="460">
                  <c:v>8329.576780078849</c:v>
                </c:pt>
                <c:pt idx="461">
                  <c:v>8321.4050659904351</c:v>
                </c:pt>
                <c:pt idx="462">
                  <c:v>8312.4819299168794</c:v>
                </c:pt>
                <c:pt idx="463">
                  <c:v>8303.605757717396</c:v>
                </c:pt>
                <c:pt idx="464">
                  <c:v>8292.0056808217741</c:v>
                </c:pt>
                <c:pt idx="465">
                  <c:v>8282.8007615037914</c:v>
                </c:pt>
                <c:pt idx="466">
                  <c:v>8273.8776254302356</c:v>
                </c:pt>
                <c:pt idx="467">
                  <c:v>8266.6921526973201</c:v>
                </c:pt>
                <c:pt idx="468">
                  <c:v>8258.8961496014763</c:v>
                </c:pt>
                <c:pt idx="469">
                  <c:v>8248.5171334317092</c:v>
                </c:pt>
                <c:pt idx="470">
                  <c:v>8240.5802387136519</c:v>
                </c:pt>
                <c:pt idx="471">
                  <c:v>8232.878163365951</c:v>
                </c:pt>
                <c:pt idx="472">
                  <c:v>8223.6732440479682</c:v>
                </c:pt>
                <c:pt idx="473">
                  <c:v>8216.1120603224808</c:v>
                </c:pt>
                <c:pt idx="474">
                  <c:v>8206.0617912712132</c:v>
                </c:pt>
                <c:pt idx="475">
                  <c:v>8193.7102923904495</c:v>
                </c:pt>
                <c:pt idx="476">
                  <c:v>8181.5936128800422</c:v>
                </c:pt>
                <c:pt idx="477">
                  <c:v>8169.8526443622059</c:v>
                </c:pt>
                <c:pt idx="478">
                  <c:v>8149.0124252430514</c:v>
                </c:pt>
                <c:pt idx="479">
                  <c:v>8141.6994791376546</c:v>
                </c:pt>
                <c:pt idx="480">
                  <c:v>8129.6767273753903</c:v>
                </c:pt>
                <c:pt idx="481">
                  <c:v>8118.3114698501249</c:v>
                </c:pt>
                <c:pt idx="482">
                  <c:v>8106.8522845767166</c:v>
                </c:pt>
                <c:pt idx="483">
                  <c:v>8098.1639678735173</c:v>
                </c:pt>
                <c:pt idx="484">
                  <c:v>8090.6497480221024</c:v>
                </c:pt>
                <c:pt idx="485">
                  <c:v>8082.2901784374026</c:v>
                </c:pt>
                <c:pt idx="486">
                  <c:v>8073.8836449786322</c:v>
                </c:pt>
                <c:pt idx="487">
                  <c:v>8062.2366042089388</c:v>
                </c:pt>
                <c:pt idx="488">
                  <c:v>8050.4017079429595</c:v>
                </c:pt>
                <c:pt idx="489">
                  <c:v>8042.3708854767592</c:v>
                </c:pt>
                <c:pt idx="490">
                  <c:v>8032.931146788419</c:v>
                </c:pt>
                <c:pt idx="491">
                  <c:v>8023.2096248556509</c:v>
                </c:pt>
                <c:pt idx="492">
                  <c:v>8016.7755741078763</c:v>
                </c:pt>
                <c:pt idx="493">
                  <c:v>8008.8856432638904</c:v>
                </c:pt>
                <c:pt idx="494">
                  <c:v>7998.6475187163369</c:v>
                </c:pt>
                <c:pt idx="495">
                  <c:v>7992.0725763463488</c:v>
                </c:pt>
                <c:pt idx="496">
                  <c:v>7986.4369114577876</c:v>
                </c:pt>
                <c:pt idx="497">
                  <c:v>7976.8562811472329</c:v>
                </c:pt>
                <c:pt idx="498">
                  <c:v>7969.5768806661745</c:v>
                </c:pt>
                <c:pt idx="499">
                  <c:v>7961.8278414444021</c:v>
                </c:pt>
                <c:pt idx="500">
                  <c:v>7954.3605854670586</c:v>
                </c:pt>
                <c:pt idx="501">
                  <c:v>7945.5783410157173</c:v>
                </c:pt>
                <c:pt idx="502">
                  <c:v>7939.0033986457292</c:v>
                </c:pt>
                <c:pt idx="503">
                  <c:v>7928.6713463500337</c:v>
                </c:pt>
                <c:pt idx="504">
                  <c:v>7922.5190788466871</c:v>
                </c:pt>
                <c:pt idx="505">
                  <c:v>7913.1263040324184</c:v>
                </c:pt>
                <c:pt idx="506">
                  <c:v>0</c:v>
                </c:pt>
              </c:numCache>
            </c:numRef>
          </c:xVal>
          <c:yVal>
            <c:numRef>
              <c:f>Retournemer_2020_LOI_composite!$AS$10:$AS$516</c:f>
              <c:numCache>
                <c:formatCode>General</c:formatCode>
                <c:ptCount val="507"/>
                <c:pt idx="0">
                  <c:v>65.64705882353158</c:v>
                </c:pt>
                <c:pt idx="1">
                  <c:v>172.55555555554901</c:v>
                </c:pt>
                <c:pt idx="2">
                  <c:v>147.11111111110552</c:v>
                </c:pt>
                <c:pt idx="3">
                  <c:v>52.272727272730933</c:v>
                </c:pt>
                <c:pt idx="4">
                  <c:v>36.697674418603754</c:v>
                </c:pt>
                <c:pt idx="5">
                  <c:v>29.000000000000291</c:v>
                </c:pt>
                <c:pt idx="6">
                  <c:v>28.833333333333314</c:v>
                </c:pt>
                <c:pt idx="7">
                  <c:v>28.867924528301426</c:v>
                </c:pt>
                <c:pt idx="8">
                  <c:v>27.425925925925785</c:v>
                </c:pt>
                <c:pt idx="9">
                  <c:v>27.462962962962834</c:v>
                </c:pt>
                <c:pt idx="10">
                  <c:v>22.746031746031523</c:v>
                </c:pt>
                <c:pt idx="11">
                  <c:v>19.056338028169083</c:v>
                </c:pt>
                <c:pt idx="12">
                  <c:v>16.914634146341296</c:v>
                </c:pt>
                <c:pt idx="13">
                  <c:v>16.426666666666424</c:v>
                </c:pt>
                <c:pt idx="14">
                  <c:v>13.407079646017758</c:v>
                </c:pt>
                <c:pt idx="15">
                  <c:v>10.678321678321767</c:v>
                </c:pt>
                <c:pt idx="16">
                  <c:v>11.769911504424634</c:v>
                </c:pt>
                <c:pt idx="17">
                  <c:v>22.351351351350861</c:v>
                </c:pt>
                <c:pt idx="18">
                  <c:v>32</c:v>
                </c:pt>
                <c:pt idx="19">
                  <c:v>38.687500000000064</c:v>
                </c:pt>
                <c:pt idx="20">
                  <c:v>32.687500000000007</c:v>
                </c:pt>
                <c:pt idx="21">
                  <c:v>34.058823529409217</c:v>
                </c:pt>
                <c:pt idx="22">
                  <c:v>37.200000000002987</c:v>
                </c:pt>
                <c:pt idx="23">
                  <c:v>34.608695652174433</c:v>
                </c:pt>
                <c:pt idx="24">
                  <c:v>29.954545454545158</c:v>
                </c:pt>
                <c:pt idx="25">
                  <c:v>28.266666666669028</c:v>
                </c:pt>
                <c:pt idx="26">
                  <c:v>31.199999999997832</c:v>
                </c:pt>
                <c:pt idx="27">
                  <c:v>21.92592592592505</c:v>
                </c:pt>
                <c:pt idx="28">
                  <c:v>15.439999999999749</c:v>
                </c:pt>
                <c:pt idx="29">
                  <c:v>15.782608695652446</c:v>
                </c:pt>
                <c:pt idx="30">
                  <c:v>16.772727272727078</c:v>
                </c:pt>
                <c:pt idx="31">
                  <c:v>12.769230769230827</c:v>
                </c:pt>
                <c:pt idx="32">
                  <c:v>10.851851851852127</c:v>
                </c:pt>
                <c:pt idx="33">
                  <c:v>9.9761904761905313</c:v>
                </c:pt>
                <c:pt idx="34">
                  <c:v>9.999999999999913</c:v>
                </c:pt>
                <c:pt idx="35">
                  <c:v>11.125000000000453</c:v>
                </c:pt>
                <c:pt idx="36">
                  <c:v>9.8780487804877009</c:v>
                </c:pt>
                <c:pt idx="37">
                  <c:v>12.068181818182186</c:v>
                </c:pt>
                <c:pt idx="38">
                  <c:v>10.399999999999725</c:v>
                </c:pt>
                <c:pt idx="39">
                  <c:v>15.272727272727503</c:v>
                </c:pt>
                <c:pt idx="40">
                  <c:v>19.166666666666874</c:v>
                </c:pt>
                <c:pt idx="41">
                  <c:v>19.469387755102257</c:v>
                </c:pt>
                <c:pt idx="42">
                  <c:v>16.272727272726627</c:v>
                </c:pt>
                <c:pt idx="43">
                  <c:v>14.525000000000297</c:v>
                </c:pt>
                <c:pt idx="44">
                  <c:v>13.189189189189545</c:v>
                </c:pt>
                <c:pt idx="45">
                  <c:v>11.108108108108436</c:v>
                </c:pt>
                <c:pt idx="46">
                  <c:v>9.8055555555556619</c:v>
                </c:pt>
                <c:pt idx="47">
                  <c:v>10.94117647058858</c:v>
                </c:pt>
                <c:pt idx="48">
                  <c:v>12.257142857142815</c:v>
                </c:pt>
                <c:pt idx="49">
                  <c:v>14.02777777777796</c:v>
                </c:pt>
                <c:pt idx="50">
                  <c:v>11.69444444444456</c:v>
                </c:pt>
                <c:pt idx="51">
                  <c:v>13.025641025640509</c:v>
                </c:pt>
                <c:pt idx="52">
                  <c:v>13.674418604650814</c:v>
                </c:pt>
                <c:pt idx="53">
                  <c:v>11.483870967741716</c:v>
                </c:pt>
                <c:pt idx="54">
                  <c:v>11.939393939394133</c:v>
                </c:pt>
                <c:pt idx="55">
                  <c:v>8.886363636363539</c:v>
                </c:pt>
                <c:pt idx="56">
                  <c:v>8.7249999999999979</c:v>
                </c:pt>
                <c:pt idx="57">
                  <c:v>8.4473684210526141</c:v>
                </c:pt>
                <c:pt idx="58">
                  <c:v>8.2325581395346674</c:v>
                </c:pt>
                <c:pt idx="59">
                  <c:v>8.0249999999999861</c:v>
                </c:pt>
                <c:pt idx="60">
                  <c:v>7.0000000000000728</c:v>
                </c:pt>
                <c:pt idx="61">
                  <c:v>7.4285714285715461</c:v>
                </c:pt>
                <c:pt idx="62">
                  <c:v>8.268292682926722</c:v>
                </c:pt>
                <c:pt idx="63">
                  <c:v>9.8974358974359991</c:v>
                </c:pt>
                <c:pt idx="64">
                  <c:v>8.2500000000000675</c:v>
                </c:pt>
                <c:pt idx="65">
                  <c:v>7.9767441860463189</c:v>
                </c:pt>
                <c:pt idx="66">
                  <c:v>10.270270270270018</c:v>
                </c:pt>
                <c:pt idx="67">
                  <c:v>11.923076923076966</c:v>
                </c:pt>
                <c:pt idx="68">
                  <c:v>43.71428571428789</c:v>
                </c:pt>
                <c:pt idx="69">
                  <c:v>32.79999999999481</c:v>
                </c:pt>
                <c:pt idx="70">
                  <c:v>10.687500000000007</c:v>
                </c:pt>
                <c:pt idx="71">
                  <c:v>15.239999999999792</c:v>
                </c:pt>
                <c:pt idx="72">
                  <c:v>20.25925925925845</c:v>
                </c:pt>
                <c:pt idx="73">
                  <c:v>14.79999999999983</c:v>
                </c:pt>
                <c:pt idx="74">
                  <c:v>8.3030303030299617</c:v>
                </c:pt>
                <c:pt idx="75">
                  <c:v>7.4651162790695809</c:v>
                </c:pt>
                <c:pt idx="76">
                  <c:v>10.121951219512082</c:v>
                </c:pt>
                <c:pt idx="77">
                  <c:v>6.7297297297295495</c:v>
                </c:pt>
                <c:pt idx="78">
                  <c:v>7.0000000000001421</c:v>
                </c:pt>
                <c:pt idx="79">
                  <c:v>10.263157894736787</c:v>
                </c:pt>
                <c:pt idx="80">
                  <c:v>8.3478260869566423</c:v>
                </c:pt>
                <c:pt idx="81">
                  <c:v>9.6851851851851318</c:v>
                </c:pt>
                <c:pt idx="82">
                  <c:v>10.162162162161925</c:v>
                </c:pt>
                <c:pt idx="83">
                  <c:v>15.58064516129094</c:v>
                </c:pt>
                <c:pt idx="84">
                  <c:v>11.448275862069025</c:v>
                </c:pt>
                <c:pt idx="85">
                  <c:v>13.135135135134842</c:v>
                </c:pt>
                <c:pt idx="86">
                  <c:v>11.969696969697175</c:v>
                </c:pt>
                <c:pt idx="87">
                  <c:v>12.472222222221721</c:v>
                </c:pt>
                <c:pt idx="88">
                  <c:v>14.257142857142764</c:v>
                </c:pt>
                <c:pt idx="89">
                  <c:v>13.666666666666758</c:v>
                </c:pt>
                <c:pt idx="90">
                  <c:v>12.771428571428496</c:v>
                </c:pt>
                <c:pt idx="91">
                  <c:v>11.517241379309661</c:v>
                </c:pt>
                <c:pt idx="92">
                  <c:v>10.999999999999771</c:v>
                </c:pt>
                <c:pt idx="93">
                  <c:v>12.366666666666578</c:v>
                </c:pt>
                <c:pt idx="94">
                  <c:v>12.892857142857768</c:v>
                </c:pt>
                <c:pt idx="95">
                  <c:v>14.1481481481476</c:v>
                </c:pt>
                <c:pt idx="96">
                  <c:v>15.275862068964614</c:v>
                </c:pt>
                <c:pt idx="97">
                  <c:v>18.739130434782826</c:v>
                </c:pt>
                <c:pt idx="98">
                  <c:v>14.242424242424489</c:v>
                </c:pt>
                <c:pt idx="99">
                  <c:v>13.00000000000006</c:v>
                </c:pt>
                <c:pt idx="100">
                  <c:v>14.888888888889342</c:v>
                </c:pt>
                <c:pt idx="101">
                  <c:v>15.240000000000876</c:v>
                </c:pt>
                <c:pt idx="102">
                  <c:v>12.035714285714903</c:v>
                </c:pt>
                <c:pt idx="103">
                  <c:v>12.909090909090798</c:v>
                </c:pt>
                <c:pt idx="104">
                  <c:v>14.038461538461654</c:v>
                </c:pt>
                <c:pt idx="105">
                  <c:v>17.068965517241462</c:v>
                </c:pt>
                <c:pt idx="106">
                  <c:v>17.12121212121238</c:v>
                </c:pt>
                <c:pt idx="107">
                  <c:v>13.041666666666124</c:v>
                </c:pt>
                <c:pt idx="108">
                  <c:v>14.333333333333826</c:v>
                </c:pt>
                <c:pt idx="109">
                  <c:v>13</c:v>
                </c:pt>
                <c:pt idx="110">
                  <c:v>10.783783783783525</c:v>
                </c:pt>
                <c:pt idx="111">
                  <c:v>12.703703703703221</c:v>
                </c:pt>
                <c:pt idx="112">
                  <c:v>13.826086956521911</c:v>
                </c:pt>
                <c:pt idx="113">
                  <c:v>12.954545454545238</c:v>
                </c:pt>
                <c:pt idx="114">
                  <c:v>13.851851851852258</c:v>
                </c:pt>
                <c:pt idx="115">
                  <c:v>13.999999999999838</c:v>
                </c:pt>
                <c:pt idx="116">
                  <c:v>14.318181818182875</c:v>
                </c:pt>
                <c:pt idx="117">
                  <c:v>12.759999999999781</c:v>
                </c:pt>
                <c:pt idx="118">
                  <c:v>12.458333333333799</c:v>
                </c:pt>
                <c:pt idx="119">
                  <c:v>12.79999999999983</c:v>
                </c:pt>
                <c:pt idx="120">
                  <c:v>13.90000000000029</c:v>
                </c:pt>
                <c:pt idx="121">
                  <c:v>14.468750000000821</c:v>
                </c:pt>
                <c:pt idx="122">
                  <c:v>17.720000000001029</c:v>
                </c:pt>
                <c:pt idx="123">
                  <c:v>15.869565217391528</c:v>
                </c:pt>
                <c:pt idx="124">
                  <c:v>14.937500000000036</c:v>
                </c:pt>
                <c:pt idx="125">
                  <c:v>13.233333333333624</c:v>
                </c:pt>
                <c:pt idx="126">
                  <c:v>9.3124999999999929</c:v>
                </c:pt>
                <c:pt idx="127">
                  <c:v>9.9374999999999787</c:v>
                </c:pt>
                <c:pt idx="128">
                  <c:v>7.5555555555555642</c:v>
                </c:pt>
                <c:pt idx="129">
                  <c:v>10.097560975609658</c:v>
                </c:pt>
                <c:pt idx="130">
                  <c:v>6.5217391304348871</c:v>
                </c:pt>
                <c:pt idx="131">
                  <c:v>6.0425531914892616</c:v>
                </c:pt>
                <c:pt idx="132">
                  <c:v>4.3953488372093794</c:v>
                </c:pt>
                <c:pt idx="133">
                  <c:v>9.9666666666665957</c:v>
                </c:pt>
                <c:pt idx="134">
                  <c:v>5.1190476190476382</c:v>
                </c:pt>
                <c:pt idx="135">
                  <c:v>4.4893617021276091</c:v>
                </c:pt>
                <c:pt idx="136">
                  <c:v>4.363636363636437</c:v>
                </c:pt>
                <c:pt idx="137">
                  <c:v>5.3454545454545821</c:v>
                </c:pt>
                <c:pt idx="138">
                  <c:v>4.2745098039215552</c:v>
                </c:pt>
                <c:pt idx="139">
                  <c:v>5.3333333333333615</c:v>
                </c:pt>
                <c:pt idx="140">
                  <c:v>4.5476190476190634</c:v>
                </c:pt>
                <c:pt idx="141">
                  <c:v>4.2424242424243275</c:v>
                </c:pt>
                <c:pt idx="142">
                  <c:v>4.7878787878785909</c:v>
                </c:pt>
                <c:pt idx="143">
                  <c:v>3.9166666666667118</c:v>
                </c:pt>
                <c:pt idx="144">
                  <c:v>5.9736842105262609</c:v>
                </c:pt>
                <c:pt idx="145">
                  <c:v>4.5624999999999929</c:v>
                </c:pt>
                <c:pt idx="146">
                  <c:v>4.6666666666664689</c:v>
                </c:pt>
                <c:pt idx="147">
                  <c:v>4.8636363636364175</c:v>
                </c:pt>
                <c:pt idx="148">
                  <c:v>3.5999999999999694</c:v>
                </c:pt>
                <c:pt idx="149">
                  <c:v>4</c:v>
                </c:pt>
                <c:pt idx="150">
                  <c:v>3.5999999999999432</c:v>
                </c:pt>
                <c:pt idx="151">
                  <c:v>3.3333333333333615</c:v>
                </c:pt>
                <c:pt idx="152">
                  <c:v>3.4042553191488958</c:v>
                </c:pt>
                <c:pt idx="153">
                  <c:v>3.3076923076923443</c:v>
                </c:pt>
                <c:pt idx="154">
                  <c:v>3.4222222222222256</c:v>
                </c:pt>
                <c:pt idx="155">
                  <c:v>3.5757575757573963</c:v>
                </c:pt>
                <c:pt idx="156">
                  <c:v>3.3243243243242335</c:v>
                </c:pt>
                <c:pt idx="157">
                  <c:v>3.5744680851064947</c:v>
                </c:pt>
                <c:pt idx="158">
                  <c:v>3.083333333333361</c:v>
                </c:pt>
                <c:pt idx="159">
                  <c:v>3.2580645161291857</c:v>
                </c:pt>
                <c:pt idx="160">
                  <c:v>3.3157894736841969</c:v>
                </c:pt>
                <c:pt idx="161">
                  <c:v>3.5294117647060239</c:v>
                </c:pt>
                <c:pt idx="162">
                  <c:v>3.7209302325581297</c:v>
                </c:pt>
                <c:pt idx="163">
                  <c:v>5.2051282051282524</c:v>
                </c:pt>
                <c:pt idx="164">
                  <c:v>5.0425531914892998</c:v>
                </c:pt>
                <c:pt idx="165">
                  <c:v>7.1951219512194458</c:v>
                </c:pt>
                <c:pt idx="166">
                  <c:v>4.47619047619051</c:v>
                </c:pt>
                <c:pt idx="167">
                  <c:v>3.6999999999999575</c:v>
                </c:pt>
                <c:pt idx="168">
                  <c:v>3.9365079365078879</c:v>
                </c:pt>
                <c:pt idx="169">
                  <c:v>7.5102040816327378</c:v>
                </c:pt>
                <c:pt idx="170">
                  <c:v>4.4772727272726591</c:v>
                </c:pt>
                <c:pt idx="171">
                  <c:v>3.6885245901639609</c:v>
                </c:pt>
                <c:pt idx="172">
                  <c:v>3.5573770491803107</c:v>
                </c:pt>
                <c:pt idx="173">
                  <c:v>3.5490196078431446</c:v>
                </c:pt>
                <c:pt idx="174">
                  <c:v>3.5000000000000306</c:v>
                </c:pt>
                <c:pt idx="175">
                  <c:v>3.3220338983051509</c:v>
                </c:pt>
                <c:pt idx="176">
                  <c:v>4.5106382978722781</c:v>
                </c:pt>
                <c:pt idx="177">
                  <c:v>3.8524590163934369</c:v>
                </c:pt>
                <c:pt idx="178">
                  <c:v>3.4137931034482776</c:v>
                </c:pt>
                <c:pt idx="179">
                  <c:v>4.6206896551724084</c:v>
                </c:pt>
                <c:pt idx="180">
                  <c:v>3.4716981132074793</c:v>
                </c:pt>
                <c:pt idx="181">
                  <c:v>3.4062499999999964</c:v>
                </c:pt>
                <c:pt idx="182">
                  <c:v>3.4545454545454399</c:v>
                </c:pt>
                <c:pt idx="183">
                  <c:v>3.6181818181818342</c:v>
                </c:pt>
                <c:pt idx="184">
                  <c:v>3.1190476190474641</c:v>
                </c:pt>
                <c:pt idx="185">
                  <c:v>3.0749999999999122</c:v>
                </c:pt>
                <c:pt idx="186">
                  <c:v>3.6410256410254891</c:v>
                </c:pt>
                <c:pt idx="187">
                  <c:v>3.4722222222222618</c:v>
                </c:pt>
                <c:pt idx="188">
                  <c:v>3.2708333333333308</c:v>
                </c:pt>
                <c:pt idx="189">
                  <c:v>3.4642857142856394</c:v>
                </c:pt>
                <c:pt idx="190">
                  <c:v>3.3846153846154023</c:v>
                </c:pt>
                <c:pt idx="191">
                  <c:v>2.8148148148148198</c:v>
                </c:pt>
                <c:pt idx="192">
                  <c:v>3.0909090909091055</c:v>
                </c:pt>
                <c:pt idx="193">
                  <c:v>3.2399999999999345</c:v>
                </c:pt>
                <c:pt idx="194">
                  <c:v>3.6388888888889368</c:v>
                </c:pt>
                <c:pt idx="195">
                  <c:v>3.1860465116278198</c:v>
                </c:pt>
                <c:pt idx="196">
                  <c:v>2.9523809523809228</c:v>
                </c:pt>
                <c:pt idx="197">
                  <c:v>4.1818181818181195</c:v>
                </c:pt>
                <c:pt idx="198">
                  <c:v>3.5172413793103661</c:v>
                </c:pt>
                <c:pt idx="199">
                  <c:v>3.1707317073170205</c:v>
                </c:pt>
                <c:pt idx="200">
                  <c:v>3.8536585365853182</c:v>
                </c:pt>
                <c:pt idx="201">
                  <c:v>2.5609756097560847</c:v>
                </c:pt>
                <c:pt idx="202">
                  <c:v>4.7999999999998222</c:v>
                </c:pt>
                <c:pt idx="203">
                  <c:v>3.8695652173913748</c:v>
                </c:pt>
                <c:pt idx="204">
                  <c:v>3.3235294117646244</c:v>
                </c:pt>
                <c:pt idx="205">
                  <c:v>3.3571428571428434</c:v>
                </c:pt>
                <c:pt idx="206">
                  <c:v>2.8270042194092819</c:v>
                </c:pt>
                <c:pt idx="207">
                  <c:v>2.4848484848485</c:v>
                </c:pt>
                <c:pt idx="208">
                  <c:v>2.6842105263157796</c:v>
                </c:pt>
                <c:pt idx="209">
                  <c:v>2.2500000000000093</c:v>
                </c:pt>
                <c:pt idx="210">
                  <c:v>1.7500000000000444</c:v>
                </c:pt>
                <c:pt idx="211">
                  <c:v>2.1929824561403359</c:v>
                </c:pt>
                <c:pt idx="212">
                  <c:v>2.387755102040841</c:v>
                </c:pt>
                <c:pt idx="213">
                  <c:v>2.4222222222222256</c:v>
                </c:pt>
                <c:pt idx="214">
                  <c:v>2.2682926829269063</c:v>
                </c:pt>
                <c:pt idx="215">
                  <c:v>2.425531914893694</c:v>
                </c:pt>
                <c:pt idx="216">
                  <c:v>2.9333333333333118</c:v>
                </c:pt>
                <c:pt idx="217">
                  <c:v>2.8541666666666736</c:v>
                </c:pt>
                <c:pt idx="218">
                  <c:v>2.8437500000000036</c:v>
                </c:pt>
                <c:pt idx="219">
                  <c:v>2.870370370370344</c:v>
                </c:pt>
                <c:pt idx="220">
                  <c:v>2.714285714285678</c:v>
                </c:pt>
                <c:pt idx="221">
                  <c:v>2.4848484848485199</c:v>
                </c:pt>
                <c:pt idx="222">
                  <c:v>2.3442622950819807</c:v>
                </c:pt>
                <c:pt idx="223">
                  <c:v>2.5151515151515609</c:v>
                </c:pt>
                <c:pt idx="224">
                  <c:v>2.7037037037037051</c:v>
                </c:pt>
                <c:pt idx="225">
                  <c:v>2.3800000000000461</c:v>
                </c:pt>
                <c:pt idx="226">
                  <c:v>2.7540983606557283</c:v>
                </c:pt>
                <c:pt idx="227">
                  <c:v>2.6727272727271725</c:v>
                </c:pt>
                <c:pt idx="228">
                  <c:v>2.4523809523809996</c:v>
                </c:pt>
                <c:pt idx="229">
                  <c:v>2.0151515151515609</c:v>
                </c:pt>
                <c:pt idx="230">
                  <c:v>2.0281690140845168</c:v>
                </c:pt>
                <c:pt idx="231">
                  <c:v>3.2622950819671184</c:v>
                </c:pt>
                <c:pt idx="232">
                  <c:v>4.4000000000000385</c:v>
                </c:pt>
                <c:pt idx="233">
                  <c:v>2.5087719298245563</c:v>
                </c:pt>
                <c:pt idx="234">
                  <c:v>2.7179487179487354</c:v>
                </c:pt>
                <c:pt idx="235">
                  <c:v>2.2222222222222574</c:v>
                </c:pt>
                <c:pt idx="236">
                  <c:v>2.4687500000000377</c:v>
                </c:pt>
                <c:pt idx="237">
                  <c:v>2.4482758620689635</c:v>
                </c:pt>
                <c:pt idx="238">
                  <c:v>2.5799999999999543</c:v>
                </c:pt>
                <c:pt idx="239">
                  <c:v>2.5689655172413719</c:v>
                </c:pt>
                <c:pt idx="240">
                  <c:v>2.2749999999999524</c:v>
                </c:pt>
                <c:pt idx="241">
                  <c:v>2.4237288135593635</c:v>
                </c:pt>
                <c:pt idx="242">
                  <c:v>2.6268656716418564</c:v>
                </c:pt>
                <c:pt idx="243">
                  <c:v>2.1666666666666594</c:v>
                </c:pt>
                <c:pt idx="244">
                  <c:v>2.7391304347826337</c:v>
                </c:pt>
                <c:pt idx="245">
                  <c:v>2.4509803921568554</c:v>
                </c:pt>
                <c:pt idx="246">
                  <c:v>2.177777777777798</c:v>
                </c:pt>
                <c:pt idx="247">
                  <c:v>2.6721311475409903</c:v>
                </c:pt>
                <c:pt idx="248">
                  <c:v>2.6031746031746748</c:v>
                </c:pt>
                <c:pt idx="249">
                  <c:v>2.6842105263157796</c:v>
                </c:pt>
                <c:pt idx="250">
                  <c:v>2.2307692307692548</c:v>
                </c:pt>
                <c:pt idx="251">
                  <c:v>1.9836065573769714</c:v>
                </c:pt>
                <c:pt idx="252">
                  <c:v>1.8593749999999949</c:v>
                </c:pt>
                <c:pt idx="253">
                  <c:v>2.3205128205128123</c:v>
                </c:pt>
                <c:pt idx="254">
                  <c:v>2.392857142857185</c:v>
                </c:pt>
                <c:pt idx="255">
                  <c:v>2.5441176470588385</c:v>
                </c:pt>
                <c:pt idx="256">
                  <c:v>2.4749999999999917</c:v>
                </c:pt>
                <c:pt idx="257">
                  <c:v>1.9473684210526419</c:v>
                </c:pt>
                <c:pt idx="258">
                  <c:v>1.8645833333333346</c:v>
                </c:pt>
                <c:pt idx="259">
                  <c:v>1.5000000000000131</c:v>
                </c:pt>
                <c:pt idx="260">
                  <c:v>2.0833333333333619</c:v>
                </c:pt>
                <c:pt idx="261">
                  <c:v>2.2207792207792139</c:v>
                </c:pt>
                <c:pt idx="262">
                  <c:v>1.4249999999999861</c:v>
                </c:pt>
                <c:pt idx="263">
                  <c:v>2.5274725274725514</c:v>
                </c:pt>
                <c:pt idx="264">
                  <c:v>2.0340909090909003</c:v>
                </c:pt>
                <c:pt idx="265">
                  <c:v>1.565789473684257</c:v>
                </c:pt>
                <c:pt idx="266">
                  <c:v>2.6219512195121983</c:v>
                </c:pt>
                <c:pt idx="267">
                  <c:v>2.1900826446280961</c:v>
                </c:pt>
                <c:pt idx="268">
                  <c:v>1.8938053097345244</c:v>
                </c:pt>
                <c:pt idx="269">
                  <c:v>2.2499999999999787</c:v>
                </c:pt>
                <c:pt idx="270">
                  <c:v>1.8857142857142735</c:v>
                </c:pt>
                <c:pt idx="271">
                  <c:v>1.6666666666666825</c:v>
                </c:pt>
                <c:pt idx="272">
                  <c:v>1.8292682926828929</c:v>
                </c:pt>
                <c:pt idx="273">
                  <c:v>2.5633802816901561</c:v>
                </c:pt>
                <c:pt idx="274">
                  <c:v>2.8095238095238297</c:v>
                </c:pt>
                <c:pt idx="275">
                  <c:v>2.0149253731343202</c:v>
                </c:pt>
                <c:pt idx="276">
                  <c:v>2.2337662337662429</c:v>
                </c:pt>
                <c:pt idx="277">
                  <c:v>2.242857142857134</c:v>
                </c:pt>
                <c:pt idx="278">
                  <c:v>2.1397849462365581</c:v>
                </c:pt>
                <c:pt idx="279">
                  <c:v>2.2647058823529331</c:v>
                </c:pt>
                <c:pt idx="280">
                  <c:v>2</c:v>
                </c:pt>
                <c:pt idx="281">
                  <c:v>1.8082191780821775</c:v>
                </c:pt>
                <c:pt idx="282">
                  <c:v>1.6911764705882479</c:v>
                </c:pt>
                <c:pt idx="283">
                  <c:v>1.7931034482758454</c:v>
                </c:pt>
                <c:pt idx="284">
                  <c:v>1.5662650602409591</c:v>
                </c:pt>
                <c:pt idx="285">
                  <c:v>1.7195121951219359</c:v>
                </c:pt>
                <c:pt idx="286">
                  <c:v>1.883720930232561</c:v>
                </c:pt>
                <c:pt idx="287">
                  <c:v>2.0853658536585553</c:v>
                </c:pt>
                <c:pt idx="288">
                  <c:v>1.8736842105263025</c:v>
                </c:pt>
                <c:pt idx="289">
                  <c:v>2.3541666666666736</c:v>
                </c:pt>
                <c:pt idx="290">
                  <c:v>1.7171717171717129</c:v>
                </c:pt>
                <c:pt idx="291">
                  <c:v>1.6511627906977171</c:v>
                </c:pt>
                <c:pt idx="292">
                  <c:v>1.938144329896923</c:v>
                </c:pt>
                <c:pt idx="293">
                  <c:v>1.8000000000000251</c:v>
                </c:pt>
                <c:pt idx="294">
                  <c:v>2.1359223300970984</c:v>
                </c:pt>
                <c:pt idx="295">
                  <c:v>1.4494382022471795</c:v>
                </c:pt>
                <c:pt idx="296">
                  <c:v>2.6992481203007697</c:v>
                </c:pt>
                <c:pt idx="297">
                  <c:v>2.5918367346938629</c:v>
                </c:pt>
                <c:pt idx="298">
                  <c:v>3.3043478260869406</c:v>
                </c:pt>
                <c:pt idx="299">
                  <c:v>2.6239316239316075</c:v>
                </c:pt>
                <c:pt idx="300">
                  <c:v>2.5789473684210695</c:v>
                </c:pt>
                <c:pt idx="301">
                  <c:v>1.9999999999999845</c:v>
                </c:pt>
                <c:pt idx="302">
                  <c:v>2.2063492063492198</c:v>
                </c:pt>
                <c:pt idx="303">
                  <c:v>1.7280701754386201</c:v>
                </c:pt>
                <c:pt idx="304">
                  <c:v>1.9504132231404794</c:v>
                </c:pt>
                <c:pt idx="305">
                  <c:v>1.9534883720930285</c:v>
                </c:pt>
                <c:pt idx="306">
                  <c:v>1.6833333333333189</c:v>
                </c:pt>
                <c:pt idx="307">
                  <c:v>2.4411764705882546</c:v>
                </c:pt>
                <c:pt idx="308">
                  <c:v>2.3636363636363638</c:v>
                </c:pt>
                <c:pt idx="309">
                  <c:v>5.3275862068963917</c:v>
                </c:pt>
                <c:pt idx="310">
                  <c:v>2.2439024390243394</c:v>
                </c:pt>
                <c:pt idx="311">
                  <c:v>1.4687499999999896</c:v>
                </c:pt>
                <c:pt idx="312">
                  <c:v>2.303571428571471</c:v>
                </c:pt>
                <c:pt idx="313">
                  <c:v>1.7903225806451895</c:v>
                </c:pt>
                <c:pt idx="314">
                  <c:v>2.0892857142856633</c:v>
                </c:pt>
                <c:pt idx="315">
                  <c:v>2.166666666666726</c:v>
                </c:pt>
                <c:pt idx="316">
                  <c:v>2.2608695652174307</c:v>
                </c:pt>
                <c:pt idx="317">
                  <c:v>2.4561403508772628</c:v>
                </c:pt>
                <c:pt idx="318">
                  <c:v>2.3088235294117783</c:v>
                </c:pt>
                <c:pt idx="319">
                  <c:v>1.8095238095238553</c:v>
                </c:pt>
                <c:pt idx="320">
                  <c:v>2.0877192982455961</c:v>
                </c:pt>
                <c:pt idx="321">
                  <c:v>2.1827956989247252</c:v>
                </c:pt>
                <c:pt idx="322">
                  <c:v>1.9850746268657327</c:v>
                </c:pt>
                <c:pt idx="323">
                  <c:v>2.0144927536231543</c:v>
                </c:pt>
                <c:pt idx="324">
                  <c:v>2.0338983050847874</c:v>
                </c:pt>
                <c:pt idx="325">
                  <c:v>2.0694444444444051</c:v>
                </c:pt>
                <c:pt idx="326">
                  <c:v>3.1458333333333264</c:v>
                </c:pt>
                <c:pt idx="327">
                  <c:v>2.7777777777778287</c:v>
                </c:pt>
                <c:pt idx="328">
                  <c:v>3.0000000000000342</c:v>
                </c:pt>
                <c:pt idx="329">
                  <c:v>2.2708333333333308</c:v>
                </c:pt>
                <c:pt idx="330">
                  <c:v>3.8611111111111867</c:v>
                </c:pt>
                <c:pt idx="331">
                  <c:v>2.2045454545455492</c:v>
                </c:pt>
                <c:pt idx="332">
                  <c:v>2.3461538461538618</c:v>
                </c:pt>
                <c:pt idx="333">
                  <c:v>2.0576923076923443</c:v>
                </c:pt>
                <c:pt idx="334">
                  <c:v>1.8727272727272779</c:v>
                </c:pt>
                <c:pt idx="335">
                  <c:v>2.0196078431372788</c:v>
                </c:pt>
                <c:pt idx="336">
                  <c:v>2.1000000000000161</c:v>
                </c:pt>
                <c:pt idx="337">
                  <c:v>1.9787234042552935</c:v>
                </c:pt>
                <c:pt idx="338">
                  <c:v>2.0576923076923102</c:v>
                </c:pt>
                <c:pt idx="339">
                  <c:v>2.1249999999999676</c:v>
                </c:pt>
                <c:pt idx="340">
                  <c:v>2.6511627906976076</c:v>
                </c:pt>
                <c:pt idx="341">
                  <c:v>2.1886792452829784</c:v>
                </c:pt>
                <c:pt idx="342">
                  <c:v>1.9473684210526143</c:v>
                </c:pt>
                <c:pt idx="343">
                  <c:v>2.2916666666666528</c:v>
                </c:pt>
                <c:pt idx="344">
                  <c:v>2.0909090909091055</c:v>
                </c:pt>
                <c:pt idx="345">
                  <c:v>1.9122807017543728</c:v>
                </c:pt>
                <c:pt idx="346">
                  <c:v>1.9459459459459518</c:v>
                </c:pt>
                <c:pt idx="347">
                  <c:v>1.8135593220338544</c:v>
                </c:pt>
                <c:pt idx="348">
                  <c:v>1.6034482758620241</c:v>
                </c:pt>
                <c:pt idx="349">
                  <c:v>2.0476190476191065</c:v>
                </c:pt>
                <c:pt idx="350">
                  <c:v>1.7384615384615585</c:v>
                </c:pt>
                <c:pt idx="351">
                  <c:v>1.7166666666666484</c:v>
                </c:pt>
                <c:pt idx="352">
                  <c:v>1.8431372549019438</c:v>
                </c:pt>
                <c:pt idx="353">
                  <c:v>1.9473684210526143</c:v>
                </c:pt>
                <c:pt idx="354">
                  <c:v>2.8499999999999659</c:v>
                </c:pt>
                <c:pt idx="355">
                  <c:v>2.1739130434783211</c:v>
                </c:pt>
                <c:pt idx="356">
                  <c:v>2.1296296296296067</c:v>
                </c:pt>
                <c:pt idx="357">
                  <c:v>2.0000000000000191</c:v>
                </c:pt>
                <c:pt idx="358">
                  <c:v>1.8888888888888853</c:v>
                </c:pt>
                <c:pt idx="359">
                  <c:v>2.484848484848547</c:v>
                </c:pt>
                <c:pt idx="360">
                  <c:v>2.2647058823528936</c:v>
                </c:pt>
                <c:pt idx="361">
                  <c:v>1.9333333333333307</c:v>
                </c:pt>
                <c:pt idx="362">
                  <c:v>2.0444444444443994</c:v>
                </c:pt>
                <c:pt idx="363">
                  <c:v>1.7916666666666714</c:v>
                </c:pt>
                <c:pt idx="364">
                  <c:v>1.9411764705882415</c:v>
                </c:pt>
                <c:pt idx="365">
                  <c:v>2.1428571428571392</c:v>
                </c:pt>
                <c:pt idx="366">
                  <c:v>1.8478260869565104</c:v>
                </c:pt>
                <c:pt idx="367">
                  <c:v>1.96226415094345</c:v>
                </c:pt>
                <c:pt idx="368">
                  <c:v>1.8999999999999679</c:v>
                </c:pt>
                <c:pt idx="369">
                  <c:v>2.8307692307692687</c:v>
                </c:pt>
                <c:pt idx="370">
                  <c:v>2.2692307692306812</c:v>
                </c:pt>
                <c:pt idx="371">
                  <c:v>1.6595744680850726</c:v>
                </c:pt>
                <c:pt idx="372">
                  <c:v>1.8490566037735368</c:v>
                </c:pt>
                <c:pt idx="373">
                  <c:v>2.1372549019607776</c:v>
                </c:pt>
                <c:pt idx="374">
                  <c:v>2.1489361702127381</c:v>
                </c:pt>
                <c:pt idx="375">
                  <c:v>2.5384615384615632</c:v>
                </c:pt>
                <c:pt idx="376">
                  <c:v>1.8297872340425363</c:v>
                </c:pt>
                <c:pt idx="377">
                  <c:v>1.8139534883720354</c:v>
                </c:pt>
                <c:pt idx="378">
                  <c:v>1.9677419354838321</c:v>
                </c:pt>
                <c:pt idx="379">
                  <c:v>1.9130434782609165</c:v>
                </c:pt>
                <c:pt idx="380">
                  <c:v>1.703703703703761</c:v>
                </c:pt>
                <c:pt idx="381">
                  <c:v>2.2000000000000193</c:v>
                </c:pt>
                <c:pt idx="382">
                  <c:v>2</c:v>
                </c:pt>
                <c:pt idx="383">
                  <c:v>2.0270270270270361</c:v>
                </c:pt>
                <c:pt idx="384">
                  <c:v>2.5882352941176503</c:v>
                </c:pt>
                <c:pt idx="385">
                  <c:v>1.6086956521739444</c:v>
                </c:pt>
                <c:pt idx="386">
                  <c:v>1.5384615384615721</c:v>
                </c:pt>
                <c:pt idx="387">
                  <c:v>1.8620689655172256</c:v>
                </c:pt>
                <c:pt idx="388">
                  <c:v>1.6363636363636158</c:v>
                </c:pt>
                <c:pt idx="389">
                  <c:v>1.9999999999999742</c:v>
                </c:pt>
                <c:pt idx="390">
                  <c:v>1.8823529411764828</c:v>
                </c:pt>
                <c:pt idx="391">
                  <c:v>2</c:v>
                </c:pt>
                <c:pt idx="392">
                  <c:v>2.0000000000000342</c:v>
                </c:pt>
                <c:pt idx="393">
                  <c:v>2.3617021276595205</c:v>
                </c:pt>
                <c:pt idx="394">
                  <c:v>2.0999999999999788</c:v>
                </c:pt>
                <c:pt idx="395">
                  <c:v>2.2063492063491745</c:v>
                </c:pt>
                <c:pt idx="396">
                  <c:v>2.0535714285713662</c:v>
                </c:pt>
                <c:pt idx="397">
                  <c:v>1.7384615384615447</c:v>
                </c:pt>
                <c:pt idx="398">
                  <c:v>1.8333333333333086</c:v>
                </c:pt>
                <c:pt idx="399">
                  <c:v>1.9733333333333012</c:v>
                </c:pt>
                <c:pt idx="400">
                  <c:v>2.2698412698412302</c:v>
                </c:pt>
                <c:pt idx="401">
                  <c:v>1.8421052631578665</c:v>
                </c:pt>
                <c:pt idx="402">
                  <c:v>1.8133333333333639</c:v>
                </c:pt>
                <c:pt idx="403">
                  <c:v>2.2127659574468015</c:v>
                </c:pt>
                <c:pt idx="404">
                  <c:v>1.8124999999999931</c:v>
                </c:pt>
                <c:pt idx="405">
                  <c:v>2.0491803278688545</c:v>
                </c:pt>
                <c:pt idx="406">
                  <c:v>1.7407407407408113</c:v>
                </c:pt>
                <c:pt idx="407">
                  <c:v>1.7407407407407212</c:v>
                </c:pt>
                <c:pt idx="408">
                  <c:v>2.1914893617021551</c:v>
                </c:pt>
                <c:pt idx="409">
                  <c:v>1.8913043478261071</c:v>
                </c:pt>
                <c:pt idx="410">
                  <c:v>2.4545454545453995</c:v>
                </c:pt>
                <c:pt idx="411">
                  <c:v>1.9111111111111208</c:v>
                </c:pt>
                <c:pt idx="412">
                  <c:v>1.8444444444444514</c:v>
                </c:pt>
                <c:pt idx="413">
                  <c:v>1.2909090909090926</c:v>
                </c:pt>
                <c:pt idx="415">
                  <c:v>1.7073170731707017</c:v>
                </c:pt>
                <c:pt idx="416">
                  <c:v>2.24999999999998</c:v>
                </c:pt>
                <c:pt idx="417">
                  <c:v>1.8</c:v>
                </c:pt>
                <c:pt idx="418">
                  <c:v>1.7755102040816459</c:v>
                </c:pt>
                <c:pt idx="419">
                  <c:v>1.6923076923077238</c:v>
                </c:pt>
                <c:pt idx="420">
                  <c:v>2.0540540540540229</c:v>
                </c:pt>
                <c:pt idx="421">
                  <c:v>1.7460317460317201</c:v>
                </c:pt>
                <c:pt idx="422">
                  <c:v>1.7567567567567048</c:v>
                </c:pt>
                <c:pt idx="423">
                  <c:v>2.2692307692307927</c:v>
                </c:pt>
                <c:pt idx="424">
                  <c:v>1.8219178082191561</c:v>
                </c:pt>
                <c:pt idx="425">
                  <c:v>1.5227272727272194</c:v>
                </c:pt>
                <c:pt idx="426">
                  <c:v>2.0833333333333011</c:v>
                </c:pt>
                <c:pt idx="427">
                  <c:v>1.5964912280701524</c:v>
                </c:pt>
                <c:pt idx="428">
                  <c:v>1.7424242424241996</c:v>
                </c:pt>
                <c:pt idx="429">
                  <c:v>1.6250000000000435</c:v>
                </c:pt>
                <c:pt idx="430">
                  <c:v>1.5106382978723154</c:v>
                </c:pt>
                <c:pt idx="431">
                  <c:v>1.8103448275862195</c:v>
                </c:pt>
                <c:pt idx="432">
                  <c:v>2.0273972602740309</c:v>
                </c:pt>
                <c:pt idx="433">
                  <c:v>1.5245901639344273</c:v>
                </c:pt>
                <c:pt idx="434">
                  <c:v>1.7209302325580944</c:v>
                </c:pt>
                <c:pt idx="435">
                  <c:v>1.7333333333333623</c:v>
                </c:pt>
                <c:pt idx="436">
                  <c:v>2.4210526315790046</c:v>
                </c:pt>
                <c:pt idx="437">
                  <c:v>2.3571428571428723</c:v>
                </c:pt>
                <c:pt idx="438">
                  <c:v>1.7164179104478055</c:v>
                </c:pt>
                <c:pt idx="439">
                  <c:v>1.7804878048779991</c:v>
                </c:pt>
                <c:pt idx="440">
                  <c:v>2.0370370370370163</c:v>
                </c:pt>
                <c:pt idx="441">
                  <c:v>2.0399999999999596</c:v>
                </c:pt>
                <c:pt idx="442">
                  <c:v>2.5277777777777497</c:v>
                </c:pt>
                <c:pt idx="443">
                  <c:v>1.8953488372093379</c:v>
                </c:pt>
                <c:pt idx="444">
                  <c:v>1.7358490566038147</c:v>
                </c:pt>
                <c:pt idx="445">
                  <c:v>1.5692307692307861</c:v>
                </c:pt>
                <c:pt idx="446">
                  <c:v>1.8787878787878665</c:v>
                </c:pt>
                <c:pt idx="447">
                  <c:v>2.0000000000000155</c:v>
                </c:pt>
                <c:pt idx="448">
                  <c:v>2.1333333333333386</c:v>
                </c:pt>
                <c:pt idx="449">
                  <c:v>2.1874999999999516</c:v>
                </c:pt>
                <c:pt idx="450">
                  <c:v>2.3658536585365528</c:v>
                </c:pt>
                <c:pt idx="451">
                  <c:v>1.9038461538461722</c:v>
                </c:pt>
                <c:pt idx="452">
                  <c:v>2.1372549019607776</c:v>
                </c:pt>
                <c:pt idx="453">
                  <c:v>1.9268292682926809</c:v>
                </c:pt>
                <c:pt idx="454">
                  <c:v>1.6000000000000236</c:v>
                </c:pt>
                <c:pt idx="455">
                  <c:v>1.361111111111079</c:v>
                </c:pt>
                <c:pt idx="456">
                  <c:v>2.1698113207547598</c:v>
                </c:pt>
                <c:pt idx="457">
                  <c:v>1.8571428571428723</c:v>
                </c:pt>
                <c:pt idx="458">
                  <c:v>1.6170212765957657</c:v>
                </c:pt>
                <c:pt idx="459">
                  <c:v>1.9402985074626933</c:v>
                </c:pt>
                <c:pt idx="460">
                  <c:v>1.7547169811320475</c:v>
                </c:pt>
                <c:pt idx="461">
                  <c:v>2.2222222222223027</c:v>
                </c:pt>
                <c:pt idx="462">
                  <c:v>1.7536231884057918</c:v>
                </c:pt>
                <c:pt idx="463">
                  <c:v>1.7391304347826468</c:v>
                </c:pt>
                <c:pt idx="464">
                  <c:v>2.1666666666666172</c:v>
                </c:pt>
                <c:pt idx="465">
                  <c:v>1.8823529411764337</c:v>
                </c:pt>
                <c:pt idx="466">
                  <c:v>1.7941176470587852</c:v>
                </c:pt>
                <c:pt idx="467">
                  <c:v>2.1875000000000071</c:v>
                </c:pt>
                <c:pt idx="468">
                  <c:v>1.5151515151514932</c:v>
                </c:pt>
                <c:pt idx="469">
                  <c:v>1.7624999999999986</c:v>
                </c:pt>
                <c:pt idx="470">
                  <c:v>2.1886792452830517</c:v>
                </c:pt>
                <c:pt idx="471">
                  <c:v>2.0370370370370163</c:v>
                </c:pt>
                <c:pt idx="472">
                  <c:v>2.1111111111111645</c:v>
                </c:pt>
                <c:pt idx="473">
                  <c:v>1.9272727272727348</c:v>
                </c:pt>
                <c:pt idx="474">
                  <c:v>2.1470588235294357</c:v>
                </c:pt>
                <c:pt idx="475">
                  <c:v>2.984848484848547</c:v>
                </c:pt>
                <c:pt idx="476">
                  <c:v>3.1612903225807005</c:v>
                </c:pt>
                <c:pt idx="477">
                  <c:v>3.6296296296296067</c:v>
                </c:pt>
                <c:pt idx="478">
                  <c:v>7.0681818181820244</c:v>
                </c:pt>
                <c:pt idx="479">
                  <c:v>2.6333333333334106</c:v>
                </c:pt>
                <c:pt idx="480">
                  <c:v>2.1219512195121699</c:v>
                </c:pt>
                <c:pt idx="481">
                  <c:v>2.3611111111111618</c:v>
                </c:pt>
                <c:pt idx="482">
                  <c:v>2.0886075949366814</c:v>
                </c:pt>
                <c:pt idx="483">
                  <c:v>2.0327868852459128</c:v>
                </c:pt>
                <c:pt idx="484">
                  <c:v>2.1372549019608518</c:v>
                </c:pt>
                <c:pt idx="485">
                  <c:v>2.0689655172413719</c:v>
                </c:pt>
                <c:pt idx="486">
                  <c:v>2.1403508771930149</c:v>
                </c:pt>
                <c:pt idx="487">
                  <c:v>1.8181818181818366</c:v>
                </c:pt>
                <c:pt idx="488">
                  <c:v>2.1500000000000057</c:v>
                </c:pt>
                <c:pt idx="489">
                  <c:v>2.0535714285713982</c:v>
                </c:pt>
                <c:pt idx="490">
                  <c:v>1.871428571428567</c:v>
                </c:pt>
                <c:pt idx="491">
                  <c:v>1.7599999999999707</c:v>
                </c:pt>
                <c:pt idx="492">
                  <c:v>1.4464285714285385</c:v>
                </c:pt>
                <c:pt idx="493">
                  <c:v>1.7096774193548534</c:v>
                </c:pt>
                <c:pt idx="494">
                  <c:v>1.7249999999999972</c:v>
                </c:pt>
                <c:pt idx="495">
                  <c:v>1.9166666666666758</c:v>
                </c:pt>
                <c:pt idx="496">
                  <c:v>1.6666666666666929</c:v>
                </c:pt>
                <c:pt idx="497">
                  <c:v>1.6842105263157796</c:v>
                </c:pt>
                <c:pt idx="498">
                  <c:v>1.818181818181821</c:v>
                </c:pt>
                <c:pt idx="499">
                  <c:v>1.7499999999999927</c:v>
                </c:pt>
                <c:pt idx="500">
                  <c:v>1.694915254237318</c:v>
                </c:pt>
                <c:pt idx="501">
                  <c:v>2.0161290322580268</c:v>
                </c:pt>
                <c:pt idx="502">
                  <c:v>1.6415094339622338</c:v>
                </c:pt>
                <c:pt idx="503">
                  <c:v>2.0985915492957568</c:v>
                </c:pt>
                <c:pt idx="504">
                  <c:v>1.787234042553161</c:v>
                </c:pt>
                <c:pt idx="505">
                  <c:v>1.9411764705882415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60-4020-B0B6-5A59F20A9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6608"/>
        <c:axId val="217693504"/>
      </c:scatterChart>
      <c:scatterChart>
        <c:scatterStyle val="line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Retournemer_2020_LOI_composite!$Z$10:$Z$516</c:f>
              <c:numCache>
                <c:formatCode>General</c:formatCode>
                <c:ptCount val="507"/>
                <c:pt idx="0">
                  <c:v>15812.089717742794</c:v>
                </c:pt>
                <c:pt idx="1">
                  <c:v>15758.268074950216</c:v>
                </c:pt>
                <c:pt idx="2">
                  <c:v>15709.823795738808</c:v>
                </c:pt>
                <c:pt idx="3">
                  <c:v>15665.160108390141</c:v>
                </c:pt>
                <c:pt idx="4">
                  <c:v>15609.953031312458</c:v>
                </c:pt>
                <c:pt idx="5">
                  <c:v>15558.291726727162</c:v>
                </c:pt>
                <c:pt idx="6">
                  <c:v>15507.522735749222</c:v>
                </c:pt>
                <c:pt idx="7">
                  <c:v>15453.207972278895</c:v>
                </c:pt>
                <c:pt idx="8">
                  <c:v>15400.020341786281</c:v>
                </c:pt>
                <c:pt idx="9">
                  <c:v>15346.785747419595</c:v>
                </c:pt>
                <c:pt idx="10">
                  <c:v>15294.513912471371</c:v>
                </c:pt>
                <c:pt idx="11">
                  <c:v>15243.932776989717</c:v>
                </c:pt>
                <c:pt idx="12">
                  <c:v>15192.294954341456</c:v>
                </c:pt>
                <c:pt idx="13">
                  <c:v>15144.461205492975</c:v>
                </c:pt>
                <c:pt idx="14">
                  <c:v>15089.089754856042</c:v>
                </c:pt>
                <c:pt idx="15">
                  <c:v>15032.732062863612</c:v>
                </c:pt>
                <c:pt idx="16">
                  <c:v>14981.704770578279</c:v>
                </c:pt>
                <c:pt idx="17">
                  <c:v>14944.273519836601</c:v>
                </c:pt>
                <c:pt idx="18">
                  <c:v>14902.333737184073</c:v>
                </c:pt>
                <c:pt idx="19">
                  <c:v>14855.368820005911</c:v>
                </c:pt>
                <c:pt idx="20">
                  <c:v>14812.912434738599</c:v>
                </c:pt>
                <c:pt idx="21">
                  <c:v>14767.77910864922</c:v>
                </c:pt>
                <c:pt idx="22">
                  <c:v>14723.725951663482</c:v>
                </c:pt>
                <c:pt idx="23">
                  <c:v>14668.119681656193</c:v>
                </c:pt>
                <c:pt idx="24">
                  <c:v>14618.99442627075</c:v>
                </c:pt>
                <c:pt idx="25">
                  <c:v>14581.234428410573</c:v>
                </c:pt>
                <c:pt idx="26">
                  <c:v>14533.84683636577</c:v>
                </c:pt>
                <c:pt idx="27">
                  <c:v>14487.63334117275</c:v>
                </c:pt>
                <c:pt idx="28">
                  <c:v>14451.188331786569</c:v>
                </c:pt>
                <c:pt idx="29">
                  <c:v>14415.917419252173</c:v>
                </c:pt>
                <c:pt idx="30">
                  <c:v>14380.411687347421</c:v>
                </c:pt>
                <c:pt idx="31">
                  <c:v>14346.455763287024</c:v>
                </c:pt>
                <c:pt idx="32">
                  <c:v>14314.284466441337</c:v>
                </c:pt>
                <c:pt idx="33">
                  <c:v>14275.491263351591</c:v>
                </c:pt>
                <c:pt idx="34">
                  <c:v>14237.167699002557</c:v>
                </c:pt>
                <c:pt idx="35">
                  <c:v>14206.358354504937</c:v>
                </c:pt>
                <c:pt idx="36">
                  <c:v>14168.26960952626</c:v>
                </c:pt>
                <c:pt idx="37">
                  <c:v>14124.122524792379</c:v>
                </c:pt>
                <c:pt idx="38">
                  <c:v>14085.56414107299</c:v>
                </c:pt>
                <c:pt idx="39">
                  <c:v>14043.20168355382</c:v>
                </c:pt>
                <c:pt idx="40">
                  <c:v>13991.963053835167</c:v>
                </c:pt>
                <c:pt idx="41">
                  <c:v>13927.715430998751</c:v>
                </c:pt>
                <c:pt idx="42">
                  <c:v>13883.803165635227</c:v>
                </c:pt>
                <c:pt idx="43">
                  <c:v>13837.495742694064</c:v>
                </c:pt>
                <c:pt idx="44">
                  <c:v>13795.69685166375</c:v>
                </c:pt>
                <c:pt idx="45">
                  <c:v>13757.51417893693</c:v>
                </c:pt>
                <c:pt idx="46">
                  <c:v>13722.102374780319</c:v>
                </c:pt>
                <c:pt idx="47">
                  <c:v>13685.892184764496</c:v>
                </c:pt>
                <c:pt idx="48">
                  <c:v>13646.958090052534</c:v>
                </c:pt>
                <c:pt idx="49">
                  <c:v>13604.407777037079</c:v>
                </c:pt>
                <c:pt idx="50">
                  <c:v>13565.802429443616</c:v>
                </c:pt>
                <c:pt idx="51">
                  <c:v>13522.970333183734</c:v>
                </c:pt>
                <c:pt idx="52">
                  <c:v>13476.193271501857</c:v>
                </c:pt>
                <c:pt idx="53">
                  <c:v>13440.87539509339</c:v>
                </c:pt>
                <c:pt idx="54">
                  <c:v>13403.678963722068</c:v>
                </c:pt>
                <c:pt idx="55">
                  <c:v>13366.106821358177</c:v>
                </c:pt>
                <c:pt idx="56">
                  <c:v>13330.695017201564</c:v>
                </c:pt>
                <c:pt idx="57">
                  <c:v>13296.692129267094</c:v>
                </c:pt>
                <c:pt idx="58">
                  <c:v>13260.904614117913</c:v>
                </c:pt>
                <c:pt idx="59">
                  <c:v>13226.8077984353</c:v>
                </c:pt>
                <c:pt idx="60">
                  <c:v>13191.255102656476</c:v>
                </c:pt>
                <c:pt idx="61">
                  <c:v>13151.945296951944</c:v>
                </c:pt>
                <c:pt idx="62">
                  <c:v>13116.956167661976</c:v>
                </c:pt>
                <c:pt idx="63">
                  <c:v>13079.853664038796</c:v>
                </c:pt>
                <c:pt idx="64">
                  <c:v>13040.121183467621</c:v>
                </c:pt>
                <c:pt idx="65">
                  <c:v>13004.850270933226</c:v>
                </c:pt>
                <c:pt idx="66">
                  <c:v>12968.123478302618</c:v>
                </c:pt>
                <c:pt idx="67">
                  <c:v>12935.200759471789</c:v>
                </c:pt>
                <c:pt idx="68">
                  <c:v>12888.658517160269</c:v>
                </c:pt>
                <c:pt idx="69">
                  <c:v>12839.768081145181</c:v>
                </c:pt>
                <c:pt idx="70">
                  <c:v>12822.203592242498</c:v>
                </c:pt>
                <c:pt idx="71">
                  <c:v>12803.136259369532</c:v>
                </c:pt>
                <c:pt idx="72">
                  <c:v>12776.178995652581</c:v>
                </c:pt>
                <c:pt idx="73">
                  <c:v>12757.6282653944</c:v>
                </c:pt>
                <c:pt idx="74">
                  <c:v>12743.210356054497</c:v>
                </c:pt>
                <c:pt idx="75">
                  <c:v>12726.115505892527</c:v>
                </c:pt>
                <c:pt idx="76">
                  <c:v>12704.699979315994</c:v>
                </c:pt>
                <c:pt idx="77">
                  <c:v>12691.268311331589</c:v>
                </c:pt>
                <c:pt idx="78">
                  <c:v>12672.482761703051</c:v>
                </c:pt>
                <c:pt idx="79">
                  <c:v>12652.382223600516</c:v>
                </c:pt>
                <c:pt idx="80">
                  <c:v>12632.187757749838</c:v>
                </c:pt>
                <c:pt idx="81">
                  <c:v>12605.089602410671</c:v>
                </c:pt>
                <c:pt idx="82">
                  <c:v>12585.693522419206</c:v>
                </c:pt>
                <c:pt idx="83">
                  <c:v>12561.554091146534</c:v>
                </c:pt>
                <c:pt idx="84">
                  <c:v>12544.600132606778</c:v>
                </c:pt>
                <c:pt idx="85">
                  <c:v>12520.038026467464</c:v>
                </c:pt>
                <c:pt idx="86">
                  <c:v>12499.937488364929</c:v>
                </c:pt>
                <c:pt idx="87">
                  <c:v>12477.160009440326</c:v>
                </c:pt>
                <c:pt idx="88">
                  <c:v>12452.081300686228</c:v>
                </c:pt>
                <c:pt idx="89">
                  <c:v>12425.217964717418</c:v>
                </c:pt>
                <c:pt idx="90">
                  <c:v>12402.58137741503</c:v>
                </c:pt>
                <c:pt idx="91">
                  <c:v>12385.533491127131</c:v>
                </c:pt>
                <c:pt idx="92">
                  <c:v>12368.062929972592</c:v>
                </c:pt>
                <c:pt idx="93">
                  <c:v>12349.230416469982</c:v>
                </c:pt>
                <c:pt idx="94">
                  <c:v>12330.961469456228</c:v>
                </c:pt>
                <c:pt idx="95">
                  <c:v>12311.753244961048</c:v>
                </c:pt>
                <c:pt idx="96">
                  <c:v>12289.586296399373</c:v>
                </c:pt>
                <c:pt idx="97">
                  <c:v>12268.264697570983</c:v>
                </c:pt>
                <c:pt idx="98">
                  <c:v>12244.641868913097</c:v>
                </c:pt>
                <c:pt idx="99">
                  <c:v>12225.574536040131</c:v>
                </c:pt>
                <c:pt idx="100">
                  <c:v>12205.427034063523</c:v>
                </c:pt>
                <c:pt idx="101">
                  <c:v>12186.359701190557</c:v>
                </c:pt>
                <c:pt idx="102">
                  <c:v>12169.217887154517</c:v>
                </c:pt>
                <c:pt idx="103">
                  <c:v>12154.846941688686</c:v>
                </c:pt>
                <c:pt idx="104">
                  <c:v>12136.484066926791</c:v>
                </c:pt>
                <c:pt idx="105">
                  <c:v>12111.874996913406</c:v>
                </c:pt>
                <c:pt idx="106">
                  <c:v>12083.790600218741</c:v>
                </c:pt>
                <c:pt idx="107">
                  <c:v>12067.963774656699</c:v>
                </c:pt>
                <c:pt idx="108">
                  <c:v>12050.681068998443</c:v>
                </c:pt>
                <c:pt idx="109">
                  <c:v>12029.64125341448</c:v>
                </c:pt>
                <c:pt idx="110">
                  <c:v>12009.165004319373</c:v>
                </c:pt>
                <c:pt idx="111">
                  <c:v>11991.788370912975</c:v>
                </c:pt>
                <c:pt idx="112">
                  <c:v>11975.773689854646</c:v>
                </c:pt>
                <c:pt idx="113">
                  <c:v>11961.355780514743</c:v>
                </c:pt>
                <c:pt idx="114">
                  <c:v>11942.523267012133</c:v>
                </c:pt>
                <c:pt idx="115">
                  <c:v>11927.025188568588</c:v>
                </c:pt>
                <c:pt idx="116">
                  <c:v>11911.198363006546</c:v>
                </c:pt>
                <c:pt idx="117">
                  <c:v>11895.042790326004</c:v>
                </c:pt>
                <c:pt idx="118">
                  <c:v>11879.873459000959</c:v>
                </c:pt>
                <c:pt idx="119">
                  <c:v>11863.670922446345</c:v>
                </c:pt>
                <c:pt idx="120">
                  <c:v>11842.678070736454</c:v>
                </c:pt>
                <c:pt idx="121">
                  <c:v>11819.430953071138</c:v>
                </c:pt>
                <c:pt idx="122">
                  <c:v>11797.451860005749</c:v>
                </c:pt>
                <c:pt idx="123">
                  <c:v>11779.229876866068</c:v>
                </c:pt>
                <c:pt idx="124">
                  <c:v>11755.278301089682</c:v>
                </c:pt>
                <c:pt idx="125">
                  <c:v>11735.224726861217</c:v>
                </c:pt>
                <c:pt idx="126">
                  <c:v>11719.726648417673</c:v>
                </c:pt>
                <c:pt idx="127">
                  <c:v>11703.289292492702</c:v>
                </c:pt>
                <c:pt idx="128">
                  <c:v>11685.208200975234</c:v>
                </c:pt>
                <c:pt idx="129">
                  <c:v>11663.839638272771</c:v>
                </c:pt>
                <c:pt idx="130">
                  <c:v>11647.590137844087</c:v>
                </c:pt>
                <c:pt idx="131">
                  <c:v>11632.045095526471</c:v>
                </c:pt>
                <c:pt idx="132">
                  <c:v>11621.149476741919</c:v>
                </c:pt>
                <c:pt idx="133">
                  <c:v>11590.247247602974</c:v>
                </c:pt>
                <c:pt idx="134">
                  <c:v>11578.177531966639</c:v>
                </c:pt>
                <c:pt idx="135">
                  <c:v>11566.060852456232</c:v>
                </c:pt>
                <c:pt idx="136">
                  <c:v>11557.748246745605</c:v>
                </c:pt>
                <c:pt idx="137">
                  <c:v>11541.357854694705</c:v>
                </c:pt>
                <c:pt idx="138">
                  <c:v>11528.724572569512</c:v>
                </c:pt>
                <c:pt idx="139">
                  <c:v>11516.232182066535</c:v>
                </c:pt>
                <c:pt idx="140">
                  <c:v>11505.289599407912</c:v>
                </c:pt>
                <c:pt idx="141">
                  <c:v>11497.164849193568</c:v>
                </c:pt>
                <c:pt idx="142">
                  <c:v>11488.194749245942</c:v>
                </c:pt>
                <c:pt idx="143">
                  <c:v>11479.882143535315</c:v>
                </c:pt>
                <c:pt idx="144">
                  <c:v>11467.436716906408</c:v>
                </c:pt>
                <c:pt idx="145">
                  <c:v>11459.077147321708</c:v>
                </c:pt>
                <c:pt idx="146">
                  <c:v>11449.496517011154</c:v>
                </c:pt>
                <c:pt idx="147">
                  <c:v>11437.379837500746</c:v>
                </c:pt>
                <c:pt idx="148">
                  <c:v>11429.818653775259</c:v>
                </c:pt>
                <c:pt idx="149">
                  <c:v>11420.895517701703</c:v>
                </c:pt>
                <c:pt idx="150">
                  <c:v>11410.093826665294</c:v>
                </c:pt>
                <c:pt idx="151">
                  <c:v>11401.546401584308</c:v>
                </c:pt>
                <c:pt idx="152">
                  <c:v>11391.82487965154</c:v>
                </c:pt>
                <c:pt idx="153">
                  <c:v>11383.934948807553</c:v>
                </c:pt>
                <c:pt idx="154">
                  <c:v>11374.589137867355</c:v>
                </c:pt>
                <c:pt idx="155">
                  <c:v>11367.497592882582</c:v>
                </c:pt>
                <c:pt idx="156">
                  <c:v>11359.983373031168</c:v>
                </c:pt>
                <c:pt idx="157">
                  <c:v>11349.886140105828</c:v>
                </c:pt>
                <c:pt idx="158">
                  <c:v>11340.681220787845</c:v>
                </c:pt>
                <c:pt idx="159">
                  <c:v>11334.481989410428</c:v>
                </c:pt>
                <c:pt idx="160">
                  <c:v>11326.779914062727</c:v>
                </c:pt>
                <c:pt idx="161">
                  <c:v>11319.547477455739</c:v>
                </c:pt>
                <c:pt idx="162">
                  <c:v>11310.013811019257</c:v>
                </c:pt>
                <c:pt idx="163">
                  <c:v>11298.648553493991</c:v>
                </c:pt>
                <c:pt idx="164">
                  <c:v>11285.310813257729</c:v>
                </c:pt>
                <c:pt idx="165">
                  <c:v>11269.530951569757</c:v>
                </c:pt>
                <c:pt idx="166">
                  <c:v>11258.729260533348</c:v>
                </c:pt>
                <c:pt idx="167">
                  <c:v>11247.692750126582</c:v>
                </c:pt>
                <c:pt idx="168">
                  <c:v>11233.086985290394</c:v>
                </c:pt>
                <c:pt idx="169">
                  <c:v>11213.503049802643</c:v>
                </c:pt>
                <c:pt idx="170">
                  <c:v>11202.184756151448</c:v>
                </c:pt>
                <c:pt idx="171">
                  <c:v>11188.753088167043</c:v>
                </c:pt>
                <c:pt idx="172">
                  <c:v>11175.69713117521</c:v>
                </c:pt>
                <c:pt idx="173">
                  <c:v>11164.801512390657</c:v>
                </c:pt>
                <c:pt idx="174">
                  <c:v>11152.543941258036</c:v>
                </c:pt>
                <c:pt idx="175">
                  <c:v>11140.568153369843</c:v>
                </c:pt>
                <c:pt idx="176">
                  <c:v>11128.404509985365</c:v>
                </c:pt>
                <c:pt idx="177">
                  <c:v>11114.503203260247</c:v>
                </c:pt>
                <c:pt idx="178">
                  <c:v>11102.480451497982</c:v>
                </c:pt>
                <c:pt idx="179">
                  <c:v>11087.170228550724</c:v>
                </c:pt>
                <c:pt idx="180">
                  <c:v>11076.039790395815</c:v>
                </c:pt>
                <c:pt idx="181">
                  <c:v>11062.795977907695</c:v>
                </c:pt>
                <c:pt idx="182">
                  <c:v>11053.591058589713</c:v>
                </c:pt>
                <c:pt idx="183">
                  <c:v>11041.662234575591</c:v>
                </c:pt>
                <c:pt idx="184">
                  <c:v>11033.537484361248</c:v>
                </c:pt>
                <c:pt idx="185">
                  <c:v>11025.88237288762</c:v>
                </c:pt>
                <c:pt idx="186">
                  <c:v>11017.381911680706</c:v>
                </c:pt>
                <c:pt idx="187">
                  <c:v>11009.820727955219</c:v>
                </c:pt>
                <c:pt idx="188">
                  <c:v>11000.193133770594</c:v>
                </c:pt>
                <c:pt idx="189">
                  <c:v>10988.452165252758</c:v>
                </c:pt>
                <c:pt idx="190">
                  <c:v>10980.421342786558</c:v>
                </c:pt>
                <c:pt idx="191">
                  <c:v>10970.74678472786</c:v>
                </c:pt>
                <c:pt idx="192">
                  <c:v>10960.179913061807</c:v>
                </c:pt>
                <c:pt idx="193">
                  <c:v>10950.223571758683</c:v>
                </c:pt>
                <c:pt idx="194">
                  <c:v>10942.380604788768</c:v>
                </c:pt>
                <c:pt idx="195">
                  <c:v>10933.927107455926</c:v>
                </c:pt>
                <c:pt idx="196">
                  <c:v>10922.233102812161</c:v>
                </c:pt>
                <c:pt idx="197">
                  <c:v>10911.525339523894</c:v>
                </c:pt>
                <c:pt idx="198">
                  <c:v>10905.373072020548</c:v>
                </c:pt>
                <c:pt idx="199">
                  <c:v>10897.342249554347</c:v>
                </c:pt>
                <c:pt idx="200">
                  <c:v>10887.996438614149</c:v>
                </c:pt>
                <c:pt idx="201">
                  <c:v>10881.139712999733</c:v>
                </c:pt>
                <c:pt idx="202">
                  <c:v>10877.053855955526</c:v>
                </c:pt>
                <c:pt idx="203">
                  <c:v>10871.793902059535</c:v>
                </c:pt>
                <c:pt idx="204">
                  <c:v>10864.890212571047</c:v>
                </c:pt>
                <c:pt idx="205">
                  <c:v>10859.160619934342</c:v>
                </c:pt>
                <c:pt idx="206">
                  <c:v>10646.179451020791</c:v>
                </c:pt>
                <c:pt idx="207">
                  <c:v>10635.377759984382</c:v>
                </c:pt>
                <c:pt idx="208">
                  <c:v>10628.802817614393</c:v>
                </c:pt>
                <c:pt idx="209">
                  <c:v>10621.476453259264</c:v>
                </c:pt>
                <c:pt idx="210">
                  <c:v>10616.310427111415</c:v>
                </c:pt>
                <c:pt idx="211">
                  <c:v>10607.76300203043</c:v>
                </c:pt>
                <c:pt idx="212">
                  <c:v>10599.966998934586</c:v>
                </c:pt>
                <c:pt idx="213">
                  <c:v>10592.734562327598</c:v>
                </c:pt>
                <c:pt idx="214">
                  <c:v>10586.441403202038</c:v>
                </c:pt>
                <c:pt idx="215">
                  <c:v>10578.88021947655</c:v>
                </c:pt>
                <c:pt idx="216">
                  <c:v>10567.796745195712</c:v>
                </c:pt>
                <c:pt idx="217">
                  <c:v>10559.108428492513</c:v>
                </c:pt>
                <c:pt idx="218">
                  <c:v>10547.555315470961</c:v>
                </c:pt>
                <c:pt idx="219">
                  <c:v>10537.73986579005</c:v>
                </c:pt>
                <c:pt idx="220">
                  <c:v>10526.750319257355</c:v>
                </c:pt>
                <c:pt idx="221">
                  <c:v>10515.948628220945</c:v>
                </c:pt>
                <c:pt idx="222">
                  <c:v>10506.367997910391</c:v>
                </c:pt>
                <c:pt idx="223">
                  <c:v>10495.472379125838</c:v>
                </c:pt>
                <c:pt idx="224">
                  <c:v>10486.07960431157</c:v>
                </c:pt>
                <c:pt idx="225">
                  <c:v>10478.142709593512</c:v>
                </c:pt>
                <c:pt idx="226">
                  <c:v>10467.387982431175</c:v>
                </c:pt>
                <c:pt idx="227">
                  <c:v>10457.901279868764</c:v>
                </c:pt>
                <c:pt idx="228">
                  <c:v>10451.091518128418</c:v>
                </c:pt>
                <c:pt idx="229">
                  <c:v>10441.74570718822</c:v>
                </c:pt>
                <c:pt idx="230">
                  <c:v>10431.64847426288</c:v>
                </c:pt>
                <c:pt idx="231">
                  <c:v>10419.43786700433</c:v>
                </c:pt>
                <c:pt idx="232">
                  <c:v>10405.489596405141</c:v>
                </c:pt>
                <c:pt idx="233">
                  <c:v>10396.096821590872</c:v>
                </c:pt>
                <c:pt idx="234">
                  <c:v>10389.287059850527</c:v>
                </c:pt>
                <c:pt idx="235">
                  <c:v>10382.477298110181</c:v>
                </c:pt>
                <c:pt idx="236">
                  <c:v>10372.051318066342</c:v>
                </c:pt>
                <c:pt idx="237">
                  <c:v>10362.658543252073</c:v>
                </c:pt>
                <c:pt idx="238">
                  <c:v>10354.252009793303</c:v>
                </c:pt>
                <c:pt idx="239">
                  <c:v>10344.530487860535</c:v>
                </c:pt>
                <c:pt idx="240">
                  <c:v>10338.378220357188</c:v>
                </c:pt>
                <c:pt idx="241">
                  <c:v>10328.891517794777</c:v>
                </c:pt>
                <c:pt idx="242">
                  <c:v>10317.479296395441</c:v>
                </c:pt>
                <c:pt idx="243">
                  <c:v>10311.233101143951</c:v>
                </c:pt>
                <c:pt idx="244">
                  <c:v>10303.15531480368</c:v>
                </c:pt>
                <c:pt idx="245">
                  <c:v>10294.889672967123</c:v>
                </c:pt>
                <c:pt idx="246">
                  <c:v>10288.173838974921</c:v>
                </c:pt>
                <c:pt idx="247">
                  <c:v>10277.65393118294</c:v>
                </c:pt>
                <c:pt idx="248">
                  <c:v>10266.993131768744</c:v>
                </c:pt>
                <c:pt idx="249">
                  <c:v>10257.130718213763</c:v>
                </c:pt>
                <c:pt idx="250">
                  <c:v>10247.268304658781</c:v>
                </c:pt>
                <c:pt idx="251">
                  <c:v>10238.720879577795</c:v>
                </c:pt>
                <c:pt idx="252">
                  <c:v>10230.126490622739</c:v>
                </c:pt>
                <c:pt idx="253">
                  <c:v>10217.962847238261</c:v>
                </c:pt>
                <c:pt idx="254">
                  <c:v>10209.039711164705</c:v>
                </c:pt>
                <c:pt idx="255">
                  <c:v>10197.72141751351</c:v>
                </c:pt>
                <c:pt idx="256">
                  <c:v>10184.665460521677</c:v>
                </c:pt>
                <c:pt idx="257">
                  <c:v>10171.515575781701</c:v>
                </c:pt>
                <c:pt idx="258">
                  <c:v>10158.600510412081</c:v>
                </c:pt>
                <c:pt idx="259">
                  <c:v>10150.616651819953</c:v>
                </c:pt>
                <c:pt idx="260">
                  <c:v>10140.190671776114</c:v>
                </c:pt>
                <c:pt idx="261">
                  <c:v>10128.54363100642</c:v>
                </c:pt>
                <c:pt idx="262">
                  <c:v>10119.432639436578</c:v>
                </c:pt>
                <c:pt idx="263">
                  <c:v>10104.357235859676</c:v>
                </c:pt>
                <c:pt idx="264">
                  <c:v>10091.817881482626</c:v>
                </c:pt>
                <c:pt idx="265">
                  <c:v>10082.659926038714</c:v>
                </c:pt>
                <c:pt idx="266">
                  <c:v>10068.711655439525</c:v>
                </c:pt>
                <c:pt idx="267">
                  <c:v>10050.583600047987</c:v>
                </c:pt>
                <c:pt idx="268">
                  <c:v>10035.226413226657</c:v>
                </c:pt>
                <c:pt idx="269">
                  <c:v>10019.352623790543</c:v>
                </c:pt>
                <c:pt idx="270">
                  <c:v>10009.865921228131</c:v>
                </c:pt>
                <c:pt idx="271">
                  <c:v>10000.473146413862</c:v>
                </c:pt>
                <c:pt idx="272">
                  <c:v>9989.5775276293098</c:v>
                </c:pt>
                <c:pt idx="273">
                  <c:v>9977.695667489259</c:v>
                </c:pt>
                <c:pt idx="274">
                  <c:v>9966.4243377121365</c:v>
                </c:pt>
                <c:pt idx="275">
                  <c:v>9956.9376351497249</c:v>
                </c:pt>
                <c:pt idx="276">
                  <c:v>9945.24363050596</c:v>
                </c:pt>
                <c:pt idx="277">
                  <c:v>9934.5828310917641</c:v>
                </c:pt>
                <c:pt idx="278">
                  <c:v>9920.869379862932</c:v>
                </c:pt>
                <c:pt idx="279">
                  <c:v>9905.2304097971737</c:v>
                </c:pt>
                <c:pt idx="280">
                  <c:v>9895.2271046199767</c:v>
                </c:pt>
                <c:pt idx="281">
                  <c:v>9885.5995104353515</c:v>
                </c:pt>
                <c:pt idx="282">
                  <c:v>9877.0051214802952</c:v>
                </c:pt>
                <c:pt idx="283">
                  <c:v>9865.5929000809592</c:v>
                </c:pt>
                <c:pt idx="284">
                  <c:v>9855.5895949037622</c:v>
                </c:pt>
                <c:pt idx="285">
                  <c:v>9845.1166509858522</c:v>
                </c:pt>
                <c:pt idx="286">
                  <c:v>9833.4696102161579</c:v>
                </c:pt>
                <c:pt idx="287">
                  <c:v>9821.5877500761071</c:v>
                </c:pt>
                <c:pt idx="288">
                  <c:v>9808.7666124546304</c:v>
                </c:pt>
                <c:pt idx="289">
                  <c:v>9793.6442450036575</c:v>
                </c:pt>
                <c:pt idx="290">
                  <c:v>9781.0109628784649</c:v>
                </c:pt>
                <c:pt idx="291">
                  <c:v>9770.3031995901983</c:v>
                </c:pt>
                <c:pt idx="292">
                  <c:v>9756.9184954798657</c:v>
                </c:pt>
                <c:pt idx="293">
                  <c:v>9745.7410934508862</c:v>
                </c:pt>
                <c:pt idx="294">
                  <c:v>9730.5717621258409</c:v>
                </c:pt>
                <c:pt idx="295">
                  <c:v>9720.3336375782874</c:v>
                </c:pt>
                <c:pt idx="296">
                  <c:v>9697.2274115351865</c:v>
                </c:pt>
                <c:pt idx="297">
                  <c:v>9672.4304860255161</c:v>
                </c:pt>
                <c:pt idx="298">
                  <c:v>9653.8327918932628</c:v>
                </c:pt>
                <c:pt idx="299">
                  <c:v>9633.9201092870117</c:v>
                </c:pt>
                <c:pt idx="300">
                  <c:v>9611.5653052290509</c:v>
                </c:pt>
                <c:pt idx="301">
                  <c:v>9595.3627686744367</c:v>
                </c:pt>
                <c:pt idx="302">
                  <c:v>9576.3893635496133</c:v>
                </c:pt>
                <c:pt idx="303">
                  <c:v>9561.7835987134258</c:v>
                </c:pt>
                <c:pt idx="304">
                  <c:v>9545.0174956699557</c:v>
                </c:pt>
                <c:pt idx="305">
                  <c:v>9533.0886716558343</c:v>
                </c:pt>
                <c:pt idx="306">
                  <c:v>9517.9663042048614</c:v>
                </c:pt>
                <c:pt idx="307">
                  <c:v>9506.9767576721661</c:v>
                </c:pt>
                <c:pt idx="308">
                  <c:v>9493.075450947048</c:v>
                </c:pt>
                <c:pt idx="309">
                  <c:v>9475.8397091628649</c:v>
                </c:pt>
                <c:pt idx="310">
                  <c:v>9469.5935139113753</c:v>
                </c:pt>
                <c:pt idx="311">
                  <c:v>9462.1732218081033</c:v>
                </c:pt>
                <c:pt idx="312">
                  <c:v>9453.4849051049041</c:v>
                </c:pt>
                <c:pt idx="313">
                  <c:v>9445.3601548905608</c:v>
                </c:pt>
                <c:pt idx="314">
                  <c:v>9437.2354046762175</c:v>
                </c:pt>
                <c:pt idx="315">
                  <c:v>9428.3122686026618</c:v>
                </c:pt>
                <c:pt idx="316">
                  <c:v>9417.7453969366088</c:v>
                </c:pt>
                <c:pt idx="317">
                  <c:v>9408.4935137445536</c:v>
                </c:pt>
                <c:pt idx="318">
                  <c:v>9397.9266420785007</c:v>
                </c:pt>
                <c:pt idx="319">
                  <c:v>9389.6140363678733</c:v>
                </c:pt>
                <c:pt idx="320">
                  <c:v>9381.3483945313164</c:v>
                </c:pt>
                <c:pt idx="321">
                  <c:v>9367.4470878061984</c:v>
                </c:pt>
                <c:pt idx="322">
                  <c:v>9358.0543129919297</c:v>
                </c:pt>
                <c:pt idx="323">
                  <c:v>9348.2858271850891</c:v>
                </c:pt>
                <c:pt idx="324">
                  <c:v>9339.8792937263188</c:v>
                </c:pt>
                <c:pt idx="325">
                  <c:v>9329.5002775565517</c:v>
                </c:pt>
                <c:pt idx="326">
                  <c:v>9317.0391963029542</c:v>
                </c:pt>
                <c:pt idx="327">
                  <c:v>9307.4585659923996</c:v>
                </c:pt>
                <c:pt idx="328">
                  <c:v>9297.6900801855591</c:v>
                </c:pt>
                <c:pt idx="329">
                  <c:v>9290.3167519563576</c:v>
                </c:pt>
                <c:pt idx="330">
                  <c:v>9282.0980739938714</c:v>
                </c:pt>
                <c:pt idx="331">
                  <c:v>9275.4761677498118</c:v>
                </c:pt>
                <c:pt idx="332">
                  <c:v>9267.3044536613979</c:v>
                </c:pt>
                <c:pt idx="333">
                  <c:v>9259.8371976840535</c:v>
                </c:pt>
                <c:pt idx="334">
                  <c:v>9252.4169055807815</c:v>
                </c:pt>
                <c:pt idx="335">
                  <c:v>9245.1844689737936</c:v>
                </c:pt>
                <c:pt idx="336">
                  <c:v>9237.9050684927352</c:v>
                </c:pt>
                <c:pt idx="337">
                  <c:v>9231.3301261227462</c:v>
                </c:pt>
                <c:pt idx="338">
                  <c:v>9223.8628701454018</c:v>
                </c:pt>
                <c:pt idx="339">
                  <c:v>9216.8182890346998</c:v>
                </c:pt>
                <c:pt idx="340">
                  <c:v>9209.4449608054983</c:v>
                </c:pt>
                <c:pt idx="341">
                  <c:v>9201.508066087441</c:v>
                </c:pt>
                <c:pt idx="342">
                  <c:v>9196.2481121914498</c:v>
                </c:pt>
                <c:pt idx="343">
                  <c:v>9188.8278200881778</c:v>
                </c:pt>
                <c:pt idx="344">
                  <c:v>9180.8439614960498</c:v>
                </c:pt>
                <c:pt idx="345">
                  <c:v>9173.047958400206</c:v>
                </c:pt>
                <c:pt idx="346">
                  <c:v>9162.8098338526524</c:v>
                </c:pt>
                <c:pt idx="347">
                  <c:v>9155.0138307568086</c:v>
                </c:pt>
                <c:pt idx="348">
                  <c:v>9147.922285772036</c:v>
                </c:pt>
                <c:pt idx="349">
                  <c:v>9138.9052219503374</c:v>
                </c:pt>
                <c:pt idx="350">
                  <c:v>9130.5456523656376</c:v>
                </c:pt>
                <c:pt idx="351">
                  <c:v>9122.8905408920091</c:v>
                </c:pt>
                <c:pt idx="352">
                  <c:v>9116.0807791516636</c:v>
                </c:pt>
                <c:pt idx="353">
                  <c:v>9110.8208252556724</c:v>
                </c:pt>
                <c:pt idx="354">
                  <c:v>9103.5883886486845</c:v>
                </c:pt>
                <c:pt idx="355">
                  <c:v>9096.7316630342684</c:v>
                </c:pt>
                <c:pt idx="356">
                  <c:v>9088.794768316211</c:v>
                </c:pt>
                <c:pt idx="357">
                  <c:v>9082.1728620721515</c:v>
                </c:pt>
                <c:pt idx="358">
                  <c:v>9074.8464977170224</c:v>
                </c:pt>
                <c:pt idx="359">
                  <c:v>9069.4456521988177</c:v>
                </c:pt>
                <c:pt idx="360">
                  <c:v>9064.2326621768989</c:v>
                </c:pt>
                <c:pt idx="361">
                  <c:v>9058.0334307994817</c:v>
                </c:pt>
                <c:pt idx="362">
                  <c:v>9051.5993800517081</c:v>
                </c:pt>
                <c:pt idx="363">
                  <c:v>9045.3062209261479</c:v>
                </c:pt>
                <c:pt idx="364">
                  <c:v>9035.9134461118792</c:v>
                </c:pt>
                <c:pt idx="365">
                  <c:v>9025.5813938161828</c:v>
                </c:pt>
                <c:pt idx="366">
                  <c:v>9019.4291263128362</c:v>
                </c:pt>
                <c:pt idx="367">
                  <c:v>9012.0557980836347</c:v>
                </c:pt>
                <c:pt idx="368">
                  <c:v>9005.2460363432892</c:v>
                </c:pt>
                <c:pt idx="369">
                  <c:v>8993.5520316995244</c:v>
                </c:pt>
                <c:pt idx="370">
                  <c:v>8985.5681731073964</c:v>
                </c:pt>
                <c:pt idx="371">
                  <c:v>8979.6976888484787</c:v>
                </c:pt>
                <c:pt idx="372">
                  <c:v>8972.6061438637062</c:v>
                </c:pt>
                <c:pt idx="373">
                  <c:v>8965.0919240122912</c:v>
                </c:pt>
                <c:pt idx="374">
                  <c:v>8958.1412706497322</c:v>
                </c:pt>
                <c:pt idx="375">
                  <c:v>8951.6602560278861</c:v>
                </c:pt>
                <c:pt idx="376">
                  <c:v>8945.4140607763966</c:v>
                </c:pt>
                <c:pt idx="377">
                  <c:v>8939.731432013763</c:v>
                </c:pt>
                <c:pt idx="378">
                  <c:v>8931.0900791846361</c:v>
                </c:pt>
                <c:pt idx="379">
                  <c:v>8924.796920059076</c:v>
                </c:pt>
                <c:pt idx="380">
                  <c:v>8917.9401944446599</c:v>
                </c:pt>
                <c:pt idx="381">
                  <c:v>8909.6745526081031</c:v>
                </c:pt>
                <c:pt idx="382">
                  <c:v>8901.9255133863317</c:v>
                </c:pt>
                <c:pt idx="383">
                  <c:v>8896.6655594903405</c:v>
                </c:pt>
                <c:pt idx="384">
                  <c:v>8888.0711705352842</c:v>
                </c:pt>
                <c:pt idx="385">
                  <c:v>8879.6176732024414</c:v>
                </c:pt>
                <c:pt idx="386">
                  <c:v>8871.86863398067</c:v>
                </c:pt>
                <c:pt idx="387">
                  <c:v>8864.0726308848261</c:v>
                </c:pt>
                <c:pt idx="388">
                  <c:v>8857.2628691444806</c:v>
                </c:pt>
                <c:pt idx="389">
                  <c:v>8847.5413472117125</c:v>
                </c:pt>
                <c:pt idx="390">
                  <c:v>8838.3364278937297</c:v>
                </c:pt>
                <c:pt idx="391">
                  <c:v>8829.7420389386734</c:v>
                </c:pt>
                <c:pt idx="392">
                  <c:v>8822.4156745835444</c:v>
                </c:pt>
                <c:pt idx="393">
                  <c:v>8814.9953824802724</c:v>
                </c:pt>
                <c:pt idx="394">
                  <c:v>8807.7159819992139</c:v>
                </c:pt>
                <c:pt idx="395">
                  <c:v>8798.2292794368022</c:v>
                </c:pt>
                <c:pt idx="396">
                  <c:v>8790.1984569706019</c:v>
                </c:pt>
                <c:pt idx="397">
                  <c:v>8781.8388873859021</c:v>
                </c:pt>
                <c:pt idx="398">
                  <c:v>8773.8550287937742</c:v>
                </c:pt>
                <c:pt idx="399">
                  <c:v>8763.3820848758642</c:v>
                </c:pt>
                <c:pt idx="400">
                  <c:v>8753.7075268171666</c:v>
                </c:pt>
                <c:pt idx="401">
                  <c:v>8743.563330017756</c:v>
                </c:pt>
                <c:pt idx="402">
                  <c:v>8733.6539525887019</c:v>
                </c:pt>
                <c:pt idx="403">
                  <c:v>8726.5624076039294</c:v>
                </c:pt>
                <c:pt idx="404">
                  <c:v>8720.2222846042987</c:v>
                </c:pt>
                <c:pt idx="405">
                  <c:v>8711.4870040270289</c:v>
                </c:pt>
                <c:pt idx="406">
                  <c:v>8704.5363506644699</c:v>
                </c:pt>
                <c:pt idx="407">
                  <c:v>8697.5856973019108</c:v>
                </c:pt>
                <c:pt idx="408">
                  <c:v>8690.5411161912089</c:v>
                </c:pt>
                <c:pt idx="409">
                  <c:v>8684.2949209397193</c:v>
                </c:pt>
                <c:pt idx="410">
                  <c:v>8677.1564120808744</c:v>
                </c:pt>
                <c:pt idx="411">
                  <c:v>8671.0041445775278</c:v>
                </c:pt>
                <c:pt idx="412">
                  <c:v>8664.9927686963947</c:v>
                </c:pt>
                <c:pt idx="413">
                  <c:v>8659.0753205634046</c:v>
                </c:pt>
                <c:pt idx="415">
                  <c:v>8653.8623305414858</c:v>
                </c:pt>
                <c:pt idx="416">
                  <c:v>8647.1464965492833</c:v>
                </c:pt>
                <c:pt idx="417">
                  <c:v>8641.8865426532921</c:v>
                </c:pt>
                <c:pt idx="418">
                  <c:v>8635.499455779589</c:v>
                </c:pt>
                <c:pt idx="419">
                  <c:v>8630.5682490020972</c:v>
                </c:pt>
                <c:pt idx="420">
                  <c:v>8625.2613312320354</c:v>
                </c:pt>
                <c:pt idx="421">
                  <c:v>8617.1365810176922</c:v>
                </c:pt>
                <c:pt idx="422">
                  <c:v>8612.3462658624157</c:v>
                </c:pt>
                <c:pt idx="423">
                  <c:v>8604.3624072702878</c:v>
                </c:pt>
                <c:pt idx="424">
                  <c:v>8594.6878492115902</c:v>
                </c:pt>
                <c:pt idx="425">
                  <c:v>8589.4748591896714</c:v>
                </c:pt>
                <c:pt idx="426">
                  <c:v>8580.7865424864722</c:v>
                </c:pt>
                <c:pt idx="427">
                  <c:v>8573.8358891239131</c:v>
                </c:pt>
                <c:pt idx="428">
                  <c:v>8565.3354279169998</c:v>
                </c:pt>
                <c:pt idx="429">
                  <c:v>8558.4317384285114</c:v>
                </c:pt>
                <c:pt idx="430">
                  <c:v>8552.8900012880931</c:v>
                </c:pt>
                <c:pt idx="431">
                  <c:v>8545.2348898144646</c:v>
                </c:pt>
                <c:pt idx="432">
                  <c:v>8534.8558736446976</c:v>
                </c:pt>
                <c:pt idx="433">
                  <c:v>8527.6234370377097</c:v>
                </c:pt>
                <c:pt idx="434">
                  <c:v>8522.128663771362</c:v>
                </c:pt>
                <c:pt idx="435">
                  <c:v>8516.3521072605872</c:v>
                </c:pt>
                <c:pt idx="436">
                  <c:v>8507.194151816675</c:v>
                </c:pt>
                <c:pt idx="437">
                  <c:v>8500.5722455726154</c:v>
                </c:pt>
                <c:pt idx="438">
                  <c:v>8492.0248204916315</c:v>
                </c:pt>
                <c:pt idx="439">
                  <c:v>8486.6709388474974</c:v>
                </c:pt>
                <c:pt idx="440">
                  <c:v>8478.9688634997965</c:v>
                </c:pt>
                <c:pt idx="441">
                  <c:v>8471.8303546409516</c:v>
                </c:pt>
                <c:pt idx="442">
                  <c:v>8459.9015306268302</c:v>
                </c:pt>
                <c:pt idx="443">
                  <c:v>8448.2075259830654</c:v>
                </c:pt>
                <c:pt idx="444">
                  <c:v>8441.3977642427199</c:v>
                </c:pt>
                <c:pt idx="445">
                  <c:v>8433.5547972728054</c:v>
                </c:pt>
                <c:pt idx="446">
                  <c:v>8424.6316611992497</c:v>
                </c:pt>
                <c:pt idx="447">
                  <c:v>8416.6008387330494</c:v>
                </c:pt>
                <c:pt idx="448">
                  <c:v>8409.9789324889898</c:v>
                </c:pt>
                <c:pt idx="449">
                  <c:v>8405.1886173337134</c:v>
                </c:pt>
                <c:pt idx="450">
                  <c:v>8398.7076027118674</c:v>
                </c:pt>
                <c:pt idx="451">
                  <c:v>8391.6160577270948</c:v>
                </c:pt>
                <c:pt idx="452">
                  <c:v>8384.1018378756798</c:v>
                </c:pt>
                <c:pt idx="453">
                  <c:v>8378.4661729871186</c:v>
                </c:pt>
                <c:pt idx="454">
                  <c:v>8372.9713997207709</c:v>
                </c:pt>
                <c:pt idx="455">
                  <c:v>8364.987541128643</c:v>
                </c:pt>
                <c:pt idx="456">
                  <c:v>8357.0976102846562</c:v>
                </c:pt>
                <c:pt idx="457">
                  <c:v>8351.461945396095</c:v>
                </c:pt>
                <c:pt idx="458">
                  <c:v>8345.6853888853202</c:v>
                </c:pt>
                <c:pt idx="459">
                  <c:v>8336.433505693265</c:v>
                </c:pt>
                <c:pt idx="460">
                  <c:v>8329.576780078849</c:v>
                </c:pt>
                <c:pt idx="461">
                  <c:v>8321.4050659904351</c:v>
                </c:pt>
                <c:pt idx="462">
                  <c:v>8312.4819299168794</c:v>
                </c:pt>
                <c:pt idx="463">
                  <c:v>8303.605757717396</c:v>
                </c:pt>
                <c:pt idx="464">
                  <c:v>8292.0056808217741</c:v>
                </c:pt>
                <c:pt idx="465">
                  <c:v>8282.8007615037914</c:v>
                </c:pt>
                <c:pt idx="466">
                  <c:v>8273.8776254302356</c:v>
                </c:pt>
                <c:pt idx="467">
                  <c:v>8266.6921526973201</c:v>
                </c:pt>
                <c:pt idx="468">
                  <c:v>8258.8961496014763</c:v>
                </c:pt>
                <c:pt idx="469">
                  <c:v>8248.5171334317092</c:v>
                </c:pt>
                <c:pt idx="470">
                  <c:v>8240.5802387136519</c:v>
                </c:pt>
                <c:pt idx="471">
                  <c:v>8232.878163365951</c:v>
                </c:pt>
                <c:pt idx="472">
                  <c:v>8223.6732440479682</c:v>
                </c:pt>
                <c:pt idx="473">
                  <c:v>8216.1120603224808</c:v>
                </c:pt>
                <c:pt idx="474">
                  <c:v>8206.0617912712132</c:v>
                </c:pt>
                <c:pt idx="475">
                  <c:v>8193.7102923904495</c:v>
                </c:pt>
                <c:pt idx="476">
                  <c:v>8181.5936128800422</c:v>
                </c:pt>
                <c:pt idx="477">
                  <c:v>8169.8526443622059</c:v>
                </c:pt>
                <c:pt idx="478">
                  <c:v>8149.0124252430514</c:v>
                </c:pt>
                <c:pt idx="479">
                  <c:v>8141.6994791376546</c:v>
                </c:pt>
                <c:pt idx="480">
                  <c:v>8129.6767273753903</c:v>
                </c:pt>
                <c:pt idx="481">
                  <c:v>8118.3114698501249</c:v>
                </c:pt>
                <c:pt idx="482">
                  <c:v>8106.8522845767166</c:v>
                </c:pt>
                <c:pt idx="483">
                  <c:v>8098.1639678735173</c:v>
                </c:pt>
                <c:pt idx="484">
                  <c:v>8090.6497480221024</c:v>
                </c:pt>
                <c:pt idx="485">
                  <c:v>8082.2901784374026</c:v>
                </c:pt>
                <c:pt idx="486">
                  <c:v>8073.8836449786322</c:v>
                </c:pt>
                <c:pt idx="487">
                  <c:v>8062.2366042089388</c:v>
                </c:pt>
                <c:pt idx="488">
                  <c:v>8050.4017079429595</c:v>
                </c:pt>
                <c:pt idx="489">
                  <c:v>8042.3708854767592</c:v>
                </c:pt>
                <c:pt idx="490">
                  <c:v>8032.931146788419</c:v>
                </c:pt>
                <c:pt idx="491">
                  <c:v>8023.2096248556509</c:v>
                </c:pt>
                <c:pt idx="492">
                  <c:v>8016.7755741078763</c:v>
                </c:pt>
                <c:pt idx="493">
                  <c:v>8008.8856432638904</c:v>
                </c:pt>
                <c:pt idx="494">
                  <c:v>7998.6475187163369</c:v>
                </c:pt>
                <c:pt idx="495">
                  <c:v>7992.0725763463488</c:v>
                </c:pt>
                <c:pt idx="496">
                  <c:v>7986.4369114577876</c:v>
                </c:pt>
                <c:pt idx="497">
                  <c:v>7976.8562811472329</c:v>
                </c:pt>
                <c:pt idx="498">
                  <c:v>7969.5768806661745</c:v>
                </c:pt>
                <c:pt idx="499">
                  <c:v>7961.8278414444021</c:v>
                </c:pt>
                <c:pt idx="500">
                  <c:v>7954.3605854670586</c:v>
                </c:pt>
                <c:pt idx="501">
                  <c:v>7945.5783410157173</c:v>
                </c:pt>
                <c:pt idx="502">
                  <c:v>7939.0033986457292</c:v>
                </c:pt>
                <c:pt idx="503">
                  <c:v>7928.6713463500337</c:v>
                </c:pt>
                <c:pt idx="504">
                  <c:v>7922.5190788466871</c:v>
                </c:pt>
                <c:pt idx="505">
                  <c:v>7913.1263040324184</c:v>
                </c:pt>
                <c:pt idx="506">
                  <c:v>0</c:v>
                </c:pt>
              </c:numCache>
            </c:numRef>
          </c:xVal>
          <c:yVal>
            <c:numRef>
              <c:f>Retournemer_2020_LOI_composite!$AT$10:$AT$516</c:f>
              <c:numCache>
                <c:formatCode>General</c:formatCode>
                <c:ptCount val="507"/>
                <c:pt idx="0">
                  <c:v>1.1330000000000009</c:v>
                </c:pt>
                <c:pt idx="1">
                  <c:v>1.5620000000000003</c:v>
                </c:pt>
                <c:pt idx="2">
                  <c:v>1.3330000000000002</c:v>
                </c:pt>
                <c:pt idx="3">
                  <c:v>1.1719999999999988</c:v>
                </c:pt>
                <c:pt idx="4">
                  <c:v>1.6210000000000004</c:v>
                </c:pt>
                <c:pt idx="5">
                  <c:v>1.4699999999999989</c:v>
                </c:pt>
                <c:pt idx="6">
                  <c:v>1.4320000000000004</c:v>
                </c:pt>
                <c:pt idx="7">
                  <c:v>1.5830000000000002</c:v>
                </c:pt>
                <c:pt idx="8">
                  <c:v>1.5350000000000001</c:v>
                </c:pt>
                <c:pt idx="9">
                  <c:v>1.5370000000000008</c:v>
                </c:pt>
                <c:pt idx="10">
                  <c:v>1.4960000000000004</c:v>
                </c:pt>
                <c:pt idx="11">
                  <c:v>1.4239999999999995</c:v>
                </c:pt>
                <c:pt idx="12">
                  <c:v>1.4689999999999994</c:v>
                </c:pt>
                <c:pt idx="13">
                  <c:v>1.3070000000000004</c:v>
                </c:pt>
                <c:pt idx="14">
                  <c:v>1.6280000000000001</c:v>
                </c:pt>
                <c:pt idx="15">
                  <c:v>1.67</c:v>
                </c:pt>
                <c:pt idx="16">
                  <c:v>1.4430000000000005</c:v>
                </c:pt>
                <c:pt idx="17">
                  <c:v>0.86400000000000077</c:v>
                </c:pt>
                <c:pt idx="18">
                  <c:v>0.52800000000000047</c:v>
                </c:pt>
                <c:pt idx="19">
                  <c:v>0.63500000000000156</c:v>
                </c:pt>
                <c:pt idx="20">
                  <c:v>0.53900000000000059</c:v>
                </c:pt>
                <c:pt idx="21">
                  <c:v>0.59600000000000009</c:v>
                </c:pt>
                <c:pt idx="22">
                  <c:v>0.57299999999999862</c:v>
                </c:pt>
                <c:pt idx="23">
                  <c:v>0.81900000000000084</c:v>
                </c:pt>
                <c:pt idx="24">
                  <c:v>0.68100000000000094</c:v>
                </c:pt>
                <c:pt idx="25">
                  <c:v>0.43900000000000006</c:v>
                </c:pt>
                <c:pt idx="26">
                  <c:v>0.64400000000000013</c:v>
                </c:pt>
                <c:pt idx="27">
                  <c:v>0.61899999999999977</c:v>
                </c:pt>
                <c:pt idx="28">
                  <c:v>0.41099999999999959</c:v>
                </c:pt>
                <c:pt idx="29">
                  <c:v>0.38600000000000101</c:v>
                </c:pt>
                <c:pt idx="30">
                  <c:v>0.39100000000000001</c:v>
                </c:pt>
                <c:pt idx="31">
                  <c:v>0.35799999999999876</c:v>
                </c:pt>
                <c:pt idx="32">
                  <c:v>0.31999999999999851</c:v>
                </c:pt>
                <c:pt idx="33">
                  <c:v>0.4610000000000003</c:v>
                </c:pt>
                <c:pt idx="34">
                  <c:v>0.45100000000000051</c:v>
                </c:pt>
                <c:pt idx="35">
                  <c:v>0.29100000000000037</c:v>
                </c:pt>
                <c:pt idx="36">
                  <c:v>0.44599999999999973</c:v>
                </c:pt>
                <c:pt idx="37">
                  <c:v>0.57499999999999929</c:v>
                </c:pt>
                <c:pt idx="38">
                  <c:v>0.45599999999999952</c:v>
                </c:pt>
                <c:pt idx="39">
                  <c:v>0.53699999999999903</c:v>
                </c:pt>
                <c:pt idx="40">
                  <c:v>0.72599999999999909</c:v>
                </c:pt>
                <c:pt idx="41">
                  <c:v>1.0030000000000001</c:v>
                </c:pt>
                <c:pt idx="42">
                  <c:v>0.57000000000000028</c:v>
                </c:pt>
                <c:pt idx="43">
                  <c:v>0.62099999999999866</c:v>
                </c:pt>
                <c:pt idx="44">
                  <c:v>0.52499999999999947</c:v>
                </c:pt>
                <c:pt idx="45">
                  <c:v>0.4480000000000004</c:v>
                </c:pt>
                <c:pt idx="46">
                  <c:v>0.38899999999999935</c:v>
                </c:pt>
                <c:pt idx="47">
                  <c:v>0.40599999999999881</c:v>
                </c:pt>
                <c:pt idx="48">
                  <c:v>0.46400000000000041</c:v>
                </c:pt>
                <c:pt idx="49">
                  <c:v>0.54100000000000037</c:v>
                </c:pt>
                <c:pt idx="50">
                  <c:v>0.45699999999999896</c:v>
                </c:pt>
                <c:pt idx="51">
                  <c:v>0.5470000000000006</c:v>
                </c:pt>
                <c:pt idx="52">
                  <c:v>0.63100000000000023</c:v>
                </c:pt>
                <c:pt idx="53">
                  <c:v>0.38700000000000045</c:v>
                </c:pt>
                <c:pt idx="54">
                  <c:v>0.4269999999999996</c:v>
                </c:pt>
                <c:pt idx="55">
                  <c:v>0.4350000000000005</c:v>
                </c:pt>
                <c:pt idx="56">
                  <c:v>0.38900000000000023</c:v>
                </c:pt>
                <c:pt idx="57">
                  <c:v>0.35900000000000176</c:v>
                </c:pt>
                <c:pt idx="58">
                  <c:v>0.39700000000000024</c:v>
                </c:pt>
                <c:pt idx="59">
                  <c:v>0.36099999999999977</c:v>
                </c:pt>
                <c:pt idx="60">
                  <c:v>0.39199999999999946</c:v>
                </c:pt>
                <c:pt idx="61">
                  <c:v>0.47199999999999953</c:v>
                </c:pt>
                <c:pt idx="62">
                  <c:v>0.37999999999999901</c:v>
                </c:pt>
                <c:pt idx="63">
                  <c:v>0.42500000000000071</c:v>
                </c:pt>
                <c:pt idx="64">
                  <c:v>0.48099999999999987</c:v>
                </c:pt>
                <c:pt idx="65">
                  <c:v>0.38600000000000101</c:v>
                </c:pt>
                <c:pt idx="66">
                  <c:v>0.41699999999999982</c:v>
                </c:pt>
                <c:pt idx="67">
                  <c:v>0.16799999999999926</c:v>
                </c:pt>
                <c:pt idx="68">
                  <c:v>0.31300000000000061</c:v>
                </c:pt>
                <c:pt idx="69">
                  <c:v>0.33800000000000097</c:v>
                </c:pt>
                <c:pt idx="70">
                  <c:v>0.18700000000000028</c:v>
                </c:pt>
                <c:pt idx="71">
                  <c:v>0.40600000000000058</c:v>
                </c:pt>
                <c:pt idx="72">
                  <c:v>0.57399999999999984</c:v>
                </c:pt>
                <c:pt idx="73">
                  <c:v>0.39500000000000135</c:v>
                </c:pt>
                <c:pt idx="74">
                  <c:v>0.30700000000000038</c:v>
                </c:pt>
                <c:pt idx="75">
                  <c:v>0.36400000000000077</c:v>
                </c:pt>
                <c:pt idx="76">
                  <c:v>0.45599999999999952</c:v>
                </c:pt>
                <c:pt idx="77">
                  <c:v>0.28599999999999959</c:v>
                </c:pt>
                <c:pt idx="78">
                  <c:v>0.39999999999999858</c:v>
                </c:pt>
                <c:pt idx="79">
                  <c:v>0.42800000000000082</c:v>
                </c:pt>
                <c:pt idx="80">
                  <c:v>0.42999999999999972</c:v>
                </c:pt>
                <c:pt idx="81">
                  <c:v>0.57699999999999996</c:v>
                </c:pt>
                <c:pt idx="82">
                  <c:v>0.41300000000000026</c:v>
                </c:pt>
                <c:pt idx="83">
                  <c:v>0.51399999999999935</c:v>
                </c:pt>
                <c:pt idx="84">
                  <c:v>0.36100000000000065</c:v>
                </c:pt>
                <c:pt idx="85">
                  <c:v>0.52300000000000058</c:v>
                </c:pt>
                <c:pt idx="86">
                  <c:v>0.42799999999999994</c:v>
                </c:pt>
                <c:pt idx="87">
                  <c:v>0.48500000000000032</c:v>
                </c:pt>
                <c:pt idx="88">
                  <c:v>0.53399999999999892</c:v>
                </c:pt>
                <c:pt idx="89">
                  <c:v>0.57199999999999918</c:v>
                </c:pt>
                <c:pt idx="90">
                  <c:v>0.48199999999999932</c:v>
                </c:pt>
                <c:pt idx="91">
                  <c:v>0.36300000000000132</c:v>
                </c:pt>
                <c:pt idx="92">
                  <c:v>0.37199999999999989</c:v>
                </c:pt>
                <c:pt idx="93">
                  <c:v>0.40100000000000069</c:v>
                </c:pt>
                <c:pt idx="94">
                  <c:v>0.38899999999999935</c:v>
                </c:pt>
                <c:pt idx="95">
                  <c:v>0.4090000000000007</c:v>
                </c:pt>
                <c:pt idx="96">
                  <c:v>0.47200000000000131</c:v>
                </c:pt>
                <c:pt idx="97">
                  <c:v>0.45399999999999885</c:v>
                </c:pt>
                <c:pt idx="98">
                  <c:v>0.50300000000000011</c:v>
                </c:pt>
                <c:pt idx="99">
                  <c:v>0.40600000000000058</c:v>
                </c:pt>
                <c:pt idx="100">
                  <c:v>0.42900000000000027</c:v>
                </c:pt>
                <c:pt idx="101">
                  <c:v>0.40599999999999881</c:v>
                </c:pt>
                <c:pt idx="102">
                  <c:v>0.36500000000000021</c:v>
                </c:pt>
                <c:pt idx="103">
                  <c:v>0.30600000000000094</c:v>
                </c:pt>
                <c:pt idx="104">
                  <c:v>0.39100000000000001</c:v>
                </c:pt>
                <c:pt idx="105">
                  <c:v>0.52400000000000091</c:v>
                </c:pt>
                <c:pt idx="106">
                  <c:v>0.59799999999999898</c:v>
                </c:pt>
                <c:pt idx="107">
                  <c:v>0.33699999999999974</c:v>
                </c:pt>
                <c:pt idx="108">
                  <c:v>0.36799999999999855</c:v>
                </c:pt>
                <c:pt idx="109">
                  <c:v>0.4480000000000004</c:v>
                </c:pt>
                <c:pt idx="110">
                  <c:v>0.43599999999999994</c:v>
                </c:pt>
                <c:pt idx="111">
                  <c:v>0.37000000000000099</c:v>
                </c:pt>
                <c:pt idx="112">
                  <c:v>0.3409999999999993</c:v>
                </c:pt>
                <c:pt idx="113">
                  <c:v>0.30699999999999861</c:v>
                </c:pt>
                <c:pt idx="114">
                  <c:v>0.4009999999999998</c:v>
                </c:pt>
                <c:pt idx="115">
                  <c:v>0.33000000000000007</c:v>
                </c:pt>
                <c:pt idx="116">
                  <c:v>0.33699999999999974</c:v>
                </c:pt>
                <c:pt idx="117">
                  <c:v>0.34399999999999942</c:v>
                </c:pt>
                <c:pt idx="118">
                  <c:v>0.32299999999999951</c:v>
                </c:pt>
                <c:pt idx="119">
                  <c:v>0.34500000000000064</c:v>
                </c:pt>
                <c:pt idx="120">
                  <c:v>0.44699999999999918</c:v>
                </c:pt>
                <c:pt idx="121">
                  <c:v>0.49499999999999922</c:v>
                </c:pt>
                <c:pt idx="122">
                  <c:v>0.46799999999999908</c:v>
                </c:pt>
                <c:pt idx="123">
                  <c:v>0.3879999999999999</c:v>
                </c:pt>
                <c:pt idx="124">
                  <c:v>0.51000000000000156</c:v>
                </c:pt>
                <c:pt idx="125">
                  <c:v>0.4269999999999996</c:v>
                </c:pt>
                <c:pt idx="126">
                  <c:v>0.33000000000000007</c:v>
                </c:pt>
                <c:pt idx="127">
                  <c:v>0.34999999999999964</c:v>
                </c:pt>
                <c:pt idx="128">
                  <c:v>0.38499999999999979</c:v>
                </c:pt>
                <c:pt idx="129">
                  <c:v>0.45500000000000007</c:v>
                </c:pt>
                <c:pt idx="130">
                  <c:v>0.34600000000000009</c:v>
                </c:pt>
                <c:pt idx="131">
                  <c:v>0.33099999999999952</c:v>
                </c:pt>
                <c:pt idx="132">
                  <c:v>0.23199999999999932</c:v>
                </c:pt>
                <c:pt idx="133">
                  <c:v>0.65800000000000125</c:v>
                </c:pt>
                <c:pt idx="134">
                  <c:v>0.25699999999999967</c:v>
                </c:pt>
                <c:pt idx="135">
                  <c:v>0.2580000000000009</c:v>
                </c:pt>
                <c:pt idx="136">
                  <c:v>0.1769999999999996</c:v>
                </c:pt>
                <c:pt idx="137">
                  <c:v>0.3490000000000002</c:v>
                </c:pt>
                <c:pt idx="138">
                  <c:v>0.26900000000000013</c:v>
                </c:pt>
                <c:pt idx="139">
                  <c:v>0.26600000000000001</c:v>
                </c:pt>
                <c:pt idx="140">
                  <c:v>0.23299999999999965</c:v>
                </c:pt>
                <c:pt idx="141">
                  <c:v>0.17300000000000004</c:v>
                </c:pt>
                <c:pt idx="142">
                  <c:v>0.19100000000000072</c:v>
                </c:pt>
                <c:pt idx="143">
                  <c:v>0.1769999999999996</c:v>
                </c:pt>
                <c:pt idx="144">
                  <c:v>0.26499999999999968</c:v>
                </c:pt>
                <c:pt idx="145">
                  <c:v>0.17799999999999994</c:v>
                </c:pt>
                <c:pt idx="146">
                  <c:v>0.20400000000000063</c:v>
                </c:pt>
                <c:pt idx="147">
                  <c:v>0.25800000000000001</c:v>
                </c:pt>
                <c:pt idx="148">
                  <c:v>0.16099999999999959</c:v>
                </c:pt>
                <c:pt idx="149">
                  <c:v>0.19000000000000128</c:v>
                </c:pt>
                <c:pt idx="150">
                  <c:v>0.23000000000000043</c:v>
                </c:pt>
                <c:pt idx="151">
                  <c:v>0.18200000000000038</c:v>
                </c:pt>
                <c:pt idx="152">
                  <c:v>0.20700000000000074</c:v>
                </c:pt>
                <c:pt idx="153">
                  <c:v>0.16800000000000015</c:v>
                </c:pt>
                <c:pt idx="154">
                  <c:v>0.19899999999999984</c:v>
                </c:pt>
                <c:pt idx="155">
                  <c:v>0.1509999999999998</c:v>
                </c:pt>
                <c:pt idx="156">
                  <c:v>0.16000000000000014</c:v>
                </c:pt>
                <c:pt idx="157">
                  <c:v>0.21499999999999986</c:v>
                </c:pt>
                <c:pt idx="158">
                  <c:v>0.19600000000000151</c:v>
                </c:pt>
                <c:pt idx="159">
                  <c:v>0.13199999999999967</c:v>
                </c:pt>
                <c:pt idx="160">
                  <c:v>0.16400000000000059</c:v>
                </c:pt>
                <c:pt idx="161">
                  <c:v>0.15399999999999991</c:v>
                </c:pt>
                <c:pt idx="162">
                  <c:v>0.20300000000000029</c:v>
                </c:pt>
                <c:pt idx="163">
                  <c:v>0.24199999999999999</c:v>
                </c:pt>
                <c:pt idx="164">
                  <c:v>0.2840000000000007</c:v>
                </c:pt>
                <c:pt idx="165">
                  <c:v>0.3360000000000003</c:v>
                </c:pt>
                <c:pt idx="166">
                  <c:v>0.23000000000000043</c:v>
                </c:pt>
                <c:pt idx="167">
                  <c:v>0.23500000000000121</c:v>
                </c:pt>
                <c:pt idx="168">
                  <c:v>0.31099999999999994</c:v>
                </c:pt>
                <c:pt idx="169">
                  <c:v>0.41699999999999982</c:v>
                </c:pt>
                <c:pt idx="170">
                  <c:v>0.24099999999999966</c:v>
                </c:pt>
                <c:pt idx="171">
                  <c:v>0.28600000000000136</c:v>
                </c:pt>
                <c:pt idx="172">
                  <c:v>0.27799999999999869</c:v>
                </c:pt>
                <c:pt idx="173">
                  <c:v>0.23200000000000109</c:v>
                </c:pt>
                <c:pt idx="174">
                  <c:v>0.26100000000000101</c:v>
                </c:pt>
                <c:pt idx="175">
                  <c:v>0.25500000000000078</c:v>
                </c:pt>
                <c:pt idx="176">
                  <c:v>0.25900000000000034</c:v>
                </c:pt>
                <c:pt idx="177">
                  <c:v>0.29599999999999937</c:v>
                </c:pt>
                <c:pt idx="178">
                  <c:v>0.25599999999999934</c:v>
                </c:pt>
                <c:pt idx="179">
                  <c:v>0.32599999999999874</c:v>
                </c:pt>
                <c:pt idx="180">
                  <c:v>0.2370000000000001</c:v>
                </c:pt>
                <c:pt idx="181">
                  <c:v>0.28200000000000003</c:v>
                </c:pt>
                <c:pt idx="182">
                  <c:v>0.19600000000000151</c:v>
                </c:pt>
                <c:pt idx="183">
                  <c:v>0.25399999999999956</c:v>
                </c:pt>
                <c:pt idx="184">
                  <c:v>0.17300000000000004</c:v>
                </c:pt>
                <c:pt idx="185">
                  <c:v>0.16300000000000026</c:v>
                </c:pt>
                <c:pt idx="186">
                  <c:v>0.18100000000000094</c:v>
                </c:pt>
                <c:pt idx="187">
                  <c:v>0.16099999999999959</c:v>
                </c:pt>
                <c:pt idx="188">
                  <c:v>0.20500000000000007</c:v>
                </c:pt>
                <c:pt idx="189">
                  <c:v>0.25</c:v>
                </c:pt>
                <c:pt idx="190">
                  <c:v>0.17099999999999937</c:v>
                </c:pt>
                <c:pt idx="191">
                  <c:v>0.20600000000000129</c:v>
                </c:pt>
                <c:pt idx="192">
                  <c:v>0.22499999999999964</c:v>
                </c:pt>
                <c:pt idx="193">
                  <c:v>0.21199999999999974</c:v>
                </c:pt>
                <c:pt idx="194">
                  <c:v>0.16699999999999982</c:v>
                </c:pt>
                <c:pt idx="195">
                  <c:v>0.1800000000000006</c:v>
                </c:pt>
                <c:pt idx="196">
                  <c:v>0.24900000000000055</c:v>
                </c:pt>
                <c:pt idx="197">
                  <c:v>0.22799999999999976</c:v>
                </c:pt>
                <c:pt idx="198">
                  <c:v>0.13100000000000023</c:v>
                </c:pt>
                <c:pt idx="199">
                  <c:v>0.17099999999999937</c:v>
                </c:pt>
                <c:pt idx="200">
                  <c:v>0.19899999999999984</c:v>
                </c:pt>
                <c:pt idx="201">
                  <c:v>0.1460000000000008</c:v>
                </c:pt>
                <c:pt idx="202">
                  <c:v>8.7000000000000632E-2</c:v>
                </c:pt>
                <c:pt idx="203">
                  <c:v>0.1120000000000001</c:v>
                </c:pt>
                <c:pt idx="204">
                  <c:v>0.14700000000000024</c:v>
                </c:pt>
                <c:pt idx="205">
                  <c:v>0.12200000000000166</c:v>
                </c:pt>
                <c:pt idx="206">
                  <c:v>4.5350000000000179</c:v>
                </c:pt>
                <c:pt idx="207">
                  <c:v>0.23000000000000043</c:v>
                </c:pt>
                <c:pt idx="208">
                  <c:v>0.14000000000000057</c:v>
                </c:pt>
                <c:pt idx="209">
                  <c:v>0.15600000000000058</c:v>
                </c:pt>
                <c:pt idx="210">
                  <c:v>0.10999999999999943</c:v>
                </c:pt>
                <c:pt idx="211">
                  <c:v>0.18200000000000038</c:v>
                </c:pt>
                <c:pt idx="212">
                  <c:v>0.16599999999999948</c:v>
                </c:pt>
                <c:pt idx="213">
                  <c:v>0.15399999999999991</c:v>
                </c:pt>
                <c:pt idx="214">
                  <c:v>0.13399999999999856</c:v>
                </c:pt>
                <c:pt idx="215">
                  <c:v>0.16099999999999959</c:v>
                </c:pt>
                <c:pt idx="216">
                  <c:v>0.23600000000000065</c:v>
                </c:pt>
                <c:pt idx="217">
                  <c:v>0.1850000000000005</c:v>
                </c:pt>
                <c:pt idx="218">
                  <c:v>0.24600000000000044</c:v>
                </c:pt>
                <c:pt idx="219">
                  <c:v>0.20899999999999963</c:v>
                </c:pt>
                <c:pt idx="220">
                  <c:v>0.23399999999999999</c:v>
                </c:pt>
                <c:pt idx="221">
                  <c:v>0.22999999999999865</c:v>
                </c:pt>
                <c:pt idx="222">
                  <c:v>0.20400000000000063</c:v>
                </c:pt>
                <c:pt idx="223">
                  <c:v>0.23199999999999932</c:v>
                </c:pt>
                <c:pt idx="224">
                  <c:v>0.20000000000000107</c:v>
                </c:pt>
                <c:pt idx="225">
                  <c:v>0.16899999999999871</c:v>
                </c:pt>
                <c:pt idx="226">
                  <c:v>0.2289999999999992</c:v>
                </c:pt>
                <c:pt idx="227">
                  <c:v>0.20199999999999996</c:v>
                </c:pt>
                <c:pt idx="228">
                  <c:v>0.14500000000000135</c:v>
                </c:pt>
                <c:pt idx="229">
                  <c:v>0.19899999999999984</c:v>
                </c:pt>
                <c:pt idx="230">
                  <c:v>0.21499999999999986</c:v>
                </c:pt>
                <c:pt idx="231">
                  <c:v>0.26000000000000156</c:v>
                </c:pt>
                <c:pt idx="232">
                  <c:v>0.2970000000000006</c:v>
                </c:pt>
                <c:pt idx="233">
                  <c:v>0.20000000000000107</c:v>
                </c:pt>
                <c:pt idx="234">
                  <c:v>0.14499999999999957</c:v>
                </c:pt>
                <c:pt idx="235">
                  <c:v>0.14500000000000135</c:v>
                </c:pt>
                <c:pt idx="236">
                  <c:v>0.22199999999999953</c:v>
                </c:pt>
                <c:pt idx="237">
                  <c:v>0.19999999999999929</c:v>
                </c:pt>
                <c:pt idx="238">
                  <c:v>0.17900000000000027</c:v>
                </c:pt>
                <c:pt idx="239">
                  <c:v>0.20699999999999896</c:v>
                </c:pt>
                <c:pt idx="240">
                  <c:v>0.13100000000000112</c:v>
                </c:pt>
                <c:pt idx="241">
                  <c:v>0.20199999999999996</c:v>
                </c:pt>
                <c:pt idx="242">
                  <c:v>0.24299999999999855</c:v>
                </c:pt>
                <c:pt idx="243">
                  <c:v>0.13299999999999912</c:v>
                </c:pt>
                <c:pt idx="244">
                  <c:v>0.17199999999999882</c:v>
                </c:pt>
                <c:pt idx="245">
                  <c:v>0.17600000000000016</c:v>
                </c:pt>
                <c:pt idx="246">
                  <c:v>0.14300000000000068</c:v>
                </c:pt>
                <c:pt idx="247">
                  <c:v>0.2240000000000002</c:v>
                </c:pt>
                <c:pt idx="248">
                  <c:v>0.22700000000000031</c:v>
                </c:pt>
                <c:pt idx="249">
                  <c:v>0.21000000000000085</c:v>
                </c:pt>
                <c:pt idx="250">
                  <c:v>0.20999999999999996</c:v>
                </c:pt>
                <c:pt idx="251">
                  <c:v>0.18200000000000038</c:v>
                </c:pt>
                <c:pt idx="252">
                  <c:v>0.18299999999999983</c:v>
                </c:pt>
                <c:pt idx="253">
                  <c:v>0.25900000000000034</c:v>
                </c:pt>
                <c:pt idx="254">
                  <c:v>0.1899999999999995</c:v>
                </c:pt>
                <c:pt idx="255">
                  <c:v>0.24099999999999966</c:v>
                </c:pt>
                <c:pt idx="256">
                  <c:v>0.27799999999999958</c:v>
                </c:pt>
                <c:pt idx="257">
                  <c:v>0.28000000000000025</c:v>
                </c:pt>
                <c:pt idx="258">
                  <c:v>0.27500000000000036</c:v>
                </c:pt>
                <c:pt idx="259">
                  <c:v>0.16999999999999993</c:v>
                </c:pt>
                <c:pt idx="260">
                  <c:v>0.22199999999999953</c:v>
                </c:pt>
                <c:pt idx="261">
                  <c:v>0.24799999999999933</c:v>
                </c:pt>
                <c:pt idx="262">
                  <c:v>0.19399999999999906</c:v>
                </c:pt>
                <c:pt idx="263">
                  <c:v>0.32099999999999973</c:v>
                </c:pt>
                <c:pt idx="264">
                  <c:v>0.26699999999999946</c:v>
                </c:pt>
                <c:pt idx="265">
                  <c:v>0.19500000000000028</c:v>
                </c:pt>
                <c:pt idx="266">
                  <c:v>0.29699999999999971</c:v>
                </c:pt>
                <c:pt idx="267">
                  <c:v>0.38600000000000101</c:v>
                </c:pt>
                <c:pt idx="268">
                  <c:v>0.32699999999999996</c:v>
                </c:pt>
                <c:pt idx="269">
                  <c:v>0.33800000000000097</c:v>
                </c:pt>
                <c:pt idx="270">
                  <c:v>0.20199999999999996</c:v>
                </c:pt>
                <c:pt idx="271">
                  <c:v>0.19999999999999929</c:v>
                </c:pt>
                <c:pt idx="272">
                  <c:v>0.23199999999999932</c:v>
                </c:pt>
                <c:pt idx="273">
                  <c:v>0.25300000000000011</c:v>
                </c:pt>
                <c:pt idx="274">
                  <c:v>0.24000000000000021</c:v>
                </c:pt>
                <c:pt idx="275">
                  <c:v>0.20199999999999996</c:v>
                </c:pt>
                <c:pt idx="276">
                  <c:v>0.24900000000000055</c:v>
                </c:pt>
                <c:pt idx="277">
                  <c:v>0.22700000000000031</c:v>
                </c:pt>
                <c:pt idx="278">
                  <c:v>0.29199999999999982</c:v>
                </c:pt>
                <c:pt idx="279">
                  <c:v>0.33300000000000018</c:v>
                </c:pt>
                <c:pt idx="280">
                  <c:v>0.21299999999999919</c:v>
                </c:pt>
                <c:pt idx="281">
                  <c:v>0.20500000000000007</c:v>
                </c:pt>
                <c:pt idx="282">
                  <c:v>0.18299999999999983</c:v>
                </c:pt>
                <c:pt idx="283">
                  <c:v>0.24300000000000033</c:v>
                </c:pt>
                <c:pt idx="284">
                  <c:v>0.21300000000000008</c:v>
                </c:pt>
                <c:pt idx="285">
                  <c:v>0.22300000000000075</c:v>
                </c:pt>
                <c:pt idx="286">
                  <c:v>0.24800000000000111</c:v>
                </c:pt>
                <c:pt idx="287">
                  <c:v>0.25299999999999834</c:v>
                </c:pt>
                <c:pt idx="288">
                  <c:v>0.27300000000000058</c:v>
                </c:pt>
                <c:pt idx="289">
                  <c:v>0.32200000000000095</c:v>
                </c:pt>
                <c:pt idx="290">
                  <c:v>0.26900000000000013</c:v>
                </c:pt>
                <c:pt idx="291">
                  <c:v>0.22799999999999976</c:v>
                </c:pt>
                <c:pt idx="292">
                  <c:v>0.28500000000000014</c:v>
                </c:pt>
                <c:pt idx="293">
                  <c:v>0.23799999999999955</c:v>
                </c:pt>
                <c:pt idx="294">
                  <c:v>0.3230000000000004</c:v>
                </c:pt>
                <c:pt idx="295">
                  <c:v>0.21799999999999997</c:v>
                </c:pt>
                <c:pt idx="296">
                  <c:v>0.4919999999999991</c:v>
                </c:pt>
                <c:pt idx="297">
                  <c:v>0.52799999999999869</c:v>
                </c:pt>
                <c:pt idx="298">
                  <c:v>0.3960000000000008</c:v>
                </c:pt>
                <c:pt idx="299">
                  <c:v>0.42400000000000126</c:v>
                </c:pt>
                <c:pt idx="300">
                  <c:v>0.47599999999999909</c:v>
                </c:pt>
                <c:pt idx="301">
                  <c:v>0.34499999999999886</c:v>
                </c:pt>
                <c:pt idx="302">
                  <c:v>0.40399999999999991</c:v>
                </c:pt>
                <c:pt idx="303">
                  <c:v>0.31099999999999994</c:v>
                </c:pt>
                <c:pt idx="304">
                  <c:v>0.35699999999999932</c:v>
                </c:pt>
                <c:pt idx="305">
                  <c:v>0.25400000000000134</c:v>
                </c:pt>
                <c:pt idx="306">
                  <c:v>0.32200000000000095</c:v>
                </c:pt>
                <c:pt idx="307">
                  <c:v>0.23399999999999999</c:v>
                </c:pt>
                <c:pt idx="308">
                  <c:v>0.29600000000000026</c:v>
                </c:pt>
                <c:pt idx="309">
                  <c:v>0.36700000000000088</c:v>
                </c:pt>
                <c:pt idx="310">
                  <c:v>0.13299999999999912</c:v>
                </c:pt>
                <c:pt idx="311">
                  <c:v>0.15799999999999947</c:v>
                </c:pt>
                <c:pt idx="312">
                  <c:v>0.18499999999999961</c:v>
                </c:pt>
                <c:pt idx="313">
                  <c:v>0.17300000000000004</c:v>
                </c:pt>
                <c:pt idx="314">
                  <c:v>0.17300000000000004</c:v>
                </c:pt>
                <c:pt idx="315">
                  <c:v>0.1899999999999995</c:v>
                </c:pt>
                <c:pt idx="316">
                  <c:v>0.22499999999999964</c:v>
                </c:pt>
                <c:pt idx="317">
                  <c:v>0.19699999999999918</c:v>
                </c:pt>
                <c:pt idx="318">
                  <c:v>0.22499999999999964</c:v>
                </c:pt>
                <c:pt idx="319">
                  <c:v>0.1769999999999996</c:v>
                </c:pt>
                <c:pt idx="320">
                  <c:v>0.17600000000000016</c:v>
                </c:pt>
                <c:pt idx="321">
                  <c:v>0.29599999999999937</c:v>
                </c:pt>
                <c:pt idx="322">
                  <c:v>0.19999999999999929</c:v>
                </c:pt>
                <c:pt idx="323">
                  <c:v>0.20800000000000018</c:v>
                </c:pt>
                <c:pt idx="324">
                  <c:v>0.17900000000000027</c:v>
                </c:pt>
                <c:pt idx="325">
                  <c:v>0.22100000000000009</c:v>
                </c:pt>
                <c:pt idx="326">
                  <c:v>0.39799999999999969</c:v>
                </c:pt>
                <c:pt idx="327">
                  <c:v>0.10199999999999854</c:v>
                </c:pt>
                <c:pt idx="328">
                  <c:v>0.20800000000000018</c:v>
                </c:pt>
                <c:pt idx="329">
                  <c:v>0.15700000000000003</c:v>
                </c:pt>
                <c:pt idx="330">
                  <c:v>0.17500000000000071</c:v>
                </c:pt>
                <c:pt idx="331">
                  <c:v>0.14100000000000001</c:v>
                </c:pt>
                <c:pt idx="332">
                  <c:v>0.17399999999999949</c:v>
                </c:pt>
                <c:pt idx="333">
                  <c:v>0.1590000000000007</c:v>
                </c:pt>
                <c:pt idx="334">
                  <c:v>0.15799999999999947</c:v>
                </c:pt>
                <c:pt idx="335">
                  <c:v>0.15400000000000169</c:v>
                </c:pt>
                <c:pt idx="336">
                  <c:v>0.15500000000000025</c:v>
                </c:pt>
                <c:pt idx="337">
                  <c:v>0.14000000000000057</c:v>
                </c:pt>
                <c:pt idx="338">
                  <c:v>0.15899999999999892</c:v>
                </c:pt>
                <c:pt idx="339">
                  <c:v>0.14999999999999858</c:v>
                </c:pt>
                <c:pt idx="340">
                  <c:v>0.15700000000000092</c:v>
                </c:pt>
                <c:pt idx="341">
                  <c:v>0.16900000000000048</c:v>
                </c:pt>
                <c:pt idx="342">
                  <c:v>0.1120000000000001</c:v>
                </c:pt>
                <c:pt idx="343">
                  <c:v>0.15799999999999947</c:v>
                </c:pt>
                <c:pt idx="344">
                  <c:v>0.16999999999999993</c:v>
                </c:pt>
                <c:pt idx="345">
                  <c:v>0.16600000000000037</c:v>
                </c:pt>
                <c:pt idx="346">
                  <c:v>0.21799999999999997</c:v>
                </c:pt>
                <c:pt idx="347">
                  <c:v>0.16600000000000037</c:v>
                </c:pt>
                <c:pt idx="348">
                  <c:v>0.15100000000000158</c:v>
                </c:pt>
                <c:pt idx="349">
                  <c:v>0.19200000000000017</c:v>
                </c:pt>
                <c:pt idx="350">
                  <c:v>0.17799999999999994</c:v>
                </c:pt>
                <c:pt idx="351">
                  <c:v>0.16300000000000026</c:v>
                </c:pt>
                <c:pt idx="352">
                  <c:v>0.14499999999999957</c:v>
                </c:pt>
                <c:pt idx="353">
                  <c:v>0.1120000000000001</c:v>
                </c:pt>
                <c:pt idx="354">
                  <c:v>0.23099999999999987</c:v>
                </c:pt>
                <c:pt idx="355">
                  <c:v>7.3000000000000398E-2</c:v>
                </c:pt>
                <c:pt idx="356">
                  <c:v>0.16899999999999959</c:v>
                </c:pt>
                <c:pt idx="357">
                  <c:v>0.14100000000000001</c:v>
                </c:pt>
                <c:pt idx="358">
                  <c:v>0.15600000000000058</c:v>
                </c:pt>
                <c:pt idx="359">
                  <c:v>0.11500000000000021</c:v>
                </c:pt>
                <c:pt idx="360">
                  <c:v>0.11100000000000065</c:v>
                </c:pt>
                <c:pt idx="361">
                  <c:v>0.13199999999999967</c:v>
                </c:pt>
                <c:pt idx="362">
                  <c:v>0.13700000000000045</c:v>
                </c:pt>
                <c:pt idx="363">
                  <c:v>0.13400000000000034</c:v>
                </c:pt>
                <c:pt idx="364">
                  <c:v>0.19999999999999929</c:v>
                </c:pt>
                <c:pt idx="365">
                  <c:v>0.22000000000000064</c:v>
                </c:pt>
                <c:pt idx="366">
                  <c:v>0.13100000000000023</c:v>
                </c:pt>
                <c:pt idx="367">
                  <c:v>0.15700000000000003</c:v>
                </c:pt>
                <c:pt idx="368">
                  <c:v>0.14500000000000046</c:v>
                </c:pt>
                <c:pt idx="369">
                  <c:v>0.24900000000000055</c:v>
                </c:pt>
                <c:pt idx="370">
                  <c:v>0.16999999999999993</c:v>
                </c:pt>
                <c:pt idx="371">
                  <c:v>0.125</c:v>
                </c:pt>
                <c:pt idx="372">
                  <c:v>0.1509999999999998</c:v>
                </c:pt>
                <c:pt idx="373">
                  <c:v>0.16000000000000014</c:v>
                </c:pt>
                <c:pt idx="374">
                  <c:v>0.14800000000000058</c:v>
                </c:pt>
                <c:pt idx="375">
                  <c:v>0.1379999999999999</c:v>
                </c:pt>
                <c:pt idx="376">
                  <c:v>0.1330000000000009</c:v>
                </c:pt>
                <c:pt idx="377">
                  <c:v>0.12100000000000044</c:v>
                </c:pt>
                <c:pt idx="378">
                  <c:v>0.18400000000000105</c:v>
                </c:pt>
                <c:pt idx="379">
                  <c:v>0.13400000000000034</c:v>
                </c:pt>
                <c:pt idx="380">
                  <c:v>0.14599999999999902</c:v>
                </c:pt>
                <c:pt idx="381">
                  <c:v>0.17600000000000016</c:v>
                </c:pt>
                <c:pt idx="382">
                  <c:v>0.16499999999999915</c:v>
                </c:pt>
                <c:pt idx="383">
                  <c:v>0.1120000000000001</c:v>
                </c:pt>
                <c:pt idx="384">
                  <c:v>0.18300000000000072</c:v>
                </c:pt>
                <c:pt idx="385">
                  <c:v>0.17999999999999972</c:v>
                </c:pt>
                <c:pt idx="386">
                  <c:v>0.16500000000000092</c:v>
                </c:pt>
                <c:pt idx="387">
                  <c:v>0.16599999999999859</c:v>
                </c:pt>
                <c:pt idx="388">
                  <c:v>0.14500000000000046</c:v>
                </c:pt>
                <c:pt idx="389">
                  <c:v>0.20700000000000074</c:v>
                </c:pt>
                <c:pt idx="390">
                  <c:v>0.19599999999999973</c:v>
                </c:pt>
                <c:pt idx="391">
                  <c:v>0.18299999999999983</c:v>
                </c:pt>
                <c:pt idx="392">
                  <c:v>0.15600000000000058</c:v>
                </c:pt>
                <c:pt idx="393">
                  <c:v>0.15799999999999947</c:v>
                </c:pt>
                <c:pt idx="394">
                  <c:v>0.15500000000000114</c:v>
                </c:pt>
                <c:pt idx="395">
                  <c:v>0.20199999999999996</c:v>
                </c:pt>
                <c:pt idx="396">
                  <c:v>0.17099999999999937</c:v>
                </c:pt>
                <c:pt idx="397">
                  <c:v>0.17799999999999905</c:v>
                </c:pt>
                <c:pt idx="398">
                  <c:v>0.16999999999999993</c:v>
                </c:pt>
                <c:pt idx="399">
                  <c:v>0.22300000000000075</c:v>
                </c:pt>
                <c:pt idx="400">
                  <c:v>0.20599999999999952</c:v>
                </c:pt>
                <c:pt idx="401">
                  <c:v>0.2159999999999993</c:v>
                </c:pt>
                <c:pt idx="402">
                  <c:v>0.2110000000000003</c:v>
                </c:pt>
                <c:pt idx="403">
                  <c:v>0.15100000000000158</c:v>
                </c:pt>
                <c:pt idx="404">
                  <c:v>0.13499999999999979</c:v>
                </c:pt>
                <c:pt idx="405">
                  <c:v>0.18599999999999994</c:v>
                </c:pt>
                <c:pt idx="406">
                  <c:v>0.14799999999999969</c:v>
                </c:pt>
                <c:pt idx="407">
                  <c:v>0.14799999999999969</c:v>
                </c:pt>
                <c:pt idx="408">
                  <c:v>0.15000000000000036</c:v>
                </c:pt>
                <c:pt idx="409">
                  <c:v>0.13299999999999912</c:v>
                </c:pt>
                <c:pt idx="410">
                  <c:v>0.15199999999999925</c:v>
                </c:pt>
                <c:pt idx="411">
                  <c:v>0.13100000000000023</c:v>
                </c:pt>
                <c:pt idx="412">
                  <c:v>0.12800000000000011</c:v>
                </c:pt>
                <c:pt idx="413">
                  <c:v>0.12599999999999945</c:v>
                </c:pt>
                <c:pt idx="415">
                  <c:v>0.11099999999999977</c:v>
                </c:pt>
                <c:pt idx="416">
                  <c:v>0.14300000000000068</c:v>
                </c:pt>
                <c:pt idx="417">
                  <c:v>0.1120000000000001</c:v>
                </c:pt>
                <c:pt idx="418">
                  <c:v>0.13599999999999923</c:v>
                </c:pt>
                <c:pt idx="419">
                  <c:v>0.10500000000000043</c:v>
                </c:pt>
                <c:pt idx="420">
                  <c:v>0.11300000000000132</c:v>
                </c:pt>
                <c:pt idx="421">
                  <c:v>0.17300000000000004</c:v>
                </c:pt>
                <c:pt idx="422">
                  <c:v>0.10200000000000031</c:v>
                </c:pt>
                <c:pt idx="423">
                  <c:v>0.16999999999999993</c:v>
                </c:pt>
                <c:pt idx="424">
                  <c:v>0.20599999999999952</c:v>
                </c:pt>
                <c:pt idx="425">
                  <c:v>0.11099999999999888</c:v>
                </c:pt>
                <c:pt idx="426">
                  <c:v>0.18499999999999961</c:v>
                </c:pt>
                <c:pt idx="427">
                  <c:v>0.14799999999999969</c:v>
                </c:pt>
                <c:pt idx="428">
                  <c:v>0.18099999999999916</c:v>
                </c:pt>
                <c:pt idx="429">
                  <c:v>0.14700000000000024</c:v>
                </c:pt>
                <c:pt idx="430">
                  <c:v>0.11800000000000033</c:v>
                </c:pt>
                <c:pt idx="431">
                  <c:v>0.16300000000000026</c:v>
                </c:pt>
                <c:pt idx="432">
                  <c:v>0.22100000000000009</c:v>
                </c:pt>
                <c:pt idx="433">
                  <c:v>0.15399999999999991</c:v>
                </c:pt>
                <c:pt idx="434">
                  <c:v>0.11700000000000088</c:v>
                </c:pt>
                <c:pt idx="435">
                  <c:v>0.12300000000000111</c:v>
                </c:pt>
                <c:pt idx="436">
                  <c:v>0.19499999999999851</c:v>
                </c:pt>
                <c:pt idx="437">
                  <c:v>0.14100000000000001</c:v>
                </c:pt>
                <c:pt idx="438">
                  <c:v>0.18199999999999861</c:v>
                </c:pt>
                <c:pt idx="439">
                  <c:v>0.11399999999999899</c:v>
                </c:pt>
                <c:pt idx="440">
                  <c:v>0.1639999999999997</c:v>
                </c:pt>
                <c:pt idx="441">
                  <c:v>0.15200000000000014</c:v>
                </c:pt>
                <c:pt idx="442">
                  <c:v>0.25400000000000134</c:v>
                </c:pt>
                <c:pt idx="443">
                  <c:v>0.24899999999999878</c:v>
                </c:pt>
                <c:pt idx="444">
                  <c:v>0.14499999999999957</c:v>
                </c:pt>
                <c:pt idx="445">
                  <c:v>0.16699999999999982</c:v>
                </c:pt>
                <c:pt idx="446">
                  <c:v>0.19000000000000128</c:v>
                </c:pt>
                <c:pt idx="447">
                  <c:v>0.17099999999999937</c:v>
                </c:pt>
                <c:pt idx="448">
                  <c:v>0.14100000000000001</c:v>
                </c:pt>
                <c:pt idx="449">
                  <c:v>0.10199999999999854</c:v>
                </c:pt>
                <c:pt idx="450">
                  <c:v>0.1379999999999999</c:v>
                </c:pt>
                <c:pt idx="451">
                  <c:v>0.1509999999999998</c:v>
                </c:pt>
                <c:pt idx="452">
                  <c:v>0.16000000000000014</c:v>
                </c:pt>
                <c:pt idx="453">
                  <c:v>0.12000000000000099</c:v>
                </c:pt>
                <c:pt idx="454">
                  <c:v>0.11700000000000088</c:v>
                </c:pt>
                <c:pt idx="455">
                  <c:v>0.16999999999999993</c:v>
                </c:pt>
                <c:pt idx="456">
                  <c:v>0.16799999999999926</c:v>
                </c:pt>
                <c:pt idx="457">
                  <c:v>0.12000000000000011</c:v>
                </c:pt>
                <c:pt idx="458">
                  <c:v>0.12300000000000022</c:v>
                </c:pt>
                <c:pt idx="459">
                  <c:v>0.19700000000000095</c:v>
                </c:pt>
                <c:pt idx="460">
                  <c:v>0.1460000000000008</c:v>
                </c:pt>
                <c:pt idx="461">
                  <c:v>0.17399999999999949</c:v>
                </c:pt>
                <c:pt idx="462">
                  <c:v>0.1899999999999995</c:v>
                </c:pt>
                <c:pt idx="463">
                  <c:v>0.18900000000000006</c:v>
                </c:pt>
                <c:pt idx="464">
                  <c:v>0.24699999999999989</c:v>
                </c:pt>
                <c:pt idx="465">
                  <c:v>0.19600000000000151</c:v>
                </c:pt>
                <c:pt idx="466">
                  <c:v>0.19000000000000128</c:v>
                </c:pt>
                <c:pt idx="467">
                  <c:v>0.15300000000000047</c:v>
                </c:pt>
                <c:pt idx="468">
                  <c:v>0.16600000000000037</c:v>
                </c:pt>
                <c:pt idx="469">
                  <c:v>0.22100000000000009</c:v>
                </c:pt>
                <c:pt idx="470">
                  <c:v>0.16899999999999871</c:v>
                </c:pt>
                <c:pt idx="471">
                  <c:v>0.1639999999999997</c:v>
                </c:pt>
                <c:pt idx="472">
                  <c:v>0.19599999999999973</c:v>
                </c:pt>
                <c:pt idx="473">
                  <c:v>0.16099999999999959</c:v>
                </c:pt>
                <c:pt idx="474">
                  <c:v>0.21400000000000041</c:v>
                </c:pt>
                <c:pt idx="475">
                  <c:v>0.2629999999999999</c:v>
                </c:pt>
                <c:pt idx="476">
                  <c:v>0.2580000000000009</c:v>
                </c:pt>
                <c:pt idx="477">
                  <c:v>0.25</c:v>
                </c:pt>
                <c:pt idx="478">
                  <c:v>0.35499999999999865</c:v>
                </c:pt>
                <c:pt idx="479">
                  <c:v>0.10899999999999999</c:v>
                </c:pt>
                <c:pt idx="480">
                  <c:v>0.12800000000000011</c:v>
                </c:pt>
                <c:pt idx="481">
                  <c:v>0.24200000000000088</c:v>
                </c:pt>
                <c:pt idx="482">
                  <c:v>0.24399999999999977</c:v>
                </c:pt>
                <c:pt idx="483">
                  <c:v>0.1850000000000005</c:v>
                </c:pt>
                <c:pt idx="484">
                  <c:v>0.15999999999999837</c:v>
                </c:pt>
                <c:pt idx="485">
                  <c:v>0.17799999999999905</c:v>
                </c:pt>
                <c:pt idx="486">
                  <c:v>0.17900000000000027</c:v>
                </c:pt>
                <c:pt idx="487">
                  <c:v>0.24799999999999933</c:v>
                </c:pt>
                <c:pt idx="488">
                  <c:v>0.25200000000000067</c:v>
                </c:pt>
                <c:pt idx="489">
                  <c:v>0.17100000000000115</c:v>
                </c:pt>
                <c:pt idx="490">
                  <c:v>0.20100000000000051</c:v>
                </c:pt>
                <c:pt idx="491">
                  <c:v>0.20700000000000074</c:v>
                </c:pt>
                <c:pt idx="492">
                  <c:v>0.13700000000000045</c:v>
                </c:pt>
                <c:pt idx="493">
                  <c:v>0.16799999999999926</c:v>
                </c:pt>
                <c:pt idx="494">
                  <c:v>0.21799999999999997</c:v>
                </c:pt>
                <c:pt idx="495">
                  <c:v>0.14000000000000057</c:v>
                </c:pt>
                <c:pt idx="496">
                  <c:v>0.12000000000000099</c:v>
                </c:pt>
                <c:pt idx="497">
                  <c:v>0.20400000000000063</c:v>
                </c:pt>
                <c:pt idx="498">
                  <c:v>0.15499999999999936</c:v>
                </c:pt>
                <c:pt idx="499">
                  <c:v>0.16500000000000092</c:v>
                </c:pt>
                <c:pt idx="500">
                  <c:v>0.15899999999999981</c:v>
                </c:pt>
                <c:pt idx="501">
                  <c:v>0.18700000000000117</c:v>
                </c:pt>
                <c:pt idx="502">
                  <c:v>0.14000000000000057</c:v>
                </c:pt>
                <c:pt idx="503">
                  <c:v>0.22000000000000064</c:v>
                </c:pt>
                <c:pt idx="504">
                  <c:v>0.13100000000000023</c:v>
                </c:pt>
                <c:pt idx="505">
                  <c:v>0.19999999999999929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9C8-43F9-B658-6E20DEBF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60"/>
        <c:axId val="164037184"/>
      </c:scatterChart>
      <c:valAx>
        <c:axId val="164036608"/>
        <c:scaling>
          <c:orientation val="minMax"/>
          <c:max val="12000"/>
          <c:min val="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93504"/>
        <c:crosses val="autoZero"/>
        <c:crossBetween val="midCat"/>
      </c:valAx>
      <c:valAx>
        <c:axId val="217693504"/>
        <c:scaling>
          <c:orientation val="minMax"/>
          <c:max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6608"/>
        <c:crosses val="autoZero"/>
        <c:crossBetween val="midCat"/>
      </c:valAx>
      <c:valAx>
        <c:axId val="1640371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60"/>
        <c:crosses val="max"/>
        <c:crossBetween val="midCat"/>
      </c:valAx>
      <c:valAx>
        <c:axId val="164037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03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Retournemer_2020_LOI_composite!$F$9:$F$516</c:f>
              <c:numCache>
                <c:formatCode>General</c:formatCode>
                <c:ptCount val="508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  <c:pt idx="507">
                  <c:v>0</c:v>
                </c:pt>
              </c:numCache>
            </c:numRef>
          </c:xVal>
          <c:yVal>
            <c:numRef>
              <c:f>Retournemer_2020_LOI_composite!$U$9:$U$516</c:f>
              <c:numCache>
                <c:formatCode>General</c:formatCode>
                <c:ptCount val="508"/>
                <c:pt idx="0">
                  <c:v>19051.854657161173</c:v>
                </c:pt>
                <c:pt idx="1">
                  <c:v>18488.081977850747</c:v>
                </c:pt>
                <c:pt idx="2">
                  <c:v>18007.441264774763</c:v>
                </c:pt>
                <c:pt idx="3">
                  <c:v>17836.656062208949</c:v>
                </c:pt>
                <c:pt idx="4">
                  <c:v>17716.757597248907</c:v>
                </c:pt>
                <c:pt idx="5">
                  <c:v>17622.008937042836</c:v>
                </c:pt>
                <c:pt idx="6">
                  <c:v>17527.804809366688</c:v>
                </c:pt>
                <c:pt idx="7">
                  <c:v>17433.487665505083</c:v>
                </c:pt>
                <c:pt idx="8">
                  <c:v>17343.881812526037</c:v>
                </c:pt>
                <c:pt idx="9">
                  <c:v>17254.154952318117</c:v>
                </c:pt>
                <c:pt idx="10">
                  <c:v>17179.839227044282</c:v>
                </c:pt>
                <c:pt idx="11">
                  <c:v>17117.578451299352</c:v>
                </c:pt>
                <c:pt idx="12">
                  <c:v>17062.315040153087</c:v>
                </c:pt>
                <c:pt idx="13">
                  <c:v>17008.645914004177</c:v>
                </c:pt>
                <c:pt idx="14">
                  <c:v>16964.842368013273</c:v>
                </c:pt>
                <c:pt idx="15">
                  <c:v>16929.9542069005</c:v>
                </c:pt>
                <c:pt idx="16">
                  <c:v>16891.499608769871</c:v>
                </c:pt>
                <c:pt idx="17">
                  <c:v>16818.473381378986</c:v>
                </c:pt>
                <c:pt idx="18">
                  <c:v>16713.923135634359</c:v>
                </c:pt>
                <c:pt idx="19">
                  <c:v>16587.523522126692</c:v>
                </c:pt>
                <c:pt idx="20">
                  <c:v>16480.727079696142</c:v>
                </c:pt>
                <c:pt idx="21">
                  <c:v>16369.450255640746</c:v>
                </c:pt>
                <c:pt idx="22">
                  <c:v>16247.910594962605</c:v>
                </c:pt>
                <c:pt idx="23">
                  <c:v>16134.837231358357</c:v>
                </c:pt>
                <c:pt idx="24">
                  <c:v>16036.969884844564</c:v>
                </c:pt>
                <c:pt idx="25">
                  <c:v>15944.617167770133</c:v>
                </c:pt>
                <c:pt idx="26">
                  <c:v>15842.680678169127</c:v>
                </c:pt>
                <c:pt idx="27">
                  <c:v>15771.044398677439</c:v>
                </c:pt>
                <c:pt idx="28">
                  <c:v>15720.598905105657</c:v>
                </c:pt>
                <c:pt idx="29">
                  <c:v>15669.034042054976</c:v>
                </c:pt>
                <c:pt idx="30">
                  <c:v>15614.234268362125</c:v>
                </c:pt>
                <c:pt idx="31">
                  <c:v>15572.514699146719</c:v>
                </c:pt>
                <c:pt idx="32">
                  <c:v>15537.059581087486</c:v>
                </c:pt>
                <c:pt idx="33">
                  <c:v>15504.465419653707</c:v>
                </c:pt>
                <c:pt idx="34">
                  <c:v>15471.79346785851</c:v>
                </c:pt>
                <c:pt idx="35">
                  <c:v>15435.445921486353</c:v>
                </c:pt>
                <c:pt idx="36">
                  <c:v>15403.172408127683</c:v>
                </c:pt>
                <c:pt idx="37">
                  <c:v>15363.743302665751</c:v>
                </c:pt>
                <c:pt idx="38">
                  <c:v>15329.764472798748</c:v>
                </c:pt>
                <c:pt idx="39">
                  <c:v>15279.865491875174</c:v>
                </c:pt>
                <c:pt idx="40">
                  <c:v>15217.24425093438</c:v>
                </c:pt>
                <c:pt idx="41">
                  <c:v>15153.633961112711</c:v>
                </c:pt>
                <c:pt idx="42">
                  <c:v>15100.467785009621</c:v>
                </c:pt>
                <c:pt idx="43">
                  <c:v>15053.011775027097</c:v>
                </c:pt>
                <c:pt idx="44">
                  <c:v>15009.920119686403</c:v>
                </c:pt>
                <c:pt idx="45">
                  <c:v>14973.627762422007</c:v>
                </c:pt>
                <c:pt idx="46">
                  <c:v>14941.591098578383</c:v>
                </c:pt>
                <c:pt idx="47">
                  <c:v>14905.844139555402</c:v>
                </c:pt>
                <c:pt idx="48">
                  <c:v>14865.797661497862</c:v>
                </c:pt>
                <c:pt idx="49">
                  <c:v>14819.966173562932</c:v>
                </c:pt>
                <c:pt idx="50">
                  <c:v>14781.758141046883</c:v>
                </c:pt>
                <c:pt idx="51">
                  <c:v>14739.200829477757</c:v>
                </c:pt>
                <c:pt idx="52">
                  <c:v>14694.523834929907</c:v>
                </c:pt>
                <c:pt idx="53">
                  <c:v>14657.003787061876</c:v>
                </c:pt>
                <c:pt idx="54">
                  <c:v>14617.995456736702</c:v>
                </c:pt>
                <c:pt idx="55">
                  <c:v>14588.961972300516</c:v>
                </c:pt>
                <c:pt idx="56">
                  <c:v>14560.455694359207</c:v>
                </c:pt>
                <c:pt idx="57">
                  <c:v>14532.856492974317</c:v>
                </c:pt>
                <c:pt idx="58">
                  <c:v>14505.959118705714</c:v>
                </c:pt>
                <c:pt idx="59">
                  <c:v>14479.73987739007</c:v>
                </c:pt>
                <c:pt idx="60">
                  <c:v>14456.869511133431</c:v>
                </c:pt>
                <c:pt idx="61">
                  <c:v>14432.598918371285</c:v>
                </c:pt>
                <c:pt idx="62">
                  <c:v>14405.584792374768</c:v>
                </c:pt>
                <c:pt idx="63">
                  <c:v>14373.247937521061</c:v>
                </c:pt>
                <c:pt idx="64">
                  <c:v>14346.293577290024</c:v>
                </c:pt>
                <c:pt idx="65">
                  <c:v>14320.231997137113</c:v>
                </c:pt>
                <c:pt idx="66">
                  <c:v>14286.677019617722</c:v>
                </c:pt>
                <c:pt idx="67">
                  <c:v>14247.722000169602</c:v>
                </c:pt>
                <c:pt idx="68">
                  <c:v>14104.898896607736</c:v>
                </c:pt>
                <c:pt idx="69">
                  <c:v>13997.734894719508</c:v>
                </c:pt>
                <c:pt idx="70">
                  <c:v>13962.816746238392</c:v>
                </c:pt>
                <c:pt idx="71">
                  <c:v>13913.024691702512</c:v>
                </c:pt>
                <c:pt idx="72">
                  <c:v>13846.833737510024</c:v>
                </c:pt>
                <c:pt idx="73">
                  <c:v>13798.479248853133</c:v>
                </c:pt>
                <c:pt idx="74">
                  <c:v>13771.351628271668</c:v>
                </c:pt>
                <c:pt idx="75">
                  <c:v>13746.961636350139</c:v>
                </c:pt>
                <c:pt idx="76">
                  <c:v>13713.891246118415</c:v>
                </c:pt>
                <c:pt idx="77">
                  <c:v>13691.903905585972</c:v>
                </c:pt>
                <c:pt idx="78">
                  <c:v>13669.033539329334</c:v>
                </c:pt>
                <c:pt idx="79">
                  <c:v>13635.501799329</c:v>
                </c:pt>
                <c:pt idx="80">
                  <c:v>13608.227822178227</c:v>
                </c:pt>
                <c:pt idx="81">
                  <c:v>13576.584431828434</c:v>
                </c:pt>
                <c:pt idx="82">
                  <c:v>13543.382664598721</c:v>
                </c:pt>
                <c:pt idx="83">
                  <c:v>13492.477655833945</c:v>
                </c:pt>
                <c:pt idx="84">
                  <c:v>13455.073904123583</c:v>
                </c:pt>
                <c:pt idx="85">
                  <c:v>13412.158853927731</c:v>
                </c:pt>
                <c:pt idx="86">
                  <c:v>13373.051517688025</c:v>
                </c:pt>
                <c:pt idx="87">
                  <c:v>13332.302333365684</c:v>
                </c:pt>
                <c:pt idx="88">
                  <c:v>13285.721464949103</c:v>
                </c:pt>
                <c:pt idx="89">
                  <c:v>13241.069797495667</c:v>
                </c:pt>
                <c:pt idx="90">
                  <c:v>13199.343047631517</c:v>
                </c:pt>
                <c:pt idx="91">
                  <c:v>13161.713972115673</c:v>
                </c:pt>
                <c:pt idx="92">
                  <c:v>13125.774825140958</c:v>
                </c:pt>
                <c:pt idx="93">
                  <c:v>13085.370511420899</c:v>
                </c:pt>
                <c:pt idx="94">
                  <c:v>13043.247030713519</c:v>
                </c:pt>
                <c:pt idx="95">
                  <c:v>12997.022269284762</c:v>
                </c:pt>
                <c:pt idx="96">
                  <c:v>12947.113046370034</c:v>
                </c:pt>
                <c:pt idx="97">
                  <c:v>12885.88864974512</c:v>
                </c:pt>
                <c:pt idx="98">
                  <c:v>12839.355869915596</c:v>
                </c:pt>
                <c:pt idx="99">
                  <c:v>12796.882332581841</c:v>
                </c:pt>
                <c:pt idx="100">
                  <c:v>12748.237426575659</c:v>
                </c:pt>
                <c:pt idx="101">
                  <c:v>12698.445372039776</c:v>
                </c:pt>
                <c:pt idx="102">
                  <c:v>12659.122344343412</c:v>
                </c:pt>
                <c:pt idx="103">
                  <c:v>12616.945824753249</c:v>
                </c:pt>
                <c:pt idx="104">
                  <c:v>12571.079430886915</c:v>
                </c:pt>
                <c:pt idx="105">
                  <c:v>12515.311789029596</c:v>
                </c:pt>
                <c:pt idx="106">
                  <c:v>12459.373447319638</c:v>
                </c:pt>
                <c:pt idx="107">
                  <c:v>12416.763776853404</c:v>
                </c:pt>
                <c:pt idx="108">
                  <c:v>12369.933979280288</c:v>
                </c:pt>
                <c:pt idx="109">
                  <c:v>12327.460441946532</c:v>
                </c:pt>
                <c:pt idx="110">
                  <c:v>12292.227715551173</c:v>
                </c:pt>
                <c:pt idx="111">
                  <c:v>12250.722236048388</c:v>
                </c:pt>
                <c:pt idx="112">
                  <c:v>12205.549711392421</c:v>
                </c:pt>
                <c:pt idx="113">
                  <c:v>12163.224682930462</c:v>
                </c:pt>
                <c:pt idx="114">
                  <c:v>12117.96797933267</c:v>
                </c:pt>
                <c:pt idx="115">
                  <c:v>12072.227246819395</c:v>
                </c:pt>
                <c:pt idx="116">
                  <c:v>12025.446952203542</c:v>
                </c:pt>
                <c:pt idx="117">
                  <c:v>11983.757541712872</c:v>
                </c:pt>
                <c:pt idx="118">
                  <c:v>11943.053735101355</c:v>
                </c:pt>
                <c:pt idx="119">
                  <c:v>11901.233636803505</c:v>
                </c:pt>
                <c:pt idx="120">
                  <c:v>11855.81962380818</c:v>
                </c:pt>
                <c:pt idx="121">
                  <c:v>11808.547393554501</c:v>
                </c:pt>
                <c:pt idx="122">
                  <c:v>11750.652694973409</c:v>
                </c:pt>
                <c:pt idx="123">
                  <c:v>11698.803727994075</c:v>
                </c:pt>
                <c:pt idx="124">
                  <c:v>11650</c:v>
                </c:pt>
                <c:pt idx="125">
                  <c:v>11600.518442450451</c:v>
                </c:pt>
                <c:pt idx="126">
                  <c:v>11556.682061201534</c:v>
                </c:pt>
                <c:pt idx="127">
                  <c:v>11525.833726160185</c:v>
                </c:pt>
                <c:pt idx="128">
                  <c:v>11492.915033062369</c:v>
                </c:pt>
                <c:pt idx="129">
                  <c:v>11467.88670455753</c:v>
                </c:pt>
                <c:pt idx="130">
                  <c:v>11434.437797811106</c:v>
                </c:pt>
                <c:pt idx="131">
                  <c:v>11412.834061569716</c:v>
                </c:pt>
                <c:pt idx="132">
                  <c:v>11392.817663679114</c:v>
                </c:pt>
                <c:pt idx="133">
                  <c:v>11378.257750277358</c:v>
                </c:pt>
                <c:pt idx="134">
                  <c:v>11345.24244047024</c:v>
                </c:pt>
                <c:pt idx="135">
                  <c:v>11328.28522210299</c:v>
                </c:pt>
                <c:pt idx="136">
                  <c:v>11313.413884233563</c:v>
                </c:pt>
                <c:pt idx="137">
                  <c:v>11298.959020712053</c:v>
                </c:pt>
                <c:pt idx="138">
                  <c:v>11281.251812898201</c:v>
                </c:pt>
                <c:pt idx="139">
                  <c:v>11267.092187602211</c:v>
                </c:pt>
                <c:pt idx="140">
                  <c:v>11249.425132187031</c:v>
                </c:pt>
                <c:pt idx="141">
                  <c:v>11234.360812614264</c:v>
                </c:pt>
                <c:pt idx="142">
                  <c:v>11220.307473079461</c:v>
                </c:pt>
                <c:pt idx="143">
                  <c:v>11204.447275604471</c:v>
                </c:pt>
                <c:pt idx="144">
                  <c:v>11191.473031783948</c:v>
                </c:pt>
                <c:pt idx="145">
                  <c:v>11171.684767412669</c:v>
                </c:pt>
                <c:pt idx="146">
                  <c:v>11156.571153600464</c:v>
                </c:pt>
                <c:pt idx="147">
                  <c:v>11141.112480112182</c:v>
                </c:pt>
                <c:pt idx="148">
                  <c:v>11125.001330145498</c:v>
                </c:pt>
                <c:pt idx="149">
                  <c:v>11113.076067740252</c:v>
                </c:pt>
                <c:pt idx="150">
                  <c:v>11099.825776178866</c:v>
                </c:pt>
                <c:pt idx="151">
                  <c:v>11087.90051377362</c:v>
                </c:pt>
                <c:pt idx="152">
                  <c:v>11076.858604139132</c:v>
                </c:pt>
                <c:pt idx="153">
                  <c:v>11065.581760257102</c:v>
                </c:pt>
                <c:pt idx="154">
                  <c:v>11054.624788389034</c:v>
                </c:pt>
                <c:pt idx="155">
                  <c:v>11043.288427830959</c:v>
                </c:pt>
                <c:pt idx="156">
                  <c:v>11031.443470223056</c:v>
                </c:pt>
                <c:pt idx="157">
                  <c:v>11020.43140358758</c:v>
                </c:pt>
                <c:pt idx="158">
                  <c:v>11008.590717511448</c:v>
                </c:pt>
                <c:pt idx="159">
                  <c:v>10998.376951099546</c:v>
                </c:pt>
                <c:pt idx="160">
                  <c:v>10987.584374908418</c:v>
                </c:pt>
                <c:pt idx="161">
                  <c:v>10976.600580587796</c:v>
                </c:pt>
                <c:pt idx="162">
                  <c:v>10964.909146857161</c:v>
                </c:pt>
                <c:pt idx="163">
                  <c:v>10952.583294241918</c:v>
                </c:pt>
                <c:pt idx="164">
                  <c:v>10935.340927658834</c:v>
                </c:pt>
                <c:pt idx="165">
                  <c:v>10918.637102658577</c:v>
                </c:pt>
                <c:pt idx="166">
                  <c:v>10894.802736740232</c:v>
                </c:pt>
                <c:pt idx="167">
                  <c:v>10879.975029516776</c:v>
                </c:pt>
                <c:pt idx="168">
                  <c:v>10867.718509822495</c:v>
                </c:pt>
                <c:pt idx="169">
                  <c:v>10854.678540349385</c:v>
                </c:pt>
                <c:pt idx="170">
                  <c:v>10829.800441907601</c:v>
                </c:pt>
                <c:pt idx="171">
                  <c:v>10814.96914964855</c:v>
                </c:pt>
                <c:pt idx="172">
                  <c:v>10802.750643085797</c:v>
                </c:pt>
                <c:pt idx="173">
                  <c:v>10790.966572311943</c:v>
                </c:pt>
                <c:pt idx="174">
                  <c:v>10779.210186171695</c:v>
                </c:pt>
                <c:pt idx="175">
                  <c:v>10767.616181055482</c:v>
                </c:pt>
                <c:pt idx="176">
                  <c:v>10756.611701623146</c:v>
                </c:pt>
                <c:pt idx="177">
                  <c:v>10741.669883479455</c:v>
                </c:pt>
                <c:pt idx="178">
                  <c:v>10728.908332180579</c:v>
                </c:pt>
                <c:pt idx="179">
                  <c:v>10717.599893692844</c:v>
                </c:pt>
                <c:pt idx="180">
                  <c:v>10702.293522406417</c:v>
                </c:pt>
                <c:pt idx="181">
                  <c:v>10690.793269353138</c:v>
                </c:pt>
                <c:pt idx="182">
                  <c:v>10679.509817945396</c:v>
                </c:pt>
                <c:pt idx="183">
                  <c:v>10668.0663843242</c:v>
                </c:pt>
                <c:pt idx="184">
                  <c:v>10656.080893320946</c:v>
                </c:pt>
                <c:pt idx="185">
                  <c:v>10645.74882073439</c:v>
                </c:pt>
                <c:pt idx="186">
                  <c:v>10635.562659096575</c:v>
                </c:pt>
                <c:pt idx="187">
                  <c:v>10623.501496265058</c:v>
                </c:pt>
                <c:pt idx="188">
                  <c:v>10611.999507062466</c:v>
                </c:pt>
                <c:pt idx="189">
                  <c:v>10601.164633233626</c:v>
                </c:pt>
                <c:pt idx="190">
                  <c:v>10589.688934292069</c:v>
                </c:pt>
                <c:pt idx="191">
                  <c:v>10578.477149124743</c:v>
                </c:pt>
                <c:pt idx="192">
                  <c:v>10569.152869877842</c:v>
                </c:pt>
                <c:pt idx="193">
                  <c:v>10558.914008216772</c:v>
                </c:pt>
                <c:pt idx="194">
                  <c:v>10548.18127205205</c:v>
                </c:pt>
                <c:pt idx="195">
                  <c:v>10536.127187367734</c:v>
                </c:pt>
                <c:pt idx="196">
                  <c:v>10525.573176065933</c:v>
                </c:pt>
                <c:pt idx="197">
                  <c:v>10515.793198961101</c:v>
                </c:pt>
                <c:pt idx="198">
                  <c:v>10501.940621419653</c:v>
                </c:pt>
                <c:pt idx="199">
                  <c:v>10490.289502977745</c:v>
                </c:pt>
                <c:pt idx="200">
                  <c:v>10479.786223081524</c:v>
                </c:pt>
                <c:pt idx="201">
                  <c:v>10467.020698284579</c:v>
                </c:pt>
                <c:pt idx="202">
                  <c:v>10458.537279906863</c:v>
                </c:pt>
                <c:pt idx="203">
                  <c:v>10442.636930033201</c:v>
                </c:pt>
                <c:pt idx="204">
                  <c:v>10429.818713196642</c:v>
                </c:pt>
                <c:pt idx="205">
                  <c:v>10418.809279766961</c:v>
                </c:pt>
                <c:pt idx="206">
                  <c:v>10407.68849934937</c:v>
                </c:pt>
                <c:pt idx="207">
                  <c:v>10108.603117085382</c:v>
                </c:pt>
                <c:pt idx="208">
                  <c:v>10100.371875357854</c:v>
                </c:pt>
                <c:pt idx="209">
                  <c:v>10091.480232336398</c:v>
                </c:pt>
                <c:pt idx="210">
                  <c:v>10084.02694333312</c:v>
                </c:pt>
                <c:pt idx="211">
                  <c:v>10078.229940775014</c:v>
                </c:pt>
                <c:pt idx="212">
                  <c:v>10070.965526541799</c:v>
                </c:pt>
                <c:pt idx="213">
                  <c:v>10063.055913721992</c:v>
                </c:pt>
                <c:pt idx="214">
                  <c:v>10055.032126054264</c:v>
                </c:pt>
                <c:pt idx="215">
                  <c:v>10047.518241205429</c:v>
                </c:pt>
                <c:pt idx="216">
                  <c:v>10039.483489939483</c:v>
                </c:pt>
                <c:pt idx="217">
                  <c:v>10029.766609461134</c:v>
                </c:pt>
                <c:pt idx="218">
                  <c:v>10020.311974336604</c:v>
                </c:pt>
                <c:pt idx="219">
                  <c:v>10010.891845179682</c:v>
                </c:pt>
                <c:pt idx="220">
                  <c:v>10001.38353410554</c:v>
                </c:pt>
                <c:pt idx="221">
                  <c:v>9992.3922648317439</c:v>
                </c:pt>
                <c:pt idx="222">
                  <c:v>9984.1610231042159</c:v>
                </c:pt>
                <c:pt idx="223">
                  <c:v>9976.3954833776661</c:v>
                </c:pt>
                <c:pt idx="224">
                  <c:v>9968.0638606534612</c:v>
                </c:pt>
                <c:pt idx="225">
                  <c:v>9959.1076450610435</c:v>
                </c:pt>
                <c:pt idx="226">
                  <c:v>9951.2237215820187</c:v>
                </c:pt>
                <c:pt idx="227">
                  <c:v>9942.1005700151636</c:v>
                </c:pt>
                <c:pt idx="228">
                  <c:v>9933.2469661082378</c:v>
                </c:pt>
                <c:pt idx="229">
                  <c:v>9925.1232754485791</c:v>
                </c:pt>
                <c:pt idx="230">
                  <c:v>9918.4479391695477</c:v>
                </c:pt>
                <c:pt idx="231">
                  <c:v>9911.72948147645</c:v>
                </c:pt>
                <c:pt idx="232">
                  <c:v>9900.9228912276158</c:v>
                </c:pt>
                <c:pt idx="233">
                  <c:v>9886.3475705100918</c:v>
                </c:pt>
                <c:pt idx="234">
                  <c:v>9878.0370806272931</c:v>
                </c:pt>
                <c:pt idx="235">
                  <c:v>9869.0336773868639</c:v>
                </c:pt>
                <c:pt idx="236">
                  <c:v>9861.6724042972055</c:v>
                </c:pt>
                <c:pt idx="237">
                  <c:v>9853.4944899741622</c:v>
                </c:pt>
                <c:pt idx="238">
                  <c:v>9845.3843977253837</c:v>
                </c:pt>
                <c:pt idx="239">
                  <c:v>9836.8379596682898</c:v>
                </c:pt>
                <c:pt idx="240">
                  <c:v>9828.3280741396411</c:v>
                </c:pt>
                <c:pt idx="241">
                  <c:v>9820.7919708141035</c:v>
                </c:pt>
                <c:pt idx="242">
                  <c:v>9812.7631924527559</c:v>
                </c:pt>
                <c:pt idx="243">
                  <c:v>9804.0615084422934</c:v>
                </c:pt>
                <c:pt idx="244">
                  <c:v>9796.8842671798757</c:v>
                </c:pt>
                <c:pt idx="245">
                  <c:v>9787.8106979584918</c:v>
                </c:pt>
                <c:pt idx="246">
                  <c:v>9779.6916467566625</c:v>
                </c:pt>
                <c:pt idx="247">
                  <c:v>9772.477599128797</c:v>
                </c:pt>
                <c:pt idx="248">
                  <c:v>9763.6259699300026</c:v>
                </c:pt>
                <c:pt idx="249">
                  <c:v>9755.0027643106878</c:v>
                </c:pt>
                <c:pt idx="250">
                  <c:v>9746.111121289232</c:v>
                </c:pt>
                <c:pt idx="251">
                  <c:v>9738.7215356107663</c:v>
                </c:pt>
                <c:pt idx="252">
                  <c:v>9732.1506943036857</c:v>
                </c:pt>
                <c:pt idx="253">
                  <c:v>9725.9913790856972</c:v>
                </c:pt>
                <c:pt idx="254">
                  <c:v>9718.3045112247655</c:v>
                </c:pt>
                <c:pt idx="255">
                  <c:v>9710.3779975228645</c:v>
                </c:pt>
                <c:pt idx="256">
                  <c:v>9701.9504223753665</c:v>
                </c:pt>
                <c:pt idx="257">
                  <c:v>9693.7518044717599</c:v>
                </c:pt>
                <c:pt idx="258">
                  <c:v>9687.3010046326635</c:v>
                </c:pt>
                <c:pt idx="259">
                  <c:v>9681.1244364308714</c:v>
                </c:pt>
                <c:pt idx="260">
                  <c:v>9676.155577095351</c:v>
                </c:pt>
                <c:pt idx="261">
                  <c:v>9669.2543835737961</c:v>
                </c:pt>
                <c:pt idx="262">
                  <c:v>9661.897890531598</c:v>
                </c:pt>
                <c:pt idx="263">
                  <c:v>9657.1774741628542</c:v>
                </c:pt>
                <c:pt idx="264">
                  <c:v>9648.8050371872541</c:v>
                </c:pt>
                <c:pt idx="265">
                  <c:v>9642.0669627853003</c:v>
                </c:pt>
                <c:pt idx="266">
                  <c:v>9636.8801710227835</c:v>
                </c:pt>
                <c:pt idx="267">
                  <c:v>9628.1947664932177</c:v>
                </c:pt>
                <c:pt idx="268">
                  <c:v>9620.9399580970039</c:v>
                </c:pt>
                <c:pt idx="269">
                  <c:v>9614.6665899683831</c:v>
                </c:pt>
                <c:pt idx="270">
                  <c:v>9607.2133009651043</c:v>
                </c:pt>
                <c:pt idx="271">
                  <c:v>9600.9667349433075</c:v>
                </c:pt>
                <c:pt idx="272">
                  <c:v>9595.4457801260633</c:v>
                </c:pt>
                <c:pt idx="273">
                  <c:v>9589.3861955705524</c:v>
                </c:pt>
                <c:pt idx="274">
                  <c:v>9580.894811541777</c:v>
                </c:pt>
                <c:pt idx="275">
                  <c:v>9571.5880591355653</c:v>
                </c:pt>
                <c:pt idx="276">
                  <c:v>9564.9134719684498</c:v>
                </c:pt>
                <c:pt idx="277">
                  <c:v>9557.5139584991048</c:v>
                </c:pt>
                <c:pt idx="278">
                  <c:v>9550.0843307307568</c:v>
                </c:pt>
                <c:pt idx="279">
                  <c:v>9542.9961371266818</c:v>
                </c:pt>
                <c:pt idx="280">
                  <c:v>9535.4941338161916</c:v>
                </c:pt>
                <c:pt idx="281">
                  <c:v>9528.8689880354996</c:v>
                </c:pt>
                <c:pt idx="282">
                  <c:v>9522.8791302063801</c:v>
                </c:pt>
                <c:pt idx="283">
                  <c:v>9517.2769848771186</c:v>
                </c:pt>
                <c:pt idx="284">
                  <c:v>9511.3371990047726</c:v>
                </c:pt>
                <c:pt idx="285">
                  <c:v>9506.1488318271222</c:v>
                </c:pt>
                <c:pt idx="286">
                  <c:v>9500.4528223449415</c:v>
                </c:pt>
                <c:pt idx="287">
                  <c:v>9494.2128594584756</c:v>
                </c:pt>
                <c:pt idx="288">
                  <c:v>9487.304933065192</c:v>
                </c:pt>
                <c:pt idx="289">
                  <c:v>9481.0982175443332</c:v>
                </c:pt>
                <c:pt idx="290">
                  <c:v>9473.2998688649768</c:v>
                </c:pt>
                <c:pt idx="291">
                  <c:v>9467.611612386605</c:v>
                </c:pt>
                <c:pt idx="292">
                  <c:v>9462.1420152885912</c:v>
                </c:pt>
                <c:pt idx="293">
                  <c:v>9455.7217709237957</c:v>
                </c:pt>
                <c:pt idx="294">
                  <c:v>9449.7591397211727</c:v>
                </c:pt>
                <c:pt idx="295">
                  <c:v>9442.6837413146077</c:v>
                </c:pt>
                <c:pt idx="296">
                  <c:v>9437.8823716196111</c:v>
                </c:pt>
                <c:pt idx="297">
                  <c:v>9428.9409154719851</c:v>
                </c:pt>
                <c:pt idx="298">
                  <c:v>9420.3552673684353</c:v>
                </c:pt>
                <c:pt idx="299">
                  <c:v>9409.4093743394642</c:v>
                </c:pt>
                <c:pt idx="300">
                  <c:v>9400.7174095759055</c:v>
                </c:pt>
                <c:pt idx="301">
                  <c:v>9392.1744584376447</c:v>
                </c:pt>
                <c:pt idx="302">
                  <c:v>9385.5493126569527</c:v>
                </c:pt>
                <c:pt idx="303">
                  <c:v>9378.2406200893638</c:v>
                </c:pt>
                <c:pt idx="304">
                  <c:v>9372.5162616735906</c:v>
                </c:pt>
                <c:pt idx="305">
                  <c:v>9366.0553757056423</c:v>
                </c:pt>
                <c:pt idx="306">
                  <c:v>9359.58430308264</c:v>
                </c:pt>
                <c:pt idx="307">
                  <c:v>9354.0081387172231</c:v>
                </c:pt>
                <c:pt idx="308">
                  <c:v>9345.9215637202014</c:v>
                </c:pt>
                <c:pt idx="309">
                  <c:v>9338.0918459793829</c:v>
                </c:pt>
                <c:pt idx="310">
                  <c:v>9320.4438283394356</c:v>
                </c:pt>
                <c:pt idx="311">
                  <c:v>9313.0107379513411</c:v>
                </c:pt>
                <c:pt idx="312">
                  <c:v>9308.1453965186447</c:v>
                </c:pt>
                <c:pt idx="313">
                  <c:v>9300.5146482533819</c:v>
                </c:pt>
                <c:pt idx="314">
                  <c:v>9294.5840742077617</c:v>
                </c:pt>
                <c:pt idx="315">
                  <c:v>9287.6631629904314</c:v>
                </c:pt>
                <c:pt idx="316">
                  <c:v>9280.4859217280136</c:v>
                </c:pt>
                <c:pt idx="317">
                  <c:v>9272.9966264976647</c:v>
                </c:pt>
                <c:pt idx="318">
                  <c:v>9264.8604825564635</c:v>
                </c:pt>
                <c:pt idx="319">
                  <c:v>9257.2123363243409</c:v>
                </c:pt>
                <c:pt idx="320">
                  <c:v>9251.2181568084761</c:v>
                </c:pt>
                <c:pt idx="321">
                  <c:v>9244.3024344584555</c:v>
                </c:pt>
                <c:pt idx="322">
                  <c:v>9237.0717646010326</c:v>
                </c:pt>
                <c:pt idx="323">
                  <c:v>9230.4960602067622</c:v>
                </c:pt>
                <c:pt idx="324">
                  <c:v>9223.8229061233105</c:v>
                </c:pt>
                <c:pt idx="325">
                  <c:v>9217.0854697361647</c:v>
                </c:pt>
                <c:pt idx="326">
                  <c:v>9210.2302841714209</c:v>
                </c:pt>
                <c:pt idx="327">
                  <c:v>9199.8094819538728</c:v>
                </c:pt>
                <c:pt idx="328">
                  <c:v>9190.6078905918002</c:v>
                </c:pt>
                <c:pt idx="329">
                  <c:v>9180.6701719207613</c:v>
                </c:pt>
                <c:pt idx="330">
                  <c:v>9173.1478709822659</c:v>
                </c:pt>
                <c:pt idx="331">
                  <c:v>9160.3576589889835</c:v>
                </c:pt>
                <c:pt idx="332">
                  <c:v>9153.0549414807192</c:v>
                </c:pt>
                <c:pt idx="333">
                  <c:v>9145.2831358533676</c:v>
                </c:pt>
                <c:pt idx="334">
                  <c:v>9138.4668800982327</c:v>
                </c:pt>
                <c:pt idx="335">
                  <c:v>9132.2633345035847</c:v>
                </c:pt>
                <c:pt idx="336">
                  <c:v>9125.5732363132774</c:v>
                </c:pt>
                <c:pt idx="337">
                  <c:v>9118.61683324355</c:v>
                </c:pt>
                <c:pt idx="338">
                  <c:v>9112.06216773712</c:v>
                </c:pt>
                <c:pt idx="339">
                  <c:v>9105.245911981985</c:v>
                </c:pt>
                <c:pt idx="340">
                  <c:v>9098.2066945899987</c:v>
                </c:pt>
                <c:pt idx="341">
                  <c:v>9089.424524601638</c:v>
                </c:pt>
                <c:pt idx="342">
                  <c:v>9082.1743650680492</c:v>
                </c:pt>
                <c:pt idx="343">
                  <c:v>9075.7235652289546</c:v>
                </c:pt>
                <c:pt idx="344">
                  <c:v>9068.1322523552444</c:v>
                </c:pt>
                <c:pt idx="345">
                  <c:v>9061.2059635845198</c:v>
                </c:pt>
                <c:pt idx="346">
                  <c:v>9054.8713943731564</c:v>
                </c:pt>
                <c:pt idx="347">
                  <c:v>9048.425306586536</c:v>
                </c:pt>
                <c:pt idx="348">
                  <c:v>9042.4177591413318</c:v>
                </c:pt>
                <c:pt idx="349">
                  <c:v>9037.1062198516393</c:v>
                </c:pt>
                <c:pt idx="350">
                  <c:v>9030.3233325047386</c:v>
                </c:pt>
                <c:pt idx="351">
                  <c:v>9024.5645519415211</c:v>
                </c:pt>
                <c:pt idx="352">
                  <c:v>9018.8779684797591</c:v>
                </c:pt>
                <c:pt idx="353">
                  <c:v>9012.7724419759834</c:v>
                </c:pt>
                <c:pt idx="354">
                  <c:v>9006.3216421368888</c:v>
                </c:pt>
                <c:pt idx="355">
                  <c:v>8996.8808093994012</c:v>
                </c:pt>
                <c:pt idx="356">
                  <c:v>8989.6795639856045</c:v>
                </c:pt>
                <c:pt idx="357">
                  <c:v>8982.6250106080151</c:v>
                </c:pt>
                <c:pt idx="358">
                  <c:v>8975.9998648273231</c:v>
                </c:pt>
                <c:pt idx="359">
                  <c:v>8969.7427827011143</c:v>
                </c:pt>
                <c:pt idx="360">
                  <c:v>8961.5115409735863</c:v>
                </c:pt>
                <c:pt idx="361">
                  <c:v>8954.0095376630961</c:v>
                </c:pt>
                <c:pt idx="362">
                  <c:v>8947.6052300750925</c:v>
                </c:pt>
                <c:pt idx="363">
                  <c:v>8940.8328588326076</c:v>
                </c:pt>
                <c:pt idx="364">
                  <c:v>8934.8978324040709</c:v>
                </c:pt>
                <c:pt idx="365">
                  <c:v>8928.4675438522227</c:v>
                </c:pt>
                <c:pt idx="366">
                  <c:v>8921.3691733729083</c:v>
                </c:pt>
                <c:pt idx="367">
                  <c:v>8915.2481147711824</c:v>
                </c:pt>
                <c:pt idx="368">
                  <c:v>8908.7479717410679</c:v>
                </c:pt>
                <c:pt idx="369">
                  <c:v>8902.4540832494095</c:v>
                </c:pt>
                <c:pt idx="370">
                  <c:v>8893.0769538367367</c:v>
                </c:pt>
                <c:pt idx="371">
                  <c:v>8885.559961508643</c:v>
                </c:pt>
                <c:pt idx="372">
                  <c:v>8880.0625001161534</c:v>
                </c:pt>
                <c:pt idx="373">
                  <c:v>8873.937365337777</c:v>
                </c:pt>
                <c:pt idx="374">
                  <c:v>8866.8575526897821</c:v>
                </c:pt>
                <c:pt idx="375">
                  <c:v>8859.73904498925</c:v>
                </c:pt>
                <c:pt idx="376">
                  <c:v>8851.3302061137547</c:v>
                </c:pt>
                <c:pt idx="377">
                  <c:v>8845.2689025271629</c:v>
                </c:pt>
                <c:pt idx="378">
                  <c:v>8839.2600493772334</c:v>
                </c:pt>
                <c:pt idx="379">
                  <c:v>8832.7417607865518</c:v>
                </c:pt>
                <c:pt idx="380">
                  <c:v>8826.4046648224103</c:v>
                </c:pt>
                <c:pt idx="381">
                  <c:v>8820.7610221203395</c:v>
                </c:pt>
                <c:pt idx="382">
                  <c:v>8813.4733617615784</c:v>
                </c:pt>
                <c:pt idx="383">
                  <c:v>8806.8482159808864</c:v>
                </c:pt>
                <c:pt idx="384">
                  <c:v>8800.1335412031567</c:v>
                </c:pt>
                <c:pt idx="385">
                  <c:v>8791.5598231340246</c:v>
                </c:pt>
                <c:pt idx="386">
                  <c:v>8786.2309015278151</c:v>
                </c:pt>
                <c:pt idx="387">
                  <c:v>8781.1346355426667</c:v>
                </c:pt>
                <c:pt idx="388">
                  <c:v>8774.9663963675393</c:v>
                </c:pt>
                <c:pt idx="389">
                  <c:v>8769.545822546972</c:v>
                </c:pt>
                <c:pt idx="390">
                  <c:v>8762.9206767662799</c:v>
                </c:pt>
                <c:pt idx="391">
                  <c:v>8756.6852454432756</c:v>
                </c:pt>
                <c:pt idx="392">
                  <c:v>8750.0600996625835</c:v>
                </c:pt>
                <c:pt idx="393">
                  <c:v>8743.4349538818915</c:v>
                </c:pt>
                <c:pt idx="394">
                  <c:v>8735.6116434387332</c:v>
                </c:pt>
                <c:pt idx="395">
                  <c:v>8728.6552403690057</c:v>
                </c:pt>
                <c:pt idx="396">
                  <c:v>8721.3465478014168</c:v>
                </c:pt>
                <c:pt idx="397">
                  <c:v>8714.5439427587407</c:v>
                </c:pt>
                <c:pt idx="398">
                  <c:v>8708.7851621955233</c:v>
                </c:pt>
                <c:pt idx="399">
                  <c:v>8702.7121118965551</c:v>
                </c:pt>
                <c:pt idx="400">
                  <c:v>8696.1753013929392</c:v>
                </c:pt>
                <c:pt idx="401">
                  <c:v>8688.656286737074</c:v>
                </c:pt>
                <c:pt idx="402">
                  <c:v>8682.5541787811726</c:v>
                </c:pt>
                <c:pt idx="403">
                  <c:v>8676.5473799400115</c:v>
                </c:pt>
                <c:pt idx="404">
                  <c:v>8669.2174314166914</c:v>
                </c:pt>
                <c:pt idx="405">
                  <c:v>8663.213393052938</c:v>
                </c:pt>
                <c:pt idx="406">
                  <c:v>8656.4253338514081</c:v>
                </c:pt>
                <c:pt idx="407">
                  <c:v>8650.659003264509</c:v>
                </c:pt>
                <c:pt idx="408">
                  <c:v>8644.8926726776099</c:v>
                </c:pt>
                <c:pt idx="409">
                  <c:v>8637.6332044285537</c:v>
                </c:pt>
                <c:pt idx="410">
                  <c:v>8631.3681209185506</c:v>
                </c:pt>
                <c:pt idx="411">
                  <c:v>8623.2372601877014</c:v>
                </c:pt>
                <c:pt idx="412">
                  <c:v>8616.9065653305952</c:v>
                </c:pt>
                <c:pt idx="413">
                  <c:v>8610.7967086661793</c:v>
                </c:pt>
                <c:pt idx="414">
                  <c:v>8606.5204782077326</c:v>
                </c:pt>
                <c:pt idx="415">
                  <c:v>8602.6581901438476</c:v>
                </c:pt>
                <c:pt idx="416">
                  <c:v>8600.8648659559221</c:v>
                </c:pt>
                <c:pt idx="417">
                  <c:v>8593.4115769526434</c:v>
                </c:pt>
                <c:pt idx="418">
                  <c:v>8587.4489457500204</c:v>
                </c:pt>
                <c:pt idx="419">
                  <c:v>8581.567438781447</c:v>
                </c:pt>
                <c:pt idx="420">
                  <c:v>8575.9615461977846</c:v>
                </c:pt>
                <c:pt idx="421">
                  <c:v>8569.1573424230191</c:v>
                </c:pt>
                <c:pt idx="422">
                  <c:v>8563.3734849954308</c:v>
                </c:pt>
                <c:pt idx="423">
                  <c:v>8557.5541001880665</c:v>
                </c:pt>
                <c:pt idx="424">
                  <c:v>8550.0371078599728</c:v>
                </c:pt>
                <c:pt idx="425">
                  <c:v>8544.0018723200265</c:v>
                </c:pt>
                <c:pt idx="426">
                  <c:v>8538.9577272369988</c:v>
                </c:pt>
                <c:pt idx="427">
                  <c:v>8532.0565337154439</c:v>
                </c:pt>
                <c:pt idx="428">
                  <c:v>8526.7680401536636</c:v>
                </c:pt>
                <c:pt idx="429">
                  <c:v>8520.9961328447262</c:v>
                </c:pt>
                <c:pt idx="430">
                  <c:v>8515.6132018979133</c:v>
                </c:pt>
                <c:pt idx="431">
                  <c:v>8510.6091024252619</c:v>
                </c:pt>
                <c:pt idx="432">
                  <c:v>8504.6122032272215</c:v>
                </c:pt>
                <c:pt idx="433">
                  <c:v>8497.8963020248757</c:v>
                </c:pt>
                <c:pt idx="434">
                  <c:v>8492.8459859789382</c:v>
                </c:pt>
                <c:pt idx="435">
                  <c:v>8487.145279144388</c:v>
                </c:pt>
                <c:pt idx="436">
                  <c:v>8481.4034861344535</c:v>
                </c:pt>
                <c:pt idx="437">
                  <c:v>8473.3835728209833</c:v>
                </c:pt>
                <c:pt idx="438">
                  <c:v>8465.5753652937383</c:v>
                </c:pt>
                <c:pt idx="439">
                  <c:v>8459.8896058550836</c:v>
                </c:pt>
                <c:pt idx="440">
                  <c:v>8453.9916102210518</c:v>
                </c:pt>
                <c:pt idx="441">
                  <c:v>8447.2437765555314</c:v>
                </c:pt>
                <c:pt idx="442">
                  <c:v>8440.4861278592252</c:v>
                </c:pt>
                <c:pt idx="443">
                  <c:v>8432.1126797197394</c:v>
                </c:pt>
                <c:pt idx="444">
                  <c:v>8425.834198543851</c:v>
                </c:pt>
                <c:pt idx="445">
                  <c:v>8420.0840720172127</c:v>
                </c:pt>
                <c:pt idx="446">
                  <c:v>8414.8858807123615</c:v>
                </c:pt>
                <c:pt idx="447">
                  <c:v>8408.6622589183771</c:v>
                </c:pt>
                <c:pt idx="448">
                  <c:v>8402.0371131376851</c:v>
                </c:pt>
                <c:pt idx="449">
                  <c:v>8394.9702909716125</c:v>
                </c:pt>
                <c:pt idx="450">
                  <c:v>8387.7240377739799</c:v>
                </c:pt>
                <c:pt idx="451">
                  <c:v>8379.886975082185</c:v>
                </c:pt>
                <c:pt idx="452">
                  <c:v>8373.580345925564</c:v>
                </c:pt>
                <c:pt idx="453">
                  <c:v>8366.500533277569</c:v>
                </c:pt>
                <c:pt idx="454">
                  <c:v>8360.1177708790965</c:v>
                </c:pt>
                <c:pt idx="455">
                  <c:v>8354.8176542545425</c:v>
                </c:pt>
                <c:pt idx="456">
                  <c:v>8350.3088744871275</c:v>
                </c:pt>
                <c:pt idx="457">
                  <c:v>8343.1212163288292</c:v>
                </c:pt>
                <c:pt idx="458">
                  <c:v>8336.9692952467576</c:v>
                </c:pt>
                <c:pt idx="459">
                  <c:v>8331.612794402794</c:v>
                </c:pt>
                <c:pt idx="460">
                  <c:v>8325.1854141677941</c:v>
                </c:pt>
                <c:pt idx="461">
                  <c:v>8319.3727862658652</c:v>
                </c:pt>
                <c:pt idx="462">
                  <c:v>8312.0115131762068</c:v>
                </c:pt>
                <c:pt idx="463">
                  <c:v>8306.2025085424102</c:v>
                </c:pt>
                <c:pt idx="464">
                  <c:v>8300.4415122113733</c:v>
                </c:pt>
                <c:pt idx="465">
                  <c:v>8293.2642709489555</c:v>
                </c:pt>
                <c:pt idx="466">
                  <c:v>8287.0288396259512</c:v>
                </c:pt>
                <c:pt idx="467">
                  <c:v>8281.0856941462116</c:v>
                </c:pt>
                <c:pt idx="468">
                  <c:v>8273.8394409485791</c:v>
                </c:pt>
                <c:pt idx="469">
                  <c:v>8268.8203911147211</c:v>
                </c:pt>
                <c:pt idx="470">
                  <c:v>8262.9819813954855</c:v>
                </c:pt>
                <c:pt idx="471">
                  <c:v>8255.7318218618966</c:v>
                </c:pt>
                <c:pt idx="472">
                  <c:v>8248.9839881963762</c:v>
                </c:pt>
                <c:pt idx="473">
                  <c:v>8241.990778761201</c:v>
                </c:pt>
                <c:pt idx="474">
                  <c:v>8235.6065473725339</c:v>
                </c:pt>
                <c:pt idx="475">
                  <c:v>8228.4942585197314</c:v>
                </c:pt>
                <c:pt idx="476">
                  <c:v>8218.60673034703</c:v>
                </c:pt>
                <c:pt idx="477">
                  <c:v>8208.1347257259349</c:v>
                </c:pt>
                <c:pt idx="478">
                  <c:v>8196.1113130128269</c:v>
                </c:pt>
                <c:pt idx="479">
                  <c:v>8172.6974455378786</c:v>
                </c:pt>
                <c:pt idx="480">
                  <c:v>8163.9743369266334</c:v>
                </c:pt>
                <c:pt idx="481">
                  <c:v>8156.9452188422401</c:v>
                </c:pt>
                <c:pt idx="482">
                  <c:v>8149.1238661844782</c:v>
                </c:pt>
                <c:pt idx="483">
                  <c:v>8142.2052012869199</c:v>
                </c:pt>
                <c:pt idx="484">
                  <c:v>8135.4714465590023</c:v>
                </c:pt>
                <c:pt idx="485">
                  <c:v>8128.3916339110074</c:v>
                </c:pt>
                <c:pt idx="486">
                  <c:v>8121.5380348275321</c:v>
                </c:pt>
                <c:pt idx="487">
                  <c:v>8114.4479665359131</c:v>
                </c:pt>
                <c:pt idx="488">
                  <c:v>8108.4251067352834</c:v>
                </c:pt>
                <c:pt idx="489">
                  <c:v>8101.3030750210391</c:v>
                </c:pt>
                <c:pt idx="490">
                  <c:v>8094.500469978364</c:v>
                </c:pt>
                <c:pt idx="491">
                  <c:v>8088.3012264264298</c:v>
                </c:pt>
                <c:pt idx="492">
                  <c:v>8082.4710981394201</c:v>
                </c:pt>
                <c:pt idx="493">
                  <c:v>8077.6796980658837</c:v>
                </c:pt>
                <c:pt idx="494">
                  <c:v>8072.0162669952915</c:v>
                </c:pt>
                <c:pt idx="495">
                  <c:v>8066.3020787594442</c:v>
                </c:pt>
                <c:pt idx="496">
                  <c:v>8059.9529807196141</c:v>
                </c:pt>
                <c:pt idx="497">
                  <c:v>8054.4320259023698</c:v>
                </c:pt>
                <c:pt idx="498">
                  <c:v>8048.85295577126</c:v>
                </c:pt>
                <c:pt idx="499">
                  <c:v>8042.8300959706303</c:v>
                </c:pt>
                <c:pt idx="500">
                  <c:v>8037.0330934125241</c:v>
                </c:pt>
                <c:pt idx="501">
                  <c:v>8031.4185630899028</c:v>
                </c:pt>
                <c:pt idx="502">
                  <c:v>8024.7399887142046</c:v>
                </c:pt>
                <c:pt idx="503">
                  <c:v>8019.3023690640139</c:v>
                </c:pt>
                <c:pt idx="504">
                  <c:v>8012.3506315899067</c:v>
                </c:pt>
                <c:pt idx="505">
                  <c:v>8006.4302885518409</c:v>
                </c:pt>
                <c:pt idx="506">
                  <c:v>7999.9999999999918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6E-4379-A04C-A34FF02E2D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Retournemer_2020_LOI_composite!$F$9:$F$516</c:f>
              <c:numCache>
                <c:formatCode>General</c:formatCode>
                <c:ptCount val="508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  <c:pt idx="507">
                  <c:v>0</c:v>
                </c:pt>
              </c:numCache>
            </c:numRef>
          </c:xVal>
          <c:yVal>
            <c:numRef>
              <c:f>Retournemer_2020_LOI_composite!$Z$9:$Z$516</c:f>
              <c:numCache>
                <c:formatCode>General</c:formatCode>
                <c:ptCount val="508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  <c:pt idx="507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6E-4379-A04C-A34FF02E2D0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Retournemer_2020_LOI_composite!$F$9:$F$515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Retournemer_2020_LOI_composite!$V$9:$V$515</c:f>
              <c:numCache>
                <c:formatCode>General</c:formatCode>
                <c:ptCount val="507"/>
                <c:pt idx="69">
                  <c:v>12900</c:v>
                </c:pt>
                <c:pt idx="70">
                  <c:v>12899.154022223098</c:v>
                </c:pt>
                <c:pt idx="71">
                  <c:v>12896.557711478548</c:v>
                </c:pt>
                <c:pt idx="72">
                  <c:v>12894.736971906214</c:v>
                </c:pt>
                <c:pt idx="73">
                  <c:v>12893.367323059369</c:v>
                </c:pt>
                <c:pt idx="74">
                  <c:v>12891.49245339164</c:v>
                </c:pt>
                <c:pt idx="75">
                  <c:v>12888.150532421865</c:v>
                </c:pt>
                <c:pt idx="76">
                  <c:v>12884.433501093074</c:v>
                </c:pt>
                <c:pt idx="77">
                  <c:v>12881.692125395779</c:v>
                </c:pt>
                <c:pt idx="78">
                  <c:v>12877.568918046189</c:v>
                </c:pt>
                <c:pt idx="79">
                  <c:v>12873.604907891564</c:v>
                </c:pt>
                <c:pt idx="80">
                  <c:v>12870.901249683537</c:v>
                </c:pt>
                <c:pt idx="81">
                  <c:v>12867.577262001794</c:v>
                </c:pt>
                <c:pt idx="82">
                  <c:v>12864.712260398643</c:v>
                </c:pt>
                <c:pt idx="83">
                  <c:v>12861.981732127239</c:v>
                </c:pt>
                <c:pt idx="84">
                  <c:v>12860.200800028784</c:v>
                </c:pt>
                <c:pt idx="85">
                  <c:v>12857.777022735443</c:v>
                </c:pt>
                <c:pt idx="86">
                  <c:v>12855.664515266208</c:v>
                </c:pt>
                <c:pt idx="87">
                  <c:v>12853.346321985908</c:v>
                </c:pt>
                <c:pt idx="88">
                  <c:v>12851.121532322288</c:v>
                </c:pt>
                <c:pt idx="89">
                  <c:v>12849.175274831539</c:v>
                </c:pt>
                <c:pt idx="90">
                  <c:v>12847.144928166976</c:v>
                </c:pt>
                <c:pt idx="91">
                  <c:v>12844.972260408847</c:v>
                </c:pt>
                <c:pt idx="92">
                  <c:v>12842.562996751994</c:v>
                </c:pt>
                <c:pt idx="93">
                  <c:v>12840.040444835415</c:v>
                </c:pt>
                <c:pt idx="94">
                  <c:v>12837.796665502608</c:v>
                </c:pt>
                <c:pt idx="95">
                  <c:v>12835.64446054331</c:v>
                </c:pt>
                <c:pt idx="96">
                  <c:v>12833.683209445864</c:v>
                </c:pt>
                <c:pt idx="97">
                  <c:v>12831.866744296001</c:v>
                </c:pt>
                <c:pt idx="98">
                  <c:v>12830.385988762602</c:v>
                </c:pt>
                <c:pt idx="99">
                  <c:v>12828.437719941925</c:v>
                </c:pt>
                <c:pt idx="100">
                  <c:v>12826.303252935588</c:v>
                </c:pt>
                <c:pt idx="101">
                  <c:v>12824.439576519608</c:v>
                </c:pt>
                <c:pt idx="102">
                  <c:v>12822.618836947273</c:v>
                </c:pt>
                <c:pt idx="103">
                  <c:v>12820.31335923123</c:v>
                </c:pt>
                <c:pt idx="104">
                  <c:v>12818.163860767101</c:v>
                </c:pt>
                <c:pt idx="105">
                  <c:v>12816.187285840686</c:v>
                </c:pt>
                <c:pt idx="106">
                  <c:v>12814.561641272223</c:v>
                </c:pt>
                <c:pt idx="107">
                  <c:v>12812.940957474491</c:v>
                </c:pt>
                <c:pt idx="108">
                  <c:v>12810.813309851561</c:v>
                </c:pt>
                <c:pt idx="109">
                  <c:v>12808.877397915581</c:v>
                </c:pt>
                <c:pt idx="110">
                  <c:v>12806.742930909244</c:v>
                </c:pt>
                <c:pt idx="111">
                  <c:v>12804.169801510627</c:v>
                </c:pt>
                <c:pt idx="112">
                  <c:v>12801.985551017262</c:v>
                </c:pt>
                <c:pt idx="113">
                  <c:v>12799.978615058473</c:v>
                </c:pt>
                <c:pt idx="114">
                  <c:v>12797.836658694219</c:v>
                </c:pt>
                <c:pt idx="115">
                  <c:v>12795.833455701641</c:v>
                </c:pt>
                <c:pt idx="116">
                  <c:v>12793.851450624328</c:v>
                </c:pt>
                <c:pt idx="117">
                  <c:v>12791.913490104289</c:v>
                </c:pt>
                <c:pt idx="118">
                  <c:v>12789.738876383099</c:v>
                </c:pt>
                <c:pt idx="119">
                  <c:v>12787.511606463442</c:v>
                </c:pt>
                <c:pt idx="120">
                  <c:v>12785.343788410131</c:v>
                </c:pt>
                <c:pt idx="121">
                  <c:v>12783.347524303485</c:v>
                </c:pt>
                <c:pt idx="122">
                  <c:v>12781.429731053731</c:v>
                </c:pt>
                <c:pt idx="123">
                  <c:v>12779.863812821091</c:v>
                </c:pt>
                <c:pt idx="124">
                  <c:v>12778.115304232339</c:v>
                </c:pt>
                <c:pt idx="125">
                  <c:v>12776.257692779125</c:v>
                </c:pt>
                <c:pt idx="126">
                  <c:v>12774.160861211187</c:v>
                </c:pt>
                <c:pt idx="127">
                  <c:v>12771.181202571468</c:v>
                </c:pt>
                <c:pt idx="128">
                  <c:v>12768.388943846197</c:v>
                </c:pt>
                <c:pt idx="129">
                  <c:v>12764.716405026471</c:v>
                </c:pt>
                <c:pt idx="130">
                  <c:v>12761.968407648748</c:v>
                </c:pt>
                <c:pt idx="131">
                  <c:v>12757.713703416117</c:v>
                </c:pt>
                <c:pt idx="132">
                  <c:v>12753.121593060934</c:v>
                </c:pt>
                <c:pt idx="133">
                  <c:v>12746.808539851716</c:v>
                </c:pt>
                <c:pt idx="134">
                  <c:v>12744.024452452146</c:v>
                </c:pt>
                <c:pt idx="135">
                  <c:v>12738.603899031403</c:v>
                </c:pt>
                <c:pt idx="136">
                  <c:v>12732.423049074665</c:v>
                </c:pt>
                <c:pt idx="137">
                  <c:v>12726.064116118287</c:v>
                </c:pt>
                <c:pt idx="138">
                  <c:v>12720.873150439611</c:v>
                </c:pt>
                <c:pt idx="139">
                  <c:v>12714.381629223091</c:v>
                </c:pt>
                <c:pt idx="140">
                  <c:v>12709.178865895145</c:v>
                </c:pt>
                <c:pt idx="141">
                  <c:v>12703.077195814203</c:v>
                </c:pt>
                <c:pt idx="142">
                  <c:v>12696.536579059071</c:v>
                </c:pt>
                <c:pt idx="143">
                  <c:v>12690.74109585832</c:v>
                </c:pt>
                <c:pt idx="144">
                  <c:v>12683.656481964947</c:v>
                </c:pt>
                <c:pt idx="145">
                  <c:v>12679.011430418117</c:v>
                </c:pt>
                <c:pt idx="146">
                  <c:v>12672.92966141376</c:v>
                </c:pt>
                <c:pt idx="147">
                  <c:v>12666.983646181821</c:v>
                </c:pt>
                <c:pt idx="148">
                  <c:v>12661.27843530507</c:v>
                </c:pt>
                <c:pt idx="149">
                  <c:v>12653.570637782188</c:v>
                </c:pt>
                <c:pt idx="150">
                  <c:v>12646.633620011593</c:v>
                </c:pt>
                <c:pt idx="151">
                  <c:v>12638.925822488711</c:v>
                </c:pt>
                <c:pt idx="152">
                  <c:v>12630.601401163998</c:v>
                </c:pt>
                <c:pt idx="153">
                  <c:v>12622.450405283549</c:v>
                </c:pt>
                <c:pt idx="154">
                  <c:v>12614.061453560969</c:v>
                </c:pt>
                <c:pt idx="155">
                  <c:v>12605.953250971963</c:v>
                </c:pt>
                <c:pt idx="156">
                  <c:v>12598.193197194687</c:v>
                </c:pt>
                <c:pt idx="157">
                  <c:v>12589.846216462589</c:v>
                </c:pt>
                <c:pt idx="158">
                  <c:v>12582.083363243115</c:v>
                </c:pt>
                <c:pt idx="159">
                  <c:v>12573.08398883802</c:v>
                </c:pt>
                <c:pt idx="160">
                  <c:v>12564.56725414937</c:v>
                </c:pt>
                <c:pt idx="161">
                  <c:v>12556.198788267382</c:v>
                </c:pt>
                <c:pt idx="162">
                  <c:v>12548.336834794041</c:v>
                </c:pt>
                <c:pt idx="163">
                  <c:v>12540.879540690652</c:v>
                </c:pt>
                <c:pt idx="164">
                  <c:v>12535.548630482708</c:v>
                </c:pt>
                <c:pt idx="165">
                  <c:v>12530.045848453714</c:v>
                </c:pt>
                <c:pt idx="166">
                  <c:v>12526.189336879554</c:v>
                </c:pt>
                <c:pt idx="167">
                  <c:v>12519.990299722853</c:v>
                </c:pt>
                <c:pt idx="168">
                  <c:v>12512.490821051939</c:v>
                </c:pt>
                <c:pt idx="169">
                  <c:v>12505.441915897947</c:v>
                </c:pt>
                <c:pt idx="170">
                  <c:v>12501.747199911435</c:v>
                </c:pt>
                <c:pt idx="171">
                  <c:v>12495.549661192528</c:v>
                </c:pt>
                <c:pt idx="172">
                  <c:v>12488.026850810194</c:v>
                </c:pt>
                <c:pt idx="173">
                  <c:v>12480.226701796253</c:v>
                </c:pt>
                <c:pt idx="174">
                  <c:v>12472.408184529948</c:v>
                </c:pt>
                <c:pt idx="175">
                  <c:v>12464.480164220697</c:v>
                </c:pt>
                <c:pt idx="176">
                  <c:v>12456.127428537737</c:v>
                </c:pt>
                <c:pt idx="177">
                  <c:v>12449.975733533625</c:v>
                </c:pt>
                <c:pt idx="178">
                  <c:v>12442.773042742028</c:v>
                </c:pt>
                <c:pt idx="179">
                  <c:v>12434.644819899715</c:v>
                </c:pt>
                <c:pt idx="180">
                  <c:v>12428.639640337111</c:v>
                </c:pt>
                <c:pt idx="181">
                  <c:v>12420.646989427512</c:v>
                </c:pt>
                <c:pt idx="182">
                  <c:v>12412.500766724428</c:v>
                </c:pt>
                <c:pt idx="183">
                  <c:v>12404.468430358476</c:v>
                </c:pt>
                <c:pt idx="184">
                  <c:v>12396.799365486462</c:v>
                </c:pt>
                <c:pt idx="185">
                  <c:v>12387.90303735318</c:v>
                </c:pt>
                <c:pt idx="186">
                  <c:v>12378.879274399562</c:v>
                </c:pt>
                <c:pt idx="187">
                  <c:v>12371.258325299472</c:v>
                </c:pt>
                <c:pt idx="188">
                  <c:v>12363.266880827747</c:v>
                </c:pt>
                <c:pt idx="189">
                  <c:v>12354.783394127402</c:v>
                </c:pt>
                <c:pt idx="190">
                  <c:v>12346.773641650014</c:v>
                </c:pt>
                <c:pt idx="191">
                  <c:v>12338.575347921129</c:v>
                </c:pt>
                <c:pt idx="192">
                  <c:v>12328.717480562915</c:v>
                </c:pt>
                <c:pt idx="193">
                  <c:v>12319.740163448028</c:v>
                </c:pt>
                <c:pt idx="194">
                  <c:v>12311.175943978158</c:v>
                </c:pt>
                <c:pt idx="195">
                  <c:v>12303.550519863917</c:v>
                </c:pt>
                <c:pt idx="196">
                  <c:v>12294.841271276016</c:v>
                </c:pt>
                <c:pt idx="197">
                  <c:v>12285.442731070694</c:v>
                </c:pt>
                <c:pt idx="198">
                  <c:v>12278.807322768385</c:v>
                </c:pt>
                <c:pt idx="199">
                  <c:v>12270.918165303787</c:v>
                </c:pt>
                <c:pt idx="200">
                  <c:v>12262.166850577805</c:v>
                </c:pt>
                <c:pt idx="201">
                  <c:v>12254.96640175263</c:v>
                </c:pt>
                <c:pt idx="202">
                  <c:v>12244.131440663321</c:v>
                </c:pt>
                <c:pt idx="203">
                  <c:v>12238.350592521159</c:v>
                </c:pt>
                <c:pt idx="204">
                  <c:v>12231.179742690882</c:v>
                </c:pt>
                <c:pt idx="205">
                  <c:v>12222.830765551051</c:v>
                </c:pt>
                <c:pt idx="206">
                  <c:v>12214.565382675448</c:v>
                </c:pt>
                <c:pt idx="207">
                  <c:v>11921.157447804993</c:v>
                </c:pt>
                <c:pt idx="208">
                  <c:v>11909.990541149889</c:v>
                </c:pt>
                <c:pt idx="209">
                  <c:v>11899.65302447214</c:v>
                </c:pt>
                <c:pt idx="210">
                  <c:v>11887.320548435528</c:v>
                </c:pt>
                <c:pt idx="211">
                  <c:v>11871.464507817027</c:v>
                </c:pt>
                <c:pt idx="212">
                  <c:v>11858.811387403463</c:v>
                </c:pt>
                <c:pt idx="213">
                  <c:v>11847.190400368961</c:v>
                </c:pt>
                <c:pt idx="214">
                  <c:v>11835.73477469275</c:v>
                </c:pt>
                <c:pt idx="215">
                  <c:v>11823.501754108045</c:v>
                </c:pt>
                <c:pt idx="216">
                  <c:v>11812.061759889872</c:v>
                </c:pt>
                <c:pt idx="217">
                  <c:v>11802.602190202697</c:v>
                </c:pt>
                <c:pt idx="218">
                  <c:v>11792.880238290623</c:v>
                </c:pt>
                <c:pt idx="219">
                  <c:v>11783.122674833085</c:v>
                </c:pt>
                <c:pt idx="220">
                  <c:v>11773.455604907611</c:v>
                </c:pt>
                <c:pt idx="221">
                  <c:v>11763.232631350946</c:v>
                </c:pt>
                <c:pt idx="222">
                  <c:v>11752.065724695842</c:v>
                </c:pt>
                <c:pt idx="223">
                  <c:v>11740.229134933428</c:v>
                </c:pt>
                <c:pt idx="224">
                  <c:v>11729.196769322363</c:v>
                </c:pt>
                <c:pt idx="225">
                  <c:v>11718.933784127512</c:v>
                </c:pt>
                <c:pt idx="226">
                  <c:v>11707.274930731555</c:v>
                </c:pt>
                <c:pt idx="227">
                  <c:v>11697.199738255216</c:v>
                </c:pt>
                <c:pt idx="228">
                  <c:v>11686.817806897863</c:v>
                </c:pt>
                <c:pt idx="229">
                  <c:v>11675.503059466215</c:v>
                </c:pt>
                <c:pt idx="230">
                  <c:v>11661.733339981727</c:v>
                </c:pt>
                <c:pt idx="231">
                  <c:v>11648.051999378609</c:v>
                </c:pt>
                <c:pt idx="232">
                  <c:v>11639.546309247829</c:v>
                </c:pt>
                <c:pt idx="233">
                  <c:v>11633.23992945638</c:v>
                </c:pt>
                <c:pt idx="234">
                  <c:v>11622.179509514453</c:v>
                </c:pt>
                <c:pt idx="235">
                  <c:v>11611.970313550182</c:v>
                </c:pt>
                <c:pt idx="236">
                  <c:v>11599.483681563112</c:v>
                </c:pt>
                <c:pt idx="237">
                  <c:v>11588.243956567718</c:v>
                </c:pt>
                <c:pt idx="238">
                  <c:v>11576.910237393226</c:v>
                </c:pt>
                <c:pt idx="239">
                  <c:v>11566.155171082226</c:v>
                </c:pt>
                <c:pt idx="240">
                  <c:v>11555.353908513247</c:v>
                </c:pt>
                <c:pt idx="241">
                  <c:v>11543.156954191321</c:v>
                </c:pt>
                <c:pt idx="242">
                  <c:v>11531.708449339152</c:v>
                </c:pt>
                <c:pt idx="243">
                  <c:v>11521.145263188475</c:v>
                </c:pt>
                <c:pt idx="244">
                  <c:v>11508.338461150453</c:v>
                </c:pt>
                <c:pt idx="245">
                  <c:v>11498.208212977523</c:v>
                </c:pt>
                <c:pt idx="246">
                  <c:v>11486.886999975912</c:v>
                </c:pt>
                <c:pt idx="247">
                  <c:v>11474.145538764617</c:v>
                </c:pt>
                <c:pt idx="248">
                  <c:v>11463.761291304339</c:v>
                </c:pt>
                <c:pt idx="249">
                  <c:v>11453.101971315378</c:v>
                </c:pt>
                <c:pt idx="250">
                  <c:v>11442.764454637629</c:v>
                </c:pt>
                <c:pt idx="251">
                  <c:v>11430.325664152424</c:v>
                </c:pt>
                <c:pt idx="252">
                  <c:v>11416.336967160481</c:v>
                </c:pt>
                <c:pt idx="253">
                  <c:v>11401.413634813656</c:v>
                </c:pt>
                <c:pt idx="254">
                  <c:v>11389.455902524012</c:v>
                </c:pt>
                <c:pt idx="255">
                  <c:v>11377.859693713466</c:v>
                </c:pt>
                <c:pt idx="256">
                  <c:v>11366.952937449872</c:v>
                </c:pt>
                <c:pt idx="257">
                  <c:v>11355.741595598407</c:v>
                </c:pt>
                <c:pt idx="258">
                  <c:v>11341.492586123672</c:v>
                </c:pt>
                <c:pt idx="259">
                  <c:v>11326.610939062732</c:v>
                </c:pt>
                <c:pt idx="260">
                  <c:v>11308.112225007813</c:v>
                </c:pt>
                <c:pt idx="261">
                  <c:v>11294.793150888272</c:v>
                </c:pt>
                <c:pt idx="262">
                  <c:v>11282.298405430125</c:v>
                </c:pt>
                <c:pt idx="263">
                  <c:v>11262.826074846</c:v>
                </c:pt>
                <c:pt idx="264">
                  <c:v>11251.847490200364</c:v>
                </c:pt>
                <c:pt idx="265">
                  <c:v>11238.205980394501</c:v>
                </c:pt>
                <c:pt idx="266">
                  <c:v>11220.484523232646</c:v>
                </c:pt>
                <c:pt idx="267">
                  <c:v>11209.901537982623</c:v>
                </c:pt>
                <c:pt idx="268">
                  <c:v>11197.231664016706</c:v>
                </c:pt>
                <c:pt idx="269">
                  <c:v>11182.579645174143</c:v>
                </c:pt>
                <c:pt idx="270">
                  <c:v>11170.24716913753</c:v>
                </c:pt>
                <c:pt idx="271">
                  <c:v>11155.532282957482</c:v>
                </c:pt>
                <c:pt idx="272">
                  <c:v>11138.883440308055</c:v>
                </c:pt>
                <c:pt idx="273">
                  <c:v>11123.71449478302</c:v>
                </c:pt>
                <c:pt idx="274">
                  <c:v>11112.889697822313</c:v>
                </c:pt>
                <c:pt idx="275">
                  <c:v>11103.013265742144</c:v>
                </c:pt>
                <c:pt idx="276">
                  <c:v>11089.242000834593</c:v>
                </c:pt>
                <c:pt idx="277">
                  <c:v>11076.819899245389</c:v>
                </c:pt>
                <c:pt idx="278">
                  <c:v>11064.448147807387</c:v>
                </c:pt>
                <c:pt idx="279">
                  <c:v>11051.480456296527</c:v>
                </c:pt>
                <c:pt idx="280">
                  <c:v>11039.228061273139</c:v>
                </c:pt>
                <c:pt idx="281">
                  <c:v>11025.354025731951</c:v>
                </c:pt>
                <c:pt idx="282">
                  <c:v>11010.008501572756</c:v>
                </c:pt>
                <c:pt idx="283">
                  <c:v>10993.60094649796</c:v>
                </c:pt>
                <c:pt idx="284">
                  <c:v>10978.126060702018</c:v>
                </c:pt>
                <c:pt idx="285">
                  <c:v>10960.409984549422</c:v>
                </c:pt>
                <c:pt idx="286">
                  <c:v>10944.27280845896</c:v>
                </c:pt>
                <c:pt idx="287">
                  <c:v>10929.542350970783</c:v>
                </c:pt>
                <c:pt idx="288">
                  <c:v>10916.236258404964</c:v>
                </c:pt>
                <c:pt idx="289">
                  <c:v>10901.426894625043</c:v>
                </c:pt>
                <c:pt idx="290">
                  <c:v>10889.640103368813</c:v>
                </c:pt>
                <c:pt idx="291">
                  <c:v>10873.480932562015</c:v>
                </c:pt>
                <c:pt idx="292">
                  <c:v>10856.675762751562</c:v>
                </c:pt>
                <c:pt idx="293">
                  <c:v>10842.358938842037</c:v>
                </c:pt>
                <c:pt idx="294">
                  <c:v>10826.943343796271</c:v>
                </c:pt>
                <c:pt idx="295">
                  <c:v>10813.952201425884</c:v>
                </c:pt>
                <c:pt idx="296">
                  <c:v>10794.808183392304</c:v>
                </c:pt>
                <c:pt idx="297">
                  <c:v>10784.528257336715</c:v>
                </c:pt>
                <c:pt idx="298">
                  <c:v>10773.822308651388</c:v>
                </c:pt>
                <c:pt idx="299">
                  <c:v>10765.424866086983</c:v>
                </c:pt>
                <c:pt idx="300">
                  <c:v>10754.849868312918</c:v>
                </c:pt>
                <c:pt idx="301">
                  <c:v>10744.090412178935</c:v>
                </c:pt>
                <c:pt idx="302">
                  <c:v>10730.216376637745</c:v>
                </c:pt>
                <c:pt idx="303">
                  <c:v>10717.639912765877</c:v>
                </c:pt>
                <c:pt idx="304">
                  <c:v>10701.5826533578</c:v>
                </c:pt>
                <c:pt idx="305">
                  <c:v>10687.355888099462</c:v>
                </c:pt>
                <c:pt idx="306">
                  <c:v>10673.151518378721</c:v>
                </c:pt>
                <c:pt idx="307">
                  <c:v>10656.667515755526</c:v>
                </c:pt>
                <c:pt idx="308">
                  <c:v>10645.300836035034</c:v>
                </c:pt>
                <c:pt idx="309">
                  <c:v>10633.561267500181</c:v>
                </c:pt>
                <c:pt idx="310">
                  <c:v>10628.35289169831</c:v>
                </c:pt>
                <c:pt idx="311">
                  <c:v>10615.986903498555</c:v>
                </c:pt>
                <c:pt idx="312">
                  <c:v>10597.094599782893</c:v>
                </c:pt>
                <c:pt idx="313">
                  <c:v>10585.048925514575</c:v>
                </c:pt>
                <c:pt idx="314">
                  <c:v>10569.550002928021</c:v>
                </c:pt>
                <c:pt idx="315">
                  <c:v>10556.268874888592</c:v>
                </c:pt>
                <c:pt idx="316">
                  <c:v>10543.462072850572</c:v>
                </c:pt>
                <c:pt idx="317">
                  <c:v>10531.188887564136</c:v>
                </c:pt>
                <c:pt idx="318">
                  <c:v>10519.891458623453</c:v>
                </c:pt>
                <c:pt idx="319">
                  <c:v>10507.873185797964</c:v>
                </c:pt>
                <c:pt idx="320">
                  <c:v>10492.538725462966</c:v>
                </c:pt>
                <c:pt idx="321">
                  <c:v>10479.247632591574</c:v>
                </c:pt>
                <c:pt idx="322">
                  <c:v>10466.535462095706</c:v>
                </c:pt>
                <c:pt idx="323">
                  <c:v>10452.557110497817</c:v>
                </c:pt>
                <c:pt idx="324">
                  <c:v>10438.782888161961</c:v>
                </c:pt>
                <c:pt idx="325">
                  <c:v>10425.140086546458</c:v>
                </c:pt>
                <c:pt idx="326">
                  <c:v>10411.731622667725</c:v>
                </c:pt>
                <c:pt idx="327">
                  <c:v>10402.911043780612</c:v>
                </c:pt>
                <c:pt idx="328">
                  <c:v>10392.921738190957</c:v>
                </c:pt>
                <c:pt idx="329">
                  <c:v>10383.672381163497</c:v>
                </c:pt>
                <c:pt idx="330">
                  <c:v>10371.453047108871</c:v>
                </c:pt>
                <c:pt idx="331">
                  <c:v>10364.266496324946</c:v>
                </c:pt>
                <c:pt idx="332">
                  <c:v>10351.679742431908</c:v>
                </c:pt>
                <c:pt idx="333">
                  <c:v>10339.85269574106</c:v>
                </c:pt>
                <c:pt idx="334">
                  <c:v>10326.367651850558</c:v>
                </c:pt>
                <c:pt idx="335">
                  <c:v>10311.550720690066</c:v>
                </c:pt>
                <c:pt idx="336">
                  <c:v>10297.811384523064</c:v>
                </c:pt>
                <c:pt idx="337">
                  <c:v>10284.598017340979</c:v>
                </c:pt>
                <c:pt idx="338">
                  <c:v>10270.574798621927</c:v>
                </c:pt>
                <c:pt idx="339">
                  <c:v>10257.089754731425</c:v>
                </c:pt>
                <c:pt idx="340">
                  <c:v>10244.031838927953</c:v>
                </c:pt>
                <c:pt idx="341">
                  <c:v>10233.565461238984</c:v>
                </c:pt>
                <c:pt idx="342">
                  <c:v>10220.887463244449</c:v>
                </c:pt>
                <c:pt idx="343">
                  <c:v>10206.638453769714</c:v>
                </c:pt>
                <c:pt idx="344">
                  <c:v>10194.53020457013</c:v>
                </c:pt>
                <c:pt idx="345">
                  <c:v>10181.259387965514</c:v>
                </c:pt>
                <c:pt idx="346">
                  <c:v>10166.748928775647</c:v>
                </c:pt>
                <c:pt idx="347">
                  <c:v>10152.489503358314</c:v>
                </c:pt>
                <c:pt idx="348">
                  <c:v>10137.189165097938</c:v>
                </c:pt>
                <c:pt idx="349">
                  <c:v>10119.883916465917</c:v>
                </c:pt>
                <c:pt idx="350">
                  <c:v>10106.332532914057</c:v>
                </c:pt>
                <c:pt idx="351">
                  <c:v>10090.371253087911</c:v>
                </c:pt>
                <c:pt idx="352">
                  <c:v>10074.207328185556</c:v>
                </c:pt>
                <c:pt idx="353">
                  <c:v>10059.152523662138</c:v>
                </c:pt>
                <c:pt idx="354">
                  <c:v>10044.903514187403</c:v>
                </c:pt>
                <c:pt idx="355">
                  <c:v>10035.16734889534</c:v>
                </c:pt>
                <c:pt idx="356">
                  <c:v>10022.403236197446</c:v>
                </c:pt>
                <c:pt idx="357">
                  <c:v>10009.373707167459</c:v>
                </c:pt>
                <c:pt idx="358">
                  <c:v>9995.4996716262704</c:v>
                </c:pt>
                <c:pt idx="359">
                  <c:v>9980.8095163473645</c:v>
                </c:pt>
                <c:pt idx="360">
                  <c:v>9969.6426096922605</c:v>
                </c:pt>
                <c:pt idx="361">
                  <c:v>9957.3902146688724</c:v>
                </c:pt>
                <c:pt idx="362">
                  <c:v>9943.0377641090217</c:v>
                </c:pt>
                <c:pt idx="363">
                  <c:v>9929.4653380361196</c:v>
                </c:pt>
                <c:pt idx="364">
                  <c:v>9913.9780425482804</c:v>
                </c:pt>
                <c:pt idx="365">
                  <c:v>9899.683581687661</c:v>
                </c:pt>
                <c:pt idx="366">
                  <c:v>9886.7344818492184</c:v>
                </c:pt>
                <c:pt idx="367">
                  <c:v>9871.7178786752247</c:v>
                </c:pt>
                <c:pt idx="368">
                  <c:v>9857.5770347582438</c:v>
                </c:pt>
                <c:pt idx="369">
                  <c:v>9842.9727868201498</c:v>
                </c:pt>
                <c:pt idx="370">
                  <c:v>9833.1704791008324</c:v>
                </c:pt>
                <c:pt idx="371">
                  <c:v>9820.9425155730041</c:v>
                </c:pt>
                <c:pt idx="372">
                  <c:v>9804.2225240233656</c:v>
                </c:pt>
                <c:pt idx="373">
                  <c:v>9789.2159141522825</c:v>
                </c:pt>
                <c:pt idx="374">
                  <c:v>9776.2328717192431</c:v>
                </c:pt>
                <c:pt idx="375">
                  <c:v>9763.3204029977405</c:v>
                </c:pt>
                <c:pt idx="376">
                  <c:v>9752.3893446925613</c:v>
                </c:pt>
                <c:pt idx="377">
                  <c:v>9737.2247011940526</c:v>
                </c:pt>
                <c:pt idx="378">
                  <c:v>9721.9276876486383</c:v>
                </c:pt>
                <c:pt idx="379">
                  <c:v>9707.8262089018554</c:v>
                </c:pt>
                <c:pt idx="380">
                  <c:v>9693.3215353815212</c:v>
                </c:pt>
                <c:pt idx="381">
                  <c:v>9677.034624094038</c:v>
                </c:pt>
                <c:pt idx="382">
                  <c:v>9664.4218645111396</c:v>
                </c:pt>
                <c:pt idx="383">
                  <c:v>9650.5478289699513</c:v>
                </c:pt>
                <c:pt idx="384">
                  <c:v>9636.8587805693114</c:v>
                </c:pt>
                <c:pt idx="385">
                  <c:v>9626.1379349238468</c:v>
                </c:pt>
                <c:pt idx="386">
                  <c:v>9608.8891339807469</c:v>
                </c:pt>
                <c:pt idx="387">
                  <c:v>9590.8528877772005</c:v>
                </c:pt>
                <c:pt idx="388">
                  <c:v>9575.9511458996276</c:v>
                </c:pt>
                <c:pt idx="389">
                  <c:v>9558.9939913492854</c:v>
                </c:pt>
                <c:pt idx="390">
                  <c:v>9545.1199558080953</c:v>
                </c:pt>
                <c:pt idx="391">
                  <c:v>9530.3787930455819</c:v>
                </c:pt>
                <c:pt idx="392">
                  <c:v>9516.5047575043936</c:v>
                </c:pt>
                <c:pt idx="393">
                  <c:v>9502.6307219632054</c:v>
                </c:pt>
                <c:pt idx="394">
                  <c:v>9490.8815387121085</c:v>
                </c:pt>
                <c:pt idx="395">
                  <c:v>9477.6681715300238</c:v>
                </c:pt>
                <c:pt idx="396">
                  <c:v>9465.0917076581536</c:v>
                </c:pt>
                <c:pt idx="397">
                  <c:v>9451.5796034789073</c:v>
                </c:pt>
                <c:pt idx="398">
                  <c:v>9435.6183236527613</c:v>
                </c:pt>
                <c:pt idx="399">
                  <c:v>9420.4830121532814</c:v>
                </c:pt>
                <c:pt idx="400">
                  <c:v>9406.4214896453195</c:v>
                </c:pt>
                <c:pt idx="401">
                  <c:v>9394.1968149726636</c:v>
                </c:pt>
                <c:pt idx="402">
                  <c:v>9379.1335763850857</c:v>
                </c:pt>
                <c:pt idx="403">
                  <c:v>9363.8313313028921</c:v>
                </c:pt>
                <c:pt idx="404">
                  <c:v>9351.2913376406632</c:v>
                </c:pt>
                <c:pt idx="405">
                  <c:v>9335.9820570434895</c:v>
                </c:pt>
                <c:pt idx="406">
                  <c:v>9322.4409983552887</c:v>
                </c:pt>
                <c:pt idx="407">
                  <c:v>9306.5006170952001</c:v>
                </c:pt>
                <c:pt idx="408">
                  <c:v>9290.5602358351098</c:v>
                </c:pt>
                <c:pt idx="409">
                  <c:v>9277.8984946615983</c:v>
                </c:pt>
                <c:pt idx="410">
                  <c:v>9263.2271007559739</c:v>
                </c:pt>
                <c:pt idx="411">
                  <c:v>9251.9223310557463</c:v>
                </c:pt>
                <c:pt idx="412">
                  <c:v>9237.4029915358969</c:v>
                </c:pt>
                <c:pt idx="413">
                  <c:v>9222.358856611716</c:v>
                </c:pt>
                <c:pt idx="414">
                  <c:v>9200.8638719704377</c:v>
                </c:pt>
                <c:pt idx="415">
                  <c:v>9195.7299106680784</c:v>
                </c:pt>
                <c:pt idx="416">
                  <c:v>9184.6114303364739</c:v>
                </c:pt>
                <c:pt idx="417">
                  <c:v>9172.2789542998617</c:v>
                </c:pt>
                <c:pt idx="418">
                  <c:v>9156.8633592540955</c:v>
                </c:pt>
                <c:pt idx="419">
                  <c:v>9141.2351353111462</c:v>
                </c:pt>
                <c:pt idx="420">
                  <c:v>9124.8385478533783</c:v>
                </c:pt>
                <c:pt idx="421">
                  <c:v>9111.329618510641</c:v>
                </c:pt>
                <c:pt idx="422">
                  <c:v>9095.4375414361875</c:v>
                </c:pt>
                <c:pt idx="423">
                  <c:v>9079.6424855892947</c:v>
                </c:pt>
                <c:pt idx="424">
                  <c:v>9067.4145220614664</c:v>
                </c:pt>
                <c:pt idx="425">
                  <c:v>9052.1843777831691</c:v>
                </c:pt>
                <c:pt idx="426">
                  <c:v>9033.9617639380249</c:v>
                </c:pt>
                <c:pt idx="427">
                  <c:v>9020.6426898184836</c:v>
                </c:pt>
                <c:pt idx="428">
                  <c:v>9003.2620299097416</c:v>
                </c:pt>
                <c:pt idx="429">
                  <c:v>8987.3370499842022</c:v>
                </c:pt>
                <c:pt idx="430">
                  <c:v>8970.2613139335081</c:v>
                </c:pt>
                <c:pt idx="431">
                  <c:v>8951.8928725127789</c:v>
                </c:pt>
                <c:pt idx="432">
                  <c:v>8936.5653665815607</c:v>
                </c:pt>
                <c:pt idx="433">
                  <c:v>8922.8788180071442</c:v>
                </c:pt>
                <c:pt idx="434">
                  <c:v>8904.6784703079502</c:v>
                </c:pt>
                <c:pt idx="435">
                  <c:v>8888.5545911654863</c:v>
                </c:pt>
                <c:pt idx="436">
                  <c:v>8872.5460886179608</c:v>
                </c:pt>
                <c:pt idx="437">
                  <c:v>8861.0849288230656</c:v>
                </c:pt>
                <c:pt idx="438">
                  <c:v>8849.3130198790259</c:v>
                </c:pt>
                <c:pt idx="439">
                  <c:v>8833.1467523788579</c:v>
                </c:pt>
                <c:pt idx="440">
                  <c:v>8817.5622193051931</c:v>
                </c:pt>
                <c:pt idx="441">
                  <c:v>8803.9404389556621</c:v>
                </c:pt>
                <c:pt idx="442">
                  <c:v>8790.3384433270458</c:v>
                </c:pt>
                <c:pt idx="443">
                  <c:v>8779.3611844373136</c:v>
                </c:pt>
                <c:pt idx="444">
                  <c:v>8764.7210978539733</c:v>
                </c:pt>
                <c:pt idx="445">
                  <c:v>8748.7357960347781</c:v>
                </c:pt>
                <c:pt idx="446">
                  <c:v>8731.0532017175756</c:v>
                </c:pt>
                <c:pt idx="447">
                  <c:v>8716.2840671092126</c:v>
                </c:pt>
                <c:pt idx="448">
                  <c:v>8702.4100315680244</c:v>
                </c:pt>
                <c:pt idx="449">
                  <c:v>8689.4031232481593</c:v>
                </c:pt>
                <c:pt idx="450">
                  <c:v>8676.718290753357</c:v>
                </c:pt>
                <c:pt idx="451">
                  <c:v>8664.9897246257533</c:v>
                </c:pt>
                <c:pt idx="452">
                  <c:v>8650.4149802188476</c:v>
                </c:pt>
                <c:pt idx="453">
                  <c:v>8637.4319377858083</c:v>
                </c:pt>
                <c:pt idx="454">
                  <c:v>8623.03104013546</c:v>
                </c:pt>
                <c:pt idx="455">
                  <c:v>8605.6884957089733</c:v>
                </c:pt>
                <c:pt idx="456">
                  <c:v>8585.3021577708987</c:v>
                </c:pt>
                <c:pt idx="457">
                  <c:v>8572.5139163155418</c:v>
                </c:pt>
                <c:pt idx="458">
                  <c:v>8557.5726472711849</c:v>
                </c:pt>
                <c:pt idx="459">
                  <c:v>8540.4126559439246</c:v>
                </c:pt>
                <c:pt idx="460">
                  <c:v>8526.1117270014674</c:v>
                </c:pt>
                <c:pt idx="461">
                  <c:v>8510.2983101480695</c:v>
                </c:pt>
                <c:pt idx="462">
                  <c:v>8497.8116781610006</c:v>
                </c:pt>
                <c:pt idx="463">
                  <c:v>8481.9883979570004</c:v>
                </c:pt>
                <c:pt idx="464">
                  <c:v>8466.0332570846331</c:v>
                </c:pt>
                <c:pt idx="465">
                  <c:v>8453.2264550466116</c:v>
                </c:pt>
                <c:pt idx="466">
                  <c:v>8438.4852922840983</c:v>
                </c:pt>
                <c:pt idx="467">
                  <c:v>8423.0191543037563</c:v>
                </c:pt>
                <c:pt idx="468">
                  <c:v>8410.334321808954</c:v>
                </c:pt>
                <c:pt idx="469">
                  <c:v>8392.0205948945841</c:v>
                </c:pt>
                <c:pt idx="470">
                  <c:v>8376.2770084648655</c:v>
                </c:pt>
                <c:pt idx="471">
                  <c:v>8363.5990104703305</c:v>
                </c:pt>
                <c:pt idx="472">
                  <c:v>8349.9772301207995</c:v>
                </c:pt>
                <c:pt idx="473">
                  <c:v>8336.8334069765151</c:v>
                </c:pt>
                <c:pt idx="474">
                  <c:v>8322.4358229243371</c:v>
                </c:pt>
                <c:pt idx="475">
                  <c:v>8309.5120637900782</c:v>
                </c:pt>
                <c:pt idx="476">
                  <c:v>8300.2157557117189</c:v>
                </c:pt>
                <c:pt idx="477">
                  <c:v>8291.4383046550483</c:v>
                </c:pt>
                <c:pt idx="478">
                  <c:v>8283.7934279282708</c:v>
                </c:pt>
                <c:pt idx="479">
                  <c:v>8279.8676558137231</c:v>
                </c:pt>
                <c:pt idx="480">
                  <c:v>8269.3304136305414</c:v>
                </c:pt>
                <c:pt idx="481">
                  <c:v>8256.2537364537875</c:v>
                </c:pt>
                <c:pt idx="482">
                  <c:v>8244.5016122306624</c:v>
                </c:pt>
                <c:pt idx="483">
                  <c:v>8231.2161721366756</c:v>
                </c:pt>
                <c:pt idx="484">
                  <c:v>8217.5659113622805</c:v>
                </c:pt>
                <c:pt idx="485">
                  <c:v>8204.5828689292412</c:v>
                </c:pt>
                <c:pt idx="486">
                  <c:v>8191.1713012394248</c:v>
                </c:pt>
                <c:pt idx="487">
                  <c:v>8178.2070385206089</c:v>
                </c:pt>
                <c:pt idx="488">
                  <c:v>8162.9455994253012</c:v>
                </c:pt>
                <c:pt idx="489">
                  <c:v>8150.0395198521019</c:v>
                </c:pt>
                <c:pt idx="490">
                  <c:v>8136.5274156728565</c:v>
                </c:pt>
                <c:pt idx="491">
                  <c:v>8121.7002021173876</c:v>
                </c:pt>
                <c:pt idx="492">
                  <c:v>8105.9342526387636</c:v>
                </c:pt>
                <c:pt idx="493">
                  <c:v>8086.7504010262546</c:v>
                </c:pt>
                <c:pt idx="494">
                  <c:v>8070.5203971856181</c:v>
                </c:pt>
                <c:pt idx="495">
                  <c:v>8054.4345588769929</c:v>
                </c:pt>
                <c:pt idx="496">
                  <c:v>8039.9573043992305</c:v>
                </c:pt>
                <c:pt idx="497">
                  <c:v>8023.3084617498034</c:v>
                </c:pt>
                <c:pt idx="498">
                  <c:v>8006.8330445446409</c:v>
                </c:pt>
                <c:pt idx="499">
                  <c:v>7991.5716054493332</c:v>
                </c:pt>
                <c:pt idx="500">
                  <c:v>7975.7155648308317</c:v>
                </c:pt>
                <c:pt idx="501">
                  <c:v>7959.3442028922291</c:v>
                </c:pt>
                <c:pt idx="502">
                  <c:v>7945.5811596353687</c:v>
                </c:pt>
                <c:pt idx="503">
                  <c:v>7928.6771623093218</c:v>
                </c:pt>
                <c:pt idx="504">
                  <c:v>7915.4549270955713</c:v>
                </c:pt>
                <c:pt idx="505">
                  <c:v>7899.9292206566215</c:v>
                </c:pt>
                <c:pt idx="506">
                  <c:v>7885.6347597960021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56E-4379-A04C-A34FF02E2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9488"/>
        <c:axId val="164040064"/>
      </c:scatterChart>
      <c:valAx>
        <c:axId val="164039488"/>
        <c:scaling>
          <c:orientation val="minMax"/>
          <c:max val="2950"/>
          <c:min val="23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40064"/>
        <c:crosses val="autoZero"/>
        <c:crossBetween val="midCat"/>
      </c:valAx>
      <c:valAx>
        <c:axId val="164040064"/>
        <c:scaling>
          <c:orientation val="minMax"/>
          <c:max val="16000"/>
          <c:min val="7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Quick</a:t>
            </a:r>
            <a:r>
              <a:rPr lang="nl-NL" baseline="0"/>
              <a:t> comparisson</a:t>
            </a:r>
            <a:endParaRPr lang="nl-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Ti sample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XRF!$A$238:$A$242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XRF!$M$238:$M$242</c:f>
              <c:numCache>
                <c:formatCode>General</c:formatCode>
                <c:ptCount val="5"/>
                <c:pt idx="0">
                  <c:v>543</c:v>
                </c:pt>
                <c:pt idx="1">
                  <c:v>1985</c:v>
                </c:pt>
                <c:pt idx="2">
                  <c:v>1179</c:v>
                </c:pt>
                <c:pt idx="3">
                  <c:v>1511</c:v>
                </c:pt>
                <c:pt idx="4">
                  <c:v>2093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FC2-47A8-A0DF-F167DE4CCD8F}"/>
            </c:ext>
          </c:extLst>
        </c:ser>
        <c:ser>
          <c:idx val="1"/>
          <c:order val="1"/>
          <c:tx>
            <c:v>Ti ref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XRF!$A$244:$A$248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XRF!$M$244:$M$248</c:f>
              <c:numCache>
                <c:formatCode>General</c:formatCode>
                <c:ptCount val="5"/>
                <c:pt idx="0">
                  <c:v>613</c:v>
                </c:pt>
                <c:pt idx="1">
                  <c:v>2243</c:v>
                </c:pt>
                <c:pt idx="2">
                  <c:v>929</c:v>
                </c:pt>
                <c:pt idx="3">
                  <c:v>1749</c:v>
                </c:pt>
                <c:pt idx="4">
                  <c:v>2655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FC2-47A8-A0DF-F167DE4CCD8F}"/>
            </c:ext>
          </c:extLst>
        </c:ser>
        <c:ser>
          <c:idx val="2"/>
          <c:order val="2"/>
          <c:tx>
            <c:v>Mn sample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XRF!$A$238:$A$242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XRF!$Q$238:$Q$242</c:f>
              <c:numCache>
                <c:formatCode>General</c:formatCode>
                <c:ptCount val="5"/>
                <c:pt idx="0">
                  <c:v>151</c:v>
                </c:pt>
                <c:pt idx="1">
                  <c:v>232</c:v>
                </c:pt>
                <c:pt idx="2">
                  <c:v>357</c:v>
                </c:pt>
                <c:pt idx="3">
                  <c:v>410</c:v>
                </c:pt>
                <c:pt idx="4">
                  <c:v>193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AFC2-47A8-A0DF-F167DE4CCD8F}"/>
            </c:ext>
          </c:extLst>
        </c:ser>
        <c:ser>
          <c:idx val="3"/>
          <c:order val="3"/>
          <c:tx>
            <c:v>Mn ref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XRF!$A$244:$A$248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XRF!$Q$244:$Q$249</c:f>
              <c:numCache>
                <c:formatCode>General</c:formatCode>
                <c:ptCount val="6"/>
                <c:pt idx="0">
                  <c:v>211</c:v>
                </c:pt>
                <c:pt idx="1">
                  <c:v>237</c:v>
                </c:pt>
                <c:pt idx="2">
                  <c:v>367</c:v>
                </c:pt>
                <c:pt idx="3">
                  <c:v>363</c:v>
                </c:pt>
                <c:pt idx="4">
                  <c:v>161</c:v>
                </c:pt>
                <c:pt idx="5">
                  <c:v>163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AFC2-47A8-A0DF-F167DE4CC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42944"/>
        <c:axId val="164043520"/>
      </c:scatterChart>
      <c:valAx>
        <c:axId val="16404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43520"/>
        <c:crosses val="autoZero"/>
        <c:crossBetween val="midCat"/>
      </c:valAx>
      <c:valAx>
        <c:axId val="1640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4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K+ comp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XRF!$A$238:$A$242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XRF!$I$238:$I$242</c:f>
              <c:numCache>
                <c:formatCode>General</c:formatCode>
                <c:ptCount val="5"/>
                <c:pt idx="0">
                  <c:v>2642</c:v>
                </c:pt>
                <c:pt idx="1">
                  <c:v>9144</c:v>
                </c:pt>
                <c:pt idx="2">
                  <c:v>5840</c:v>
                </c:pt>
                <c:pt idx="3">
                  <c:v>8900</c:v>
                </c:pt>
                <c:pt idx="4">
                  <c:v>10126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B84-4D39-B6AA-732E0BC9A8F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XRF!$A$244:$A$249</c:f>
              <c:numCache>
                <c:formatCode>General</c:formatCode>
                <c:ptCount val="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</c:numCache>
            </c:numRef>
          </c:xVal>
          <c:yVal>
            <c:numRef>
              <c:f>XRF!$I$244:$I$249</c:f>
              <c:numCache>
                <c:formatCode>General</c:formatCode>
                <c:ptCount val="6"/>
                <c:pt idx="0">
                  <c:v>3526</c:v>
                </c:pt>
                <c:pt idx="1">
                  <c:v>12225</c:v>
                </c:pt>
                <c:pt idx="2">
                  <c:v>4855</c:v>
                </c:pt>
                <c:pt idx="3">
                  <c:v>10284</c:v>
                </c:pt>
                <c:pt idx="4">
                  <c:v>13616</c:v>
                </c:pt>
                <c:pt idx="5">
                  <c:v>12176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B84-4D39-B6AA-732E0BC9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48992"/>
        <c:axId val="195749568"/>
      </c:scatterChart>
      <c:valAx>
        <c:axId val="19574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9568"/>
        <c:crosses val="autoZero"/>
        <c:crossBetween val="midCat"/>
      </c:valAx>
      <c:valAx>
        <c:axId val="1957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8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Quick</a:t>
            </a:r>
            <a:r>
              <a:rPr lang="nl-NL" baseline="0"/>
              <a:t> comp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Rb samp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52CA-4839-9B91-9CB7B5F4305B}"/>
              </c:ext>
            </c:extLst>
          </c:dPt>
          <c:xVal>
            <c:numRef>
              <c:f>XRF!$A$238:$A$242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XRF!$AC$238:$AC$242</c:f>
              <c:numCache>
                <c:formatCode>General</c:formatCode>
                <c:ptCount val="5"/>
                <c:pt idx="0">
                  <c:v>40.200000000000003</c:v>
                </c:pt>
                <c:pt idx="1">
                  <c:v>104.7</c:v>
                </c:pt>
                <c:pt idx="2">
                  <c:v>82.8</c:v>
                </c:pt>
                <c:pt idx="3">
                  <c:v>123.2</c:v>
                </c:pt>
                <c:pt idx="4">
                  <c:v>124.9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8C2-4E54-BE25-237794A014FB}"/>
            </c:ext>
          </c:extLst>
        </c:ser>
        <c:ser>
          <c:idx val="1"/>
          <c:order val="1"/>
          <c:tx>
            <c:v>Sr samp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XRF!$A$238:$A$242</c:f>
              <c:numCache>
                <c:formatCode>General</c:formatCode>
                <c:ptCount val="5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</c:numCache>
            </c:numRef>
          </c:xVal>
          <c:yVal>
            <c:numRef>
              <c:f>XRF!$AE$238:$AE$242</c:f>
              <c:numCache>
                <c:formatCode>General</c:formatCode>
                <c:ptCount val="5"/>
                <c:pt idx="0">
                  <c:v>15.8</c:v>
                </c:pt>
                <c:pt idx="1">
                  <c:v>28.5</c:v>
                </c:pt>
                <c:pt idx="2">
                  <c:v>30.5</c:v>
                </c:pt>
                <c:pt idx="3">
                  <c:v>39.4</c:v>
                </c:pt>
                <c:pt idx="4">
                  <c:v>40.299999999999997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8C2-4E54-BE25-237794A014FB}"/>
            </c:ext>
          </c:extLst>
        </c:ser>
        <c:ser>
          <c:idx val="2"/>
          <c:order val="2"/>
          <c:tx>
            <c:v>Rb ref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XRF!$A$244:$A$249</c:f>
              <c:numCache>
                <c:formatCode>General</c:formatCode>
                <c:ptCount val="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</c:numCache>
            </c:numRef>
          </c:xVal>
          <c:yVal>
            <c:numRef>
              <c:f>XRF!$AC$244:$AC$249</c:f>
              <c:numCache>
                <c:formatCode>General</c:formatCode>
                <c:ptCount val="6"/>
                <c:pt idx="0">
                  <c:v>65.7</c:v>
                </c:pt>
                <c:pt idx="1">
                  <c:v>149.1</c:v>
                </c:pt>
                <c:pt idx="2">
                  <c:v>84.1</c:v>
                </c:pt>
                <c:pt idx="3">
                  <c:v>135.19999999999999</c:v>
                </c:pt>
                <c:pt idx="4">
                  <c:v>154.80000000000001</c:v>
                </c:pt>
                <c:pt idx="5">
                  <c:v>147.1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28C2-4E54-BE25-237794A014FB}"/>
            </c:ext>
          </c:extLst>
        </c:ser>
        <c:ser>
          <c:idx val="3"/>
          <c:order val="3"/>
          <c:tx>
            <c:v>Sr ref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XRF!$A$244:$A$249</c:f>
              <c:numCache>
                <c:formatCode>General</c:formatCode>
                <c:ptCount val="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</c:numCache>
            </c:numRef>
          </c:xVal>
          <c:yVal>
            <c:numRef>
              <c:f>XRF!$AE$244:$AE$249</c:f>
              <c:numCache>
                <c:formatCode>General</c:formatCode>
                <c:ptCount val="6"/>
                <c:pt idx="0">
                  <c:v>23.2</c:v>
                </c:pt>
                <c:pt idx="1">
                  <c:v>36.700000000000003</c:v>
                </c:pt>
                <c:pt idx="2">
                  <c:v>28.7</c:v>
                </c:pt>
                <c:pt idx="3">
                  <c:v>44.2</c:v>
                </c:pt>
                <c:pt idx="4">
                  <c:v>51.9</c:v>
                </c:pt>
                <c:pt idx="5">
                  <c:v>49.2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28C2-4E54-BE25-237794A0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1296"/>
        <c:axId val="195751872"/>
      </c:scatterChart>
      <c:valAx>
        <c:axId val="19575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1872"/>
        <c:crosses val="autoZero"/>
        <c:crossBetween val="midCat"/>
      </c:valAx>
      <c:valAx>
        <c:axId val="195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1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Core</a:t>
            </a:r>
            <a:r>
              <a:rPr lang="nl-NL" baseline="0"/>
              <a:t> Q - F</a:t>
            </a:r>
            <a:r>
              <a:rPr lang="nl-NL"/>
              <a:t>e concentrations</a:t>
            </a:r>
            <a:r>
              <a:rPr lang="nl-NL" baseline="0"/>
              <a:t> measured differently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549192412058733E-2"/>
          <c:y val="8.5038798343573765E-2"/>
          <c:w val="0.91414212865351563"/>
          <c:h val="0.86177293500054342"/>
        </c:manualLayout>
      </c:layout>
      <c:scatterChart>
        <c:scatterStyle val="lineMarker"/>
        <c:varyColors val="0"/>
        <c:ser>
          <c:idx val="0"/>
          <c:order val="0"/>
          <c:tx>
            <c:v>2 mm hover without foil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XRF!$A$188:$A$236</c:f>
              <c:numCache>
                <c:formatCode>General</c:formatCode>
                <c:ptCount val="49"/>
                <c:pt idx="0">
                  <c:v>2838</c:v>
                </c:pt>
                <c:pt idx="1">
                  <c:v>2836</c:v>
                </c:pt>
                <c:pt idx="2">
                  <c:v>2834</c:v>
                </c:pt>
                <c:pt idx="3">
                  <c:v>2832</c:v>
                </c:pt>
                <c:pt idx="4">
                  <c:v>2830</c:v>
                </c:pt>
                <c:pt idx="5">
                  <c:v>2828</c:v>
                </c:pt>
                <c:pt idx="6">
                  <c:v>2826</c:v>
                </c:pt>
                <c:pt idx="7">
                  <c:v>2822</c:v>
                </c:pt>
                <c:pt idx="8">
                  <c:v>2820</c:v>
                </c:pt>
                <c:pt idx="9">
                  <c:v>2812</c:v>
                </c:pt>
                <c:pt idx="10">
                  <c:v>2810</c:v>
                </c:pt>
                <c:pt idx="11">
                  <c:v>2808</c:v>
                </c:pt>
                <c:pt idx="12">
                  <c:v>2806</c:v>
                </c:pt>
                <c:pt idx="13">
                  <c:v>2802</c:v>
                </c:pt>
                <c:pt idx="14">
                  <c:v>2796</c:v>
                </c:pt>
                <c:pt idx="15">
                  <c:v>2794</c:v>
                </c:pt>
                <c:pt idx="16">
                  <c:v>2792</c:v>
                </c:pt>
                <c:pt idx="17">
                  <c:v>2790</c:v>
                </c:pt>
                <c:pt idx="18">
                  <c:v>2788</c:v>
                </c:pt>
                <c:pt idx="19">
                  <c:v>2786</c:v>
                </c:pt>
                <c:pt idx="20">
                  <c:v>2784</c:v>
                </c:pt>
                <c:pt idx="22">
                  <c:v>2782</c:v>
                </c:pt>
                <c:pt idx="23">
                  <c:v>2778</c:v>
                </c:pt>
                <c:pt idx="24">
                  <c:v>2776</c:v>
                </c:pt>
                <c:pt idx="25">
                  <c:v>2772</c:v>
                </c:pt>
                <c:pt idx="26">
                  <c:v>2770</c:v>
                </c:pt>
                <c:pt idx="27">
                  <c:v>2768</c:v>
                </c:pt>
                <c:pt idx="28">
                  <c:v>2766</c:v>
                </c:pt>
                <c:pt idx="29">
                  <c:v>2762</c:v>
                </c:pt>
                <c:pt idx="30">
                  <c:v>2760</c:v>
                </c:pt>
                <c:pt idx="31">
                  <c:v>2758</c:v>
                </c:pt>
                <c:pt idx="32">
                  <c:v>2756</c:v>
                </c:pt>
                <c:pt idx="33">
                  <c:v>2754</c:v>
                </c:pt>
                <c:pt idx="34">
                  <c:v>2752</c:v>
                </c:pt>
                <c:pt idx="35">
                  <c:v>2748</c:v>
                </c:pt>
                <c:pt idx="36">
                  <c:v>2746</c:v>
                </c:pt>
                <c:pt idx="37">
                  <c:v>2742</c:v>
                </c:pt>
                <c:pt idx="38">
                  <c:v>2741</c:v>
                </c:pt>
                <c:pt idx="39">
                  <c:v>2823</c:v>
                </c:pt>
                <c:pt idx="40">
                  <c:v>2792.2</c:v>
                </c:pt>
                <c:pt idx="41">
                  <c:v>2786.2</c:v>
                </c:pt>
                <c:pt idx="42">
                  <c:v>2781.1</c:v>
                </c:pt>
                <c:pt idx="43">
                  <c:v>2760.5</c:v>
                </c:pt>
                <c:pt idx="44">
                  <c:v>2756.2</c:v>
                </c:pt>
                <c:pt idx="45">
                  <c:v>2755.8</c:v>
                </c:pt>
                <c:pt idx="46">
                  <c:v>2756</c:v>
                </c:pt>
                <c:pt idx="47">
                  <c:v>2756.4</c:v>
                </c:pt>
                <c:pt idx="48">
                  <c:v>2755.6</c:v>
                </c:pt>
              </c:numCache>
            </c:numRef>
          </c:xVal>
          <c:yVal>
            <c:numRef>
              <c:f>XRF!$S$188:$S$236</c:f>
              <c:numCache>
                <c:formatCode>General</c:formatCode>
                <c:ptCount val="49"/>
                <c:pt idx="0">
                  <c:v>18795</c:v>
                </c:pt>
                <c:pt idx="1">
                  <c:v>18151</c:v>
                </c:pt>
                <c:pt idx="2">
                  <c:v>19218</c:v>
                </c:pt>
                <c:pt idx="3">
                  <c:v>20385</c:v>
                </c:pt>
                <c:pt idx="4">
                  <c:v>18137</c:v>
                </c:pt>
                <c:pt idx="5">
                  <c:v>19096</c:v>
                </c:pt>
                <c:pt idx="6">
                  <c:v>18553</c:v>
                </c:pt>
                <c:pt idx="7">
                  <c:v>21418</c:v>
                </c:pt>
                <c:pt idx="8">
                  <c:v>28904</c:v>
                </c:pt>
                <c:pt idx="9">
                  <c:v>22074</c:v>
                </c:pt>
                <c:pt idx="10">
                  <c:v>19743</c:v>
                </c:pt>
                <c:pt idx="11">
                  <c:v>20577</c:v>
                </c:pt>
                <c:pt idx="12">
                  <c:v>16482</c:v>
                </c:pt>
                <c:pt idx="13">
                  <c:v>35492</c:v>
                </c:pt>
                <c:pt idx="14">
                  <c:v>15215</c:v>
                </c:pt>
                <c:pt idx="15">
                  <c:v>17324</c:v>
                </c:pt>
                <c:pt idx="16">
                  <c:v>15251</c:v>
                </c:pt>
                <c:pt idx="17">
                  <c:v>21036</c:v>
                </c:pt>
                <c:pt idx="18">
                  <c:v>15404</c:v>
                </c:pt>
                <c:pt idx="19">
                  <c:v>17850</c:v>
                </c:pt>
                <c:pt idx="20">
                  <c:v>16236</c:v>
                </c:pt>
                <c:pt idx="22">
                  <c:v>15318</c:v>
                </c:pt>
                <c:pt idx="23">
                  <c:v>14224</c:v>
                </c:pt>
                <c:pt idx="24">
                  <c:v>14000</c:v>
                </c:pt>
                <c:pt idx="25">
                  <c:v>9026</c:v>
                </c:pt>
                <c:pt idx="26">
                  <c:v>13220</c:v>
                </c:pt>
                <c:pt idx="27">
                  <c:v>14117</c:v>
                </c:pt>
                <c:pt idx="28">
                  <c:v>10645</c:v>
                </c:pt>
                <c:pt idx="29">
                  <c:v>12594</c:v>
                </c:pt>
                <c:pt idx="30">
                  <c:v>13222</c:v>
                </c:pt>
                <c:pt idx="31">
                  <c:v>12114</c:v>
                </c:pt>
                <c:pt idx="32">
                  <c:v>14696</c:v>
                </c:pt>
                <c:pt idx="33">
                  <c:v>12177</c:v>
                </c:pt>
                <c:pt idx="34">
                  <c:v>10533</c:v>
                </c:pt>
                <c:pt idx="35">
                  <c:v>12348</c:v>
                </c:pt>
                <c:pt idx="36">
                  <c:v>19172</c:v>
                </c:pt>
                <c:pt idx="37">
                  <c:v>18229</c:v>
                </c:pt>
                <c:pt idx="38">
                  <c:v>19735</c:v>
                </c:pt>
                <c:pt idx="39">
                  <c:v>21107</c:v>
                </c:pt>
                <c:pt idx="40">
                  <c:v>16948</c:v>
                </c:pt>
                <c:pt idx="41">
                  <c:v>18743</c:v>
                </c:pt>
                <c:pt idx="42">
                  <c:v>15490</c:v>
                </c:pt>
                <c:pt idx="43">
                  <c:v>15620</c:v>
                </c:pt>
                <c:pt idx="44">
                  <c:v>13482</c:v>
                </c:pt>
                <c:pt idx="45">
                  <c:v>15065</c:v>
                </c:pt>
                <c:pt idx="46">
                  <c:v>15348</c:v>
                </c:pt>
                <c:pt idx="47">
                  <c:v>13010</c:v>
                </c:pt>
                <c:pt idx="48">
                  <c:v>13250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EE-49E9-910C-5DF8CB683A1E}"/>
            </c:ext>
          </c:extLst>
        </c:ser>
        <c:ser>
          <c:idx val="1"/>
          <c:order val="1"/>
          <c:tx>
            <c:v>Close contact with foil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XRF!$A$87:$A$100</c:f>
              <c:numCache>
                <c:formatCode>General</c:formatCode>
                <c:ptCount val="14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2798.2</c:v>
                </c:pt>
                <c:pt idx="5">
                  <c:v>2798.4</c:v>
                </c:pt>
                <c:pt idx="6">
                  <c:v>2798.6</c:v>
                </c:pt>
                <c:pt idx="7">
                  <c:v>2798.8</c:v>
                </c:pt>
                <c:pt idx="8">
                  <c:v>2799</c:v>
                </c:pt>
                <c:pt idx="9">
                  <c:v>2813.6</c:v>
                </c:pt>
                <c:pt idx="10">
                  <c:v>2813.8</c:v>
                </c:pt>
                <c:pt idx="11">
                  <c:v>2814</c:v>
                </c:pt>
                <c:pt idx="12">
                  <c:v>2814.2</c:v>
                </c:pt>
                <c:pt idx="13">
                  <c:v>2825</c:v>
                </c:pt>
              </c:numCache>
            </c:numRef>
          </c:xVal>
          <c:yVal>
            <c:numRef>
              <c:f>XRF!$S$87:$S$100</c:f>
              <c:numCache>
                <c:formatCode>General</c:formatCode>
                <c:ptCount val="14"/>
                <c:pt idx="0">
                  <c:v>7339</c:v>
                </c:pt>
                <c:pt idx="1">
                  <c:v>10218</c:v>
                </c:pt>
                <c:pt idx="2">
                  <c:v>9699</c:v>
                </c:pt>
                <c:pt idx="3">
                  <c:v>13807</c:v>
                </c:pt>
                <c:pt idx="4">
                  <c:v>13902</c:v>
                </c:pt>
                <c:pt idx="5">
                  <c:v>13523</c:v>
                </c:pt>
                <c:pt idx="6">
                  <c:v>12705</c:v>
                </c:pt>
                <c:pt idx="7">
                  <c:v>12172</c:v>
                </c:pt>
                <c:pt idx="8">
                  <c:v>12024</c:v>
                </c:pt>
                <c:pt idx="9">
                  <c:v>14458</c:v>
                </c:pt>
                <c:pt idx="10">
                  <c:v>12146</c:v>
                </c:pt>
                <c:pt idx="11">
                  <c:v>12361</c:v>
                </c:pt>
                <c:pt idx="12">
                  <c:v>15036</c:v>
                </c:pt>
                <c:pt idx="13">
                  <c:v>12138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5EE-49E9-910C-5DF8CB683A1E}"/>
            </c:ext>
          </c:extLst>
        </c:ser>
        <c:ser>
          <c:idx val="2"/>
          <c:order val="2"/>
          <c:tx>
            <c:v>2 mm hover + foil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XRF!$A$101:$A$126</c:f>
              <c:numCache>
                <c:formatCode>General</c:formatCode>
                <c:ptCount val="2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  <c:pt idx="6">
                  <c:v>2820</c:v>
                </c:pt>
                <c:pt idx="7">
                  <c:v>2819.8</c:v>
                </c:pt>
                <c:pt idx="8">
                  <c:v>2819.6</c:v>
                </c:pt>
                <c:pt idx="9">
                  <c:v>2819.4</c:v>
                </c:pt>
                <c:pt idx="10">
                  <c:v>2819.2</c:v>
                </c:pt>
                <c:pt idx="11">
                  <c:v>2819</c:v>
                </c:pt>
                <c:pt idx="12">
                  <c:v>2818.8</c:v>
                </c:pt>
                <c:pt idx="13">
                  <c:v>2818.6</c:v>
                </c:pt>
                <c:pt idx="14">
                  <c:v>2818.4</c:v>
                </c:pt>
                <c:pt idx="15">
                  <c:v>2818.2</c:v>
                </c:pt>
                <c:pt idx="16">
                  <c:v>2818</c:v>
                </c:pt>
                <c:pt idx="17">
                  <c:v>2816</c:v>
                </c:pt>
                <c:pt idx="18">
                  <c:v>2814</c:v>
                </c:pt>
                <c:pt idx="19">
                  <c:v>2810</c:v>
                </c:pt>
                <c:pt idx="20">
                  <c:v>2804</c:v>
                </c:pt>
                <c:pt idx="21">
                  <c:v>2800</c:v>
                </c:pt>
                <c:pt idx="22">
                  <c:v>2788</c:v>
                </c:pt>
                <c:pt idx="23">
                  <c:v>2775</c:v>
                </c:pt>
                <c:pt idx="24">
                  <c:v>2765</c:v>
                </c:pt>
                <c:pt idx="25">
                  <c:v>2745</c:v>
                </c:pt>
              </c:numCache>
            </c:numRef>
          </c:xVal>
          <c:yVal>
            <c:numRef>
              <c:f>XRF!$S$101:$S$126</c:f>
              <c:numCache>
                <c:formatCode>General</c:formatCode>
                <c:ptCount val="26"/>
                <c:pt idx="0">
                  <c:v>11658</c:v>
                </c:pt>
                <c:pt idx="1">
                  <c:v>17578</c:v>
                </c:pt>
                <c:pt idx="2">
                  <c:v>18108</c:v>
                </c:pt>
                <c:pt idx="3">
                  <c:v>16573</c:v>
                </c:pt>
                <c:pt idx="4">
                  <c:v>18854</c:v>
                </c:pt>
                <c:pt idx="5">
                  <c:v>20146</c:v>
                </c:pt>
                <c:pt idx="6">
                  <c:v>19965</c:v>
                </c:pt>
                <c:pt idx="7">
                  <c:v>20053</c:v>
                </c:pt>
                <c:pt idx="8">
                  <c:v>22497</c:v>
                </c:pt>
                <c:pt idx="9">
                  <c:v>26442</c:v>
                </c:pt>
                <c:pt idx="10">
                  <c:v>28494</c:v>
                </c:pt>
                <c:pt idx="11">
                  <c:v>27900</c:v>
                </c:pt>
                <c:pt idx="12">
                  <c:v>24851</c:v>
                </c:pt>
                <c:pt idx="13">
                  <c:v>24387</c:v>
                </c:pt>
                <c:pt idx="14">
                  <c:v>23351</c:v>
                </c:pt>
                <c:pt idx="15">
                  <c:v>23212</c:v>
                </c:pt>
                <c:pt idx="16">
                  <c:v>24407</c:v>
                </c:pt>
                <c:pt idx="17">
                  <c:v>26260</c:v>
                </c:pt>
                <c:pt idx="18">
                  <c:v>21302</c:v>
                </c:pt>
                <c:pt idx="19">
                  <c:v>21948</c:v>
                </c:pt>
                <c:pt idx="20">
                  <c:v>21198</c:v>
                </c:pt>
                <c:pt idx="21">
                  <c:v>18658</c:v>
                </c:pt>
                <c:pt idx="22">
                  <c:v>18709</c:v>
                </c:pt>
                <c:pt idx="23">
                  <c:v>17889</c:v>
                </c:pt>
                <c:pt idx="24">
                  <c:v>11910</c:v>
                </c:pt>
                <c:pt idx="25">
                  <c:v>26360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8A-4DC9-A292-717A09C16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4176"/>
        <c:axId val="195754752"/>
      </c:scatterChart>
      <c:valAx>
        <c:axId val="19575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4752"/>
        <c:crosses val="autoZero"/>
        <c:crossBetween val="midCat"/>
      </c:valAx>
      <c:valAx>
        <c:axId val="1957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931049766255528E-2"/>
          <c:y val="0.13254316453378981"/>
          <c:w val="0.15630236639259354"/>
          <c:h val="0.11525914134053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Core</a:t>
            </a:r>
            <a:r>
              <a:rPr lang="nl-NL" baseline="0"/>
              <a:t> Q - Mn</a:t>
            </a:r>
            <a:r>
              <a:rPr lang="nl-NL"/>
              <a:t> concentrations</a:t>
            </a:r>
            <a:r>
              <a:rPr lang="nl-NL" baseline="0"/>
              <a:t> measure differently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549192412058733E-2"/>
          <c:y val="8.5038798343573765E-2"/>
          <c:w val="0.91414212865351563"/>
          <c:h val="0.86177293500054342"/>
        </c:manualLayout>
      </c:layout>
      <c:scatterChart>
        <c:scatterStyle val="lineMarker"/>
        <c:varyColors val="0"/>
        <c:ser>
          <c:idx val="0"/>
          <c:order val="0"/>
          <c:tx>
            <c:v>2 mm hover without foil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XRF!$A$188:$A$236</c:f>
              <c:numCache>
                <c:formatCode>General</c:formatCode>
                <c:ptCount val="49"/>
                <c:pt idx="0">
                  <c:v>2838</c:v>
                </c:pt>
                <c:pt idx="1">
                  <c:v>2836</c:v>
                </c:pt>
                <c:pt idx="2">
                  <c:v>2834</c:v>
                </c:pt>
                <c:pt idx="3">
                  <c:v>2832</c:v>
                </c:pt>
                <c:pt idx="4">
                  <c:v>2830</c:v>
                </c:pt>
                <c:pt idx="5">
                  <c:v>2828</c:v>
                </c:pt>
                <c:pt idx="6">
                  <c:v>2826</c:v>
                </c:pt>
                <c:pt idx="7">
                  <c:v>2822</c:v>
                </c:pt>
                <c:pt idx="8">
                  <c:v>2820</c:v>
                </c:pt>
                <c:pt idx="9">
                  <c:v>2812</c:v>
                </c:pt>
                <c:pt idx="10">
                  <c:v>2810</c:v>
                </c:pt>
                <c:pt idx="11">
                  <c:v>2808</c:v>
                </c:pt>
                <c:pt idx="12">
                  <c:v>2806</c:v>
                </c:pt>
                <c:pt idx="13">
                  <c:v>2802</c:v>
                </c:pt>
                <c:pt idx="14">
                  <c:v>2796</c:v>
                </c:pt>
                <c:pt idx="15">
                  <c:v>2794</c:v>
                </c:pt>
                <c:pt idx="16">
                  <c:v>2792</c:v>
                </c:pt>
                <c:pt idx="17">
                  <c:v>2790</c:v>
                </c:pt>
                <c:pt idx="18">
                  <c:v>2788</c:v>
                </c:pt>
                <c:pt idx="19">
                  <c:v>2786</c:v>
                </c:pt>
                <c:pt idx="20">
                  <c:v>2784</c:v>
                </c:pt>
                <c:pt idx="22">
                  <c:v>2782</c:v>
                </c:pt>
                <c:pt idx="23">
                  <c:v>2778</c:v>
                </c:pt>
                <c:pt idx="24">
                  <c:v>2776</c:v>
                </c:pt>
                <c:pt idx="25">
                  <c:v>2772</c:v>
                </c:pt>
                <c:pt idx="26">
                  <c:v>2770</c:v>
                </c:pt>
                <c:pt idx="27">
                  <c:v>2768</c:v>
                </c:pt>
                <c:pt idx="28">
                  <c:v>2766</c:v>
                </c:pt>
                <c:pt idx="29">
                  <c:v>2762</c:v>
                </c:pt>
                <c:pt idx="30">
                  <c:v>2760</c:v>
                </c:pt>
                <c:pt idx="31">
                  <c:v>2758</c:v>
                </c:pt>
                <c:pt idx="32">
                  <c:v>2756</c:v>
                </c:pt>
                <c:pt idx="33">
                  <c:v>2754</c:v>
                </c:pt>
                <c:pt idx="34">
                  <c:v>2752</c:v>
                </c:pt>
                <c:pt idx="35">
                  <c:v>2748</c:v>
                </c:pt>
                <c:pt idx="36">
                  <c:v>2746</c:v>
                </c:pt>
                <c:pt idx="37">
                  <c:v>2742</c:v>
                </c:pt>
                <c:pt idx="38">
                  <c:v>2741</c:v>
                </c:pt>
                <c:pt idx="39">
                  <c:v>2823</c:v>
                </c:pt>
                <c:pt idx="40">
                  <c:v>2792.2</c:v>
                </c:pt>
                <c:pt idx="41">
                  <c:v>2786.2</c:v>
                </c:pt>
                <c:pt idx="42">
                  <c:v>2781.1</c:v>
                </c:pt>
                <c:pt idx="43">
                  <c:v>2760.5</c:v>
                </c:pt>
                <c:pt idx="44">
                  <c:v>2756.2</c:v>
                </c:pt>
                <c:pt idx="45">
                  <c:v>2755.8</c:v>
                </c:pt>
                <c:pt idx="46">
                  <c:v>2756</c:v>
                </c:pt>
                <c:pt idx="47">
                  <c:v>2756.4</c:v>
                </c:pt>
                <c:pt idx="48">
                  <c:v>2755.6</c:v>
                </c:pt>
              </c:numCache>
            </c:numRef>
          </c:xVal>
          <c:yVal>
            <c:numRef>
              <c:f>XRF!$Q$188:$Q$236</c:f>
              <c:numCache>
                <c:formatCode>General</c:formatCode>
                <c:ptCount val="49"/>
                <c:pt idx="0">
                  <c:v>176</c:v>
                </c:pt>
                <c:pt idx="1">
                  <c:v>145</c:v>
                </c:pt>
                <c:pt idx="2">
                  <c:v>147</c:v>
                </c:pt>
                <c:pt idx="3">
                  <c:v>143</c:v>
                </c:pt>
                <c:pt idx="4">
                  <c:v>159</c:v>
                </c:pt>
                <c:pt idx="5">
                  <c:v>211</c:v>
                </c:pt>
                <c:pt idx="6">
                  <c:v>185</c:v>
                </c:pt>
                <c:pt idx="7">
                  <c:v>377</c:v>
                </c:pt>
                <c:pt idx="8">
                  <c:v>723</c:v>
                </c:pt>
                <c:pt idx="9">
                  <c:v>447</c:v>
                </c:pt>
                <c:pt idx="10">
                  <c:v>285</c:v>
                </c:pt>
                <c:pt idx="11">
                  <c:v>303</c:v>
                </c:pt>
                <c:pt idx="12">
                  <c:v>289</c:v>
                </c:pt>
                <c:pt idx="13">
                  <c:v>1288</c:v>
                </c:pt>
                <c:pt idx="14">
                  <c:v>326</c:v>
                </c:pt>
                <c:pt idx="15">
                  <c:v>400</c:v>
                </c:pt>
                <c:pt idx="16">
                  <c:v>433</c:v>
                </c:pt>
                <c:pt idx="17">
                  <c:v>478</c:v>
                </c:pt>
                <c:pt idx="18">
                  <c:v>370</c:v>
                </c:pt>
                <c:pt idx="19">
                  <c:v>367</c:v>
                </c:pt>
                <c:pt idx="20">
                  <c:v>396</c:v>
                </c:pt>
                <c:pt idx="22">
                  <c:v>389</c:v>
                </c:pt>
                <c:pt idx="23">
                  <c:v>319</c:v>
                </c:pt>
                <c:pt idx="24">
                  <c:v>290</c:v>
                </c:pt>
                <c:pt idx="25">
                  <c:v>205</c:v>
                </c:pt>
                <c:pt idx="26">
                  <c:v>232</c:v>
                </c:pt>
                <c:pt idx="27">
                  <c:v>248</c:v>
                </c:pt>
                <c:pt idx="28">
                  <c:v>224</c:v>
                </c:pt>
                <c:pt idx="29">
                  <c:v>232</c:v>
                </c:pt>
                <c:pt idx="30">
                  <c:v>229</c:v>
                </c:pt>
                <c:pt idx="31">
                  <c:v>242</c:v>
                </c:pt>
                <c:pt idx="32">
                  <c:v>265</c:v>
                </c:pt>
                <c:pt idx="33">
                  <c:v>223</c:v>
                </c:pt>
                <c:pt idx="34">
                  <c:v>208</c:v>
                </c:pt>
                <c:pt idx="35">
                  <c:v>207</c:v>
                </c:pt>
                <c:pt idx="36">
                  <c:v>214</c:v>
                </c:pt>
                <c:pt idx="37">
                  <c:v>197</c:v>
                </c:pt>
                <c:pt idx="38">
                  <c:v>202</c:v>
                </c:pt>
                <c:pt idx="39">
                  <c:v>272</c:v>
                </c:pt>
                <c:pt idx="40">
                  <c:v>428</c:v>
                </c:pt>
                <c:pt idx="41">
                  <c:v>393</c:v>
                </c:pt>
                <c:pt idx="42">
                  <c:v>356</c:v>
                </c:pt>
                <c:pt idx="43">
                  <c:v>272</c:v>
                </c:pt>
                <c:pt idx="44">
                  <c:v>275</c:v>
                </c:pt>
                <c:pt idx="45">
                  <c:v>248</c:v>
                </c:pt>
                <c:pt idx="46">
                  <c:v>258</c:v>
                </c:pt>
                <c:pt idx="47">
                  <c:v>259</c:v>
                </c:pt>
                <c:pt idx="48">
                  <c:v>231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F0-4C9E-B6BD-B7F494B4AFDA}"/>
            </c:ext>
          </c:extLst>
        </c:ser>
        <c:ser>
          <c:idx val="1"/>
          <c:order val="1"/>
          <c:tx>
            <c:v>Close contact with foil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XRF!$A$87:$A$100</c:f>
              <c:numCache>
                <c:formatCode>General</c:formatCode>
                <c:ptCount val="14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2798.2</c:v>
                </c:pt>
                <c:pt idx="5">
                  <c:v>2798.4</c:v>
                </c:pt>
                <c:pt idx="6">
                  <c:v>2798.6</c:v>
                </c:pt>
                <c:pt idx="7">
                  <c:v>2798.8</c:v>
                </c:pt>
                <c:pt idx="8">
                  <c:v>2799</c:v>
                </c:pt>
                <c:pt idx="9">
                  <c:v>2813.6</c:v>
                </c:pt>
                <c:pt idx="10">
                  <c:v>2813.8</c:v>
                </c:pt>
                <c:pt idx="11">
                  <c:v>2814</c:v>
                </c:pt>
                <c:pt idx="12">
                  <c:v>2814.2</c:v>
                </c:pt>
                <c:pt idx="13">
                  <c:v>2825</c:v>
                </c:pt>
              </c:numCache>
            </c:numRef>
          </c:xVal>
          <c:yVal>
            <c:numRef>
              <c:f>XRF!$Q$87:$Q$100</c:f>
              <c:numCache>
                <c:formatCode>General</c:formatCode>
                <c:ptCount val="14"/>
                <c:pt idx="0">
                  <c:v>151</c:v>
                </c:pt>
                <c:pt idx="1">
                  <c:v>232</c:v>
                </c:pt>
                <c:pt idx="2">
                  <c:v>357</c:v>
                </c:pt>
                <c:pt idx="3">
                  <c:v>410</c:v>
                </c:pt>
                <c:pt idx="4">
                  <c:v>380</c:v>
                </c:pt>
                <c:pt idx="5">
                  <c:v>331</c:v>
                </c:pt>
                <c:pt idx="6">
                  <c:v>300</c:v>
                </c:pt>
                <c:pt idx="7">
                  <c:v>271</c:v>
                </c:pt>
                <c:pt idx="8">
                  <c:v>265</c:v>
                </c:pt>
                <c:pt idx="9">
                  <c:v>399</c:v>
                </c:pt>
                <c:pt idx="10">
                  <c:v>330</c:v>
                </c:pt>
                <c:pt idx="11">
                  <c:v>375</c:v>
                </c:pt>
                <c:pt idx="12">
                  <c:v>498</c:v>
                </c:pt>
                <c:pt idx="13">
                  <c:v>193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F0-4C9E-B6BD-B7F494B4AFDA}"/>
            </c:ext>
          </c:extLst>
        </c:ser>
        <c:ser>
          <c:idx val="2"/>
          <c:order val="2"/>
          <c:tx>
            <c:v>2 mm hover + foil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XRF!$A$101:$A$126</c:f>
              <c:numCache>
                <c:formatCode>General</c:formatCode>
                <c:ptCount val="2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  <c:pt idx="6">
                  <c:v>2820</c:v>
                </c:pt>
                <c:pt idx="7">
                  <c:v>2819.8</c:v>
                </c:pt>
                <c:pt idx="8">
                  <c:v>2819.6</c:v>
                </c:pt>
                <c:pt idx="9">
                  <c:v>2819.4</c:v>
                </c:pt>
                <c:pt idx="10">
                  <c:v>2819.2</c:v>
                </c:pt>
                <c:pt idx="11">
                  <c:v>2819</c:v>
                </c:pt>
                <c:pt idx="12">
                  <c:v>2818.8</c:v>
                </c:pt>
                <c:pt idx="13">
                  <c:v>2818.6</c:v>
                </c:pt>
                <c:pt idx="14">
                  <c:v>2818.4</c:v>
                </c:pt>
                <c:pt idx="15">
                  <c:v>2818.2</c:v>
                </c:pt>
                <c:pt idx="16">
                  <c:v>2818</c:v>
                </c:pt>
                <c:pt idx="17">
                  <c:v>2816</c:v>
                </c:pt>
                <c:pt idx="18">
                  <c:v>2814</c:v>
                </c:pt>
                <c:pt idx="19">
                  <c:v>2810</c:v>
                </c:pt>
                <c:pt idx="20">
                  <c:v>2804</c:v>
                </c:pt>
                <c:pt idx="21">
                  <c:v>2800</c:v>
                </c:pt>
                <c:pt idx="22">
                  <c:v>2788</c:v>
                </c:pt>
                <c:pt idx="23">
                  <c:v>2775</c:v>
                </c:pt>
                <c:pt idx="24">
                  <c:v>2765</c:v>
                </c:pt>
                <c:pt idx="25">
                  <c:v>2745</c:v>
                </c:pt>
              </c:numCache>
            </c:numRef>
          </c:xVal>
          <c:yVal>
            <c:numRef>
              <c:f>XRF!$Q$101:$Q$126</c:f>
              <c:numCache>
                <c:formatCode>General</c:formatCode>
                <c:ptCount val="26"/>
                <c:pt idx="0">
                  <c:v>211</c:v>
                </c:pt>
                <c:pt idx="1">
                  <c:v>237</c:v>
                </c:pt>
                <c:pt idx="2">
                  <c:v>367</c:v>
                </c:pt>
                <c:pt idx="3">
                  <c:v>363</c:v>
                </c:pt>
                <c:pt idx="4">
                  <c:v>161</c:v>
                </c:pt>
                <c:pt idx="5">
                  <c:v>163</c:v>
                </c:pt>
                <c:pt idx="6">
                  <c:v>421</c:v>
                </c:pt>
                <c:pt idx="7">
                  <c:v>374</c:v>
                </c:pt>
                <c:pt idx="8">
                  <c:v>458</c:v>
                </c:pt>
                <c:pt idx="9">
                  <c:v>602</c:v>
                </c:pt>
                <c:pt idx="10">
                  <c:v>665</c:v>
                </c:pt>
                <c:pt idx="11">
                  <c:v>591</c:v>
                </c:pt>
                <c:pt idx="12">
                  <c:v>432</c:v>
                </c:pt>
                <c:pt idx="13">
                  <c:v>392</c:v>
                </c:pt>
                <c:pt idx="14">
                  <c:v>302</c:v>
                </c:pt>
                <c:pt idx="15">
                  <c:v>258</c:v>
                </c:pt>
                <c:pt idx="16">
                  <c:v>278</c:v>
                </c:pt>
                <c:pt idx="17">
                  <c:v>750</c:v>
                </c:pt>
                <c:pt idx="18">
                  <c:v>261</c:v>
                </c:pt>
                <c:pt idx="19">
                  <c:v>331</c:v>
                </c:pt>
                <c:pt idx="20">
                  <c:v>351</c:v>
                </c:pt>
                <c:pt idx="21">
                  <c:v>381</c:v>
                </c:pt>
                <c:pt idx="22">
                  <c:v>402</c:v>
                </c:pt>
                <c:pt idx="23">
                  <c:v>318</c:v>
                </c:pt>
                <c:pt idx="24">
                  <c:v>209</c:v>
                </c:pt>
                <c:pt idx="25">
                  <c:v>231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F0-4C9E-B6BD-B7F494B4A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70784"/>
        <c:axId val="217671360"/>
      </c:scatterChart>
      <c:valAx>
        <c:axId val="21767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1360"/>
        <c:crosses val="autoZero"/>
        <c:crossBetween val="midCat"/>
      </c:valAx>
      <c:valAx>
        <c:axId val="2176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931049766255528E-2"/>
          <c:y val="0.13254316453378981"/>
          <c:w val="0.15399860801319706"/>
          <c:h val="0.11607223774605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Core</a:t>
            </a:r>
            <a:r>
              <a:rPr lang="nl-NL" baseline="0"/>
              <a:t> Q - Ti </a:t>
            </a:r>
            <a:r>
              <a:rPr lang="nl-NL"/>
              <a:t>concentrations</a:t>
            </a:r>
            <a:r>
              <a:rPr lang="nl-NL" baseline="0"/>
              <a:t> measured differently</a:t>
            </a:r>
          </a:p>
        </c:rich>
      </c:tx>
      <c:layout>
        <c:manualLayout>
          <c:xMode val="edge"/>
          <c:yMode val="edge"/>
          <c:x val="0.25340891115273428"/>
          <c:y val="1.375661337453336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549192412058733E-2"/>
          <c:y val="8.5038798343573765E-2"/>
          <c:w val="0.91414212865351563"/>
          <c:h val="0.86177293500054342"/>
        </c:manualLayout>
      </c:layout>
      <c:scatterChart>
        <c:scatterStyle val="lineMarker"/>
        <c:varyColors val="0"/>
        <c:ser>
          <c:idx val="0"/>
          <c:order val="0"/>
          <c:tx>
            <c:v>2 mm hover without foil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XRF!$A$188:$A$236</c:f>
              <c:numCache>
                <c:formatCode>General</c:formatCode>
                <c:ptCount val="49"/>
                <c:pt idx="0">
                  <c:v>2838</c:v>
                </c:pt>
                <c:pt idx="1">
                  <c:v>2836</c:v>
                </c:pt>
                <c:pt idx="2">
                  <c:v>2834</c:v>
                </c:pt>
                <c:pt idx="3">
                  <c:v>2832</c:v>
                </c:pt>
                <c:pt idx="4">
                  <c:v>2830</c:v>
                </c:pt>
                <c:pt idx="5">
                  <c:v>2828</c:v>
                </c:pt>
                <c:pt idx="6">
                  <c:v>2826</c:v>
                </c:pt>
                <c:pt idx="7">
                  <c:v>2822</c:v>
                </c:pt>
                <c:pt idx="8">
                  <c:v>2820</c:v>
                </c:pt>
                <c:pt idx="9">
                  <c:v>2812</c:v>
                </c:pt>
                <c:pt idx="10">
                  <c:v>2810</c:v>
                </c:pt>
                <c:pt idx="11">
                  <c:v>2808</c:v>
                </c:pt>
                <c:pt idx="12">
                  <c:v>2806</c:v>
                </c:pt>
                <c:pt idx="13">
                  <c:v>2802</c:v>
                </c:pt>
                <c:pt idx="14">
                  <c:v>2796</c:v>
                </c:pt>
                <c:pt idx="15">
                  <c:v>2794</c:v>
                </c:pt>
                <c:pt idx="16">
                  <c:v>2792</c:v>
                </c:pt>
                <c:pt idx="17">
                  <c:v>2790</c:v>
                </c:pt>
                <c:pt idx="18">
                  <c:v>2788</c:v>
                </c:pt>
                <c:pt idx="19">
                  <c:v>2786</c:v>
                </c:pt>
                <c:pt idx="20">
                  <c:v>2784</c:v>
                </c:pt>
                <c:pt idx="22">
                  <c:v>2782</c:v>
                </c:pt>
                <c:pt idx="23">
                  <c:v>2778</c:v>
                </c:pt>
                <c:pt idx="24">
                  <c:v>2776</c:v>
                </c:pt>
                <c:pt idx="25">
                  <c:v>2772</c:v>
                </c:pt>
                <c:pt idx="26">
                  <c:v>2770</c:v>
                </c:pt>
                <c:pt idx="27">
                  <c:v>2768</c:v>
                </c:pt>
                <c:pt idx="28">
                  <c:v>2766</c:v>
                </c:pt>
                <c:pt idx="29">
                  <c:v>2762</c:v>
                </c:pt>
                <c:pt idx="30">
                  <c:v>2760</c:v>
                </c:pt>
                <c:pt idx="31">
                  <c:v>2758</c:v>
                </c:pt>
                <c:pt idx="32">
                  <c:v>2756</c:v>
                </c:pt>
                <c:pt idx="33">
                  <c:v>2754</c:v>
                </c:pt>
                <c:pt idx="34">
                  <c:v>2752</c:v>
                </c:pt>
                <c:pt idx="35">
                  <c:v>2748</c:v>
                </c:pt>
                <c:pt idx="36">
                  <c:v>2746</c:v>
                </c:pt>
                <c:pt idx="37">
                  <c:v>2742</c:v>
                </c:pt>
                <c:pt idx="38">
                  <c:v>2741</c:v>
                </c:pt>
                <c:pt idx="39">
                  <c:v>2823</c:v>
                </c:pt>
                <c:pt idx="40">
                  <c:v>2792.2</c:v>
                </c:pt>
                <c:pt idx="41">
                  <c:v>2786.2</c:v>
                </c:pt>
                <c:pt idx="42">
                  <c:v>2781.1</c:v>
                </c:pt>
                <c:pt idx="43">
                  <c:v>2760.5</c:v>
                </c:pt>
                <c:pt idx="44">
                  <c:v>2756.2</c:v>
                </c:pt>
                <c:pt idx="45">
                  <c:v>2755.8</c:v>
                </c:pt>
                <c:pt idx="46">
                  <c:v>2756</c:v>
                </c:pt>
                <c:pt idx="47">
                  <c:v>2756.4</c:v>
                </c:pt>
                <c:pt idx="48">
                  <c:v>2755.6</c:v>
                </c:pt>
              </c:numCache>
            </c:numRef>
          </c:xVal>
          <c:yVal>
            <c:numRef>
              <c:f>XRF!$M$188:$M$236</c:f>
              <c:numCache>
                <c:formatCode>General</c:formatCode>
                <c:ptCount val="49"/>
                <c:pt idx="0">
                  <c:v>3118</c:v>
                </c:pt>
                <c:pt idx="1">
                  <c:v>2883</c:v>
                </c:pt>
                <c:pt idx="2">
                  <c:v>2330</c:v>
                </c:pt>
                <c:pt idx="3">
                  <c:v>2526</c:v>
                </c:pt>
                <c:pt idx="4">
                  <c:v>2124</c:v>
                </c:pt>
                <c:pt idx="5">
                  <c:v>2539</c:v>
                </c:pt>
                <c:pt idx="6">
                  <c:v>2676</c:v>
                </c:pt>
                <c:pt idx="7">
                  <c:v>2505</c:v>
                </c:pt>
                <c:pt idx="8">
                  <c:v>4070</c:v>
                </c:pt>
                <c:pt idx="9">
                  <c:v>3380</c:v>
                </c:pt>
                <c:pt idx="10">
                  <c:v>2288</c:v>
                </c:pt>
                <c:pt idx="11">
                  <c:v>2544</c:v>
                </c:pt>
                <c:pt idx="12">
                  <c:v>1916</c:v>
                </c:pt>
                <c:pt idx="13">
                  <c:v>3401</c:v>
                </c:pt>
                <c:pt idx="14">
                  <c:v>1485</c:v>
                </c:pt>
                <c:pt idx="15">
                  <c:v>912</c:v>
                </c:pt>
                <c:pt idx="16">
                  <c:v>1096</c:v>
                </c:pt>
                <c:pt idx="17">
                  <c:v>833</c:v>
                </c:pt>
                <c:pt idx="18">
                  <c:v>942</c:v>
                </c:pt>
                <c:pt idx="19">
                  <c:v>938</c:v>
                </c:pt>
                <c:pt idx="20">
                  <c:v>822</c:v>
                </c:pt>
                <c:pt idx="22">
                  <c:v>876</c:v>
                </c:pt>
                <c:pt idx="23">
                  <c:v>725</c:v>
                </c:pt>
                <c:pt idx="24">
                  <c:v>524</c:v>
                </c:pt>
                <c:pt idx="25">
                  <c:v>536</c:v>
                </c:pt>
                <c:pt idx="26">
                  <c:v>576</c:v>
                </c:pt>
                <c:pt idx="27">
                  <c:v>709</c:v>
                </c:pt>
                <c:pt idx="28">
                  <c:v>510</c:v>
                </c:pt>
                <c:pt idx="29">
                  <c:v>1057</c:v>
                </c:pt>
                <c:pt idx="30">
                  <c:v>991</c:v>
                </c:pt>
                <c:pt idx="31">
                  <c:v>811</c:v>
                </c:pt>
                <c:pt idx="32">
                  <c:v>1463</c:v>
                </c:pt>
                <c:pt idx="33">
                  <c:v>709</c:v>
                </c:pt>
                <c:pt idx="34">
                  <c:v>654</c:v>
                </c:pt>
                <c:pt idx="35">
                  <c:v>756</c:v>
                </c:pt>
                <c:pt idx="36">
                  <c:v>977</c:v>
                </c:pt>
                <c:pt idx="37">
                  <c:v>750</c:v>
                </c:pt>
                <c:pt idx="38">
                  <c:v>657</c:v>
                </c:pt>
                <c:pt idx="39">
                  <c:v>2396</c:v>
                </c:pt>
                <c:pt idx="40">
                  <c:v>1219</c:v>
                </c:pt>
                <c:pt idx="41">
                  <c:v>1013</c:v>
                </c:pt>
                <c:pt idx="42">
                  <c:v>1104</c:v>
                </c:pt>
                <c:pt idx="43">
                  <c:v>2385</c:v>
                </c:pt>
                <c:pt idx="44">
                  <c:v>1822</c:v>
                </c:pt>
                <c:pt idx="45">
                  <c:v>781</c:v>
                </c:pt>
                <c:pt idx="46">
                  <c:v>1124</c:v>
                </c:pt>
                <c:pt idx="47">
                  <c:v>1158</c:v>
                </c:pt>
                <c:pt idx="48">
                  <c:v>650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B6-4F76-B8D4-0285F845E7EE}"/>
            </c:ext>
          </c:extLst>
        </c:ser>
        <c:ser>
          <c:idx val="1"/>
          <c:order val="1"/>
          <c:tx>
            <c:v>Close contact with foil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XRF!$A$87:$A$100</c:f>
              <c:numCache>
                <c:formatCode>General</c:formatCode>
                <c:ptCount val="14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2798.2</c:v>
                </c:pt>
                <c:pt idx="5">
                  <c:v>2798.4</c:v>
                </c:pt>
                <c:pt idx="6">
                  <c:v>2798.6</c:v>
                </c:pt>
                <c:pt idx="7">
                  <c:v>2798.8</c:v>
                </c:pt>
                <c:pt idx="8">
                  <c:v>2799</c:v>
                </c:pt>
                <c:pt idx="9">
                  <c:v>2813.6</c:v>
                </c:pt>
                <c:pt idx="10">
                  <c:v>2813.8</c:v>
                </c:pt>
                <c:pt idx="11">
                  <c:v>2814</c:v>
                </c:pt>
                <c:pt idx="12">
                  <c:v>2814.2</c:v>
                </c:pt>
                <c:pt idx="13">
                  <c:v>2825</c:v>
                </c:pt>
              </c:numCache>
            </c:numRef>
          </c:xVal>
          <c:yVal>
            <c:numRef>
              <c:f>XRF!$M$87:$M$100</c:f>
              <c:numCache>
                <c:formatCode>General</c:formatCode>
                <c:ptCount val="14"/>
                <c:pt idx="0">
                  <c:v>543</c:v>
                </c:pt>
                <c:pt idx="1">
                  <c:v>1985</c:v>
                </c:pt>
                <c:pt idx="2">
                  <c:v>1179</c:v>
                </c:pt>
                <c:pt idx="3">
                  <c:v>1511</c:v>
                </c:pt>
                <c:pt idx="4">
                  <c:v>1693</c:v>
                </c:pt>
                <c:pt idx="5">
                  <c:v>1501</c:v>
                </c:pt>
                <c:pt idx="6">
                  <c:v>1313</c:v>
                </c:pt>
                <c:pt idx="7">
                  <c:v>1210</c:v>
                </c:pt>
                <c:pt idx="8">
                  <c:v>1213</c:v>
                </c:pt>
                <c:pt idx="9">
                  <c:v>2218</c:v>
                </c:pt>
                <c:pt idx="10">
                  <c:v>1829</c:v>
                </c:pt>
                <c:pt idx="11">
                  <c:v>1898</c:v>
                </c:pt>
                <c:pt idx="12">
                  <c:v>2127</c:v>
                </c:pt>
                <c:pt idx="13">
                  <c:v>2093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B6-4F76-B8D4-0285F845E7EE}"/>
            </c:ext>
          </c:extLst>
        </c:ser>
        <c:ser>
          <c:idx val="2"/>
          <c:order val="2"/>
          <c:tx>
            <c:v>2 mm hover + foil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XRF!$A$101:$A$126</c:f>
              <c:numCache>
                <c:formatCode>General</c:formatCode>
                <c:ptCount val="2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  <c:pt idx="6">
                  <c:v>2820</c:v>
                </c:pt>
                <c:pt idx="7">
                  <c:v>2819.8</c:v>
                </c:pt>
                <c:pt idx="8">
                  <c:v>2819.6</c:v>
                </c:pt>
                <c:pt idx="9">
                  <c:v>2819.4</c:v>
                </c:pt>
                <c:pt idx="10">
                  <c:v>2819.2</c:v>
                </c:pt>
                <c:pt idx="11">
                  <c:v>2819</c:v>
                </c:pt>
                <c:pt idx="12">
                  <c:v>2818.8</c:v>
                </c:pt>
                <c:pt idx="13">
                  <c:v>2818.6</c:v>
                </c:pt>
                <c:pt idx="14">
                  <c:v>2818.4</c:v>
                </c:pt>
                <c:pt idx="15">
                  <c:v>2818.2</c:v>
                </c:pt>
                <c:pt idx="16">
                  <c:v>2818</c:v>
                </c:pt>
                <c:pt idx="17">
                  <c:v>2816</c:v>
                </c:pt>
                <c:pt idx="18">
                  <c:v>2814</c:v>
                </c:pt>
                <c:pt idx="19">
                  <c:v>2810</c:v>
                </c:pt>
                <c:pt idx="20">
                  <c:v>2804</c:v>
                </c:pt>
                <c:pt idx="21">
                  <c:v>2800</c:v>
                </c:pt>
                <c:pt idx="22">
                  <c:v>2788</c:v>
                </c:pt>
                <c:pt idx="23">
                  <c:v>2775</c:v>
                </c:pt>
                <c:pt idx="24">
                  <c:v>2765</c:v>
                </c:pt>
                <c:pt idx="25">
                  <c:v>2745</c:v>
                </c:pt>
              </c:numCache>
            </c:numRef>
          </c:xVal>
          <c:yVal>
            <c:numRef>
              <c:f>XRF!$M$101:$M$126</c:f>
              <c:numCache>
                <c:formatCode>General</c:formatCode>
                <c:ptCount val="26"/>
                <c:pt idx="0">
                  <c:v>613</c:v>
                </c:pt>
                <c:pt idx="1">
                  <c:v>2243</c:v>
                </c:pt>
                <c:pt idx="2">
                  <c:v>929</c:v>
                </c:pt>
                <c:pt idx="3">
                  <c:v>1749</c:v>
                </c:pt>
                <c:pt idx="4">
                  <c:v>2655</c:v>
                </c:pt>
                <c:pt idx="5">
                  <c:v>2241</c:v>
                </c:pt>
                <c:pt idx="6">
                  <c:v>2217</c:v>
                </c:pt>
                <c:pt idx="7">
                  <c:v>2334</c:v>
                </c:pt>
                <c:pt idx="8">
                  <c:v>2719</c:v>
                </c:pt>
                <c:pt idx="9">
                  <c:v>3250</c:v>
                </c:pt>
                <c:pt idx="10">
                  <c:v>3442</c:v>
                </c:pt>
                <c:pt idx="11">
                  <c:v>3187</c:v>
                </c:pt>
                <c:pt idx="12">
                  <c:v>2697</c:v>
                </c:pt>
                <c:pt idx="13">
                  <c:v>2529</c:v>
                </c:pt>
                <c:pt idx="14">
                  <c:v>2180</c:v>
                </c:pt>
                <c:pt idx="15">
                  <c:v>1837</c:v>
                </c:pt>
                <c:pt idx="16">
                  <c:v>1926</c:v>
                </c:pt>
                <c:pt idx="17">
                  <c:v>3126</c:v>
                </c:pt>
                <c:pt idx="18">
                  <c:v>2018</c:v>
                </c:pt>
                <c:pt idx="19">
                  <c:v>2048</c:v>
                </c:pt>
                <c:pt idx="20">
                  <c:v>2277</c:v>
                </c:pt>
                <c:pt idx="21">
                  <c:v>2277</c:v>
                </c:pt>
                <c:pt idx="22">
                  <c:v>994</c:v>
                </c:pt>
                <c:pt idx="23">
                  <c:v>505</c:v>
                </c:pt>
                <c:pt idx="24">
                  <c:v>472</c:v>
                </c:pt>
                <c:pt idx="25">
                  <c:v>823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B6-4F76-B8D4-0285F845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73664"/>
        <c:axId val="217674240"/>
      </c:scatterChart>
      <c:valAx>
        <c:axId val="21767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4240"/>
        <c:crosses val="autoZero"/>
        <c:crossBetween val="midCat"/>
      </c:valAx>
      <c:valAx>
        <c:axId val="2176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3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931049766255528E-2"/>
          <c:y val="0.13254316453378981"/>
          <c:w val="0.15399860801319706"/>
          <c:h val="0.11607223774605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Core</a:t>
            </a:r>
            <a:r>
              <a:rPr lang="nl-NL" baseline="0"/>
              <a:t> Q - Ba </a:t>
            </a:r>
            <a:r>
              <a:rPr lang="nl-NL"/>
              <a:t>concentrations</a:t>
            </a:r>
            <a:r>
              <a:rPr lang="nl-NL" baseline="0"/>
              <a:t> measured differently</a:t>
            </a:r>
          </a:p>
        </c:rich>
      </c:tx>
      <c:layout>
        <c:manualLayout>
          <c:xMode val="edge"/>
          <c:yMode val="edge"/>
          <c:x val="0.25340891115273428"/>
          <c:y val="1.375661337453336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549192412058733E-2"/>
          <c:y val="8.5038798343573765E-2"/>
          <c:w val="0.91414212865351563"/>
          <c:h val="0.86177293500054342"/>
        </c:manualLayout>
      </c:layout>
      <c:scatterChart>
        <c:scatterStyle val="lineMarker"/>
        <c:varyColors val="0"/>
        <c:ser>
          <c:idx val="0"/>
          <c:order val="0"/>
          <c:tx>
            <c:v>2 mm hover without foil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xVal>
            <c:numRef>
              <c:f>XRF!$A$188:$A$236</c:f>
              <c:numCache>
                <c:formatCode>General</c:formatCode>
                <c:ptCount val="49"/>
                <c:pt idx="0">
                  <c:v>2838</c:v>
                </c:pt>
                <c:pt idx="1">
                  <c:v>2836</c:v>
                </c:pt>
                <c:pt idx="2">
                  <c:v>2834</c:v>
                </c:pt>
                <c:pt idx="3">
                  <c:v>2832</c:v>
                </c:pt>
                <c:pt idx="4">
                  <c:v>2830</c:v>
                </c:pt>
                <c:pt idx="5">
                  <c:v>2828</c:v>
                </c:pt>
                <c:pt idx="6">
                  <c:v>2826</c:v>
                </c:pt>
                <c:pt idx="7">
                  <c:v>2822</c:v>
                </c:pt>
                <c:pt idx="8">
                  <c:v>2820</c:v>
                </c:pt>
                <c:pt idx="9">
                  <c:v>2812</c:v>
                </c:pt>
                <c:pt idx="10">
                  <c:v>2810</c:v>
                </c:pt>
                <c:pt idx="11">
                  <c:v>2808</c:v>
                </c:pt>
                <c:pt idx="12">
                  <c:v>2806</c:v>
                </c:pt>
                <c:pt idx="13">
                  <c:v>2802</c:v>
                </c:pt>
                <c:pt idx="14">
                  <c:v>2796</c:v>
                </c:pt>
                <c:pt idx="15">
                  <c:v>2794</c:v>
                </c:pt>
                <c:pt idx="16">
                  <c:v>2792</c:v>
                </c:pt>
                <c:pt idx="17">
                  <c:v>2790</c:v>
                </c:pt>
                <c:pt idx="18">
                  <c:v>2788</c:v>
                </c:pt>
                <c:pt idx="19">
                  <c:v>2786</c:v>
                </c:pt>
                <c:pt idx="20">
                  <c:v>2784</c:v>
                </c:pt>
                <c:pt idx="22">
                  <c:v>2782</c:v>
                </c:pt>
                <c:pt idx="23">
                  <c:v>2778</c:v>
                </c:pt>
                <c:pt idx="24">
                  <c:v>2776</c:v>
                </c:pt>
                <c:pt idx="25">
                  <c:v>2772</c:v>
                </c:pt>
                <c:pt idx="26">
                  <c:v>2770</c:v>
                </c:pt>
                <c:pt idx="27">
                  <c:v>2768</c:v>
                </c:pt>
                <c:pt idx="28">
                  <c:v>2766</c:v>
                </c:pt>
                <c:pt idx="29">
                  <c:v>2762</c:v>
                </c:pt>
                <c:pt idx="30">
                  <c:v>2760</c:v>
                </c:pt>
                <c:pt idx="31">
                  <c:v>2758</c:v>
                </c:pt>
                <c:pt idx="32">
                  <c:v>2756</c:v>
                </c:pt>
                <c:pt idx="33">
                  <c:v>2754</c:v>
                </c:pt>
                <c:pt idx="34">
                  <c:v>2752</c:v>
                </c:pt>
                <c:pt idx="35">
                  <c:v>2748</c:v>
                </c:pt>
                <c:pt idx="36">
                  <c:v>2746</c:v>
                </c:pt>
                <c:pt idx="37">
                  <c:v>2742</c:v>
                </c:pt>
                <c:pt idx="38">
                  <c:v>2741</c:v>
                </c:pt>
                <c:pt idx="39">
                  <c:v>2823</c:v>
                </c:pt>
                <c:pt idx="40">
                  <c:v>2792.2</c:v>
                </c:pt>
                <c:pt idx="41">
                  <c:v>2786.2</c:v>
                </c:pt>
                <c:pt idx="42">
                  <c:v>2781.1</c:v>
                </c:pt>
                <c:pt idx="43">
                  <c:v>2760.5</c:v>
                </c:pt>
                <c:pt idx="44">
                  <c:v>2756.2</c:v>
                </c:pt>
                <c:pt idx="45">
                  <c:v>2755.8</c:v>
                </c:pt>
                <c:pt idx="46">
                  <c:v>2756</c:v>
                </c:pt>
                <c:pt idx="47">
                  <c:v>2756.4</c:v>
                </c:pt>
                <c:pt idx="48">
                  <c:v>2755.6</c:v>
                </c:pt>
              </c:numCache>
            </c:numRef>
          </c:xVal>
          <c:yVal>
            <c:numRef>
              <c:f>XRF!$AM$188:$AM$236</c:f>
              <c:numCache>
                <c:formatCode>General</c:formatCode>
                <c:ptCount val="49"/>
                <c:pt idx="0">
                  <c:v>215</c:v>
                </c:pt>
                <c:pt idx="1">
                  <c:v>183</c:v>
                </c:pt>
                <c:pt idx="2">
                  <c:v>171</c:v>
                </c:pt>
                <c:pt idx="3">
                  <c:v>189</c:v>
                </c:pt>
                <c:pt idx="4">
                  <c:v>176</c:v>
                </c:pt>
                <c:pt idx="5">
                  <c:v>164</c:v>
                </c:pt>
                <c:pt idx="6">
                  <c:v>164</c:v>
                </c:pt>
                <c:pt idx="7">
                  <c:v>191</c:v>
                </c:pt>
                <c:pt idx="8">
                  <c:v>196</c:v>
                </c:pt>
                <c:pt idx="9">
                  <c:v>149</c:v>
                </c:pt>
                <c:pt idx="10">
                  <c:v>151</c:v>
                </c:pt>
                <c:pt idx="11">
                  <c:v>141</c:v>
                </c:pt>
                <c:pt idx="12">
                  <c:v>128</c:v>
                </c:pt>
                <c:pt idx="13">
                  <c:v>174</c:v>
                </c:pt>
                <c:pt idx="14">
                  <c:v>144</c:v>
                </c:pt>
                <c:pt idx="15">
                  <c:v>90</c:v>
                </c:pt>
                <c:pt idx="16">
                  <c:v>108</c:v>
                </c:pt>
                <c:pt idx="17">
                  <c:v>98</c:v>
                </c:pt>
                <c:pt idx="18">
                  <c:v>80</c:v>
                </c:pt>
                <c:pt idx="19">
                  <c:v>79</c:v>
                </c:pt>
                <c:pt idx="20">
                  <c:v>82</c:v>
                </c:pt>
                <c:pt idx="22">
                  <c:v>89</c:v>
                </c:pt>
                <c:pt idx="23">
                  <c:v>81</c:v>
                </c:pt>
                <c:pt idx="24">
                  <c:v>80</c:v>
                </c:pt>
                <c:pt idx="25">
                  <c:v>62</c:v>
                </c:pt>
                <c:pt idx="26">
                  <c:v>80</c:v>
                </c:pt>
                <c:pt idx="27">
                  <c:v>79</c:v>
                </c:pt>
                <c:pt idx="28">
                  <c:v>75</c:v>
                </c:pt>
                <c:pt idx="29">
                  <c:v>97</c:v>
                </c:pt>
                <c:pt idx="30">
                  <c:v>89</c:v>
                </c:pt>
                <c:pt idx="31">
                  <c:v>105</c:v>
                </c:pt>
                <c:pt idx="32">
                  <c:v>143</c:v>
                </c:pt>
                <c:pt idx="33">
                  <c:v>92</c:v>
                </c:pt>
                <c:pt idx="34">
                  <c:v>59</c:v>
                </c:pt>
                <c:pt idx="35">
                  <c:v>76</c:v>
                </c:pt>
                <c:pt idx="36">
                  <c:v>111</c:v>
                </c:pt>
                <c:pt idx="37">
                  <c:v>108</c:v>
                </c:pt>
                <c:pt idx="38">
                  <c:v>74</c:v>
                </c:pt>
                <c:pt idx="39">
                  <c:v>163</c:v>
                </c:pt>
                <c:pt idx="40">
                  <c:v>94</c:v>
                </c:pt>
                <c:pt idx="41">
                  <c:v>119</c:v>
                </c:pt>
                <c:pt idx="42">
                  <c:v>81</c:v>
                </c:pt>
                <c:pt idx="43">
                  <c:v>133</c:v>
                </c:pt>
                <c:pt idx="44">
                  <c:v>151</c:v>
                </c:pt>
                <c:pt idx="45">
                  <c:v>103</c:v>
                </c:pt>
                <c:pt idx="46">
                  <c:v>155</c:v>
                </c:pt>
                <c:pt idx="47">
                  <c:v>127</c:v>
                </c:pt>
                <c:pt idx="48">
                  <c:v>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C9-4DE2-AC62-C19279EFC4C9}"/>
            </c:ext>
          </c:extLst>
        </c:ser>
        <c:ser>
          <c:idx val="1"/>
          <c:order val="1"/>
          <c:tx>
            <c:v>Close contact with foil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XRF!$A$87:$A$100</c:f>
              <c:numCache>
                <c:formatCode>General</c:formatCode>
                <c:ptCount val="14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2798.2</c:v>
                </c:pt>
                <c:pt idx="5">
                  <c:v>2798.4</c:v>
                </c:pt>
                <c:pt idx="6">
                  <c:v>2798.6</c:v>
                </c:pt>
                <c:pt idx="7">
                  <c:v>2798.8</c:v>
                </c:pt>
                <c:pt idx="8">
                  <c:v>2799</c:v>
                </c:pt>
                <c:pt idx="9">
                  <c:v>2813.6</c:v>
                </c:pt>
                <c:pt idx="10">
                  <c:v>2813.8</c:v>
                </c:pt>
                <c:pt idx="11">
                  <c:v>2814</c:v>
                </c:pt>
                <c:pt idx="12">
                  <c:v>2814.2</c:v>
                </c:pt>
                <c:pt idx="13">
                  <c:v>2825</c:v>
                </c:pt>
              </c:numCache>
            </c:numRef>
          </c:xVal>
          <c:yVal>
            <c:numRef>
              <c:f>XRF!$AM$87:$AM$100</c:f>
              <c:numCache>
                <c:formatCode>General</c:formatCode>
                <c:ptCount val="14"/>
                <c:pt idx="0">
                  <c:v>77</c:v>
                </c:pt>
                <c:pt idx="1">
                  <c:v>117</c:v>
                </c:pt>
                <c:pt idx="2">
                  <c:v>113</c:v>
                </c:pt>
                <c:pt idx="3">
                  <c:v>141</c:v>
                </c:pt>
                <c:pt idx="4">
                  <c:v>144</c:v>
                </c:pt>
                <c:pt idx="5">
                  <c:v>153</c:v>
                </c:pt>
                <c:pt idx="6">
                  <c:v>142</c:v>
                </c:pt>
                <c:pt idx="7">
                  <c:v>155</c:v>
                </c:pt>
                <c:pt idx="8">
                  <c:v>151</c:v>
                </c:pt>
                <c:pt idx="9">
                  <c:v>174</c:v>
                </c:pt>
                <c:pt idx="10">
                  <c:v>171</c:v>
                </c:pt>
                <c:pt idx="11">
                  <c:v>164</c:v>
                </c:pt>
                <c:pt idx="12">
                  <c:v>189</c:v>
                </c:pt>
                <c:pt idx="13">
                  <c:v>155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C9-4DE2-AC62-C19279EFC4C9}"/>
            </c:ext>
          </c:extLst>
        </c:ser>
        <c:ser>
          <c:idx val="2"/>
          <c:order val="2"/>
          <c:tx>
            <c:v>2 mm hover + foil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XRF!$A$101:$A$126</c:f>
              <c:numCache>
                <c:formatCode>General</c:formatCode>
                <c:ptCount val="26"/>
                <c:pt idx="0">
                  <c:v>2751</c:v>
                </c:pt>
                <c:pt idx="1">
                  <c:v>2760</c:v>
                </c:pt>
                <c:pt idx="2">
                  <c:v>2781</c:v>
                </c:pt>
                <c:pt idx="3">
                  <c:v>2798</c:v>
                </c:pt>
                <c:pt idx="4">
                  <c:v>2825</c:v>
                </c:pt>
                <c:pt idx="5">
                  <c:v>2825</c:v>
                </c:pt>
                <c:pt idx="6">
                  <c:v>2820</c:v>
                </c:pt>
                <c:pt idx="7">
                  <c:v>2819.8</c:v>
                </c:pt>
                <c:pt idx="8">
                  <c:v>2819.6</c:v>
                </c:pt>
                <c:pt idx="9">
                  <c:v>2819.4</c:v>
                </c:pt>
                <c:pt idx="10">
                  <c:v>2819.2</c:v>
                </c:pt>
                <c:pt idx="11">
                  <c:v>2819</c:v>
                </c:pt>
                <c:pt idx="12">
                  <c:v>2818.8</c:v>
                </c:pt>
                <c:pt idx="13">
                  <c:v>2818.6</c:v>
                </c:pt>
                <c:pt idx="14">
                  <c:v>2818.4</c:v>
                </c:pt>
                <c:pt idx="15">
                  <c:v>2818.2</c:v>
                </c:pt>
                <c:pt idx="16">
                  <c:v>2818</c:v>
                </c:pt>
                <c:pt idx="17">
                  <c:v>2816</c:v>
                </c:pt>
                <c:pt idx="18">
                  <c:v>2814</c:v>
                </c:pt>
                <c:pt idx="19">
                  <c:v>2810</c:v>
                </c:pt>
                <c:pt idx="20">
                  <c:v>2804</c:v>
                </c:pt>
                <c:pt idx="21">
                  <c:v>2800</c:v>
                </c:pt>
                <c:pt idx="22">
                  <c:v>2788</c:v>
                </c:pt>
                <c:pt idx="23">
                  <c:v>2775</c:v>
                </c:pt>
                <c:pt idx="24">
                  <c:v>2765</c:v>
                </c:pt>
                <c:pt idx="25">
                  <c:v>2745</c:v>
                </c:pt>
              </c:numCache>
            </c:numRef>
          </c:xVal>
          <c:yVal>
            <c:numRef>
              <c:f>XRF!$AM$101:$AM$126</c:f>
              <c:numCache>
                <c:formatCode>General</c:formatCode>
                <c:ptCount val="26"/>
                <c:pt idx="0">
                  <c:v>81</c:v>
                </c:pt>
                <c:pt idx="1">
                  <c:v>134</c:v>
                </c:pt>
                <c:pt idx="2">
                  <c:v>103</c:v>
                </c:pt>
                <c:pt idx="3">
                  <c:v>152</c:v>
                </c:pt>
                <c:pt idx="4">
                  <c:v>177</c:v>
                </c:pt>
                <c:pt idx="5">
                  <c:v>155</c:v>
                </c:pt>
                <c:pt idx="6">
                  <c:v>199</c:v>
                </c:pt>
                <c:pt idx="7">
                  <c:v>193</c:v>
                </c:pt>
                <c:pt idx="8">
                  <c:v>179</c:v>
                </c:pt>
                <c:pt idx="9">
                  <c:v>184</c:v>
                </c:pt>
                <c:pt idx="10">
                  <c:v>187</c:v>
                </c:pt>
                <c:pt idx="11">
                  <c:v>178</c:v>
                </c:pt>
                <c:pt idx="12">
                  <c:v>165</c:v>
                </c:pt>
                <c:pt idx="13">
                  <c:v>152</c:v>
                </c:pt>
                <c:pt idx="14">
                  <c:v>150</c:v>
                </c:pt>
                <c:pt idx="15">
                  <c:v>155</c:v>
                </c:pt>
                <c:pt idx="16">
                  <c:v>151</c:v>
                </c:pt>
                <c:pt idx="17">
                  <c:v>207</c:v>
                </c:pt>
                <c:pt idx="18">
                  <c:v>170</c:v>
                </c:pt>
                <c:pt idx="19">
                  <c:v>123</c:v>
                </c:pt>
                <c:pt idx="20">
                  <c:v>140</c:v>
                </c:pt>
                <c:pt idx="21">
                  <c:v>135</c:v>
                </c:pt>
                <c:pt idx="22">
                  <c:v>97</c:v>
                </c:pt>
                <c:pt idx="23">
                  <c:v>55</c:v>
                </c:pt>
                <c:pt idx="24">
                  <c:v>79</c:v>
                </c:pt>
                <c:pt idx="25">
                  <c:v>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C9-4DE2-AC62-C19279EFC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76544"/>
        <c:axId val="217677120"/>
      </c:scatterChart>
      <c:valAx>
        <c:axId val="21767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7120"/>
        <c:crosses val="autoZero"/>
        <c:crossBetween val="midCat"/>
      </c:valAx>
      <c:valAx>
        <c:axId val="2176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7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931049766255528E-2"/>
          <c:y val="0.13254316453378981"/>
          <c:w val="0.15399860801319706"/>
          <c:h val="0.11607223774605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Tephra!$K$4:$K$8</c:f>
              <c:numCache>
                <c:formatCode>General</c:formatCode>
                <c:ptCount val="5"/>
                <c:pt idx="0">
                  <c:v>2856.5</c:v>
                </c:pt>
                <c:pt idx="1">
                  <c:v>2802</c:v>
                </c:pt>
                <c:pt idx="2">
                  <c:v>2763</c:v>
                </c:pt>
                <c:pt idx="3">
                  <c:v>2569.5</c:v>
                </c:pt>
                <c:pt idx="4">
                  <c:v>2428</c:v>
                </c:pt>
              </c:numCache>
            </c:numRef>
          </c:xVal>
          <c:yVal>
            <c:numRef>
              <c:f>Tephra!$L$4:$L$8</c:f>
              <c:numCache>
                <c:formatCode>General</c:formatCode>
                <c:ptCount val="5"/>
                <c:pt idx="0">
                  <c:v>12900</c:v>
                </c:pt>
                <c:pt idx="1">
                  <c:v>11650</c:v>
                </c:pt>
                <c:pt idx="2">
                  <c:v>11335</c:v>
                </c:pt>
                <c:pt idx="3">
                  <c:v>9300</c:v>
                </c:pt>
                <c:pt idx="4">
                  <c:v>8200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C9-48AD-86BB-57555BF07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1456"/>
        <c:axId val="158772032"/>
      </c:scatterChart>
      <c:valAx>
        <c:axId val="15877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2032"/>
        <c:crosses val="autoZero"/>
        <c:crossBetween val="midCat"/>
      </c:valAx>
      <c:valAx>
        <c:axId val="158772032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on tie points 17000-7900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depth'!$N$9:$N$515</c:f>
              <c:numCache>
                <c:formatCode>General</c:formatCode>
                <c:ptCount val="507"/>
                <c:pt idx="0">
                  <c:v>17000</c:v>
                </c:pt>
                <c:pt idx="1">
                  <c:v>16836.564038764722</c:v>
                </c:pt>
                <c:pt idx="2">
                  <c:v>16159.382805717447</c:v>
                </c:pt>
                <c:pt idx="3">
                  <c:v>15447.385126160305</c:v>
                </c:pt>
                <c:pt idx="4">
                  <c:v>14840.376157883644</c:v>
                </c:pt>
                <c:pt idx="5">
                  <c:v>14624.688749834202</c:v>
                </c:pt>
                <c:pt idx="6">
                  <c:v>14473.267029756473</c:v>
                </c:pt>
                <c:pt idx="7">
                  <c:v>14353.607406856006</c:v>
                </c:pt>
                <c:pt idx="8">
                  <c:v>14234.635482937729</c:v>
                </c:pt>
                <c:pt idx="9">
                  <c:v>14115.520829042018</c:v>
                </c:pt>
                <c:pt idx="10">
                  <c:v>14002.356140973316</c:v>
                </c:pt>
                <c:pt idx="11">
                  <c:v>13889.038630908572</c:v>
                </c:pt>
                <c:pt idx="12">
                  <c:v>13795.184093625396</c:v>
                </c:pt>
                <c:pt idx="13">
                  <c:v>13716.553948028344</c:v>
                </c:pt>
                <c:pt idx="14">
                  <c:v>13646.76088790936</c:v>
                </c:pt>
                <c:pt idx="15">
                  <c:v>13578.981276225053</c:v>
                </c:pt>
                <c:pt idx="16">
                  <c:v>13523.661066065088</c:v>
                </c:pt>
                <c:pt idx="17">
                  <c:v>13479.600240367232</c:v>
                </c:pt>
                <c:pt idx="18">
                  <c:v>13431.035303395118</c:v>
                </c:pt>
                <c:pt idx="19">
                  <c:v>13338.809293946206</c:v>
                </c:pt>
                <c:pt idx="20">
                  <c:v>13272.790191656295</c:v>
                </c:pt>
                <c:pt idx="21">
                  <c:v>13192.974128536265</c:v>
                </c:pt>
                <c:pt idx="22">
                  <c:v>13125.536647095594</c:v>
                </c:pt>
                <c:pt idx="23">
                  <c:v>13055.269992268653</c:v>
                </c:pt>
                <c:pt idx="24">
                  <c:v>12978.522785856625</c:v>
                </c:pt>
                <c:pt idx="25">
                  <c:v>12907.121691532209</c:v>
                </c:pt>
                <c:pt idx="26">
                  <c:v>12845.322560269353</c:v>
                </c:pt>
                <c:pt idx="27">
                  <c:v>12787.005686579927</c:v>
                </c:pt>
                <c:pt idx="28">
                  <c:v>12722.637061847268</c:v>
                </c:pt>
                <c:pt idx="29">
                  <c:v>12677.401751018997</c:v>
                </c:pt>
                <c:pt idx="30">
                  <c:v>12645.547534164116</c:v>
                </c:pt>
                <c:pt idx="31">
                  <c:v>12612.986482355369</c:v>
                </c:pt>
                <c:pt idx="32">
                  <c:v>12578.382719933526</c:v>
                </c:pt>
                <c:pt idx="33">
                  <c:v>12552.03855892361</c:v>
                </c:pt>
                <c:pt idx="34">
                  <c:v>12529.650136503536</c:v>
                </c:pt>
                <c:pt idx="35">
                  <c:v>12509.06828839381</c:v>
                </c:pt>
                <c:pt idx="36">
                  <c:v>12488.437318928212</c:v>
                </c:pt>
                <c:pt idx="37">
                  <c:v>12465.485365397735</c:v>
                </c:pt>
                <c:pt idx="38">
                  <c:v>12445.105993120744</c:v>
                </c:pt>
                <c:pt idx="39">
                  <c:v>12420.208164061125</c:v>
                </c:pt>
                <c:pt idx="40">
                  <c:v>12398.751955816904</c:v>
                </c:pt>
                <c:pt idx="41">
                  <c:v>12367.2428388149</c:v>
                </c:pt>
                <c:pt idx="42">
                  <c:v>12327.700147339172</c:v>
                </c:pt>
                <c:pt idx="43">
                  <c:v>12287.532912910234</c:v>
                </c:pt>
                <c:pt idx="44">
                  <c:v>12253.960698961671</c:v>
                </c:pt>
                <c:pt idx="45">
                  <c:v>12223.994215812891</c:v>
                </c:pt>
                <c:pt idx="46">
                  <c:v>12196.783639869074</c:v>
                </c:pt>
                <c:pt idx="47">
                  <c:v>12173.866535949181</c:v>
                </c:pt>
                <c:pt idx="48">
                  <c:v>12153.636724223192</c:v>
                </c:pt>
                <c:pt idx="49">
                  <c:v>12131.06401645495</c:v>
                </c:pt>
                <c:pt idx="50">
                  <c:v>12105.776342452831</c:v>
                </c:pt>
                <c:pt idx="51">
                  <c:v>12076.83567695248</c:v>
                </c:pt>
                <c:pt idx="52">
                  <c:v>12052.708904327434</c:v>
                </c:pt>
                <c:pt idx="53">
                  <c:v>12025.835744100452</c:v>
                </c:pt>
                <c:pt idx="54">
                  <c:v>11997.624092831216</c:v>
                </c:pt>
                <c:pt idx="55">
                  <c:v>11973.931753702982</c:v>
                </c:pt>
                <c:pt idx="56">
                  <c:v>11949.299626522845</c:v>
                </c:pt>
                <c:pt idx="57">
                  <c:v>11930.966196838644</c:v>
                </c:pt>
                <c:pt idx="58">
                  <c:v>11912.965675979911</c:v>
                </c:pt>
                <c:pt idx="59">
                  <c:v>11895.537935983972</c:v>
                </c:pt>
                <c:pt idx="60">
                  <c:v>11878.553370423922</c:v>
                </c:pt>
                <c:pt idx="61">
                  <c:v>11861.997017427781</c:v>
                </c:pt>
                <c:pt idx="62">
                  <c:v>11847.555338801862</c:v>
                </c:pt>
                <c:pt idx="63">
                  <c:v>11832.229475770275</c:v>
                </c:pt>
                <c:pt idx="64">
                  <c:v>11815.171186382866</c:v>
                </c:pt>
                <c:pt idx="65">
                  <c:v>11794.751816604095</c:v>
                </c:pt>
                <c:pt idx="66">
                  <c:v>11777.731266794977</c:v>
                </c:pt>
                <c:pt idx="67">
                  <c:v>11761.274470221257</c:v>
                </c:pt>
                <c:pt idx="68">
                  <c:v>11740.08590698632</c:v>
                </c:pt>
                <c:pt idx="69">
                  <c:v>11727.786675189522</c:v>
                </c:pt>
                <c:pt idx="70">
                  <c:v>11682.693270500427</c:v>
                </c:pt>
                <c:pt idx="71">
                  <c:v>11648.858480576853</c:v>
                </c:pt>
                <c:pt idx="72">
                  <c:v>11637.833806268674</c:v>
                </c:pt>
                <c:pt idx="73">
                  <c:v>11606.392208803105</c:v>
                </c:pt>
                <c:pt idx="74">
                  <c:v>11564.595392885767</c:v>
                </c:pt>
                <c:pt idx="75">
                  <c:v>11534.061558076683</c:v>
                </c:pt>
                <c:pt idx="76">
                  <c:v>11516.931601611308</c:v>
                </c:pt>
                <c:pt idx="77">
                  <c:v>11501.530343010247</c:v>
                </c:pt>
                <c:pt idx="78">
                  <c:v>11480.647776356045</c:v>
                </c:pt>
                <c:pt idx="79">
                  <c:v>11466.763691499467</c:v>
                </c:pt>
                <c:pt idx="80">
                  <c:v>11452.322012873548</c:v>
                </c:pt>
                <c:pt idx="81">
                  <c:v>11431.148123158857</c:v>
                </c:pt>
                <c:pt idx="82">
                  <c:v>11413.925748648446</c:v>
                </c:pt>
                <c:pt idx="83">
                  <c:v>11393.944272666025</c:v>
                </c:pt>
                <c:pt idx="84">
                  <c:v>11372.978746938825</c:v>
                </c:pt>
                <c:pt idx="85">
                  <c:v>11340.834365481134</c:v>
                </c:pt>
                <c:pt idx="86">
                  <c:v>11317.215462506727</c:v>
                </c:pt>
                <c:pt idx="87">
                  <c:v>11290.116405316781</c:v>
                </c:pt>
                <c:pt idx="88">
                  <c:v>11265.421760047353</c:v>
                </c:pt>
                <c:pt idx="89">
                  <c:v>11239.690356463872</c:v>
                </c:pt>
                <c:pt idx="90">
                  <c:v>11210.276488568636</c:v>
                </c:pt>
                <c:pt idx="91">
                  <c:v>11182.080830298986</c:v>
                </c:pt>
                <c:pt idx="92">
                  <c:v>11155.732135010066</c:v>
                </c:pt>
                <c:pt idx="93">
                  <c:v>11131.970949487621</c:v>
                </c:pt>
                <c:pt idx="94">
                  <c:v>11109.276883075465</c:v>
                </c:pt>
                <c:pt idx="95">
                  <c:v>11083.763250836342</c:v>
                </c:pt>
                <c:pt idx="96">
                  <c:v>11057.164036632481</c:v>
                </c:pt>
                <c:pt idx="97">
                  <c:v>11027.975035388563</c:v>
                </c:pt>
                <c:pt idx="98">
                  <c:v>10996.459450998014</c:v>
                </c:pt>
                <c:pt idx="99">
                  <c:v>10957.798808216829</c:v>
                </c:pt>
                <c:pt idx="100">
                  <c:v>10928.415306250674</c:v>
                </c:pt>
                <c:pt idx="101">
                  <c:v>10901.595045945398</c:v>
                </c:pt>
                <c:pt idx="102">
                  <c:v>10870.877824741063</c:v>
                </c:pt>
                <c:pt idx="103">
                  <c:v>10839.436227275492</c:v>
                </c:pt>
                <c:pt idx="104">
                  <c:v>10814.605381882968</c:v>
                </c:pt>
                <c:pt idx="105">
                  <c:v>10787.97267584556</c:v>
                </c:pt>
                <c:pt idx="106">
                  <c:v>10759.009968711163</c:v>
                </c:pt>
                <c:pt idx="107">
                  <c:v>10723.795038071608</c:v>
                </c:pt>
                <c:pt idx="108">
                  <c:v>10688.472317622934</c:v>
                </c:pt>
                <c:pt idx="109">
                  <c:v>10661.566094944887</c:v>
                </c:pt>
                <c:pt idx="110">
                  <c:v>10631.995038710862</c:v>
                </c:pt>
                <c:pt idx="111">
                  <c:v>10605.174778405586</c:v>
                </c:pt>
                <c:pt idx="112">
                  <c:v>10582.926787008902</c:v>
                </c:pt>
                <c:pt idx="113">
                  <c:v>10556.717814687792</c:v>
                </c:pt>
                <c:pt idx="114">
                  <c:v>10528.193256904922</c:v>
                </c:pt>
                <c:pt idx="115">
                  <c:v>10501.46677373358</c:v>
                </c:pt>
                <c:pt idx="116">
                  <c:v>10472.889060473826</c:v>
                </c:pt>
                <c:pt idx="117">
                  <c:v>10444.00570322199</c:v>
                </c:pt>
                <c:pt idx="118">
                  <c:v>10414.46590603261</c:v>
                </c:pt>
                <c:pt idx="119">
                  <c:v>10388.140788994509</c:v>
                </c:pt>
                <c:pt idx="120">
                  <c:v>10362.438039535285</c:v>
                </c:pt>
                <c:pt idx="121">
                  <c:v>10336.030398619321</c:v>
                </c:pt>
                <c:pt idx="122">
                  <c:v>10307.35335106214</c:v>
                </c:pt>
                <c:pt idx="123">
                  <c:v>10277.502917116602</c:v>
                </c:pt>
                <c:pt idx="124">
                  <c:v>10240.944839223563</c:v>
                </c:pt>
                <c:pt idx="125">
                  <c:v>10208.204387680331</c:v>
                </c:pt>
                <c:pt idx="126">
                  <c:v>10177.386877041095</c:v>
                </c:pt>
                <c:pt idx="127">
                  <c:v>10150.085227448288</c:v>
                </c:pt>
                <c:pt idx="128">
                  <c:v>10130.872637133451</c:v>
                </c:pt>
                <c:pt idx="129">
                  <c:v>10110.370611227014</c:v>
                </c:pt>
                <c:pt idx="130">
                  <c:v>10094.782767630784</c:v>
                </c:pt>
                <c:pt idx="131">
                  <c:v>10073.950520414302</c:v>
                </c:pt>
                <c:pt idx="132">
                  <c:v>10060.495540328044</c:v>
                </c:pt>
                <c:pt idx="133">
                  <c:v>10048.029167289258</c:v>
                </c:pt>
                <c:pt idx="134">
                  <c:v>10038.961136524147</c:v>
                </c:pt>
                <c:pt idx="135">
                  <c:v>10018.398936956768</c:v>
                </c:pt>
                <c:pt idx="136">
                  <c:v>10007.837845444617</c:v>
                </c:pt>
                <c:pt idx="137">
                  <c:v>9998.5758570249563</c:v>
                </c:pt>
                <c:pt idx="138">
                  <c:v>9989.5732521672417</c:v>
                </c:pt>
                <c:pt idx="139">
                  <c:v>9978.5450612165405</c:v>
                </c:pt>
                <c:pt idx="140">
                  <c:v>9969.7263330920305</c:v>
                </c:pt>
                <c:pt idx="141">
                  <c:v>9958.723149377045</c:v>
                </c:pt>
                <c:pt idx="142">
                  <c:v>9949.3409704057849</c:v>
                </c:pt>
                <c:pt idx="143">
                  <c:v>9940.5884379052277</c:v>
                </c:pt>
                <c:pt idx="144">
                  <c:v>9930.7105797974564</c:v>
                </c:pt>
                <c:pt idx="145">
                  <c:v>9922.6301167567635</c:v>
                </c:pt>
                <c:pt idx="146">
                  <c:v>9910.3058271023147</c:v>
                </c:pt>
                <c:pt idx="147">
                  <c:v>9900.8929472836353</c:v>
                </c:pt>
                <c:pt idx="148">
                  <c:v>9891.2651615330233</c:v>
                </c:pt>
                <c:pt idx="149">
                  <c:v>9881.2310082020285</c:v>
                </c:pt>
                <c:pt idx="150">
                  <c:v>9873.8038591944132</c:v>
                </c:pt>
                <c:pt idx="151">
                  <c:v>9865.5514714081746</c:v>
                </c:pt>
                <c:pt idx="152">
                  <c:v>9858.1243224005593</c:v>
                </c:pt>
                <c:pt idx="153">
                  <c:v>9851.2473325786941</c:v>
                </c:pt>
                <c:pt idx="154">
                  <c:v>9844.2240238244485</c:v>
                </c:pt>
                <c:pt idx="155">
                  <c:v>9837.3999339242891</c:v>
                </c:pt>
                <c:pt idx="156">
                  <c:v>9830.3395577071733</c:v>
                </c:pt>
                <c:pt idx="157">
                  <c:v>9822.9624231709895</c:v>
                </c:pt>
                <c:pt idx="158">
                  <c:v>9816.1040198081027</c:v>
                </c:pt>
                <c:pt idx="159">
                  <c:v>9808.7295456161446</c:v>
                </c:pt>
                <c:pt idx="160">
                  <c:v>9802.3683300309185</c:v>
                </c:pt>
                <c:pt idx="161">
                  <c:v>9795.6466270759975</c:v>
                </c:pt>
                <c:pt idx="162">
                  <c:v>9788.8058319374049</c:v>
                </c:pt>
                <c:pt idx="163">
                  <c:v>9781.5243133024887</c:v>
                </c:pt>
                <c:pt idx="164">
                  <c:v>9773.8476735013355</c:v>
                </c:pt>
                <c:pt idx="165">
                  <c:v>9763.1089893948829</c:v>
                </c:pt>
                <c:pt idx="166">
                  <c:v>9752.7057133026556</c:v>
                </c:pt>
                <c:pt idx="167">
                  <c:v>9737.8614791749696</c:v>
                </c:pt>
                <c:pt idx="168">
                  <c:v>9728.6266642713217</c:v>
                </c:pt>
                <c:pt idx="169">
                  <c:v>9720.9932055690515</c:v>
                </c:pt>
                <c:pt idx="170">
                  <c:v>9712.8718080651342</c:v>
                </c:pt>
                <c:pt idx="171">
                  <c:v>9697.3775289562782</c:v>
                </c:pt>
                <c:pt idx="172">
                  <c:v>9688.1404812637265</c:v>
                </c:pt>
                <c:pt idx="173">
                  <c:v>9680.5306974444484</c:v>
                </c:pt>
                <c:pt idx="174">
                  <c:v>9673.1914837165223</c:v>
                </c:pt>
                <c:pt idx="175">
                  <c:v>9665.869512200301</c:v>
                </c:pt>
                <c:pt idx="176">
                  <c:v>9658.6486728873424</c:v>
                </c:pt>
                <c:pt idx="177">
                  <c:v>9651.794994895381</c:v>
                </c:pt>
                <c:pt idx="178">
                  <c:v>9642.4891107960048</c:v>
                </c:pt>
                <c:pt idx="179">
                  <c:v>9634.541114362537</c:v>
                </c:pt>
                <c:pt idx="180">
                  <c:v>9627.4981282346271</c:v>
                </c:pt>
                <c:pt idx="181">
                  <c:v>9617.9651975160414</c:v>
                </c:pt>
                <c:pt idx="182">
                  <c:v>9610.8027477393061</c:v>
                </c:pt>
                <c:pt idx="183">
                  <c:v>9603.7753237650868</c:v>
                </c:pt>
                <c:pt idx="184">
                  <c:v>9596.6482615860623</c:v>
                </c:pt>
                <c:pt idx="185">
                  <c:v>9589.1836017248734</c:v>
                </c:pt>
                <c:pt idx="186">
                  <c:v>9582.748704105843</c:v>
                </c:pt>
                <c:pt idx="187">
                  <c:v>9576.4046809951724</c:v>
                </c:pt>
                <c:pt idx="188">
                  <c:v>9568.8928921128263</c:v>
                </c:pt>
                <c:pt idx="189">
                  <c:v>9561.729361048383</c:v>
                </c:pt>
                <c:pt idx="190">
                  <c:v>9554.9813147856767</c:v>
                </c:pt>
                <c:pt idx="191">
                  <c:v>9547.8341575065242</c:v>
                </c:pt>
                <c:pt idx="192">
                  <c:v>9540.8513678412455</c:v>
                </c:pt>
                <c:pt idx="193">
                  <c:v>9535.0441319916699</c:v>
                </c:pt>
                <c:pt idx="194">
                  <c:v>9528.6672868841215</c:v>
                </c:pt>
                <c:pt idx="195">
                  <c:v>9521.9828527772679</c:v>
                </c:pt>
                <c:pt idx="196">
                  <c:v>9514.4754722217313</c:v>
                </c:pt>
                <c:pt idx="197">
                  <c:v>9507.902349391994</c:v>
                </c:pt>
                <c:pt idx="198">
                  <c:v>9501.8113012640551</c:v>
                </c:pt>
                <c:pt idx="199">
                  <c:v>9493.1838049420785</c:v>
                </c:pt>
                <c:pt idx="200">
                  <c:v>9485.9273949921098</c:v>
                </c:pt>
                <c:pt idx="201">
                  <c:v>9479.3858680883841</c:v>
                </c:pt>
                <c:pt idx="202">
                  <c:v>9471.4353969284712</c:v>
                </c:pt>
                <c:pt idx="203">
                  <c:v>9466.1518559677697</c:v>
                </c:pt>
                <c:pt idx="204">
                  <c:v>9456.2489906242827</c:v>
                </c:pt>
                <c:pt idx="205">
                  <c:v>9448.2657024397686</c:v>
                </c:pt>
                <c:pt idx="206">
                  <c:v>9441.4089390585559</c:v>
                </c:pt>
                <c:pt idx="207">
                  <c:v>9434.48282788082</c:v>
                </c:pt>
                <c:pt idx="208">
                  <c:v>9264.3320055037748</c:v>
                </c:pt>
                <c:pt idx="209">
                  <c:v>9259.205522182021</c:v>
                </c:pt>
                <c:pt idx="210">
                  <c:v>9253.6677356412547</c:v>
                </c:pt>
                <c:pt idx="211">
                  <c:v>9249.0257675114954</c:v>
                </c:pt>
                <c:pt idx="212">
                  <c:v>9245.4153478550161</c:v>
                </c:pt>
                <c:pt idx="213">
                  <c:v>9240.8910124458944</c:v>
                </c:pt>
                <c:pt idx="214">
                  <c:v>9235.9648421857419</c:v>
                </c:pt>
                <c:pt idx="215">
                  <c:v>9230.9675629151861</c:v>
                </c:pt>
                <c:pt idx="216">
                  <c:v>9226.2878552071361</c:v>
                </c:pt>
                <c:pt idx="217">
                  <c:v>9221.2837477197354</c:v>
                </c:pt>
                <c:pt idx="218">
                  <c:v>9215.2319966764935</c:v>
                </c:pt>
                <c:pt idx="219">
                  <c:v>9209.3435741415215</c:v>
                </c:pt>
                <c:pt idx="220">
                  <c:v>9203.4766421997429</c:v>
                </c:pt>
                <c:pt idx="221">
                  <c:v>9197.5547898531368</c:v>
                </c:pt>
                <c:pt idx="222">
                  <c:v>9191.9549552839035</c:v>
                </c:pt>
                <c:pt idx="223">
                  <c:v>9186.8284719621497</c:v>
                </c:pt>
                <c:pt idx="224">
                  <c:v>9181.9920315792315</c:v>
                </c:pt>
                <c:pt idx="225">
                  <c:v>9176.8030301681865</c:v>
                </c:pt>
                <c:pt idx="226">
                  <c:v>9171.2250273126738</c:v>
                </c:pt>
                <c:pt idx="227">
                  <c:v>9166.314856579862</c:v>
                </c:pt>
                <c:pt idx="228">
                  <c:v>9160.6328846614688</c:v>
                </c:pt>
                <c:pt idx="229">
                  <c:v>9155.1187891861191</c:v>
                </c:pt>
                <c:pt idx="230">
                  <c:v>9150.0592895314603</c:v>
                </c:pt>
                <c:pt idx="231">
                  <c:v>9145.9018365936954</c:v>
                </c:pt>
                <c:pt idx="232">
                  <c:v>9141.7175272936311</c:v>
                </c:pt>
                <c:pt idx="233">
                  <c:v>9134.9870962712484</c:v>
                </c:pt>
                <c:pt idx="234">
                  <c:v>9125.9094697063847</c:v>
                </c:pt>
                <c:pt idx="235">
                  <c:v>9120.733629998349</c:v>
                </c:pt>
                <c:pt idx="236">
                  <c:v>9115.1262382974437</c:v>
                </c:pt>
                <c:pt idx="237">
                  <c:v>9110.5415784161996</c:v>
                </c:pt>
                <c:pt idx="238">
                  <c:v>9105.4483078293797</c:v>
                </c:pt>
                <c:pt idx="239">
                  <c:v>9100.3972773740097</c:v>
                </c:pt>
                <c:pt idx="240">
                  <c:v>9095.0744872518862</c:v>
                </c:pt>
                <c:pt idx="241">
                  <c:v>9089.7744623374492</c:v>
                </c:pt>
                <c:pt idx="242">
                  <c:v>9085.0809167840252</c:v>
                </c:pt>
                <c:pt idx="243">
                  <c:v>9080.0805292694822</c:v>
                </c:pt>
                <c:pt idx="244">
                  <c:v>9074.6610507232945</c:v>
                </c:pt>
                <c:pt idx="245">
                  <c:v>9070.1910073390809</c:v>
                </c:pt>
                <c:pt idx="246">
                  <c:v>9064.5399157028514</c:v>
                </c:pt>
                <c:pt idx="247">
                  <c:v>9059.4833055397157</c:v>
                </c:pt>
                <c:pt idx="248">
                  <c:v>9054.9903388560961</c:v>
                </c:pt>
                <c:pt idx="249">
                  <c:v>9049.4774732447968</c:v>
                </c:pt>
                <c:pt idx="250">
                  <c:v>9044.1068716696245</c:v>
                </c:pt>
                <c:pt idx="251">
                  <c:v>9038.5690851288582</c:v>
                </c:pt>
                <c:pt idx="252">
                  <c:v>9033.9667919403782</c:v>
                </c:pt>
                <c:pt idx="253">
                  <c:v>9029.8744193086786</c:v>
                </c:pt>
                <c:pt idx="254">
                  <c:v>9026.03834842367</c:v>
                </c:pt>
                <c:pt idx="255">
                  <c:v>9021.2509055092178</c:v>
                </c:pt>
                <c:pt idx="256">
                  <c:v>9016.3142092442358</c:v>
                </c:pt>
                <c:pt idx="257">
                  <c:v>9011.0654478949</c:v>
                </c:pt>
                <c:pt idx="258">
                  <c:v>9005.9592829521644</c:v>
                </c:pt>
                <c:pt idx="259">
                  <c:v>9001.9416731088641</c:v>
                </c:pt>
                <c:pt idx="260">
                  <c:v>8998.0948569272587</c:v>
                </c:pt>
                <c:pt idx="261">
                  <c:v>8995.0002115074185</c:v>
                </c:pt>
                <c:pt idx="262">
                  <c:v>8990.7020928687525</c:v>
                </c:pt>
                <c:pt idx="263">
                  <c:v>8986.1204100393788</c:v>
                </c:pt>
                <c:pt idx="264">
                  <c:v>8983.1804968905308</c:v>
                </c:pt>
                <c:pt idx="265">
                  <c:v>8977.9660760365878</c:v>
                </c:pt>
                <c:pt idx="266">
                  <c:v>8973.7695492930179</c:v>
                </c:pt>
                <c:pt idx="267">
                  <c:v>8970.5391738109047</c:v>
                </c:pt>
                <c:pt idx="268">
                  <c:v>8965.1298342559003</c:v>
                </c:pt>
                <c:pt idx="269">
                  <c:v>8960.6114814390548</c:v>
                </c:pt>
                <c:pt idx="270">
                  <c:v>8956.7043774871636</c:v>
                </c:pt>
                <c:pt idx="271">
                  <c:v>8952.0624093574042</c:v>
                </c:pt>
                <c:pt idx="272">
                  <c:v>8948.1719979724639</c:v>
                </c:pt>
                <c:pt idx="273">
                  <c:v>8944.7335030615304</c:v>
                </c:pt>
                <c:pt idx="274">
                  <c:v>8940.9595452324575</c:v>
                </c:pt>
                <c:pt idx="275">
                  <c:v>8935.6710432004311</c:v>
                </c:pt>
                <c:pt idx="276">
                  <c:v>8929.8747232077149</c:v>
                </c:pt>
                <c:pt idx="277">
                  <c:v>8925.7177368228549</c:v>
                </c:pt>
                <c:pt idx="278">
                  <c:v>8921.109260526644</c:v>
                </c:pt>
                <c:pt idx="279">
                  <c:v>8916.4820288036462</c:v>
                </c:pt>
                <c:pt idx="280">
                  <c:v>8912.0674450147708</c:v>
                </c:pt>
                <c:pt idx="281">
                  <c:v>8907.3951372240317</c:v>
                </c:pt>
                <c:pt idx="282">
                  <c:v>8903.2689433309115</c:v>
                </c:pt>
                <c:pt idx="283">
                  <c:v>8899.5384118658985</c:v>
                </c:pt>
                <c:pt idx="284">
                  <c:v>8896.0493508533345</c:v>
                </c:pt>
                <c:pt idx="285">
                  <c:v>8892.35000460433</c:v>
                </c:pt>
                <c:pt idx="286">
                  <c:v>8889.1186479410444</c:v>
                </c:pt>
                <c:pt idx="287">
                  <c:v>8885.5711275817157</c:v>
                </c:pt>
                <c:pt idx="288">
                  <c:v>8881.6848286823824</c:v>
                </c:pt>
                <c:pt idx="289">
                  <c:v>8877.3825167572395</c:v>
                </c:pt>
                <c:pt idx="290">
                  <c:v>8873.516924583686</c:v>
                </c:pt>
                <c:pt idx="291">
                  <c:v>8868.660050521994</c:v>
                </c:pt>
                <c:pt idx="292">
                  <c:v>8865.1173587955782</c:v>
                </c:pt>
                <c:pt idx="293">
                  <c:v>8861.710849883817</c:v>
                </c:pt>
                <c:pt idx="294">
                  <c:v>8857.7122702348152</c:v>
                </c:pt>
                <c:pt idx="295">
                  <c:v>8853.9986957310084</c:v>
                </c:pt>
                <c:pt idx="296">
                  <c:v>8849.5920808936971</c:v>
                </c:pt>
                <c:pt idx="297">
                  <c:v>8846.601749364414</c:v>
                </c:pt>
                <c:pt idx="298">
                  <c:v>8841.0329388094142</c:v>
                </c:pt>
                <c:pt idx="299">
                  <c:v>8835.6857283560857</c:v>
                </c:pt>
                <c:pt idx="300">
                  <c:v>8828.8685384457149</c:v>
                </c:pt>
                <c:pt idx="301">
                  <c:v>8823.4551131244007</c:v>
                </c:pt>
                <c:pt idx="302">
                  <c:v>8818.1344946832724</c:v>
                </c:pt>
                <c:pt idx="303">
                  <c:v>8814.0083007901521</c:v>
                </c:pt>
                <c:pt idx="304">
                  <c:v>8809.4563884794879</c:v>
                </c:pt>
                <c:pt idx="305">
                  <c:v>8805.8912121770991</c:v>
                </c:pt>
                <c:pt idx="306">
                  <c:v>8801.8673206119074</c:v>
                </c:pt>
                <c:pt idx="307">
                  <c:v>8797.8370847163023</c:v>
                </c:pt>
                <c:pt idx="308">
                  <c:v>8794.3642048562597</c:v>
                </c:pt>
                <c:pt idx="309">
                  <c:v>8789.3278211337747</c:v>
                </c:pt>
                <c:pt idx="310">
                  <c:v>8784.4514101691784</c:v>
                </c:pt>
                <c:pt idx="311">
                  <c:v>8773.460083333197</c:v>
                </c:pt>
                <c:pt idx="312">
                  <c:v>8768.8306950628685</c:v>
                </c:pt>
                <c:pt idx="313">
                  <c:v>8765.8005214226087</c:v>
                </c:pt>
                <c:pt idx="314">
                  <c:v>8761.0480302421402</c:v>
                </c:pt>
                <c:pt idx="315">
                  <c:v>8757.3544211926546</c:v>
                </c:pt>
                <c:pt idx="316">
                  <c:v>8753.044022215021</c:v>
                </c:pt>
                <c:pt idx="317">
                  <c:v>8748.5739788308074</c:v>
                </c:pt>
                <c:pt idx="318">
                  <c:v>8743.9095857342381</c:v>
                </c:pt>
                <c:pt idx="319">
                  <c:v>8738.8423300760205</c:v>
                </c:pt>
                <c:pt idx="320">
                  <c:v>8734.0790033023459</c:v>
                </c:pt>
                <c:pt idx="321">
                  <c:v>8730.3457802561898</c:v>
                </c:pt>
                <c:pt idx="322">
                  <c:v>8726.0386129467061</c:v>
                </c:pt>
                <c:pt idx="323">
                  <c:v>8721.5352938052911</c:v>
                </c:pt>
                <c:pt idx="324">
                  <c:v>8717.4398924039106</c:v>
                </c:pt>
                <c:pt idx="325">
                  <c:v>8713.2837985550432</c:v>
                </c:pt>
                <c:pt idx="326">
                  <c:v>8709.0876691722096</c:v>
                </c:pt>
                <c:pt idx="327">
                  <c:v>8704.8182046578022</c:v>
                </c:pt>
                <c:pt idx="328">
                  <c:v>8695.0829659412229</c:v>
                </c:pt>
                <c:pt idx="329">
                  <c:v>8692.2175535154456</c:v>
                </c:pt>
                <c:pt idx="330">
                  <c:v>8686.0282626757671</c:v>
                </c:pt>
                <c:pt idx="331">
                  <c:v>8681.3433133596209</c:v>
                </c:pt>
                <c:pt idx="332">
                  <c:v>8673.3774668159604</c:v>
                </c:pt>
                <c:pt idx="333">
                  <c:v>8668.8292758201351</c:v>
                </c:pt>
                <c:pt idx="334">
                  <c:v>8663.9889329839752</c:v>
                </c:pt>
                <c:pt idx="335">
                  <c:v>8659.7437142670151</c:v>
                </c:pt>
                <c:pt idx="336">
                  <c:v>8655.880096348912</c:v>
                </c:pt>
                <c:pt idx="337">
                  <c:v>8651.7134495744867</c:v>
                </c:pt>
                <c:pt idx="338">
                  <c:v>8647.3809459867116</c:v>
                </c:pt>
                <c:pt idx="339">
                  <c:v>8643.2986477733066</c:v>
                </c:pt>
                <c:pt idx="340">
                  <c:v>8639.0534290563464</c:v>
                </c:pt>
                <c:pt idx="341">
                  <c:v>8634.6693480449067</c:v>
                </c:pt>
                <c:pt idx="342">
                  <c:v>8629.1997421865854</c:v>
                </c:pt>
                <c:pt idx="343">
                  <c:v>8624.6842847186435</c:v>
                </c:pt>
                <c:pt idx="344">
                  <c:v>8620.6666748753432</c:v>
                </c:pt>
                <c:pt idx="345">
                  <c:v>8615.9387443728101</c:v>
                </c:pt>
                <c:pt idx="346">
                  <c:v>8611.6249962118218</c:v>
                </c:pt>
                <c:pt idx="347">
                  <c:v>8607.6797757350669</c:v>
                </c:pt>
                <c:pt idx="348">
                  <c:v>8603.6651005958156</c:v>
                </c:pt>
                <c:pt idx="349">
                  <c:v>8599.9235518961232</c:v>
                </c:pt>
                <c:pt idx="350">
                  <c:v>8596.6154826542261</c:v>
                </c:pt>
                <c:pt idx="351">
                  <c:v>8592.3910460493662</c:v>
                </c:pt>
                <c:pt idx="352">
                  <c:v>8588.8044313576538</c:v>
                </c:pt>
                <c:pt idx="353">
                  <c:v>8585.2627815993928</c:v>
                </c:pt>
                <c:pt idx="354">
                  <c:v>8581.4602107567134</c:v>
                </c:pt>
                <c:pt idx="355">
                  <c:v>8577.4426009134131</c:v>
                </c:pt>
                <c:pt idx="356">
                  <c:v>8568.6228614668707</c:v>
                </c:pt>
                <c:pt idx="357">
                  <c:v>8566.3803647858276</c:v>
                </c:pt>
                <c:pt idx="358">
                  <c:v>8561.986732399635</c:v>
                </c:pt>
                <c:pt idx="359">
                  <c:v>8557.8605385065148</c:v>
                </c:pt>
                <c:pt idx="360">
                  <c:v>8553.9635776074574</c:v>
                </c:pt>
                <c:pt idx="361">
                  <c:v>8548.8370942857036</c:v>
                </c:pt>
                <c:pt idx="362">
                  <c:v>8544.1647864949664</c:v>
                </c:pt>
                <c:pt idx="363">
                  <c:v>8540.1761323982846</c:v>
                </c:pt>
                <c:pt idx="364">
                  <c:v>8535.95824530754</c:v>
                </c:pt>
                <c:pt idx="365">
                  <c:v>8532.2618632782869</c:v>
                </c:pt>
                <c:pt idx="366">
                  <c:v>8528.257028029082</c:v>
                </c:pt>
                <c:pt idx="367">
                  <c:v>8523.8361060007392</c:v>
                </c:pt>
                <c:pt idx="368">
                  <c:v>8520.0238616429651</c:v>
                </c:pt>
                <c:pt idx="369">
                  <c:v>8515.97552046481</c:v>
                </c:pt>
                <c:pt idx="370">
                  <c:v>8512.0556362663465</c:v>
                </c:pt>
                <c:pt idx="371">
                  <c:v>8506.2154849099315</c:v>
                </c:pt>
                <c:pt idx="372">
                  <c:v>8501.5338418388928</c:v>
                </c:pt>
                <c:pt idx="373">
                  <c:v>8498.1099788211977</c:v>
                </c:pt>
                <c:pt idx="374">
                  <c:v>8494.2951957879359</c:v>
                </c:pt>
                <c:pt idx="375">
                  <c:v>8489.88583172568</c:v>
                </c:pt>
                <c:pt idx="376">
                  <c:v>8485.4523680745624</c:v>
                </c:pt>
                <c:pt idx="377">
                  <c:v>8480.2152758256034</c:v>
                </c:pt>
                <c:pt idx="378">
                  <c:v>8476.4402473701957</c:v>
                </c:pt>
                <c:pt idx="379">
                  <c:v>8472.6978854671343</c:v>
                </c:pt>
                <c:pt idx="380">
                  <c:v>8468.6382430884205</c:v>
                </c:pt>
                <c:pt idx="381">
                  <c:v>8464.6914489297851</c:v>
                </c:pt>
                <c:pt idx="382">
                  <c:v>8461.1765430208306</c:v>
                </c:pt>
                <c:pt idx="383">
                  <c:v>8456.6377297383988</c:v>
                </c:pt>
                <c:pt idx="384">
                  <c:v>8452.5115358452786</c:v>
                </c:pt>
                <c:pt idx="385">
                  <c:v>8448.3295825752248</c:v>
                </c:pt>
                <c:pt idx="386">
                  <c:v>8442.9898022429534</c:v>
                </c:pt>
                <c:pt idx="387">
                  <c:v>8439.6709071550085</c:v>
                </c:pt>
                <c:pt idx="388">
                  <c:v>8436.4969118526096</c:v>
                </c:pt>
                <c:pt idx="389">
                  <c:v>8432.6552830555665</c:v>
                </c:pt>
                <c:pt idx="390">
                  <c:v>8429.2793062339242</c:v>
                </c:pt>
                <c:pt idx="391">
                  <c:v>8425.153112340804</c:v>
                </c:pt>
                <c:pt idx="392">
                  <c:v>8421.2696357355144</c:v>
                </c:pt>
                <c:pt idx="393">
                  <c:v>8417.1434418423942</c:v>
                </c:pt>
                <c:pt idx="394">
                  <c:v>8413.017247949274</c:v>
                </c:pt>
                <c:pt idx="395">
                  <c:v>8408.1448275010152</c:v>
                </c:pt>
                <c:pt idx="396">
                  <c:v>8403.8123239132401</c:v>
                </c:pt>
                <c:pt idx="397">
                  <c:v>8399.2604116025759</c:v>
                </c:pt>
                <c:pt idx="398">
                  <c:v>8395.0236946587484</c:v>
                </c:pt>
                <c:pt idx="399">
                  <c:v>8391.437079967036</c:v>
                </c:pt>
                <c:pt idx="400">
                  <c:v>8387.6547355650091</c:v>
                </c:pt>
                <c:pt idx="401">
                  <c:v>8383.5835575904639</c:v>
                </c:pt>
                <c:pt idx="402">
                  <c:v>8378.9006549974783</c:v>
                </c:pt>
                <c:pt idx="403">
                  <c:v>8375.100213253816</c:v>
                </c:pt>
                <c:pt idx="404">
                  <c:v>8371.3591307907209</c:v>
                </c:pt>
                <c:pt idx="405">
                  <c:v>8366.7939801004613</c:v>
                </c:pt>
                <c:pt idx="406">
                  <c:v>8363.0546168848214</c:v>
                </c:pt>
                <c:pt idx="407">
                  <c:v>8358.8269592074448</c:v>
                </c:pt>
                <c:pt idx="408">
                  <c:v>8355.2356423004712</c:v>
                </c:pt>
                <c:pt idx="409">
                  <c:v>8351.6443253934976</c:v>
                </c:pt>
                <c:pt idx="410">
                  <c:v>8347.1230703829515</c:v>
                </c:pt>
                <c:pt idx="411">
                  <c:v>8343.2211261579359</c:v>
                </c:pt>
                <c:pt idx="412">
                  <c:v>8338.1571609254715</c:v>
                </c:pt>
                <c:pt idx="413">
                  <c:v>8334.214353427602</c:v>
                </c:pt>
                <c:pt idx="414">
                  <c:v>8330.409085726169</c:v>
                </c:pt>
                <c:pt idx="415">
                  <c:v>8327.7458151224291</c:v>
                </c:pt>
                <c:pt idx="416">
                  <c:v>8324.0309402762487</c:v>
                </c:pt>
                <c:pt idx="417">
                  <c:v>8320.5085796357816</c:v>
                </c:pt>
                <c:pt idx="418">
                  <c:v>8315.8666115060223</c:v>
                </c:pt>
                <c:pt idx="419">
                  <c:v>8312.1530370022156</c:v>
                </c:pt>
                <c:pt idx="420">
                  <c:v>8308.4899873215891</c:v>
                </c:pt>
                <c:pt idx="421">
                  <c:v>8304.9985924889497</c:v>
                </c:pt>
                <c:pt idx="422">
                  <c:v>8300.7608798419624</c:v>
                </c:pt>
                <c:pt idx="423">
                  <c:v>8297.1586470781276</c:v>
                </c:pt>
                <c:pt idx="424">
                  <c:v>8293.5342875774149</c:v>
                </c:pt>
                <c:pt idx="425">
                  <c:v>8288.8526445063762</c:v>
                </c:pt>
                <c:pt idx="426">
                  <c:v>8285.0938514393565</c:v>
                </c:pt>
                <c:pt idx="427">
                  <c:v>8281.9523174525493</c:v>
                </c:pt>
                <c:pt idx="428">
                  <c:v>8277.6541988138833</c:v>
                </c:pt>
                <c:pt idx="429">
                  <c:v>8274.3604826360424</c:v>
                </c:pt>
                <c:pt idx="430">
                  <c:v>8270.7656925018855</c:v>
                </c:pt>
                <c:pt idx="431">
                  <c:v>8267.4131599637258</c:v>
                </c:pt>
                <c:pt idx="432">
                  <c:v>8264.2965667040298</c:v>
                </c:pt>
                <c:pt idx="433">
                  <c:v>8260.561649818017</c:v>
                </c:pt>
                <c:pt idx="434">
                  <c:v>8256.3789327208815</c:v>
                </c:pt>
                <c:pt idx="435">
                  <c:v>8253.2335554089132</c:v>
                </c:pt>
                <c:pt idx="436">
                  <c:v>8249.6831095008802</c:v>
                </c:pt>
                <c:pt idx="437">
                  <c:v>8246.10707479351</c:v>
                </c:pt>
                <c:pt idx="438">
                  <c:v>8241.1122085018396</c:v>
                </c:pt>
                <c:pt idx="439">
                  <c:v>8236.2491942706638</c:v>
                </c:pt>
                <c:pt idx="440">
                  <c:v>8232.7080577205979</c:v>
                </c:pt>
                <c:pt idx="441">
                  <c:v>8229.0347387669681</c:v>
                </c:pt>
                <c:pt idx="442">
                  <c:v>8224.8321338758287</c:v>
                </c:pt>
                <c:pt idx="443">
                  <c:v>8220.6234161048469</c:v>
                </c:pt>
                <c:pt idx="444">
                  <c:v>8215.4083654899314</c:v>
                </c:pt>
                <c:pt idx="445">
                  <c:v>8211.4980770912189</c:v>
                </c:pt>
                <c:pt idx="446">
                  <c:v>8207.9168522028504</c:v>
                </c:pt>
                <c:pt idx="447">
                  <c:v>8204.6793769944034</c:v>
                </c:pt>
                <c:pt idx="448">
                  <c:v>8200.8032554584424</c:v>
                </c:pt>
                <c:pt idx="449">
                  <c:v>8196.6770615653222</c:v>
                </c:pt>
                <c:pt idx="450">
                  <c:v>8192.2757880793288</c:v>
                </c:pt>
                <c:pt idx="451">
                  <c:v>8187.7627635087292</c:v>
                </c:pt>
                <c:pt idx="452">
                  <c:v>8182.8817780497957</c:v>
                </c:pt>
                <c:pt idx="453">
                  <c:v>8178.953958863076</c:v>
                </c:pt>
                <c:pt idx="454">
                  <c:v>8174.544594800821</c:v>
                </c:pt>
                <c:pt idx="455">
                  <c:v>8170.5693592208645</c:v>
                </c:pt>
                <c:pt idx="456">
                  <c:v>8167.2684041063685</c:v>
                </c:pt>
                <c:pt idx="457">
                  <c:v>8164.4602999291064</c:v>
                </c:pt>
                <c:pt idx="458">
                  <c:v>8159.9837688186462</c:v>
                </c:pt>
                <c:pt idx="459">
                  <c:v>8156.1523030607495</c:v>
                </c:pt>
                <c:pt idx="460">
                  <c:v>8152.816231402483</c:v>
                </c:pt>
                <c:pt idx="461">
                  <c:v>8148.8132074763225</c:v>
                </c:pt>
                <c:pt idx="462">
                  <c:v>8145.1930562304724</c:v>
                </c:pt>
                <c:pt idx="463">
                  <c:v>8140.6083963492283</c:v>
                </c:pt>
                <c:pt idx="464">
                  <c:v>8136.9905017038118</c:v>
                </c:pt>
                <c:pt idx="465">
                  <c:v>8133.4025070141424</c:v>
                </c:pt>
                <c:pt idx="466">
                  <c:v>8128.9324636299298</c:v>
                </c:pt>
                <c:pt idx="467">
                  <c:v>8125.0489870246411</c:v>
                </c:pt>
                <c:pt idx="468">
                  <c:v>8121.3475483852253</c:v>
                </c:pt>
                <c:pt idx="469">
                  <c:v>8116.8345238146258</c:v>
                </c:pt>
                <c:pt idx="470">
                  <c:v>8113.7086193501409</c:v>
                </c:pt>
                <c:pt idx="471">
                  <c:v>8110.0724109818293</c:v>
                </c:pt>
                <c:pt idx="472">
                  <c:v>8105.5569535138875</c:v>
                </c:pt>
                <c:pt idx="473">
                  <c:v>8101.3543486227472</c:v>
                </c:pt>
                <c:pt idx="474">
                  <c:v>8096.9989217355651</c:v>
                </c:pt>
                <c:pt idx="475">
                  <c:v>8093.0227712567412</c:v>
                </c:pt>
                <c:pt idx="476">
                  <c:v>8088.5931807538336</c:v>
                </c:pt>
                <c:pt idx="477">
                  <c:v>8082.4351489587989</c:v>
                </c:pt>
                <c:pt idx="478">
                  <c:v>8075.9131005470936</c:v>
                </c:pt>
                <c:pt idx="479">
                  <c:v>8068.4248227410617</c:v>
                </c:pt>
                <c:pt idx="480">
                  <c:v>8053.8424784142417</c:v>
                </c:pt>
                <c:pt idx="481">
                  <c:v>8048.4096564549673</c:v>
                </c:pt>
                <c:pt idx="482">
                  <c:v>8044.0318653732429</c:v>
                </c:pt>
                <c:pt idx="483">
                  <c:v>8039.1606642494216</c:v>
                </c:pt>
                <c:pt idx="484">
                  <c:v>8034.8516642977465</c:v>
                </c:pt>
                <c:pt idx="485">
                  <c:v>8030.6578278817888</c:v>
                </c:pt>
                <c:pt idx="486">
                  <c:v>8026.2484638195338</c:v>
                </c:pt>
                <c:pt idx="487">
                  <c:v>8021.9799873783759</c:v>
                </c:pt>
                <c:pt idx="488">
                  <c:v>8017.5642360190723</c:v>
                </c:pt>
                <c:pt idx="489">
                  <c:v>8013.813150661691</c:v>
                </c:pt>
                <c:pt idx="490">
                  <c:v>8009.3774922265875</c:v>
                </c:pt>
                <c:pt idx="491">
                  <c:v>8005.1407752827599</c:v>
                </c:pt>
                <c:pt idx="492">
                  <c:v>8001.279836711341</c:v>
                </c:pt>
                <c:pt idx="493">
                  <c:v>7997.6487860853958</c:v>
                </c:pt>
                <c:pt idx="494">
                  <c:v>7994.6646637162648</c:v>
                </c:pt>
                <c:pt idx="495">
                  <c:v>7991.1374334527918</c:v>
                </c:pt>
                <c:pt idx="496">
                  <c:v>7987.5785912199763</c:v>
                </c:pt>
                <c:pt idx="497">
                  <c:v>7983.6243220724036</c:v>
                </c:pt>
                <c:pt idx="498">
                  <c:v>7980.185827161471</c:v>
                </c:pt>
                <c:pt idx="499">
                  <c:v>7976.7111375672648</c:v>
                </c:pt>
                <c:pt idx="500">
                  <c:v>7972.9600522098835</c:v>
                </c:pt>
                <c:pt idx="501">
                  <c:v>7969.3496325534043</c:v>
                </c:pt>
                <c:pt idx="502">
                  <c:v>7965.8528580677093</c:v>
                </c:pt>
                <c:pt idx="503">
                  <c:v>7961.6933884173877</c:v>
                </c:pt>
                <c:pt idx="504">
                  <c:v>7958.3067953164309</c:v>
                </c:pt>
                <c:pt idx="505">
                  <c:v>7953.9771974990026</c:v>
                </c:pt>
                <c:pt idx="506">
                  <c:v>7950.2899604030235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8A-46E6-8983-DF9E0CFD3A9C}"/>
            </c:ext>
          </c:extLst>
        </c:ser>
        <c:ser>
          <c:idx val="1"/>
          <c:order val="1"/>
          <c:tx>
            <c:v>reverse on tie points 17000-7900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depth'!$O$9:$O$515</c:f>
              <c:numCache>
                <c:formatCode>General</c:formatCode>
                <c:ptCount val="507"/>
                <c:pt idx="0">
                  <c:v>17000</c:v>
                </c:pt>
                <c:pt idx="1">
                  <c:v>16996.91073152814</c:v>
                </c:pt>
                <c:pt idx="2">
                  <c:v>16996.165144471717</c:v>
                </c:pt>
                <c:pt idx="3">
                  <c:v>16995.881493231434</c:v>
                </c:pt>
                <c:pt idx="4">
                  <c:v>16995.548781466965</c:v>
                </c:pt>
                <c:pt idx="5">
                  <c:v>16994.612430908946</c:v>
                </c:pt>
                <c:pt idx="6">
                  <c:v>16993.278678889874</c:v>
                </c:pt>
                <c:pt idx="7">
                  <c:v>16991.590899670871</c:v>
                </c:pt>
                <c:pt idx="8">
                  <c:v>16989.893364502626</c:v>
                </c:pt>
                <c:pt idx="9">
                  <c:v>16988.197863417918</c:v>
                </c:pt>
                <c:pt idx="10">
                  <c:v>16986.413216384186</c:v>
                </c:pt>
                <c:pt idx="11">
                  <c:v>16984.630976156976</c:v>
                </c:pt>
                <c:pt idx="12">
                  <c:v>16982.479145987323</c:v>
                </c:pt>
                <c:pt idx="13">
                  <c:v>16979.910677833646</c:v>
                </c:pt>
                <c:pt idx="14">
                  <c:v>16977.016994356512</c:v>
                </c:pt>
                <c:pt idx="15">
                  <c:v>16974.037351660631</c:v>
                </c:pt>
                <c:pt idx="16">
                  <c:v>16970.386623937418</c:v>
                </c:pt>
                <c:pt idx="17">
                  <c:v>16965.802982535195</c:v>
                </c:pt>
                <c:pt idx="18">
                  <c:v>16961.64444682041</c:v>
                </c:pt>
                <c:pt idx="19">
                  <c:v>16959.454619611235</c:v>
                </c:pt>
                <c:pt idx="20">
                  <c:v>16957.925069694014</c:v>
                </c:pt>
                <c:pt idx="21">
                  <c:v>16956.659916935347</c:v>
                </c:pt>
                <c:pt idx="22">
                  <c:v>16955.162537284072</c:v>
                </c:pt>
                <c:pt idx="23">
                  <c:v>16953.725447206409</c:v>
                </c:pt>
                <c:pt idx="24">
                  <c:v>16952.409705342136</c:v>
                </c:pt>
                <c:pt idx="25">
                  <c:v>16950.995448132246</c:v>
                </c:pt>
                <c:pt idx="26">
                  <c:v>16949.36145246954</c:v>
                </c:pt>
                <c:pt idx="27">
                  <c:v>16947.629886525519</c:v>
                </c:pt>
                <c:pt idx="28">
                  <c:v>16946.061117379653</c:v>
                </c:pt>
                <c:pt idx="29">
                  <c:v>16943.828801284253</c:v>
                </c:pt>
                <c:pt idx="30">
                  <c:v>16940.658749642349</c:v>
                </c:pt>
                <c:pt idx="31">
                  <c:v>16937.557513446554</c:v>
                </c:pt>
                <c:pt idx="32">
                  <c:v>16934.639347750828</c:v>
                </c:pt>
                <c:pt idx="33">
                  <c:v>16930.806258801651</c:v>
                </c:pt>
                <c:pt idx="34">
                  <c:v>16926.295913653263</c:v>
                </c:pt>
                <c:pt idx="35">
                  <c:v>16921.389672391346</c:v>
                </c:pt>
                <c:pt idx="36">
                  <c:v>16916.495112656245</c:v>
                </c:pt>
                <c:pt idx="37">
                  <c:v>16912.095508399972</c:v>
                </c:pt>
                <c:pt idx="38">
                  <c:v>16907.140522001475</c:v>
                </c:pt>
                <c:pt idx="39">
                  <c:v>16903.084766288772</c:v>
                </c:pt>
                <c:pt idx="40">
                  <c:v>16898.378458851173</c:v>
                </c:pt>
                <c:pt idx="41">
                  <c:v>16895.173687596049</c:v>
                </c:pt>
                <c:pt idx="42">
                  <c:v>16892.620004255994</c:v>
                </c:pt>
                <c:pt idx="43">
                  <c:v>16890.106027033562</c:v>
                </c:pt>
                <c:pt idx="44">
                  <c:v>16887.09819702875</c:v>
                </c:pt>
                <c:pt idx="45">
                  <c:v>16883.728448502003</c:v>
                </c:pt>
                <c:pt idx="46">
                  <c:v>16880.017409358585</c:v>
                </c:pt>
                <c:pt idx="47">
                  <c:v>16875.611114706546</c:v>
                </c:pt>
                <c:pt idx="48">
                  <c:v>16870.619495713239</c:v>
                </c:pt>
                <c:pt idx="49">
                  <c:v>16866.145973374707</c:v>
                </c:pt>
                <c:pt idx="50">
                  <c:v>16862.152742821592</c:v>
                </c:pt>
                <c:pt idx="51">
                  <c:v>16858.663551723301</c:v>
                </c:pt>
                <c:pt idx="52">
                  <c:v>16854.47817997832</c:v>
                </c:pt>
                <c:pt idx="53">
                  <c:v>16850.720545536016</c:v>
                </c:pt>
                <c:pt idx="54">
                  <c:v>16847.141190627692</c:v>
                </c:pt>
                <c:pt idx="55">
                  <c:v>16842.879074004428</c:v>
                </c:pt>
                <c:pt idx="56">
                  <c:v>16838.77956965777</c:v>
                </c:pt>
                <c:pt idx="57">
                  <c:v>16833.271625198831</c:v>
                </c:pt>
                <c:pt idx="58">
                  <c:v>16827.661814614188</c:v>
                </c:pt>
                <c:pt idx="59">
                  <c:v>16821.867631750203</c:v>
                </c:pt>
                <c:pt idx="60">
                  <c:v>16815.922262580447</c:v>
                </c:pt>
                <c:pt idx="61">
                  <c:v>16809.823122723621</c:v>
                </c:pt>
                <c:pt idx="62">
                  <c:v>16802.830894530616</c:v>
                </c:pt>
                <c:pt idx="63">
                  <c:v>16796.242064117978</c:v>
                </c:pt>
                <c:pt idx="64">
                  <c:v>16790.322390102072</c:v>
                </c:pt>
                <c:pt idx="65">
                  <c:v>16785.377109540699</c:v>
                </c:pt>
                <c:pt idx="66">
                  <c:v>16779.444309861788</c:v>
                </c:pt>
                <c:pt idx="67">
                  <c:v>16773.308272876093</c:v>
                </c:pt>
                <c:pt idx="68">
                  <c:v>16768.542517344547</c:v>
                </c:pt>
                <c:pt idx="69">
                  <c:v>16764.43740272801</c:v>
                </c:pt>
                <c:pt idx="70">
                  <c:v>16763.317732200372</c:v>
                </c:pt>
                <c:pt idx="71">
                  <c:v>16761.825488378694</c:v>
                </c:pt>
                <c:pt idx="72">
                  <c:v>16757.245783363393</c:v>
                </c:pt>
                <c:pt idx="73">
                  <c:v>16754.034129993903</c:v>
                </c:pt>
                <c:pt idx="74">
                  <c:v>16751.618168150249</c:v>
                </c:pt>
                <c:pt idx="75">
                  <c:v>16748.311033194099</c:v>
                </c:pt>
                <c:pt idx="76">
                  <c:v>16742.416125483938</c:v>
                </c:pt>
                <c:pt idx="77">
                  <c:v>16735.859550137851</c:v>
                </c:pt>
                <c:pt idx="78">
                  <c:v>16731.023961001967</c:v>
                </c:pt>
                <c:pt idx="79">
                  <c:v>16723.750920431736</c:v>
                </c:pt>
                <c:pt idx="80">
                  <c:v>16716.758692238735</c:v>
                </c:pt>
                <c:pt idx="81">
                  <c:v>16711.989634035301</c:v>
                </c:pt>
                <c:pt idx="82">
                  <c:v>16706.126359352627</c:v>
                </c:pt>
                <c:pt idx="83">
                  <c:v>16701.072703029578</c:v>
                </c:pt>
                <c:pt idx="84">
                  <c:v>16696.256247971101</c:v>
                </c:pt>
                <c:pt idx="85">
                  <c:v>16693.114812116273</c:v>
                </c:pt>
                <c:pt idx="86">
                  <c:v>16688.839443672961</c:v>
                </c:pt>
                <c:pt idx="87">
                  <c:v>16685.113132763523</c:v>
                </c:pt>
                <c:pt idx="88">
                  <c:v>16681.02400690888</c:v>
                </c:pt>
                <c:pt idx="89">
                  <c:v>16677.099638301672</c:v>
                </c:pt>
                <c:pt idx="90">
                  <c:v>16673.666580371239</c:v>
                </c:pt>
                <c:pt idx="91">
                  <c:v>16670.085195199212</c:v>
                </c:pt>
                <c:pt idx="92">
                  <c:v>16666.252765876423</c:v>
                </c:pt>
                <c:pt idx="93">
                  <c:v>16662.002998441752</c:v>
                </c:pt>
                <c:pt idx="94">
                  <c:v>16657.553398682569</c:v>
                </c:pt>
                <c:pt idx="95">
                  <c:v>16653.59553366766</c:v>
                </c:pt>
                <c:pt idx="96">
                  <c:v>16649.799199247082</c:v>
                </c:pt>
                <c:pt idx="97">
                  <c:v>16646.339693675149</c:v>
                </c:pt>
                <c:pt idx="98">
                  <c:v>16643.135580078808</c:v>
                </c:pt>
                <c:pt idx="99">
                  <c:v>16640.523634048473</c:v>
                </c:pt>
                <c:pt idx="100">
                  <c:v>16637.087028277019</c:v>
                </c:pt>
                <c:pt idx="101">
                  <c:v>16633.321982326939</c:v>
                </c:pt>
                <c:pt idx="102">
                  <c:v>16630.03459146008</c:v>
                </c:pt>
                <c:pt idx="103">
                  <c:v>16626.82293809059</c:v>
                </c:pt>
                <c:pt idx="104">
                  <c:v>16622.756241574778</c:v>
                </c:pt>
                <c:pt idx="105">
                  <c:v>16618.964681216599</c:v>
                </c:pt>
                <c:pt idx="106">
                  <c:v>16615.478145514884</c:v>
                </c:pt>
                <c:pt idx="107">
                  <c:v>16612.610625670077</c:v>
                </c:pt>
                <c:pt idx="108">
                  <c:v>16609.751856267274</c:v>
                </c:pt>
                <c:pt idx="109">
                  <c:v>16605.998839217995</c:v>
                </c:pt>
                <c:pt idx="110">
                  <c:v>16602.584030100483</c:v>
                </c:pt>
                <c:pt idx="111">
                  <c:v>16598.818984150403</c:v>
                </c:pt>
                <c:pt idx="112">
                  <c:v>16594.280169358452</c:v>
                </c:pt>
                <c:pt idx="113">
                  <c:v>16590.427308925573</c:v>
                </c:pt>
                <c:pt idx="114">
                  <c:v>16586.887218551128</c:v>
                </c:pt>
                <c:pt idx="115">
                  <c:v>16583.108961913505</c:v>
                </c:pt>
                <c:pt idx="116">
                  <c:v>16579.575456222388</c:v>
                </c:pt>
                <c:pt idx="117">
                  <c:v>16576.079342125886</c:v>
                </c:pt>
                <c:pt idx="118">
                  <c:v>16572.660919453752</c:v>
                </c:pt>
                <c:pt idx="119">
                  <c:v>16568.825057592388</c:v>
                </c:pt>
                <c:pt idx="120">
                  <c:v>16564.896313992307</c:v>
                </c:pt>
                <c:pt idx="121">
                  <c:v>16561.072439199259</c:v>
                </c:pt>
                <c:pt idx="122">
                  <c:v>16557.551173202784</c:v>
                </c:pt>
                <c:pt idx="123">
                  <c:v>16554.168324141807</c:v>
                </c:pt>
                <c:pt idx="124">
                  <c:v>16551.40615724841</c:v>
                </c:pt>
                <c:pt idx="125">
                  <c:v>16548.32191412766</c:v>
                </c:pt>
                <c:pt idx="126">
                  <c:v>16545.045221417968</c:v>
                </c:pt>
                <c:pt idx="127">
                  <c:v>16541.346561668521</c:v>
                </c:pt>
                <c:pt idx="128">
                  <c:v>16536.09065859727</c:v>
                </c:pt>
                <c:pt idx="129">
                  <c:v>16531.165315467606</c:v>
                </c:pt>
                <c:pt idx="130">
                  <c:v>16524.687221700558</c:v>
                </c:pt>
                <c:pt idx="131">
                  <c:v>16519.83995239768</c:v>
                </c:pt>
                <c:pt idx="132">
                  <c:v>16512.334960803859</c:v>
                </c:pt>
                <c:pt idx="133">
                  <c:v>16504.234809129568</c:v>
                </c:pt>
                <c:pt idx="134">
                  <c:v>16493.099038303673</c:v>
                </c:pt>
                <c:pt idx="135">
                  <c:v>16488.18810880357</c:v>
                </c:pt>
                <c:pt idx="136">
                  <c:v>16478.626643274532</c:v>
                </c:pt>
                <c:pt idx="137">
                  <c:v>16467.724069457006</c:v>
                </c:pt>
                <c:pt idx="138">
                  <c:v>16456.507370064064</c:v>
                </c:pt>
                <c:pt idx="139">
                  <c:v>16447.350880763704</c:v>
                </c:pt>
                <c:pt idx="140">
                  <c:v>16435.900305236632</c:v>
                </c:pt>
                <c:pt idx="141">
                  <c:v>16426.723005733314</c:v>
                </c:pt>
                <c:pt idx="142">
                  <c:v>16415.960099509528</c:v>
                </c:pt>
                <c:pt idx="143">
                  <c:v>16404.422922991074</c:v>
                </c:pt>
                <c:pt idx="144">
                  <c:v>16394.200108354467</c:v>
                </c:pt>
                <c:pt idx="145">
                  <c:v>16381.703360094632</c:v>
                </c:pt>
                <c:pt idx="146">
                  <c:v>16373.509823974196</c:v>
                </c:pt>
                <c:pt idx="147">
                  <c:v>16362.782021815068</c:v>
                </c:pt>
                <c:pt idx="148">
                  <c:v>16352.293679525563</c:v>
                </c:pt>
                <c:pt idx="149">
                  <c:v>16342.230098761802</c:v>
                </c:pt>
                <c:pt idx="150">
                  <c:v>16328.634099497629</c:v>
                </c:pt>
                <c:pt idx="151">
                  <c:v>16316.397700159874</c:v>
                </c:pt>
                <c:pt idx="152">
                  <c:v>16302.801700895701</c:v>
                </c:pt>
                <c:pt idx="153">
                  <c:v>16288.118021690394</c:v>
                </c:pt>
                <c:pt idx="154">
                  <c:v>16273.740252468531</c:v>
                </c:pt>
                <c:pt idx="155">
                  <c:v>16258.942746292641</c:v>
                </c:pt>
                <c:pt idx="156">
                  <c:v>16244.640461352408</c:v>
                </c:pt>
                <c:pt idx="157">
                  <c:v>16230.952285822037</c:v>
                </c:pt>
                <c:pt idx="158">
                  <c:v>16216.228813448151</c:v>
                </c:pt>
                <c:pt idx="159">
                  <c:v>16202.535699903521</c:v>
                </c:pt>
                <c:pt idx="160">
                  <c:v>16186.661452114</c:v>
                </c:pt>
                <c:pt idx="161">
                  <c:v>16171.63854599636</c:v>
                </c:pt>
                <c:pt idx="162">
                  <c:v>16156.877175366686</c:v>
                </c:pt>
                <c:pt idx="163">
                  <c:v>16143.00925611723</c:v>
                </c:pt>
                <c:pt idx="164">
                  <c:v>16129.855126829143</c:v>
                </c:pt>
                <c:pt idx="165">
                  <c:v>16120.451785466139</c:v>
                </c:pt>
                <c:pt idx="166">
                  <c:v>16110.745274599058</c:v>
                </c:pt>
                <c:pt idx="167">
                  <c:v>16103.942666153662</c:v>
                </c:pt>
                <c:pt idx="168">
                  <c:v>16093.008011426306</c:v>
                </c:pt>
                <c:pt idx="169">
                  <c:v>16079.779471601705</c:v>
                </c:pt>
                <c:pt idx="170">
                  <c:v>16067.345710984308</c:v>
                </c:pt>
                <c:pt idx="171">
                  <c:v>16060.828498293546</c:v>
                </c:pt>
                <c:pt idx="172">
                  <c:v>16049.896486702453</c:v>
                </c:pt>
                <c:pt idx="173">
                  <c:v>16036.62679142062</c:v>
                </c:pt>
                <c:pt idx="174">
                  <c:v>16022.867890782774</c:v>
                </c:pt>
                <c:pt idx="175">
                  <c:v>16009.076589871713</c:v>
                </c:pt>
                <c:pt idx="176">
                  <c:v>15995.092133485707</c:v>
                </c:pt>
                <c:pt idx="177">
                  <c:v>15980.358509793308</c:v>
                </c:pt>
                <c:pt idx="178">
                  <c:v>15969.507363210771</c:v>
                </c:pt>
                <c:pt idx="179">
                  <c:v>15956.80233581327</c:v>
                </c:pt>
                <c:pt idx="180">
                  <c:v>15942.464736589234</c:v>
                </c:pt>
                <c:pt idx="181">
                  <c:v>15931.872032684909</c:v>
                </c:pt>
                <c:pt idx="182">
                  <c:v>15917.773572578364</c:v>
                </c:pt>
                <c:pt idx="183">
                  <c:v>15903.40422289733</c:v>
                </c:pt>
                <c:pt idx="184">
                  <c:v>15889.235760506244</c:v>
                </c:pt>
                <c:pt idx="185">
                  <c:v>15875.708082846415</c:v>
                </c:pt>
                <c:pt idx="186">
                  <c:v>15860.015601252957</c:v>
                </c:pt>
                <c:pt idx="187">
                  <c:v>15844.09833382173</c:v>
                </c:pt>
                <c:pt idx="188">
                  <c:v>15830.655528915462</c:v>
                </c:pt>
                <c:pt idx="189">
                  <c:v>15816.559196878368</c:v>
                </c:pt>
                <c:pt idx="190">
                  <c:v>15801.594937815635</c:v>
                </c:pt>
                <c:pt idx="191">
                  <c:v>15787.466311776165</c:v>
                </c:pt>
                <c:pt idx="192">
                  <c:v>15773.005112558818</c:v>
                </c:pt>
                <c:pt idx="193">
                  <c:v>15755.61654507885</c:v>
                </c:pt>
                <c:pt idx="194">
                  <c:v>15739.781204759402</c:v>
                </c:pt>
                <c:pt idx="195">
                  <c:v>15724.67453891032</c:v>
                </c:pt>
                <c:pt idx="196">
                  <c:v>15711.223840401643</c:v>
                </c:pt>
                <c:pt idx="197">
                  <c:v>15695.861353641832</c:v>
                </c:pt>
                <c:pt idx="198">
                  <c:v>15679.283006151971</c:v>
                </c:pt>
                <c:pt idx="199">
                  <c:v>15667.578624176725</c:v>
                </c:pt>
                <c:pt idx="200">
                  <c:v>15653.662719047514</c:v>
                </c:pt>
                <c:pt idx="201">
                  <c:v>15638.226030652191</c:v>
                </c:pt>
                <c:pt idx="202">
                  <c:v>15625.524957921862</c:v>
                </c:pt>
                <c:pt idx="203">
                  <c:v>15606.412867527653</c:v>
                </c:pt>
                <c:pt idx="204">
                  <c:v>15596.215868079524</c:v>
                </c:pt>
                <c:pt idx="205">
                  <c:v>15583.567005842742</c:v>
                </c:pt>
                <c:pt idx="206">
                  <c:v>15568.840011949515</c:v>
                </c:pt>
                <c:pt idx="207">
                  <c:v>15554.260472313039</c:v>
                </c:pt>
                <c:pt idx="208">
                  <c:v>15018.371147378282</c:v>
                </c:pt>
                <c:pt idx="209">
                  <c:v>14998.673528932139</c:v>
                </c:pt>
                <c:pt idx="210">
                  <c:v>14980.438894624895</c:v>
                </c:pt>
                <c:pt idx="211">
                  <c:v>14958.685295802217</c:v>
                </c:pt>
                <c:pt idx="212">
                  <c:v>14930.716383030205</c:v>
                </c:pt>
                <c:pt idx="213">
                  <c:v>14908.397190638139</c:v>
                </c:pt>
                <c:pt idx="214">
                  <c:v>14887.898607132156</c:v>
                </c:pt>
                <c:pt idx="215">
                  <c:v>14867.691709143202</c:v>
                </c:pt>
                <c:pt idx="216">
                  <c:v>14846.113542569097</c:v>
                </c:pt>
                <c:pt idx="217">
                  <c:v>14825.934217345432</c:v>
                </c:pt>
                <c:pt idx="218">
                  <c:v>14809.248218248493</c:v>
                </c:pt>
                <c:pt idx="219">
                  <c:v>14792.099395818937</c:v>
                </c:pt>
                <c:pt idx="220">
                  <c:v>14774.887757190007</c:v>
                </c:pt>
                <c:pt idx="221">
                  <c:v>14757.835742629006</c:v>
                </c:pt>
                <c:pt idx="222">
                  <c:v>14739.803154131261</c:v>
                </c:pt>
                <c:pt idx="223">
                  <c:v>14720.105535685118</c:v>
                </c:pt>
                <c:pt idx="224">
                  <c:v>14699.226644507409</c:v>
                </c:pt>
                <c:pt idx="225">
                  <c:v>14679.766346765437</c:v>
                </c:pt>
                <c:pt idx="226">
                  <c:v>14661.663180621908</c:v>
                </c:pt>
                <c:pt idx="227">
                  <c:v>14641.097803583663</c:v>
                </c:pt>
                <c:pt idx="228">
                  <c:v>14623.325890259781</c:v>
                </c:pt>
                <c:pt idx="229">
                  <c:v>14605.012911659058</c:v>
                </c:pt>
                <c:pt idx="230">
                  <c:v>14585.054512739223</c:v>
                </c:pt>
                <c:pt idx="231">
                  <c:v>14560.765720068792</c:v>
                </c:pt>
                <c:pt idx="232">
                  <c:v>14536.632821374886</c:v>
                </c:pt>
                <c:pt idx="233">
                  <c:v>14521.629397061255</c:v>
                </c:pt>
                <c:pt idx="234">
                  <c:v>14510.505397663295</c:v>
                </c:pt>
                <c:pt idx="235">
                  <c:v>14490.995614103796</c:v>
                </c:pt>
                <c:pt idx="236">
                  <c:v>14472.987328285968</c:v>
                </c:pt>
                <c:pt idx="237">
                  <c:v>14450.961809478009</c:v>
                </c:pt>
                <c:pt idx="238">
                  <c:v>14431.135744728228</c:v>
                </c:pt>
                <c:pt idx="239">
                  <c:v>14411.143881021473</c:v>
                </c:pt>
                <c:pt idx="240">
                  <c:v>14392.172719257511</c:v>
                </c:pt>
                <c:pt idx="241">
                  <c:v>14373.120070624227</c:v>
                </c:pt>
                <c:pt idx="242">
                  <c:v>14351.605522338063</c:v>
                </c:pt>
                <c:pt idx="243">
                  <c:v>14331.41118496946</c:v>
                </c:pt>
                <c:pt idx="244">
                  <c:v>14312.778485977879</c:v>
                </c:pt>
                <c:pt idx="245">
                  <c:v>14290.188210277407</c:v>
                </c:pt>
                <c:pt idx="246">
                  <c:v>14272.319182673065</c:v>
                </c:pt>
                <c:pt idx="247">
                  <c:v>14252.349378953848</c:v>
                </c:pt>
                <c:pt idx="248">
                  <c:v>14229.874359762052</c:v>
                </c:pt>
                <c:pt idx="249">
                  <c:v>14211.557295722712</c:v>
                </c:pt>
                <c:pt idx="250">
                  <c:v>14192.755023569576</c:v>
                </c:pt>
                <c:pt idx="251">
                  <c:v>14174.520389262332</c:v>
                </c:pt>
                <c:pt idx="252">
                  <c:v>14152.579259415323</c:v>
                </c:pt>
                <c:pt idx="253">
                  <c:v>14127.904206205303</c:v>
                </c:pt>
                <c:pt idx="254">
                  <c:v>14101.580523596351</c:v>
                </c:pt>
                <c:pt idx="255">
                  <c:v>14080.487945732375</c:v>
                </c:pt>
                <c:pt idx="256">
                  <c:v>14060.033069227471</c:v>
                </c:pt>
                <c:pt idx="257">
                  <c:v>14040.794337320711</c:v>
                </c:pt>
                <c:pt idx="258">
                  <c:v>14021.018338391004</c:v>
                </c:pt>
                <c:pt idx="259">
                  <c:v>13995.884112724263</c:v>
                </c:pt>
                <c:pt idx="260">
                  <c:v>13969.633959954999</c:v>
                </c:pt>
                <c:pt idx="261">
                  <c:v>13937.003561720985</c:v>
                </c:pt>
                <c:pt idx="262">
                  <c:v>13913.509674992494</c:v>
                </c:pt>
                <c:pt idx="263">
                  <c:v>13891.469844606361</c:v>
                </c:pt>
                <c:pt idx="264">
                  <c:v>13857.122056991608</c:v>
                </c:pt>
                <c:pt idx="265">
                  <c:v>13837.756624996204</c:v>
                </c:pt>
                <c:pt idx="266">
                  <c:v>13813.693984957712</c:v>
                </c:pt>
                <c:pt idx="267">
                  <c:v>13782.43461185958</c:v>
                </c:pt>
                <c:pt idx="268">
                  <c:v>13763.766988683841</c:v>
                </c:pt>
                <c:pt idx="269">
                  <c:v>13741.418244232997</c:v>
                </c:pt>
                <c:pt idx="270">
                  <c:v>13715.5731390897</c:v>
                </c:pt>
                <c:pt idx="271">
                  <c:v>13693.819540267023</c:v>
                </c:pt>
                <c:pt idx="272">
                  <c:v>13667.863541671783</c:v>
                </c:pt>
                <c:pt idx="273">
                  <c:v>13638.49618326117</c:v>
                </c:pt>
                <c:pt idx="274">
                  <c:v>13611.739256709277</c:v>
                </c:pt>
                <c:pt idx="275">
                  <c:v>13592.645095105307</c:v>
                </c:pt>
                <c:pt idx="276">
                  <c:v>13575.223780793925</c:v>
                </c:pt>
                <c:pt idx="277">
                  <c:v>13550.932262108603</c:v>
                </c:pt>
                <c:pt idx="278">
                  <c:v>13529.020570271226</c:v>
                </c:pt>
                <c:pt idx="279">
                  <c:v>13507.197692471407</c:v>
                </c:pt>
                <c:pt idx="280">
                  <c:v>13484.323619337512</c:v>
                </c:pt>
                <c:pt idx="281">
                  <c:v>13462.711277650047</c:v>
                </c:pt>
                <c:pt idx="282">
                  <c:v>13438.238478974536</c:v>
                </c:pt>
                <c:pt idx="283">
                  <c:v>13411.1700804395</c:v>
                </c:pt>
                <c:pt idx="284">
                  <c:v>13382.228335918897</c:v>
                </c:pt>
                <c:pt idx="285">
                  <c:v>13354.931752780827</c:v>
                </c:pt>
                <c:pt idx="286">
                  <c:v>13323.681871395174</c:v>
                </c:pt>
                <c:pt idx="287">
                  <c:v>13295.217055914438</c:v>
                </c:pt>
                <c:pt idx="288">
                  <c:v>13269.233590654019</c:v>
                </c:pt>
                <c:pt idx="289">
                  <c:v>13245.762602450606</c:v>
                </c:pt>
                <c:pt idx="290">
                  <c:v>13219.639952178994</c:v>
                </c:pt>
                <c:pt idx="291">
                  <c:v>13198.848901976789</c:v>
                </c:pt>
                <c:pt idx="292">
                  <c:v>13170.345289401783</c:v>
                </c:pt>
                <c:pt idx="293">
                  <c:v>13140.702181146939</c:v>
                </c:pt>
                <c:pt idx="294">
                  <c:v>13115.448335705189</c:v>
                </c:pt>
                <c:pt idx="295">
                  <c:v>13088.256337176843</c:v>
                </c:pt>
                <c:pt idx="296">
                  <c:v>13065.340898417046</c:v>
                </c:pt>
                <c:pt idx="297">
                  <c:v>13031.572230477193</c:v>
                </c:pt>
                <c:pt idx="298">
                  <c:v>13013.439181876398</c:v>
                </c:pt>
                <c:pt idx="299">
                  <c:v>12994.554660063799</c:v>
                </c:pt>
                <c:pt idx="300">
                  <c:v>12979.742176654938</c:v>
                </c:pt>
                <c:pt idx="301">
                  <c:v>12961.088642811063</c:v>
                </c:pt>
                <c:pt idx="302">
                  <c:v>12942.109737715768</c:v>
                </c:pt>
                <c:pt idx="303">
                  <c:v>12917.636939040256</c:v>
                </c:pt>
                <c:pt idx="304">
                  <c:v>12895.452963262454</c:v>
                </c:pt>
                <c:pt idx="305">
                  <c:v>12867.129115049172</c:v>
                </c:pt>
                <c:pt idx="306">
                  <c:v>12842.034126576826</c:v>
                </c:pt>
                <c:pt idx="307">
                  <c:v>12816.978642218564</c:v>
                </c:pt>
                <c:pt idx="308">
                  <c:v>12787.902049732807</c:v>
                </c:pt>
                <c:pt idx="309">
                  <c:v>12767.852045998654</c:v>
                </c:pt>
                <c:pt idx="310">
                  <c:v>12747.144293273221</c:v>
                </c:pt>
                <c:pt idx="311">
                  <c:v>12737.957093770439</c:v>
                </c:pt>
                <c:pt idx="312">
                  <c:v>12716.144381907483</c:v>
                </c:pt>
                <c:pt idx="313">
                  <c:v>12682.819719881254</c:v>
                </c:pt>
                <c:pt idx="314">
                  <c:v>12661.572018705618</c:v>
                </c:pt>
                <c:pt idx="315">
                  <c:v>12634.233036401443</c:v>
                </c:pt>
                <c:pt idx="316">
                  <c:v>12610.806083823176</c:v>
                </c:pt>
                <c:pt idx="317">
                  <c:v>12588.215808122704</c:v>
                </c:pt>
                <c:pt idx="318">
                  <c:v>12566.566793909753</c:v>
                </c:pt>
                <c:pt idx="319">
                  <c:v>12546.638943559694</c:v>
                </c:pt>
                <c:pt idx="320">
                  <c:v>12525.439576554156</c:v>
                </c:pt>
                <c:pt idx="321">
                  <c:v>12498.39069380754</c:v>
                </c:pt>
                <c:pt idx="322">
                  <c:v>12474.946163983941</c:v>
                </c:pt>
                <c:pt idx="323">
                  <c:v>12452.522811502931</c:v>
                </c:pt>
                <c:pt idx="324">
                  <c:v>12427.866006822342</c:v>
                </c:pt>
                <c:pt idx="325">
                  <c:v>12403.569271446653</c:v>
                </c:pt>
                <c:pt idx="326">
                  <c:v>12379.504352749067</c:v>
                </c:pt>
                <c:pt idx="327">
                  <c:v>12355.852788928438</c:v>
                </c:pt>
                <c:pt idx="328">
                  <c:v>12340.29392354533</c:v>
                </c:pt>
                <c:pt idx="329">
                  <c:v>12322.673508498963</c:v>
                </c:pt>
                <c:pt idx="330">
                  <c:v>12306.358309381956</c:v>
                </c:pt>
                <c:pt idx="331">
                  <c:v>12284.804284860405</c:v>
                </c:pt>
                <c:pt idx="332">
                  <c:v>12272.127727273091</c:v>
                </c:pt>
                <c:pt idx="333">
                  <c:v>12249.925600639639</c:v>
                </c:pt>
                <c:pt idx="334">
                  <c:v>12229.063542752318</c:v>
                </c:pt>
                <c:pt idx="335">
                  <c:v>12205.276897310699</c:v>
                </c:pt>
                <c:pt idx="336">
                  <c:v>12179.140898725202</c:v>
                </c:pt>
                <c:pt idx="337">
                  <c:v>12154.905700036832</c:v>
                </c:pt>
                <c:pt idx="338">
                  <c:v>12131.598272726822</c:v>
                </c:pt>
                <c:pt idx="339">
                  <c:v>12106.862325678456</c:v>
                </c:pt>
                <c:pt idx="340">
                  <c:v>12083.075680236838</c:v>
                </c:pt>
                <c:pt idx="341">
                  <c:v>12060.042457954003</c:v>
                </c:pt>
                <c:pt idx="342">
                  <c:v>12041.580522111073</c:v>
                </c:pt>
                <c:pt idx="343">
                  <c:v>12019.217447459312</c:v>
                </c:pt>
                <c:pt idx="344">
                  <c:v>11994.083221792571</c:v>
                </c:pt>
                <c:pt idx="345">
                  <c:v>11972.725142948488</c:v>
                </c:pt>
                <c:pt idx="346">
                  <c:v>11949.316378997999</c:v>
                </c:pt>
                <c:pt idx="347">
                  <c:v>11923.720974878657</c:v>
                </c:pt>
                <c:pt idx="348">
                  <c:v>11898.568376239937</c:v>
                </c:pt>
                <c:pt idx="349">
                  <c:v>11871.579682373485</c:v>
                </c:pt>
                <c:pt idx="350">
                  <c:v>11841.05447112231</c:v>
                </c:pt>
                <c:pt idx="351">
                  <c:v>11817.150807299719</c:v>
                </c:pt>
                <c:pt idx="352">
                  <c:v>11788.996260150901</c:v>
                </c:pt>
                <c:pt idx="353">
                  <c:v>11760.484261693995</c:v>
                </c:pt>
                <c:pt idx="354">
                  <c:v>11733.928671641845</c:v>
                </c:pt>
                <c:pt idx="355">
                  <c:v>11708.794445975103</c:v>
                </c:pt>
                <c:pt idx="356">
                  <c:v>11691.620552167728</c:v>
                </c:pt>
                <c:pt idx="357">
                  <c:v>11669.105577386257</c:v>
                </c:pt>
                <c:pt idx="358">
                  <c:v>11646.122427325778</c:v>
                </c:pt>
                <c:pt idx="359">
                  <c:v>11621.649628650266</c:v>
                </c:pt>
                <c:pt idx="360">
                  <c:v>11595.737253582078</c:v>
                </c:pt>
                <c:pt idx="361">
                  <c:v>11576.039635135936</c:v>
                </c:pt>
                <c:pt idx="362">
                  <c:v>11554.427293448471</c:v>
                </c:pt>
                <c:pt idx="363">
                  <c:v>11529.11060516346</c:v>
                </c:pt>
                <c:pt idx="364">
                  <c:v>11505.16982385046</c:v>
                </c:pt>
                <c:pt idx="365">
                  <c:v>11477.851350910354</c:v>
                </c:pt>
                <c:pt idx="366">
                  <c:v>11452.636952274979</c:v>
                </c:pt>
                <c:pt idx="367">
                  <c:v>11429.795673511169</c:v>
                </c:pt>
                <c:pt idx="368">
                  <c:v>11403.30746788591</c:v>
                </c:pt>
                <c:pt idx="369">
                  <c:v>11378.36403846664</c:v>
                </c:pt>
                <c:pt idx="370">
                  <c:v>11352.603197755574</c:v>
                </c:pt>
                <c:pt idx="371">
                  <c:v>11335.312633473963</c:v>
                </c:pt>
                <c:pt idx="372">
                  <c:v>11313.74338718368</c:v>
                </c:pt>
                <c:pt idx="373">
                  <c:v>11284.250527241396</c:v>
                </c:pt>
                <c:pt idx="374">
                  <c:v>11257.779949082169</c:v>
                </c:pt>
                <c:pt idx="375">
                  <c:v>11234.878798028021</c:v>
                </c:pt>
                <c:pt idx="376">
                  <c:v>11212.102133914179</c:v>
                </c:pt>
                <c:pt idx="377">
                  <c:v>11192.820534957717</c:v>
                </c:pt>
                <c:pt idx="378">
                  <c:v>11166.071196870529</c:v>
                </c:pt>
                <c:pt idx="379">
                  <c:v>11139.088367561631</c:v>
                </c:pt>
                <c:pt idx="380">
                  <c:v>11114.21437546521</c:v>
                </c:pt>
                <c:pt idx="381">
                  <c:v>11088.629176849903</c:v>
                </c:pt>
                <c:pt idx="382">
                  <c:v>11059.900239274304</c:v>
                </c:pt>
                <c:pt idx="383">
                  <c:v>11037.652240478385</c:v>
                </c:pt>
                <c:pt idx="384">
                  <c:v>11013.179441802873</c:v>
                </c:pt>
                <c:pt idx="385">
                  <c:v>10989.032947109703</c:v>
                </c:pt>
                <c:pt idx="386">
                  <c:v>10970.122148133172</c:v>
                </c:pt>
                <c:pt idx="387">
                  <c:v>10939.696506536591</c:v>
                </c:pt>
                <c:pt idx="388">
                  <c:v>10907.881868258428</c:v>
                </c:pt>
                <c:pt idx="389">
                  <c:v>10881.596269681027</c:v>
                </c:pt>
                <c:pt idx="390">
                  <c:v>10851.685071299848</c:v>
                </c:pt>
                <c:pt idx="391">
                  <c:v>10827.212272624336</c:v>
                </c:pt>
                <c:pt idx="392">
                  <c:v>10801.209924031606</c:v>
                </c:pt>
                <c:pt idx="393">
                  <c:v>10776.737125356094</c:v>
                </c:pt>
                <c:pt idx="394">
                  <c:v>10752.264326680583</c:v>
                </c:pt>
                <c:pt idx="395">
                  <c:v>10731.539614288708</c:v>
                </c:pt>
                <c:pt idx="396">
                  <c:v>10708.232186978697</c:v>
                </c:pt>
                <c:pt idx="397">
                  <c:v>10686.048211200896</c:v>
                </c:pt>
                <c:pt idx="398">
                  <c:v>10662.213833360398</c:v>
                </c:pt>
                <c:pt idx="399">
                  <c:v>10634.059286211581</c:v>
                </c:pt>
                <c:pt idx="400">
                  <c:v>10607.361687656477</c:v>
                </c:pt>
                <c:pt idx="401">
                  <c:v>10582.55817548535</c:v>
                </c:pt>
                <c:pt idx="402">
                  <c:v>10560.994730498536</c:v>
                </c:pt>
                <c:pt idx="403">
                  <c:v>10534.424263365123</c:v>
                </c:pt>
                <c:pt idx="404">
                  <c:v>10507.432206002428</c:v>
                </c:pt>
                <c:pt idx="405">
                  <c:v>10485.312561045715</c:v>
                </c:pt>
                <c:pt idx="406">
                  <c:v>10458.308093541704</c:v>
                </c:pt>
                <c:pt idx="407">
                  <c:v>10434.422642034406</c:v>
                </c:pt>
                <c:pt idx="408">
                  <c:v>10406.304958449777</c:v>
                </c:pt>
                <c:pt idx="409">
                  <c:v>10378.187274865146</c:v>
                </c:pt>
                <c:pt idx="410">
                  <c:v>10355.852876073903</c:v>
                </c:pt>
                <c:pt idx="411">
                  <c:v>10329.973594715892</c:v>
                </c:pt>
                <c:pt idx="412">
                  <c:v>10310.032795795105</c:v>
                </c:pt>
                <c:pt idx="413">
                  <c:v>10284.421727413755</c:v>
                </c:pt>
                <c:pt idx="414">
                  <c:v>10257.884957765611</c:v>
                </c:pt>
                <c:pt idx="415">
                  <c:v>10219.969354183833</c:v>
                </c:pt>
                <c:pt idx="416">
                  <c:v>10219.969354183833</c:v>
                </c:pt>
                <c:pt idx="417">
                  <c:v>10191.30121859252</c:v>
                </c:pt>
                <c:pt idx="418">
                  <c:v>10169.547619769843</c:v>
                </c:pt>
                <c:pt idx="419">
                  <c:v>10142.355621241497</c:v>
                </c:pt>
                <c:pt idx="420">
                  <c:v>10114.788560664485</c:v>
                </c:pt>
                <c:pt idx="421">
                  <c:v>10085.866162229791</c:v>
                </c:pt>
                <c:pt idx="422">
                  <c:v>10062.037384572057</c:v>
                </c:pt>
                <c:pt idx="423">
                  <c:v>10034.004906089198</c:v>
                </c:pt>
                <c:pt idx="424">
                  <c:v>10006.143566058616</c:v>
                </c:pt>
                <c:pt idx="425">
                  <c:v>9984.574319768335</c:v>
                </c:pt>
                <c:pt idx="426">
                  <c:v>9957.7094430267971</c:v>
                </c:pt>
                <c:pt idx="427">
                  <c:v>9925.5660656619457</c:v>
                </c:pt>
                <c:pt idx="428">
                  <c:v>9902.0721789334548</c:v>
                </c:pt>
                <c:pt idx="429">
                  <c:v>9871.4139476256714</c:v>
                </c:pt>
                <c:pt idx="430">
                  <c:v>9843.3234308850842</c:v>
                </c:pt>
                <c:pt idx="431">
                  <c:v>9813.2030632844562</c:v>
                </c:pt>
                <c:pt idx="432">
                  <c:v>9780.8024565873002</c:v>
                </c:pt>
                <c:pt idx="433">
                  <c:v>9753.7658409076885</c:v>
                </c:pt>
                <c:pt idx="434">
                  <c:v>9729.6237557277927</c:v>
                </c:pt>
                <c:pt idx="435">
                  <c:v>9697.5196542394879</c:v>
                </c:pt>
                <c:pt idx="436">
                  <c:v>9669.0782936165961</c:v>
                </c:pt>
                <c:pt idx="437">
                  <c:v>9640.8404489910063</c:v>
                </c:pt>
                <c:pt idx="438">
                  <c:v>9620.6237892155841</c:v>
                </c:pt>
                <c:pt idx="439">
                  <c:v>9599.8589903393931</c:v>
                </c:pt>
                <c:pt idx="440">
                  <c:v>9571.3428597087986</c:v>
                </c:pt>
                <c:pt idx="441">
                  <c:v>9543.8528666760321</c:v>
                </c:pt>
                <c:pt idx="442">
                  <c:v>9519.8250279764397</c:v>
                </c:pt>
                <c:pt idx="443">
                  <c:v>9495.8320880984866</c:v>
                </c:pt>
                <c:pt idx="444">
                  <c:v>9476.4689946409399</c:v>
                </c:pt>
                <c:pt idx="445">
                  <c:v>9450.6449371428553</c:v>
                </c:pt>
                <c:pt idx="446">
                  <c:v>9422.4480169297676</c:v>
                </c:pt>
                <c:pt idx="447">
                  <c:v>9391.2571950884303</c:v>
                </c:pt>
                <c:pt idx="448">
                  <c:v>9365.2055061757892</c:v>
                </c:pt>
                <c:pt idx="449">
                  <c:v>9340.7327075002777</c:v>
                </c:pt>
                <c:pt idx="450">
                  <c:v>9317.7894587419869</c:v>
                </c:pt>
                <c:pt idx="451">
                  <c:v>9295.4143285243754</c:v>
                </c:pt>
                <c:pt idx="452">
                  <c:v>9274.7259832522941</c:v>
                </c:pt>
                <c:pt idx="453">
                  <c:v>9249.017184643677</c:v>
                </c:pt>
                <c:pt idx="454">
                  <c:v>9226.1160335895293</c:v>
                </c:pt>
                <c:pt idx="455">
                  <c:v>9200.713888128872</c:v>
                </c:pt>
                <c:pt idx="456">
                  <c:v>9170.122889784483</c:v>
                </c:pt>
                <c:pt idx="457">
                  <c:v>9134.162859077609</c:v>
                </c:pt>
                <c:pt idx="458">
                  <c:v>9111.6053229071385</c:v>
                </c:pt>
                <c:pt idx="459">
                  <c:v>9085.2500012565888</c:v>
                </c:pt>
                <c:pt idx="460">
                  <c:v>9054.9810134210893</c:v>
                </c:pt>
                <c:pt idx="461">
                  <c:v>9029.7552055555625</c:v>
                </c:pt>
                <c:pt idx="462">
                  <c:v>9001.8614780329372</c:v>
                </c:pt>
                <c:pt idx="463">
                  <c:v>8979.8359592249781</c:v>
                </c:pt>
                <c:pt idx="464">
                  <c:v>8951.9248334628246</c:v>
                </c:pt>
                <c:pt idx="465">
                  <c:v>8923.7811149859881</c:v>
                </c:pt>
                <c:pt idx="466">
                  <c:v>8901.1908392855166</c:v>
                </c:pt>
                <c:pt idx="467">
                  <c:v>8875.1884906927862</c:v>
                </c:pt>
                <c:pt idx="468">
                  <c:v>8847.9073380709051</c:v>
                </c:pt>
                <c:pt idx="469">
                  <c:v>8825.5322078532954</c:v>
                </c:pt>
                <c:pt idx="470">
                  <c:v>8793.2281136016209</c:v>
                </c:pt>
                <c:pt idx="471">
                  <c:v>8765.4575619130974</c:v>
                </c:pt>
                <c:pt idx="472">
                  <c:v>8743.0944872613381</c:v>
                </c:pt>
                <c:pt idx="473">
                  <c:v>8719.0666485617458</c:v>
                </c:pt>
                <c:pt idx="474">
                  <c:v>8695.8818919217883</c:v>
                </c:pt>
                <c:pt idx="475">
                  <c:v>8670.485591409466</c:v>
                </c:pt>
                <c:pt idx="476">
                  <c:v>8647.6890118213196</c:v>
                </c:pt>
                <c:pt idx="477">
                  <c:v>8631.2909944346829</c:v>
                </c:pt>
                <c:pt idx="478">
                  <c:v>8615.8082034358904</c:v>
                </c:pt>
                <c:pt idx="479">
                  <c:v>8602.323191920812</c:v>
                </c:pt>
                <c:pt idx="480">
                  <c:v>8595.398412874365</c:v>
                </c:pt>
                <c:pt idx="481">
                  <c:v>8576.8114771714463</c:v>
                </c:pt>
                <c:pt idx="482">
                  <c:v>8553.7451611784363</c:v>
                </c:pt>
                <c:pt idx="483">
                  <c:v>8533.0152611238864</c:v>
                </c:pt>
                <c:pt idx="484">
                  <c:v>8509.5807023921843</c:v>
                </c:pt>
                <c:pt idx="485">
                  <c:v>8485.5026262759566</c:v>
                </c:pt>
                <c:pt idx="486">
                  <c:v>8462.6014752218089</c:v>
                </c:pt>
                <c:pt idx="487">
                  <c:v>8438.9444365021482</c:v>
                </c:pt>
                <c:pt idx="488">
                  <c:v>8416.0764115102775</c:v>
                </c:pt>
                <c:pt idx="489">
                  <c:v>8389.1563329672153</c:v>
                </c:pt>
                <c:pt idx="490">
                  <c:v>8366.3909388504617</c:v>
                </c:pt>
                <c:pt idx="491">
                  <c:v>8342.5565610099638</c:v>
                </c:pt>
                <c:pt idx="492">
                  <c:v>8316.4024250208677</c:v>
                </c:pt>
                <c:pt idx="493">
                  <c:v>8288.5924265259691</c:v>
                </c:pt>
                <c:pt idx="494">
                  <c:v>8254.7534950240279</c:v>
                </c:pt>
                <c:pt idx="495">
                  <c:v>8226.1249380828649</c:v>
                </c:pt>
                <c:pt idx="496">
                  <c:v>8197.7506787489383</c:v>
                </c:pt>
                <c:pt idx="497">
                  <c:v>8172.2138453484049</c:v>
                </c:pt>
                <c:pt idx="498">
                  <c:v>8142.8464869377922</c:v>
                </c:pt>
                <c:pt idx="499">
                  <c:v>8113.7850385106221</c:v>
                </c:pt>
                <c:pt idx="500">
                  <c:v>8086.86495996756</c:v>
                </c:pt>
                <c:pt idx="501">
                  <c:v>8058.896047195547</c:v>
                </c:pt>
                <c:pt idx="502">
                  <c:v>8030.0181447584446</c:v>
                </c:pt>
                <c:pt idx="503">
                  <c:v>8005.7411284723376</c:v>
                </c:pt>
                <c:pt idx="504">
                  <c:v>7975.9236956033237</c:v>
                </c:pt>
                <c:pt idx="505">
                  <c:v>7952.6006257246481</c:v>
                </c:pt>
                <c:pt idx="506">
                  <c:v>7925.2143986353849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68A-46E6-8983-DF9E0CFD3A9C}"/>
            </c:ext>
          </c:extLst>
        </c:ser>
        <c:ser>
          <c:idx val="2"/>
          <c:order val="2"/>
          <c:tx>
            <c:v>On tie Start Hol - 7900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depth'!$P$9:$P$515</c:f>
              <c:numCache>
                <c:formatCode>General</c:formatCode>
                <c:ptCount val="507"/>
                <c:pt idx="124">
                  <c:v>11650.000000000002</c:v>
                </c:pt>
                <c:pt idx="125">
                  <c:v>11597.220457066971</c:v>
                </c:pt>
                <c:pt idx="126">
                  <c:v>11547.540808521961</c:v>
                </c:pt>
                <c:pt idx="127">
                  <c:v>11503.52893578027</c:v>
                </c:pt>
                <c:pt idx="128">
                  <c:v>11472.557104678986</c:v>
                </c:pt>
                <c:pt idx="129">
                  <c:v>11439.506627195067</c:v>
                </c:pt>
                <c:pt idx="130">
                  <c:v>11414.378102036084</c:v>
                </c:pt>
                <c:pt idx="131">
                  <c:v>11380.795288283442</c:v>
                </c:pt>
                <c:pt idx="132">
                  <c:v>11359.105065160278</c:v>
                </c:pt>
                <c:pt idx="133">
                  <c:v>11339.008535026875</c:v>
                </c:pt>
                <c:pt idx="134">
                  <c:v>11324.390333489449</c:v>
                </c:pt>
                <c:pt idx="135">
                  <c:v>11291.242852507674</c:v>
                </c:pt>
                <c:pt idx="136">
                  <c:v>11274.21774880227</c:v>
                </c:pt>
                <c:pt idx="137">
                  <c:v>11259.286876062311</c:v>
                </c:pt>
                <c:pt idx="138">
                  <c:v>11244.77414495445</c:v>
                </c:pt>
                <c:pt idx="139">
                  <c:v>11226.996049347319</c:v>
                </c:pt>
                <c:pt idx="140">
                  <c:v>11212.779738400974</c:v>
                </c:pt>
                <c:pt idx="141">
                  <c:v>11195.041955935809</c:v>
                </c:pt>
                <c:pt idx="142">
                  <c:v>11179.917328923102</c:v>
                </c:pt>
                <c:pt idx="143">
                  <c:v>11165.807729234903</c:v>
                </c:pt>
                <c:pt idx="144">
                  <c:v>11149.884038158221</c:v>
                </c:pt>
                <c:pt idx="145">
                  <c:v>11136.857854160366</c:v>
                </c:pt>
                <c:pt idx="146">
                  <c:v>11116.990370840009</c:v>
                </c:pt>
                <c:pt idx="147">
                  <c:v>11101.816252246763</c:v>
                </c:pt>
                <c:pt idx="148">
                  <c:v>11086.295692589745</c:v>
                </c:pt>
                <c:pt idx="149">
                  <c:v>11070.120044375773</c:v>
                </c:pt>
                <c:pt idx="150">
                  <c:v>11058.147041211787</c:v>
                </c:pt>
                <c:pt idx="151">
                  <c:v>11044.843704362913</c:v>
                </c:pt>
                <c:pt idx="152">
                  <c:v>11032.870701198926</c:v>
                </c:pt>
                <c:pt idx="153">
                  <c:v>11021.784587158198</c:v>
                </c:pt>
                <c:pt idx="154">
                  <c:v>11010.462598350647</c:v>
                </c:pt>
                <c:pt idx="155">
                  <c:v>10999.461762110232</c:v>
                </c:pt>
                <c:pt idx="156">
                  <c:v>10988.08001836175</c:v>
                </c:pt>
                <c:pt idx="157">
                  <c:v>10976.187641481698</c:v>
                </c:pt>
                <c:pt idx="158">
                  <c:v>10965.131489911351</c:v>
                </c:pt>
                <c:pt idx="159">
                  <c:v>10953.243401663422</c:v>
                </c:pt>
                <c:pt idx="160">
                  <c:v>10942.988746175748</c:v>
                </c:pt>
                <c:pt idx="161">
                  <c:v>10932.152963742392</c:v>
                </c:pt>
                <c:pt idx="162">
                  <c:v>10921.125197670299</c:v>
                </c:pt>
                <c:pt idx="163">
                  <c:v>10909.386959274234</c:v>
                </c:pt>
                <c:pt idx="164">
                  <c:v>10897.011762205515</c:v>
                </c:pt>
                <c:pt idx="165">
                  <c:v>10879.700368741916</c:v>
                </c:pt>
                <c:pt idx="166">
                  <c:v>10862.92967282073</c:v>
                </c:pt>
                <c:pt idx="167">
                  <c:v>10838.999890074281</c:v>
                </c:pt>
                <c:pt idx="168">
                  <c:v>10824.112822648161</c:v>
                </c:pt>
                <c:pt idx="169">
                  <c:v>10811.807236062954</c:v>
                </c:pt>
                <c:pt idx="170">
                  <c:v>10798.715063291047</c:v>
                </c:pt>
                <c:pt idx="171">
                  <c:v>10773.737369615612</c:v>
                </c:pt>
                <c:pt idx="172">
                  <c:v>10758.846702801817</c:v>
                </c:pt>
                <c:pt idx="173">
                  <c:v>10746.579281527242</c:v>
                </c:pt>
                <c:pt idx="174">
                  <c:v>10734.748035231318</c:v>
                </c:pt>
                <c:pt idx="175">
                  <c:v>10722.94458439972</c:v>
                </c:pt>
                <c:pt idx="176">
                  <c:v>10711.304164656956</c:v>
                </c:pt>
                <c:pt idx="177">
                  <c:v>10700.255630663823</c:v>
                </c:pt>
                <c:pt idx="178">
                  <c:v>10685.253995493818</c:v>
                </c:pt>
                <c:pt idx="179">
                  <c:v>10672.441355495928</c:v>
                </c:pt>
                <c:pt idx="180">
                  <c:v>10661.087645599046</c:v>
                </c:pt>
                <c:pt idx="181">
                  <c:v>10645.719997859829</c:v>
                </c:pt>
                <c:pt idx="182">
                  <c:v>10634.173705500431</c:v>
                </c:pt>
                <c:pt idx="183">
                  <c:v>10622.845082715063</c:v>
                </c:pt>
                <c:pt idx="184">
                  <c:v>10611.355837254672</c:v>
                </c:pt>
                <c:pt idx="185">
                  <c:v>10599.322364377736</c:v>
                </c:pt>
                <c:pt idx="186">
                  <c:v>10588.94892909677</c:v>
                </c:pt>
                <c:pt idx="187">
                  <c:v>10578.7219888942</c:v>
                </c:pt>
                <c:pt idx="188">
                  <c:v>10566.612541249713</c:v>
                </c:pt>
                <c:pt idx="189">
                  <c:v>10555.064505790622</c:v>
                </c:pt>
                <c:pt idx="190">
                  <c:v>10544.186256388159</c:v>
                </c:pt>
                <c:pt idx="191">
                  <c:v>10532.664616438688</c:v>
                </c:pt>
                <c:pt idx="192">
                  <c:v>10521.407946797333</c:v>
                </c:pt>
                <c:pt idx="193">
                  <c:v>10512.046339385162</c:v>
                </c:pt>
                <c:pt idx="194">
                  <c:v>10501.766488183761</c:v>
                </c:pt>
                <c:pt idx="195">
                  <c:v>10490.990785336173</c:v>
                </c:pt>
                <c:pt idx="196">
                  <c:v>10478.888444175045</c:v>
                </c:pt>
                <c:pt idx="197">
                  <c:v>10468.292181684954</c:v>
                </c:pt>
                <c:pt idx="198">
                  <c:v>10458.473052106025</c:v>
                </c:pt>
                <c:pt idx="199">
                  <c:v>10444.565018127658</c:v>
                </c:pt>
                <c:pt idx="200">
                  <c:v>10432.867256415717</c:v>
                </c:pt>
                <c:pt idx="201">
                  <c:v>10422.321928425756</c:v>
                </c:pt>
                <c:pt idx="202">
                  <c:v>10409.505299022572</c:v>
                </c:pt>
                <c:pt idx="203">
                  <c:v>10400.987918722989</c:v>
                </c:pt>
                <c:pt idx="204">
                  <c:v>10385.023914504342</c:v>
                </c:pt>
                <c:pt idx="205">
                  <c:v>10372.154382117931</c:v>
                </c:pt>
                <c:pt idx="206">
                  <c:v>10361.100874294971</c:v>
                </c:pt>
                <c:pt idx="207">
                  <c:v>10349.935573725381</c:v>
                </c:pt>
                <c:pt idx="208">
                  <c:v>10075.642391700027</c:v>
                </c:pt>
                <c:pt idx="209">
                  <c:v>10067.378197596938</c:v>
                </c:pt>
                <c:pt idx="210">
                  <c:v>10058.450958395721</c:v>
                </c:pt>
                <c:pt idx="211">
                  <c:v>10050.967831418229</c:v>
                </c:pt>
                <c:pt idx="212">
                  <c:v>10045.147621546846</c:v>
                </c:pt>
                <c:pt idx="213">
                  <c:v>10037.85412546742</c:v>
                </c:pt>
                <c:pt idx="214">
                  <c:v>10029.912847858654</c:v>
                </c:pt>
                <c:pt idx="215">
                  <c:v>10021.856938322391</c:v>
                </c:pt>
                <c:pt idx="216">
                  <c:v>10014.312972914189</c:v>
                </c:pt>
                <c:pt idx="217">
                  <c:v>10006.246055888809</c:v>
                </c:pt>
                <c:pt idx="218">
                  <c:v>9996.4902755329676</c:v>
                </c:pt>
                <c:pt idx="219">
                  <c:v>9986.9977903855943</c:v>
                </c:pt>
                <c:pt idx="220">
                  <c:v>9977.5399493445984</c:v>
                </c:pt>
                <c:pt idx="221">
                  <c:v>9967.9935733650836</c:v>
                </c:pt>
                <c:pt idx="222">
                  <c:v>9958.9663090747763</c:v>
                </c:pt>
                <c:pt idx="223">
                  <c:v>9950.7021149716875</c:v>
                </c:pt>
                <c:pt idx="224">
                  <c:v>9942.9054872282904</c:v>
                </c:pt>
                <c:pt idx="225">
                  <c:v>9934.5405102702862</c:v>
                </c:pt>
                <c:pt idx="226">
                  <c:v>9925.5484399928064</c:v>
                </c:pt>
                <c:pt idx="227">
                  <c:v>9917.6329545677272</c:v>
                </c:pt>
                <c:pt idx="228">
                  <c:v>9908.4732800160436</c:v>
                </c:pt>
                <c:pt idx="229">
                  <c:v>9899.584232212479</c:v>
                </c:pt>
                <c:pt idx="230">
                  <c:v>9891.4280197396583</c:v>
                </c:pt>
                <c:pt idx="231">
                  <c:v>9884.7259598877645</c:v>
                </c:pt>
                <c:pt idx="232">
                  <c:v>9877.9806059925613</c:v>
                </c:pt>
                <c:pt idx="233">
                  <c:v>9867.1307533986037</c:v>
                </c:pt>
                <c:pt idx="234">
                  <c:v>9852.4970828648438</c:v>
                </c:pt>
                <c:pt idx="235">
                  <c:v>9844.1533233499795</c:v>
                </c:pt>
                <c:pt idx="236">
                  <c:v>9835.1138765167707</c:v>
                </c:pt>
                <c:pt idx="237">
                  <c:v>9827.7231338229521</c:v>
                </c:pt>
                <c:pt idx="238">
                  <c:v>9819.5124806115382</c:v>
                </c:pt>
                <c:pt idx="239">
                  <c:v>9811.3699209885217</c:v>
                </c:pt>
                <c:pt idx="240">
                  <c:v>9802.7892687209987</c:v>
                </c:pt>
                <c:pt idx="241">
                  <c:v>9794.2453153137485</c:v>
                </c:pt>
                <c:pt idx="242">
                  <c:v>9786.6790424809515</c:v>
                </c:pt>
                <c:pt idx="243">
                  <c:v>9778.6181222716768</c:v>
                </c:pt>
                <c:pt idx="244">
                  <c:v>9769.8816025500291</c:v>
                </c:pt>
                <c:pt idx="245">
                  <c:v>9762.6756284235562</c:v>
                </c:pt>
                <c:pt idx="246">
                  <c:v>9753.5657347118286</c:v>
                </c:pt>
                <c:pt idx="247">
                  <c:v>9745.4141802701179</c:v>
                </c:pt>
                <c:pt idx="248">
                  <c:v>9738.1712524301765</c:v>
                </c:pt>
                <c:pt idx="249">
                  <c:v>9729.2841872401514</c:v>
                </c:pt>
                <c:pt idx="250">
                  <c:v>9720.6264600845352</c:v>
                </c:pt>
                <c:pt idx="251">
                  <c:v>9711.699220883318</c:v>
                </c:pt>
                <c:pt idx="252">
                  <c:v>9704.280052256061</c:v>
                </c:pt>
                <c:pt idx="253">
                  <c:v>9697.6829057039558</c:v>
                </c:pt>
                <c:pt idx="254">
                  <c:v>9691.4989327156127</c:v>
                </c:pt>
                <c:pt idx="255">
                  <c:v>9683.7812917872598</c:v>
                </c:pt>
                <c:pt idx="256">
                  <c:v>9675.8230456365945</c:v>
                </c:pt>
                <c:pt idx="257">
                  <c:v>9667.3617321260972</c:v>
                </c:pt>
                <c:pt idx="258">
                  <c:v>9659.1302924508564</c:v>
                </c:pt>
                <c:pt idx="259">
                  <c:v>9652.6536679323253</c:v>
                </c:pt>
                <c:pt idx="260">
                  <c:v>9646.4523728907934</c:v>
                </c:pt>
                <c:pt idx="261">
                  <c:v>9641.4636215724659</c:v>
                </c:pt>
                <c:pt idx="262">
                  <c:v>9634.5348002970113</c:v>
                </c:pt>
                <c:pt idx="263">
                  <c:v>9627.14885678676</c:v>
                </c:pt>
                <c:pt idx="264">
                  <c:v>9622.4095430343496</c:v>
                </c:pt>
                <c:pt idx="265">
                  <c:v>9614.0035884320387</c:v>
                </c:pt>
                <c:pt idx="266">
                  <c:v>9607.2385392958222</c:v>
                </c:pt>
                <c:pt idx="267">
                  <c:v>9602.0309830951119</c:v>
                </c:pt>
                <c:pt idx="268">
                  <c:v>9593.3108080264901</c:v>
                </c:pt>
                <c:pt idx="269">
                  <c:v>9586.0269562394005</c:v>
                </c:pt>
                <c:pt idx="270">
                  <c:v>9579.7284737490045</c:v>
                </c:pt>
                <c:pt idx="271">
                  <c:v>9572.2453467715131</c:v>
                </c:pt>
                <c:pt idx="272">
                  <c:v>9565.973773685615</c:v>
                </c:pt>
                <c:pt idx="273">
                  <c:v>9560.4307166652507</c:v>
                </c:pt>
                <c:pt idx="274">
                  <c:v>9554.3468735941206</c:v>
                </c:pt>
                <c:pt idx="275">
                  <c:v>9545.8214957543496</c:v>
                </c:pt>
                <c:pt idx="276">
                  <c:v>9536.4774853485942</c:v>
                </c:pt>
                <c:pt idx="277">
                  <c:v>9529.7761776075567</c:v>
                </c:pt>
                <c:pt idx="278">
                  <c:v>9522.3470414451986</c:v>
                </c:pt>
                <c:pt idx="279">
                  <c:v>9514.8876704263657</c:v>
                </c:pt>
                <c:pt idx="280">
                  <c:v>9507.7711004453831</c:v>
                </c:pt>
                <c:pt idx="281">
                  <c:v>9500.2390641412421</c:v>
                </c:pt>
                <c:pt idx="282">
                  <c:v>9493.587395716806</c:v>
                </c:pt>
                <c:pt idx="283">
                  <c:v>9487.5735585111506</c:v>
                </c:pt>
                <c:pt idx="284">
                  <c:v>9481.9489859463702</c:v>
                </c:pt>
                <c:pt idx="285">
                  <c:v>9475.9854211520469</c:v>
                </c:pt>
                <c:pt idx="286">
                  <c:v>9470.7762832292956</c:v>
                </c:pt>
                <c:pt idx="287">
                  <c:v>9465.057470742433</c:v>
                </c:pt>
                <c:pt idx="288">
                  <c:v>9458.7925272263947</c:v>
                </c:pt>
                <c:pt idx="289">
                  <c:v>9451.8569461253046</c:v>
                </c:pt>
                <c:pt idx="290">
                  <c:v>9445.6253830750429</c:v>
                </c:pt>
                <c:pt idx="291">
                  <c:v>9437.7958150337781</c:v>
                </c:pt>
                <c:pt idx="292">
                  <c:v>9432.0847865885553</c:v>
                </c:pt>
                <c:pt idx="293">
                  <c:v>9426.5932928893108</c:v>
                </c:pt>
                <c:pt idx="294">
                  <c:v>9420.1473461687219</c:v>
                </c:pt>
                <c:pt idx="295">
                  <c:v>9414.1608445867296</c:v>
                </c:pt>
                <c:pt idx="296">
                  <c:v>9407.0571210266517</c:v>
                </c:pt>
                <c:pt idx="297">
                  <c:v>9402.2365298651221</c:v>
                </c:pt>
                <c:pt idx="298">
                  <c:v>9393.2592781193598</c:v>
                </c:pt>
                <c:pt idx="299">
                  <c:v>9384.6392588346316</c:v>
                </c:pt>
                <c:pt idx="300">
                  <c:v>9373.6495457855617</c:v>
                </c:pt>
                <c:pt idx="301">
                  <c:v>9364.922784220169</c:v>
                </c:pt>
                <c:pt idx="302">
                  <c:v>9356.3456328307639</c:v>
                </c:pt>
                <c:pt idx="303">
                  <c:v>9349.6939644063277</c:v>
                </c:pt>
                <c:pt idx="304">
                  <c:v>9342.3560127317505</c:v>
                </c:pt>
                <c:pt idx="305">
                  <c:v>9336.6087378211632</c:v>
                </c:pt>
                <c:pt idx="306">
                  <c:v>9330.1219867956788</c:v>
                </c:pt>
                <c:pt idx="307">
                  <c:v>9323.6250083346004</c:v>
                </c:pt>
                <c:pt idx="308">
                  <c:v>9318.0265207440334</c:v>
                </c:pt>
                <c:pt idx="309">
                  <c:v>9309.9075725200892</c:v>
                </c:pt>
                <c:pt idx="310">
                  <c:v>9302.046509836664</c:v>
                </c:pt>
                <c:pt idx="311">
                  <c:v>9284.3278413612261</c:v>
                </c:pt>
                <c:pt idx="312">
                  <c:v>9276.8649938606395</c:v>
                </c:pt>
                <c:pt idx="313">
                  <c:v>9271.9801748614445</c:v>
                </c:pt>
                <c:pt idx="314">
                  <c:v>9264.3188781940135</c:v>
                </c:pt>
                <c:pt idx="315">
                  <c:v>9258.3645621043961</c:v>
                </c:pt>
                <c:pt idx="316">
                  <c:v>9251.4159441967258</c:v>
                </c:pt>
                <c:pt idx="317">
                  <c:v>9244.2099700702529</c:v>
                </c:pt>
                <c:pt idx="318">
                  <c:v>9236.6906927208893</c:v>
                </c:pt>
                <c:pt idx="319">
                  <c:v>9228.5219771119318</c:v>
                </c:pt>
                <c:pt idx="320">
                  <c:v>9220.84321282784</c:v>
                </c:pt>
                <c:pt idx="321">
                  <c:v>9214.8250366343018</c:v>
                </c:pt>
                <c:pt idx="322">
                  <c:v>9207.8816283666874</c:v>
                </c:pt>
                <c:pt idx="323">
                  <c:v>9200.622011752921</c:v>
                </c:pt>
                <c:pt idx="324">
                  <c:v>9194.0199826450844</c:v>
                </c:pt>
                <c:pt idx="325">
                  <c:v>9187.3201137248179</c:v>
                </c:pt>
                <c:pt idx="326">
                  <c:v>9180.5557051575943</c:v>
                </c:pt>
                <c:pt idx="327">
                  <c:v>9173.6730760239752</c:v>
                </c:pt>
                <c:pt idx="328">
                  <c:v>9157.9792958350699</c:v>
                </c:pt>
                <c:pt idx="329">
                  <c:v>9153.3600816514336</c:v>
                </c:pt>
                <c:pt idx="330">
                  <c:v>9143.3825790147785</c:v>
                </c:pt>
                <c:pt idx="331">
                  <c:v>9135.8301638245321</c:v>
                </c:pt>
                <c:pt idx="332">
                  <c:v>9122.988748394022</c:v>
                </c:pt>
                <c:pt idx="333">
                  <c:v>9115.6567956989038</c:v>
                </c:pt>
                <c:pt idx="334">
                  <c:v>9107.8538769702373</c:v>
                </c:pt>
                <c:pt idx="335">
                  <c:v>9101.0103334950963</c:v>
                </c:pt>
                <c:pt idx="336">
                  <c:v>9094.7819530613051</c:v>
                </c:pt>
                <c:pt idx="337">
                  <c:v>9088.0650722013343</c:v>
                </c:pt>
                <c:pt idx="338">
                  <c:v>9081.0808203556753</c:v>
                </c:pt>
                <c:pt idx="339">
                  <c:v>9074.4999143612858</c:v>
                </c:pt>
                <c:pt idx="340">
                  <c:v>9067.6563708861449</c:v>
                </c:pt>
                <c:pt idx="341">
                  <c:v>9060.5889731851803</c:v>
                </c:pt>
                <c:pt idx="342">
                  <c:v>9051.7716452737186</c:v>
                </c:pt>
                <c:pt idx="343">
                  <c:v>9044.492460960184</c:v>
                </c:pt>
                <c:pt idx="344">
                  <c:v>9038.0158364416529</c:v>
                </c:pt>
                <c:pt idx="345">
                  <c:v>9030.3941330386533</c:v>
                </c:pt>
                <c:pt idx="346">
                  <c:v>9023.440116049469</c:v>
                </c:pt>
                <c:pt idx="347">
                  <c:v>9017.0801874682093</c:v>
                </c:pt>
                <c:pt idx="348">
                  <c:v>9010.6082938660547</c:v>
                </c:pt>
                <c:pt idx="349">
                  <c:v>9004.5766962269463</c:v>
                </c:pt>
                <c:pt idx="350">
                  <c:v>8999.2438930935623</c:v>
                </c:pt>
                <c:pt idx="351">
                  <c:v>8992.4338516114003</c:v>
                </c:pt>
                <c:pt idx="352">
                  <c:v>8986.6520167501585</c:v>
                </c:pt>
                <c:pt idx="353">
                  <c:v>8980.9426680191846</c:v>
                </c:pt>
                <c:pt idx="354">
                  <c:v>8974.812699079017</c:v>
                </c:pt>
                <c:pt idx="355">
                  <c:v>8968.3360745604859</c:v>
                </c:pt>
                <c:pt idx="356">
                  <c:v>8954.1181333032528</c:v>
                </c:pt>
                <c:pt idx="357">
                  <c:v>8950.5030961160592</c:v>
                </c:pt>
                <c:pt idx="358">
                  <c:v>8943.4203010344827</c:v>
                </c:pt>
                <c:pt idx="359">
                  <c:v>8936.7686326100466</c:v>
                </c:pt>
                <c:pt idx="360">
                  <c:v>8930.4865013203016</c:v>
                </c:pt>
                <c:pt idx="361">
                  <c:v>8922.2223072172128</c:v>
                </c:pt>
                <c:pt idx="362">
                  <c:v>8914.6902709130718</c:v>
                </c:pt>
                <c:pt idx="363">
                  <c:v>8908.2603247694497</c:v>
                </c:pt>
                <c:pt idx="364">
                  <c:v>8901.4608414911363</c:v>
                </c:pt>
                <c:pt idx="365">
                  <c:v>8895.5020551942453</c:v>
                </c:pt>
                <c:pt idx="366">
                  <c:v>8889.0460240764096</c:v>
                </c:pt>
                <c:pt idx="367">
                  <c:v>8881.9192364787996</c:v>
                </c:pt>
                <c:pt idx="368">
                  <c:v>8875.7736732605699</c:v>
                </c:pt>
                <c:pt idx="369">
                  <c:v>8869.247508013952</c:v>
                </c:pt>
                <c:pt idx="370">
                  <c:v>8862.9284230107369</c:v>
                </c:pt>
                <c:pt idx="371">
                  <c:v>8853.5137538561503</c:v>
                </c:pt>
                <c:pt idx="372">
                  <c:v>8845.9666685284246</c:v>
                </c:pt>
                <c:pt idx="373">
                  <c:v>8840.4471989847425</c:v>
                </c:pt>
                <c:pt idx="374">
                  <c:v>8834.2975432715848</c:v>
                </c:pt>
                <c:pt idx="375">
                  <c:v>8827.189387798413</c:v>
                </c:pt>
                <c:pt idx="376">
                  <c:v>8820.0423823636465</c:v>
                </c:pt>
                <c:pt idx="377">
                  <c:v>8811.5998801326314</c:v>
                </c:pt>
                <c:pt idx="378">
                  <c:v>8805.5143111485722</c:v>
                </c:pt>
                <c:pt idx="379">
                  <c:v>8799.4814025775722</c:v>
                </c:pt>
                <c:pt idx="380">
                  <c:v>8792.937019127723</c:v>
                </c:pt>
                <c:pt idx="381">
                  <c:v>8786.5745536782615</c:v>
                </c:pt>
                <c:pt idx="382">
                  <c:v>8780.9083176130007</c:v>
                </c:pt>
                <c:pt idx="383">
                  <c:v>8773.5914823461208</c:v>
                </c:pt>
                <c:pt idx="384">
                  <c:v>8766.9398139216846</c:v>
                </c:pt>
                <c:pt idx="385">
                  <c:v>8760.1982580861077</c:v>
                </c:pt>
                <c:pt idx="386">
                  <c:v>8751.5902165956595</c:v>
                </c:pt>
                <c:pt idx="387">
                  <c:v>8746.2399615586128</c:v>
                </c:pt>
                <c:pt idx="388">
                  <c:v>8741.1232935398148</c:v>
                </c:pt>
                <c:pt idx="389">
                  <c:v>8734.9303608687878</c:v>
                </c:pt>
                <c:pt idx="390">
                  <c:v>8729.4880867033389</c:v>
                </c:pt>
                <c:pt idx="391">
                  <c:v>8722.8364182789028</c:v>
                </c:pt>
                <c:pt idx="392">
                  <c:v>8716.5760244676676</c:v>
                </c:pt>
                <c:pt idx="393">
                  <c:v>8709.9243560432315</c:v>
                </c:pt>
                <c:pt idx="394">
                  <c:v>8703.2726876187953</c:v>
                </c:pt>
                <c:pt idx="395">
                  <c:v>8695.4180578835567</c:v>
                </c:pt>
                <c:pt idx="396">
                  <c:v>8688.4338060378977</c:v>
                </c:pt>
                <c:pt idx="397">
                  <c:v>8681.0958543633205</c:v>
                </c:pt>
                <c:pt idx="398">
                  <c:v>8674.2660162489447</c:v>
                </c:pt>
                <c:pt idx="399">
                  <c:v>8668.4841813877028</c:v>
                </c:pt>
                <c:pt idx="400">
                  <c:v>8662.3868186653035</c:v>
                </c:pt>
                <c:pt idx="401">
                  <c:v>8655.8238391531922</c:v>
                </c:pt>
                <c:pt idx="402">
                  <c:v>8648.2747234016497</c:v>
                </c:pt>
                <c:pt idx="403">
                  <c:v>8642.1481866949325</c:v>
                </c:pt>
                <c:pt idx="404">
                  <c:v>8636.1173406567759</c:v>
                </c:pt>
                <c:pt idx="405">
                  <c:v>8628.7580479318676</c:v>
                </c:pt>
                <c:pt idx="406">
                  <c:v>8622.7299734222215</c:v>
                </c:pt>
                <c:pt idx="407">
                  <c:v>8615.9147393807907</c:v>
                </c:pt>
                <c:pt idx="408">
                  <c:v>8610.1253242706334</c:v>
                </c:pt>
                <c:pt idx="409">
                  <c:v>8604.3359091604761</c:v>
                </c:pt>
                <c:pt idx="410">
                  <c:v>8597.0473788656145</c:v>
                </c:pt>
                <c:pt idx="411">
                  <c:v>8590.7572141598976</c:v>
                </c:pt>
                <c:pt idx="412">
                  <c:v>8582.593802911726</c:v>
                </c:pt>
                <c:pt idx="413">
                  <c:v>8576.2377641950425</c:v>
                </c:pt>
                <c:pt idx="414">
                  <c:v>8570.1034477591729</c:v>
                </c:pt>
                <c:pt idx="415">
                  <c:v>8565.8100981397638</c:v>
                </c:pt>
                <c:pt idx="416">
                  <c:v>8559.8215003290134</c:v>
                </c:pt>
                <c:pt idx="417">
                  <c:v>8554.1432467959585</c:v>
                </c:pt>
                <c:pt idx="418">
                  <c:v>8546.6601198184671</c:v>
                </c:pt>
                <c:pt idx="419">
                  <c:v>8540.6736182364748</c:v>
                </c:pt>
                <c:pt idx="420">
                  <c:v>8534.7685656555968</c:v>
                </c:pt>
                <c:pt idx="421">
                  <c:v>8529.1402308349188</c:v>
                </c:pt>
                <c:pt idx="422">
                  <c:v>8522.3087875882011</c:v>
                </c:pt>
                <c:pt idx="423">
                  <c:v>8516.50177547163</c:v>
                </c:pt>
                <c:pt idx="424">
                  <c:v>8510.659093747463</c:v>
                </c:pt>
                <c:pt idx="425">
                  <c:v>8503.1120084197373</c:v>
                </c:pt>
                <c:pt idx="426">
                  <c:v>8497.0526118413127</c:v>
                </c:pt>
                <c:pt idx="427">
                  <c:v>8491.9882733817994</c:v>
                </c:pt>
                <c:pt idx="428">
                  <c:v>8485.0594521063449</c:v>
                </c:pt>
                <c:pt idx="429">
                  <c:v>8479.7497869605231</c:v>
                </c:pt>
                <c:pt idx="430">
                  <c:v>8473.9547728028701</c:v>
                </c:pt>
                <c:pt idx="431">
                  <c:v>8468.5502922080159</c:v>
                </c:pt>
                <c:pt idx="432">
                  <c:v>8463.5261596746641</c:v>
                </c:pt>
                <c:pt idx="433">
                  <c:v>8457.5052529111654</c:v>
                </c:pt>
                <c:pt idx="434">
                  <c:v>8450.7624657411889</c:v>
                </c:pt>
                <c:pt idx="435">
                  <c:v>8445.6919316143649</c:v>
                </c:pt>
                <c:pt idx="436">
                  <c:v>8439.968402970082</c:v>
                </c:pt>
                <c:pt idx="437">
                  <c:v>8434.2036236689037</c:v>
                </c:pt>
                <c:pt idx="438">
                  <c:v>8426.1516039972175</c:v>
                </c:pt>
                <c:pt idx="439">
                  <c:v>8418.3121376398449</c:v>
                </c:pt>
                <c:pt idx="440">
                  <c:v>8412.6036162308137</c:v>
                </c:pt>
                <c:pt idx="441">
                  <c:v>8406.6820089749126</c:v>
                </c:pt>
                <c:pt idx="442">
                  <c:v>8399.9071615055782</c:v>
                </c:pt>
                <c:pt idx="443">
                  <c:v>8393.1224597126529</c:v>
                </c:pt>
                <c:pt idx="444">
                  <c:v>8384.7154898984336</c:v>
                </c:pt>
                <c:pt idx="445">
                  <c:v>8378.4118738915549</c:v>
                </c:pt>
                <c:pt idx="446">
                  <c:v>8372.6387277118556</c:v>
                </c:pt>
                <c:pt idx="447">
                  <c:v>8367.4197263326823</c:v>
                </c:pt>
                <c:pt idx="448">
                  <c:v>8361.171189327908</c:v>
                </c:pt>
                <c:pt idx="449">
                  <c:v>8354.5195209034719</c:v>
                </c:pt>
                <c:pt idx="450">
                  <c:v>8347.4244079174059</c:v>
                </c:pt>
                <c:pt idx="451">
                  <c:v>8340.1491455781779</c:v>
                </c:pt>
                <c:pt idx="452">
                  <c:v>8332.2807085395143</c:v>
                </c:pt>
                <c:pt idx="453">
                  <c:v>8325.9488318662516</c:v>
                </c:pt>
                <c:pt idx="454">
                  <c:v>8318.8406763930798</c:v>
                </c:pt>
                <c:pt idx="455">
                  <c:v>8312.432361691488</c:v>
                </c:pt>
                <c:pt idx="456">
                  <c:v>8307.1110269519395</c:v>
                </c:pt>
                <c:pt idx="457">
                  <c:v>8302.5841970519759</c:v>
                </c:pt>
                <c:pt idx="458">
                  <c:v>8295.3677643273513</c:v>
                </c:pt>
                <c:pt idx="459">
                  <c:v>8289.1912150760891</c:v>
                </c:pt>
                <c:pt idx="460">
                  <c:v>8283.8132703925021</c:v>
                </c:pt>
                <c:pt idx="461">
                  <c:v>8277.3601592344658</c:v>
                </c:pt>
                <c:pt idx="462">
                  <c:v>8271.5242614658564</c:v>
                </c:pt>
                <c:pt idx="463">
                  <c:v>8264.1335187720379</c:v>
                </c:pt>
                <c:pt idx="464">
                  <c:v>8258.3012587766989</c:v>
                </c:pt>
                <c:pt idx="465">
                  <c:v>8252.5171992771884</c:v>
                </c:pt>
                <c:pt idx="466">
                  <c:v>8245.3112251507155</c:v>
                </c:pt>
                <c:pt idx="467">
                  <c:v>8239.0508313394803</c:v>
                </c:pt>
                <c:pt idx="468">
                  <c:v>8233.0838934881467</c:v>
                </c:pt>
                <c:pt idx="469">
                  <c:v>8225.8086311489187</c:v>
                </c:pt>
                <c:pt idx="470">
                  <c:v>8220.7694884031334</c:v>
                </c:pt>
                <c:pt idx="471">
                  <c:v>8214.9077056040987</c:v>
                </c:pt>
                <c:pt idx="472">
                  <c:v>8207.6285212905641</c:v>
                </c:pt>
                <c:pt idx="473">
                  <c:v>8200.8536738212297</c:v>
                </c:pt>
                <c:pt idx="474">
                  <c:v>8193.8324682621023</c:v>
                </c:pt>
                <c:pt idx="475">
                  <c:v>8187.4226786894633</c:v>
                </c:pt>
                <c:pt idx="476">
                  <c:v>8180.2819169985241</c:v>
                </c:pt>
                <c:pt idx="477">
                  <c:v>8170.3548057893267</c:v>
                </c:pt>
                <c:pt idx="478">
                  <c:v>8159.8408782797333</c:v>
                </c:pt>
                <c:pt idx="479">
                  <c:v>8147.7693318798301</c:v>
                </c:pt>
                <c:pt idx="480">
                  <c:v>8124.2617309707412</c:v>
                </c:pt>
                <c:pt idx="481">
                  <c:v>8115.5037008785657</c:v>
                </c:pt>
                <c:pt idx="482">
                  <c:v>8108.4464429160535</c:v>
                </c:pt>
                <c:pt idx="483">
                  <c:v>8100.5937788038709</c:v>
                </c:pt>
                <c:pt idx="484">
                  <c:v>8093.6474162087316</c:v>
                </c:pt>
                <c:pt idx="485">
                  <c:v>8086.8867040396317</c:v>
                </c:pt>
                <c:pt idx="486">
                  <c:v>8079.778548566459</c:v>
                </c:pt>
                <c:pt idx="487">
                  <c:v>8072.8975122653173</c:v>
                </c:pt>
                <c:pt idx="488">
                  <c:v>8065.779060091797</c:v>
                </c:pt>
                <c:pt idx="489">
                  <c:v>8059.7320887968544</c:v>
                </c:pt>
                <c:pt idx="490">
                  <c:v>8052.581545240585</c:v>
                </c:pt>
                <c:pt idx="491">
                  <c:v>8045.7517071262082</c:v>
                </c:pt>
                <c:pt idx="492">
                  <c:v>8039.527645957628</c:v>
                </c:pt>
                <c:pt idx="493">
                  <c:v>8033.6741777441239</c:v>
                </c:pt>
                <c:pt idx="494">
                  <c:v>8028.863596115737</c:v>
                </c:pt>
                <c:pt idx="495">
                  <c:v>8023.1774924625897</c:v>
                </c:pt>
                <c:pt idx="496">
                  <c:v>8017.4404284465136</c:v>
                </c:pt>
                <c:pt idx="497">
                  <c:v>8011.0659128730949</c:v>
                </c:pt>
                <c:pt idx="498">
                  <c:v>8005.5228558527306</c:v>
                </c:pt>
                <c:pt idx="499">
                  <c:v>7999.9214508637315</c:v>
                </c:pt>
                <c:pt idx="500">
                  <c:v>7993.874479568789</c:v>
                </c:pt>
                <c:pt idx="501">
                  <c:v>7988.0542696974071</c:v>
                </c:pt>
                <c:pt idx="502">
                  <c:v>7982.4172625580541</c:v>
                </c:pt>
                <c:pt idx="503">
                  <c:v>7975.7119516463235</c:v>
                </c:pt>
                <c:pt idx="504">
                  <c:v>7970.2525634111726</c:v>
                </c:pt>
                <c:pt idx="505">
                  <c:v>7963.2729958390528</c:v>
                </c:pt>
                <c:pt idx="506">
                  <c:v>7957.3289517150879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68A-46E6-8983-DF9E0CFD3A9C}"/>
            </c:ext>
          </c:extLst>
        </c:ser>
        <c:ser>
          <c:idx val="3"/>
          <c:order val="3"/>
          <c:tx>
            <c:v>on tie points LST-7900</c:v>
          </c:tx>
          <c:spPr>
            <a:ln w="1270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depth'!$Q$9:$Q$515</c:f>
              <c:numCache>
                <c:formatCode>General</c:formatCode>
                <c:ptCount val="507"/>
                <c:pt idx="68">
                  <c:v>12915</c:v>
                </c:pt>
                <c:pt idx="69">
                  <c:v>12904.843517251909</c:v>
                </c:pt>
                <c:pt idx="70">
                  <c:v>12867.606200780107</c:v>
                </c:pt>
                <c:pt idx="71">
                  <c:v>12839.666044368591</c:v>
                </c:pt>
                <c:pt idx="72">
                  <c:v>12830.56206809883</c:v>
                </c:pt>
                <c:pt idx="73">
                  <c:v>12804.598166653002</c:v>
                </c:pt>
                <c:pt idx="74">
                  <c:v>12770.083113452683</c:v>
                </c:pt>
                <c:pt idx="75">
                  <c:v>12744.86882595936</c:v>
                </c:pt>
                <c:pt idx="76">
                  <c:v>12730.723218315687</c:v>
                </c:pt>
                <c:pt idx="77">
                  <c:v>12718.005138043285</c:v>
                </c:pt>
                <c:pt idx="78">
                  <c:v>12700.7606929053</c:v>
                </c:pt>
                <c:pt idx="79">
                  <c:v>12689.295467218964</c:v>
                </c:pt>
                <c:pt idx="80">
                  <c:v>12677.369790701852</c:v>
                </c:pt>
                <c:pt idx="81">
                  <c:v>12659.884776259469</c:v>
                </c:pt>
                <c:pt idx="82">
                  <c:v>12645.662851468875</c:v>
                </c:pt>
                <c:pt idx="83">
                  <c:v>12629.162510679325</c:v>
                </c:pt>
                <c:pt idx="84">
                  <c:v>12611.849559442127</c:v>
                </c:pt>
                <c:pt idx="85">
                  <c:v>12585.305311710488</c:v>
                </c:pt>
                <c:pt idx="86">
                  <c:v>12565.801249623388</c:v>
                </c:pt>
                <c:pt idx="87">
                  <c:v>12543.423339247647</c:v>
                </c:pt>
                <c:pt idx="88">
                  <c:v>12523.030948666437</c:v>
                </c:pt>
                <c:pt idx="89">
                  <c:v>12501.782421856185</c:v>
                </c:pt>
                <c:pt idx="90">
                  <c:v>12477.492982745822</c:v>
                </c:pt>
                <c:pt idx="91">
                  <c:v>12454.209519069555</c:v>
                </c:pt>
                <c:pt idx="92">
                  <c:v>12432.45124395466</c:v>
                </c:pt>
                <c:pt idx="93">
                  <c:v>12412.829687517638</c:v>
                </c:pt>
                <c:pt idx="94">
                  <c:v>12394.089338705033</c:v>
                </c:pt>
                <c:pt idx="95">
                  <c:v>12373.0206435248</c:v>
                </c:pt>
                <c:pt idx="96">
                  <c:v>12351.055494429505</c:v>
                </c:pt>
                <c:pt idx="97">
                  <c:v>12326.951746125078</c:v>
                </c:pt>
                <c:pt idx="98">
                  <c:v>12300.926747617292</c:v>
                </c:pt>
                <c:pt idx="99">
                  <c:v>12269.001489363405</c:v>
                </c:pt>
                <c:pt idx="100">
                  <c:v>12244.737125887028</c:v>
                </c:pt>
                <c:pt idx="101">
                  <c:v>12222.589440926675</c:v>
                </c:pt>
                <c:pt idx="102">
                  <c:v>12197.223716271228</c:v>
                </c:pt>
                <c:pt idx="103">
                  <c:v>12171.259814825398</c:v>
                </c:pt>
                <c:pt idx="104">
                  <c:v>12150.754952650566</c:v>
                </c:pt>
                <c:pt idx="105">
                  <c:v>12128.762146606021</c:v>
                </c:pt>
                <c:pt idx="106">
                  <c:v>12104.845267876646</c:v>
                </c:pt>
                <c:pt idx="107">
                  <c:v>12075.765416270879</c:v>
                </c:pt>
                <c:pt idx="108">
                  <c:v>12046.596553793957</c:v>
                </c:pt>
                <c:pt idx="109">
                  <c:v>12024.377882663861</c:v>
                </c:pt>
                <c:pt idx="110">
                  <c:v>11999.958640271676</c:v>
                </c:pt>
                <c:pt idx="111">
                  <c:v>11977.810955311325</c:v>
                </c:pt>
                <c:pt idx="112">
                  <c:v>11959.43896716334</c:v>
                </c:pt>
                <c:pt idx="113">
                  <c:v>11937.796072743395</c:v>
                </c:pt>
                <c:pt idx="114">
                  <c:v>11914.241009808973</c:v>
                </c:pt>
                <c:pt idx="115">
                  <c:v>11892.170764306524</c:v>
                </c:pt>
                <c:pt idx="116">
                  <c:v>11868.571806542501</c:v>
                </c:pt>
                <c:pt idx="117">
                  <c:v>11844.720453508275</c:v>
                </c:pt>
                <c:pt idx="118">
                  <c:v>11820.327024268725</c:v>
                </c:pt>
                <c:pt idx="119">
                  <c:v>11798.588219646103</c:v>
                </c:pt>
                <c:pt idx="120">
                  <c:v>11777.36335489243</c:v>
                </c:pt>
                <c:pt idx="121">
                  <c:v>11755.556403546852</c:v>
                </c:pt>
                <c:pt idx="122">
                  <c:v>11731.875417320014</c:v>
                </c:pt>
                <c:pt idx="123">
                  <c:v>11707.225469876159</c:v>
                </c:pt>
                <c:pt idx="124">
                  <c:v>11677.036471607124</c:v>
                </c:pt>
                <c:pt idx="125">
                  <c:v>11650.000000000004</c:v>
                </c:pt>
                <c:pt idx="126">
                  <c:v>11624.551458146521</c:v>
                </c:pt>
                <c:pt idx="127">
                  <c:v>11602.006250635599</c:v>
                </c:pt>
                <c:pt idx="128">
                  <c:v>11586.140841697654</c:v>
                </c:pt>
                <c:pt idx="129">
                  <c:v>11569.210640213538</c:v>
                </c:pt>
                <c:pt idx="130">
                  <c:v>11556.338481433162</c:v>
                </c:pt>
                <c:pt idx="131">
                  <c:v>11539.135589175028</c:v>
                </c:pt>
                <c:pt idx="132">
                  <c:v>11528.024710432377</c:v>
                </c:pt>
                <c:pt idx="133">
                  <c:v>11517.730205475356</c:v>
                </c:pt>
                <c:pt idx="134">
                  <c:v>11510.241989987866</c:v>
                </c:pt>
                <c:pt idx="135">
                  <c:v>11493.262098184929</c:v>
                </c:pt>
                <c:pt idx="136">
                  <c:v>11484.54094018772</c:v>
                </c:pt>
                <c:pt idx="137">
                  <c:v>11476.892557983736</c:v>
                </c:pt>
                <c:pt idx="138">
                  <c:v>11469.458370025017</c:v>
                </c:pt>
                <c:pt idx="139">
                  <c:v>11460.351489775585</c:v>
                </c:pt>
                <c:pt idx="140">
                  <c:v>11453.069143891185</c:v>
                </c:pt>
                <c:pt idx="141">
                  <c:v>11443.982914163862</c:v>
                </c:pt>
                <c:pt idx="142">
                  <c:v>11436.235280780296</c:v>
                </c:pt>
                <c:pt idx="143">
                  <c:v>11429.007598042652</c:v>
                </c:pt>
                <c:pt idx="144">
                  <c:v>11420.850641810168</c:v>
                </c:pt>
                <c:pt idx="145">
                  <c:v>11414.177941854165</c:v>
                </c:pt>
                <c:pt idx="146">
                  <c:v>11404.00076678129</c:v>
                </c:pt>
                <c:pt idx="147">
                  <c:v>11396.227781194242</c:v>
                </c:pt>
                <c:pt idx="148">
                  <c:v>11388.277330182835</c:v>
                </c:pt>
                <c:pt idx="149">
                  <c:v>11379.991308187178</c:v>
                </c:pt>
                <c:pt idx="150">
                  <c:v>11373.858103121234</c:v>
                </c:pt>
                <c:pt idx="151">
                  <c:v>11367.043430825741</c:v>
                </c:pt>
                <c:pt idx="152">
                  <c:v>11360.910225759797</c:v>
                </c:pt>
                <c:pt idx="153">
                  <c:v>11355.231332180219</c:v>
                </c:pt>
                <c:pt idx="154">
                  <c:v>11349.431611077673</c:v>
                </c:pt>
                <c:pt idx="155">
                  <c:v>11343.796401294861</c:v>
                </c:pt>
                <c:pt idx="156">
                  <c:v>11337.966070553162</c:v>
                </c:pt>
                <c:pt idx="157">
                  <c:v>11331.874166531434</c:v>
                </c:pt>
                <c:pt idx="158">
                  <c:v>11326.210621312883</c:v>
                </c:pt>
                <c:pt idx="159">
                  <c:v>11320.120914155208</c:v>
                </c:pt>
                <c:pt idx="160">
                  <c:v>11314.867937594099</c:v>
                </c:pt>
                <c:pt idx="161">
                  <c:v>11309.31727709535</c:v>
                </c:pt>
                <c:pt idx="162">
                  <c:v>11303.66827242935</c:v>
                </c:pt>
                <c:pt idx="163">
                  <c:v>11297.655326286267</c:v>
                </c:pt>
                <c:pt idx="164">
                  <c:v>11291.316096243949</c:v>
                </c:pt>
                <c:pt idx="165">
                  <c:v>11282.448285500455</c:v>
                </c:pt>
                <c:pt idx="166">
                  <c:v>11273.857448617307</c:v>
                </c:pt>
                <c:pt idx="167">
                  <c:v>11261.599349061391</c:v>
                </c:pt>
                <c:pt idx="168">
                  <c:v>11253.97340625453</c:v>
                </c:pt>
                <c:pt idx="169">
                  <c:v>11247.669834381199</c:v>
                </c:pt>
                <c:pt idx="170">
                  <c:v>11240.963331487221</c:v>
                </c:pt>
                <c:pt idx="171">
                  <c:v>11228.168436565071</c:v>
                </c:pt>
                <c:pt idx="172">
                  <c:v>11220.540649961593</c:v>
                </c:pt>
                <c:pt idx="173">
                  <c:v>11214.256628377634</c:v>
                </c:pt>
                <c:pt idx="174">
                  <c:v>11208.196038672217</c:v>
                </c:pt>
                <c:pt idx="175">
                  <c:v>11202.149687272784</c:v>
                </c:pt>
                <c:pt idx="176">
                  <c:v>11196.186849014228</c:v>
                </c:pt>
                <c:pt idx="177">
                  <c:v>11190.52720592136</c:v>
                </c:pt>
                <c:pt idx="178">
                  <c:v>11182.842575460485</c:v>
                </c:pt>
                <c:pt idx="179">
                  <c:v>11176.27926402835</c:v>
                </c:pt>
                <c:pt idx="180">
                  <c:v>11170.463293707196</c:v>
                </c:pt>
                <c:pt idx="181">
                  <c:v>11162.591172262402</c:v>
                </c:pt>
                <c:pt idx="182">
                  <c:v>11156.676551024804</c:v>
                </c:pt>
                <c:pt idx="183">
                  <c:v>11150.873431648173</c:v>
                </c:pt>
                <c:pt idx="184">
                  <c:v>11144.988032847521</c:v>
                </c:pt>
                <c:pt idx="185">
                  <c:v>11138.823851998415</c:v>
                </c:pt>
                <c:pt idx="186">
                  <c:v>11133.510030148953</c:v>
                </c:pt>
                <c:pt idx="187">
                  <c:v>11128.271250821792</c:v>
                </c:pt>
                <c:pt idx="188">
                  <c:v>11122.068151681024</c:v>
                </c:pt>
                <c:pt idx="189">
                  <c:v>11116.15263753563</c:v>
                </c:pt>
                <c:pt idx="190">
                  <c:v>11110.580223210669</c:v>
                </c:pt>
                <c:pt idx="191">
                  <c:v>11104.678230240464</c:v>
                </c:pt>
                <c:pt idx="192">
                  <c:v>11098.911969067354</c:v>
                </c:pt>
                <c:pt idx="193">
                  <c:v>11094.116458933489</c:v>
                </c:pt>
                <c:pt idx="194">
                  <c:v>11088.850575796063</c:v>
                </c:pt>
                <c:pt idx="195">
                  <c:v>11083.330691236713</c:v>
                </c:pt>
                <c:pt idx="196">
                  <c:v>11077.131232412341</c:v>
                </c:pt>
                <c:pt idx="197">
                  <c:v>11071.703266688606</c:v>
                </c:pt>
                <c:pt idx="198">
                  <c:v>11066.673389518124</c:v>
                </c:pt>
                <c:pt idx="199">
                  <c:v>11059.548959391019</c:v>
                </c:pt>
                <c:pt idx="200">
                  <c:v>11053.556747544982</c:v>
                </c:pt>
                <c:pt idx="201">
                  <c:v>11048.154873164409</c:v>
                </c:pt>
                <c:pt idx="202">
                  <c:v>11041.589518148019</c:v>
                </c:pt>
                <c:pt idx="203">
                  <c:v>11037.22646576371</c:v>
                </c:pt>
                <c:pt idx="204">
                  <c:v>11029.048859009119</c:v>
                </c:pt>
                <c:pt idx="205">
                  <c:v>11022.456404288479</c:v>
                </c:pt>
                <c:pt idx="206">
                  <c:v>11016.794213337078</c:v>
                </c:pt>
                <c:pt idx="207">
                  <c:v>11011.074756231932</c:v>
                </c:pt>
                <c:pt idx="208">
                  <c:v>10870.56729035136</c:v>
                </c:pt>
                <c:pt idx="209">
                  <c:v>10866.333933319313</c:v>
                </c:pt>
                <c:pt idx="210">
                  <c:v>10861.760929542073</c:v>
                </c:pt>
                <c:pt idx="211">
                  <c:v>10857.927676375859</c:v>
                </c:pt>
                <c:pt idx="212">
                  <c:v>10854.94625724658</c:v>
                </c:pt>
                <c:pt idx="213">
                  <c:v>10851.210143049489</c:v>
                </c:pt>
                <c:pt idx="214">
                  <c:v>10847.142200913915</c:v>
                </c:pt>
                <c:pt idx="215">
                  <c:v>10843.015538246089</c:v>
                </c:pt>
                <c:pt idx="216">
                  <c:v>10839.151120419987</c:v>
                </c:pt>
                <c:pt idx="217">
                  <c:v>10835.018819134422</c:v>
                </c:pt>
                <c:pt idx="218">
                  <c:v>10830.021392784394</c:v>
                </c:pt>
                <c:pt idx="219">
                  <c:v>10825.158840156881</c:v>
                </c:pt>
                <c:pt idx="220">
                  <c:v>10820.314034071804</c:v>
                </c:pt>
                <c:pt idx="221">
                  <c:v>10815.423875711613</c:v>
                </c:pt>
                <c:pt idx="222">
                  <c:v>10810.799633796814</c:v>
                </c:pt>
                <c:pt idx="223">
                  <c:v>10806.566276764766</c:v>
                </c:pt>
                <c:pt idx="224">
                  <c:v>10802.572431935851</c:v>
                </c:pt>
                <c:pt idx="225">
                  <c:v>10798.287448598532</c:v>
                </c:pt>
                <c:pt idx="226">
                  <c:v>10793.68123491732</c:v>
                </c:pt>
                <c:pt idx="227">
                  <c:v>10789.626504901502</c:v>
                </c:pt>
                <c:pt idx="228">
                  <c:v>10784.934435452145</c:v>
                </c:pt>
                <c:pt idx="229">
                  <c:v>10780.38099532743</c:v>
                </c:pt>
                <c:pt idx="230">
                  <c:v>10776.202952193884</c:v>
                </c:pt>
                <c:pt idx="231">
                  <c:v>10772.769802893503</c:v>
                </c:pt>
                <c:pt idx="232">
                  <c:v>10769.314476095788</c:v>
                </c:pt>
                <c:pt idx="233">
                  <c:v>10763.756608117086</c:v>
                </c:pt>
                <c:pt idx="234">
                  <c:v>10756.260468592043</c:v>
                </c:pt>
                <c:pt idx="235">
                  <c:v>10751.986353950571</c:v>
                </c:pt>
                <c:pt idx="236">
                  <c:v>10747.355871493377</c:v>
                </c:pt>
                <c:pt idx="237">
                  <c:v>10743.569942440325</c:v>
                </c:pt>
                <c:pt idx="238">
                  <c:v>10739.36401188295</c:v>
                </c:pt>
                <c:pt idx="239">
                  <c:v>10735.192962460709</c:v>
                </c:pt>
                <c:pt idx="240">
                  <c:v>10730.797498830116</c:v>
                </c:pt>
                <c:pt idx="241">
                  <c:v>10726.42083429551</c:v>
                </c:pt>
                <c:pt idx="242">
                  <c:v>10722.544989427448</c:v>
                </c:pt>
                <c:pt idx="243">
                  <c:v>10718.41576002806</c:v>
                </c:pt>
                <c:pt idx="244">
                  <c:v>10713.94045284893</c:v>
                </c:pt>
                <c:pt idx="245">
                  <c:v>10710.249172022204</c:v>
                </c:pt>
                <c:pt idx="246">
                  <c:v>10705.58260295029</c:v>
                </c:pt>
                <c:pt idx="247">
                  <c:v>10701.406945906483</c:v>
                </c:pt>
                <c:pt idx="248">
                  <c:v>10697.696735434492</c:v>
                </c:pt>
                <c:pt idx="249">
                  <c:v>10693.144310909225</c:v>
                </c:pt>
                <c:pt idx="250">
                  <c:v>10688.709365447079</c:v>
                </c:pt>
                <c:pt idx="251">
                  <c:v>10684.13636166984</c:v>
                </c:pt>
                <c:pt idx="252">
                  <c:v>10680.335871351199</c:v>
                </c:pt>
                <c:pt idx="253">
                  <c:v>10676.95646418827</c:v>
                </c:pt>
                <c:pt idx="254">
                  <c:v>10673.788706363412</c:v>
                </c:pt>
                <c:pt idx="255">
                  <c:v>10669.835322756091</c:v>
                </c:pt>
                <c:pt idx="256">
                  <c:v>10665.758688436466</c:v>
                </c:pt>
                <c:pt idx="257">
                  <c:v>10661.424356424995</c:v>
                </c:pt>
                <c:pt idx="258">
                  <c:v>10657.20777794216</c:v>
                </c:pt>
                <c:pt idx="259">
                  <c:v>10653.890108535143</c:v>
                </c:pt>
                <c:pt idx="260">
                  <c:v>10650.713477439067</c:v>
                </c:pt>
                <c:pt idx="261">
                  <c:v>10648.157975328257</c:v>
                </c:pt>
                <c:pt idx="262">
                  <c:v>10644.608666841021</c:v>
                </c:pt>
                <c:pt idx="263">
                  <c:v>10640.825196183458</c:v>
                </c:pt>
                <c:pt idx="264">
                  <c:v>10638.397469178188</c:v>
                </c:pt>
                <c:pt idx="265">
                  <c:v>10634.09149492554</c:v>
                </c:pt>
                <c:pt idx="266">
                  <c:v>10630.626079184367</c:v>
                </c:pt>
                <c:pt idx="267">
                  <c:v>10627.958493647644</c:v>
                </c:pt>
                <c:pt idx="268">
                  <c:v>10623.491559063708</c:v>
                </c:pt>
                <c:pt idx="269">
                  <c:v>10619.760385182912</c:v>
                </c:pt>
                <c:pt idx="270">
                  <c:v>10616.533969538585</c:v>
                </c:pt>
                <c:pt idx="271">
                  <c:v>10612.70071637237</c:v>
                </c:pt>
                <c:pt idx="272">
                  <c:v>10609.488085147352</c:v>
                </c:pt>
                <c:pt idx="273">
                  <c:v>10606.648638357563</c:v>
                </c:pt>
                <c:pt idx="274">
                  <c:v>10603.53217236877</c:v>
                </c:pt>
                <c:pt idx="275">
                  <c:v>10599.165023221658</c:v>
                </c:pt>
                <c:pt idx="276">
                  <c:v>10594.378527204586</c:v>
                </c:pt>
                <c:pt idx="277">
                  <c:v>10590.945763175139</c:v>
                </c:pt>
                <c:pt idx="278">
                  <c:v>10587.140166958176</c:v>
                </c:pt>
                <c:pt idx="279">
                  <c:v>10583.319082849632</c:v>
                </c:pt>
                <c:pt idx="280">
                  <c:v>10579.673599551774</c:v>
                </c:pt>
                <c:pt idx="281">
                  <c:v>10575.815292443296</c:v>
                </c:pt>
                <c:pt idx="282">
                  <c:v>10572.40795629555</c:v>
                </c:pt>
                <c:pt idx="283">
                  <c:v>10569.327351011287</c:v>
                </c:pt>
                <c:pt idx="284">
                  <c:v>10566.446147651061</c:v>
                </c:pt>
                <c:pt idx="285">
                  <c:v>10563.391294553081</c:v>
                </c:pt>
                <c:pt idx="286">
                  <c:v>10560.722898774726</c:v>
                </c:pt>
                <c:pt idx="287">
                  <c:v>10557.79342074526</c:v>
                </c:pt>
                <c:pt idx="288">
                  <c:v>10554.584185536336</c:v>
                </c:pt>
                <c:pt idx="289">
                  <c:v>10551.031414309113</c:v>
                </c:pt>
                <c:pt idx="290">
                  <c:v>10547.839278339119</c:v>
                </c:pt>
                <c:pt idx="291">
                  <c:v>10543.828559748543</c:v>
                </c:pt>
                <c:pt idx="292">
                  <c:v>10540.903069116639</c:v>
                </c:pt>
                <c:pt idx="293">
                  <c:v>10538.090035785361</c:v>
                </c:pt>
                <c:pt idx="294">
                  <c:v>10534.788081167957</c:v>
                </c:pt>
                <c:pt idx="295">
                  <c:v>10531.721478634985</c:v>
                </c:pt>
                <c:pt idx="296">
                  <c:v>10528.082575952925</c:v>
                </c:pt>
                <c:pt idx="297">
                  <c:v>10525.613214362704</c:v>
                </c:pt>
                <c:pt idx="298">
                  <c:v>10521.014591516685</c:v>
                </c:pt>
                <c:pt idx="299">
                  <c:v>10516.598962019096</c:v>
                </c:pt>
                <c:pt idx="300">
                  <c:v>10510.969450122819</c:v>
                </c:pt>
                <c:pt idx="301">
                  <c:v>10506.499141587101</c:v>
                </c:pt>
                <c:pt idx="302">
                  <c:v>10502.105471291323</c:v>
                </c:pt>
                <c:pt idx="303">
                  <c:v>10498.698135143577</c:v>
                </c:pt>
                <c:pt idx="304">
                  <c:v>10494.939248440904</c:v>
                </c:pt>
                <c:pt idx="305">
                  <c:v>10491.995190453596</c:v>
                </c:pt>
                <c:pt idx="306">
                  <c:v>10488.67233371447</c:v>
                </c:pt>
                <c:pt idx="307">
                  <c:v>10485.344237942252</c:v>
                </c:pt>
                <c:pt idx="308">
                  <c:v>10482.476396684566</c:v>
                </c:pt>
                <c:pt idx="309">
                  <c:v>10478.317442268934</c:v>
                </c:pt>
                <c:pt idx="310">
                  <c:v>10474.29059045796</c:v>
                </c:pt>
                <c:pt idx="311">
                  <c:v>10465.214151926464</c:v>
                </c:pt>
                <c:pt idx="312">
                  <c:v>10461.391286980212</c:v>
                </c:pt>
                <c:pt idx="313">
                  <c:v>10458.88902449671</c:v>
                </c:pt>
                <c:pt idx="314">
                  <c:v>10454.964503397965</c:v>
                </c:pt>
                <c:pt idx="315">
                  <c:v>10451.914387975385</c:v>
                </c:pt>
                <c:pt idx="316">
                  <c:v>10448.354938606757</c:v>
                </c:pt>
                <c:pt idx="317">
                  <c:v>10444.663657780031</c:v>
                </c:pt>
                <c:pt idx="318">
                  <c:v>10440.811886482577</c:v>
                </c:pt>
                <c:pt idx="319">
                  <c:v>10436.627438581836</c:v>
                </c:pt>
                <c:pt idx="320">
                  <c:v>10432.693969646571</c:v>
                </c:pt>
                <c:pt idx="321">
                  <c:v>10429.611141703372</c:v>
                </c:pt>
                <c:pt idx="322">
                  <c:v>10426.054360987742</c:v>
                </c:pt>
                <c:pt idx="323">
                  <c:v>10422.335601643696</c:v>
                </c:pt>
                <c:pt idx="324">
                  <c:v>10418.953693377649</c:v>
                </c:pt>
                <c:pt idx="325">
                  <c:v>10415.521666388253</c:v>
                </c:pt>
                <c:pt idx="326">
                  <c:v>10412.056578780375</c:v>
                </c:pt>
                <c:pt idx="327">
                  <c:v>10408.53093234972</c:v>
                </c:pt>
                <c:pt idx="328">
                  <c:v>10400.491748626131</c:v>
                </c:pt>
                <c:pt idx="329">
                  <c:v>10398.125542967973</c:v>
                </c:pt>
                <c:pt idx="330">
                  <c:v>10393.014538746353</c:v>
                </c:pt>
                <c:pt idx="331">
                  <c:v>10389.145792495265</c:v>
                </c:pt>
                <c:pt idx="332">
                  <c:v>10382.567740765588</c:v>
                </c:pt>
                <c:pt idx="333">
                  <c:v>10378.811927057275</c:v>
                </c:pt>
                <c:pt idx="334">
                  <c:v>10374.814859653188</c:v>
                </c:pt>
                <c:pt idx="335">
                  <c:v>10371.309234962719</c:v>
                </c:pt>
                <c:pt idx="336">
                  <c:v>10368.118729297101</c:v>
                </c:pt>
                <c:pt idx="337">
                  <c:v>10364.677987893005</c:v>
                </c:pt>
                <c:pt idx="338">
                  <c:v>10361.100284937871</c:v>
                </c:pt>
                <c:pt idx="339">
                  <c:v>10357.729197047016</c:v>
                </c:pt>
                <c:pt idx="340">
                  <c:v>10354.223572356546</c:v>
                </c:pt>
                <c:pt idx="341">
                  <c:v>10350.603277699565</c:v>
                </c:pt>
                <c:pt idx="342">
                  <c:v>10346.086576294412</c:v>
                </c:pt>
                <c:pt idx="343">
                  <c:v>10342.357793340274</c:v>
                </c:pt>
                <c:pt idx="344">
                  <c:v>10339.040123933257</c:v>
                </c:pt>
                <c:pt idx="345">
                  <c:v>10335.135884597297</c:v>
                </c:pt>
                <c:pt idx="346">
                  <c:v>10331.573669533744</c:v>
                </c:pt>
                <c:pt idx="347">
                  <c:v>10328.315777953881</c:v>
                </c:pt>
                <c:pt idx="348">
                  <c:v>10325.00053197229</c:v>
                </c:pt>
                <c:pt idx="349">
                  <c:v>10321.910828855265</c:v>
                </c:pt>
                <c:pt idx="350">
                  <c:v>10319.179085219572</c:v>
                </c:pt>
                <c:pt idx="351">
                  <c:v>10315.690622020689</c:v>
                </c:pt>
                <c:pt idx="352">
                  <c:v>10312.728860599957</c:v>
                </c:pt>
                <c:pt idx="353">
                  <c:v>10309.804230406475</c:v>
                </c:pt>
                <c:pt idx="354">
                  <c:v>10306.664136309531</c:v>
                </c:pt>
                <c:pt idx="355">
                  <c:v>10303.346466902514</c:v>
                </c:pt>
                <c:pt idx="356">
                  <c:v>10296.063285886707</c:v>
                </c:pt>
                <c:pt idx="357">
                  <c:v>10294.21147276293</c:v>
                </c:pt>
                <c:pt idx="358">
                  <c:v>10290.583290753755</c:v>
                </c:pt>
                <c:pt idx="359">
                  <c:v>10287.175954606009</c:v>
                </c:pt>
                <c:pt idx="360">
                  <c:v>10283.957914910916</c:v>
                </c:pt>
                <c:pt idx="361">
                  <c:v>10279.724557878868</c:v>
                </c:pt>
                <c:pt idx="362">
                  <c:v>10275.86625077039</c:v>
                </c:pt>
                <c:pt idx="363">
                  <c:v>10272.572492494235</c:v>
                </c:pt>
                <c:pt idx="364">
                  <c:v>10269.089437765428</c:v>
                </c:pt>
                <c:pt idx="365">
                  <c:v>10266.037032466405</c:v>
                </c:pt>
                <c:pt idx="366">
                  <c:v>10262.729912087711</c:v>
                </c:pt>
                <c:pt idx="367">
                  <c:v>10259.079194786553</c:v>
                </c:pt>
                <c:pt idx="368">
                  <c:v>10255.931112476135</c:v>
                </c:pt>
                <c:pt idx="369">
                  <c:v>10252.588065689666</c:v>
                </c:pt>
                <c:pt idx="370">
                  <c:v>10249.351096349306</c:v>
                </c:pt>
                <c:pt idx="371">
                  <c:v>10244.528405186342</c:v>
                </c:pt>
                <c:pt idx="372">
                  <c:v>10240.662389172552</c:v>
                </c:pt>
                <c:pt idx="373">
                  <c:v>10237.83502513506</c:v>
                </c:pt>
                <c:pt idx="374">
                  <c:v>10234.684846432427</c:v>
                </c:pt>
                <c:pt idx="375">
                  <c:v>10231.043673490227</c:v>
                </c:pt>
                <c:pt idx="376">
                  <c:v>10227.382599544244</c:v>
                </c:pt>
                <c:pt idx="377">
                  <c:v>10223.057903664412</c:v>
                </c:pt>
                <c:pt idx="378">
                  <c:v>10219.940553571792</c:v>
                </c:pt>
                <c:pt idx="379">
                  <c:v>10216.850178926163</c:v>
                </c:pt>
                <c:pt idx="380">
                  <c:v>10213.497799813058</c:v>
                </c:pt>
                <c:pt idx="381">
                  <c:v>10210.238608715214</c:v>
                </c:pt>
                <c:pt idx="382">
                  <c:v>10207.336063107874</c:v>
                </c:pt>
                <c:pt idx="383">
                  <c:v>10203.587993345353</c:v>
                </c:pt>
                <c:pt idx="384">
                  <c:v>10200.180657197607</c:v>
                </c:pt>
                <c:pt idx="385">
                  <c:v>10196.727275966783</c:v>
                </c:pt>
                <c:pt idx="386">
                  <c:v>10192.317782128523</c:v>
                </c:pt>
                <c:pt idx="387">
                  <c:v>10189.577098705335</c:v>
                </c:pt>
                <c:pt idx="388">
                  <c:v>10186.956070899376</c:v>
                </c:pt>
                <c:pt idx="389">
                  <c:v>10183.783723451474</c:v>
                </c:pt>
                <c:pt idx="390">
                  <c:v>10180.995902966954</c:v>
                </c:pt>
                <c:pt idx="391">
                  <c:v>10177.588566819208</c:v>
                </c:pt>
                <c:pt idx="392">
                  <c:v>10174.381662209564</c:v>
                </c:pt>
                <c:pt idx="393">
                  <c:v>10170.974326061818</c:v>
                </c:pt>
                <c:pt idx="394">
                  <c:v>10167.566989914072</c:v>
                </c:pt>
                <c:pt idx="395">
                  <c:v>10163.54343339918</c:v>
                </c:pt>
                <c:pt idx="396">
                  <c:v>10159.965730444046</c:v>
                </c:pt>
                <c:pt idx="397">
                  <c:v>10156.206843741373</c:v>
                </c:pt>
                <c:pt idx="398">
                  <c:v>10152.708239661097</c:v>
                </c:pt>
                <c:pt idx="399">
                  <c:v>10149.746478240364</c:v>
                </c:pt>
                <c:pt idx="400">
                  <c:v>10146.623086771597</c:v>
                </c:pt>
                <c:pt idx="401">
                  <c:v>10143.261181772486</c:v>
                </c:pt>
                <c:pt idx="402">
                  <c:v>10139.394125668297</c:v>
                </c:pt>
                <c:pt idx="403">
                  <c:v>10136.255789742741</c:v>
                </c:pt>
                <c:pt idx="404">
                  <c:v>10133.166471635452</c:v>
                </c:pt>
                <c:pt idx="405">
                  <c:v>10129.396652918796</c:v>
                </c:pt>
                <c:pt idx="406">
                  <c:v>10126.308754534901</c:v>
                </c:pt>
                <c:pt idx="407">
                  <c:v>10122.817631432701</c:v>
                </c:pt>
                <c:pt idx="408">
                  <c:v>10119.851987007811</c:v>
                </c:pt>
                <c:pt idx="409">
                  <c:v>10116.88634258292</c:v>
                </c:pt>
                <c:pt idx="410">
                  <c:v>10113.152772123156</c:v>
                </c:pt>
                <c:pt idx="411">
                  <c:v>10109.930617287788</c:v>
                </c:pt>
                <c:pt idx="412">
                  <c:v>10105.748886561008</c:v>
                </c:pt>
                <c:pt idx="413">
                  <c:v>10102.492987575384</c:v>
                </c:pt>
                <c:pt idx="414">
                  <c:v>10099.350666461351</c:v>
                </c:pt>
                <c:pt idx="415">
                  <c:v>10097.151385856896</c:v>
                </c:pt>
                <c:pt idx="416">
                  <c:v>10094.083709524757</c:v>
                </c:pt>
                <c:pt idx="417">
                  <c:v>10091.175007935217</c:v>
                </c:pt>
                <c:pt idx="418">
                  <c:v>10087.341754769002</c:v>
                </c:pt>
                <c:pt idx="419">
                  <c:v>10084.27515223603</c:v>
                </c:pt>
                <c:pt idx="420">
                  <c:v>10081.2502721865</c:v>
                </c:pt>
                <c:pt idx="421">
                  <c:v>10078.367141599945</c:v>
                </c:pt>
                <c:pt idx="422">
                  <c:v>10074.867715286044</c:v>
                </c:pt>
                <c:pt idx="423">
                  <c:v>10071.89305674436</c:v>
                </c:pt>
                <c:pt idx="424">
                  <c:v>10068.900126344313</c:v>
                </c:pt>
                <c:pt idx="425">
                  <c:v>10065.034110330524</c:v>
                </c:pt>
                <c:pt idx="426">
                  <c:v>10061.930167127439</c:v>
                </c:pt>
                <c:pt idx="427">
                  <c:v>10059.335945287678</c:v>
                </c:pt>
                <c:pt idx="428">
                  <c:v>10055.786636800442</c:v>
                </c:pt>
                <c:pt idx="429">
                  <c:v>10053.066745664959</c:v>
                </c:pt>
                <c:pt idx="430">
                  <c:v>10050.098233111998</c:v>
                </c:pt>
                <c:pt idx="431">
                  <c:v>10047.329772491954</c:v>
                </c:pt>
                <c:pt idx="432">
                  <c:v>10044.756146252699</c:v>
                </c:pt>
                <c:pt idx="433">
                  <c:v>10041.671919567239</c:v>
                </c:pt>
                <c:pt idx="434">
                  <c:v>10038.217907581853</c:v>
                </c:pt>
                <c:pt idx="435">
                  <c:v>10035.620511993817</c:v>
                </c:pt>
                <c:pt idx="436">
                  <c:v>10032.688618099244</c:v>
                </c:pt>
                <c:pt idx="437">
                  <c:v>10029.735593437865</c:v>
                </c:pt>
                <c:pt idx="438">
                  <c:v>10025.610923364276</c:v>
                </c:pt>
                <c:pt idx="439">
                  <c:v>10021.595134333003</c:v>
                </c:pt>
                <c:pt idx="440">
                  <c:v>10018.67092793755</c:v>
                </c:pt>
                <c:pt idx="441">
                  <c:v>10015.637567708458</c:v>
                </c:pt>
                <c:pt idx="442">
                  <c:v>10012.167132743161</c:v>
                </c:pt>
                <c:pt idx="443">
                  <c:v>10008.69164987246</c:v>
                </c:pt>
                <c:pt idx="444">
                  <c:v>10004.385155574615</c:v>
                </c:pt>
                <c:pt idx="445">
                  <c:v>10001.156110271808</c:v>
                </c:pt>
                <c:pt idx="446">
                  <c:v>9998.1987996530097</c:v>
                </c:pt>
                <c:pt idx="447">
                  <c:v>9995.5253512909312</c:v>
                </c:pt>
                <c:pt idx="448">
                  <c:v>9992.32452036426</c:v>
                </c:pt>
                <c:pt idx="449">
                  <c:v>9988.9171842165142</c:v>
                </c:pt>
                <c:pt idx="450">
                  <c:v>9985.2826923255852</c:v>
                </c:pt>
                <c:pt idx="451">
                  <c:v>9981.5559184139875</c:v>
                </c:pt>
                <c:pt idx="452">
                  <c:v>9977.5252890684824</c:v>
                </c:pt>
                <c:pt idx="453">
                  <c:v>9974.281767158609</c:v>
                </c:pt>
                <c:pt idx="454">
                  <c:v>9970.6405942164092</c:v>
                </c:pt>
                <c:pt idx="455">
                  <c:v>9967.3579167082153</c:v>
                </c:pt>
                <c:pt idx="456">
                  <c:v>9964.6320477900172</c:v>
                </c:pt>
                <c:pt idx="457">
                  <c:v>9962.3131662450232</c:v>
                </c:pt>
                <c:pt idx="458">
                  <c:v>9958.6165279715242</c:v>
                </c:pt>
                <c:pt idx="459">
                  <c:v>9955.4525729771885</c:v>
                </c:pt>
                <c:pt idx="460">
                  <c:v>9952.6977054534782</c:v>
                </c:pt>
                <c:pt idx="461">
                  <c:v>9949.3920808325292</c:v>
                </c:pt>
                <c:pt idx="462">
                  <c:v>9946.4026255330919</c:v>
                </c:pt>
                <c:pt idx="463">
                  <c:v>9942.6166964800395</c:v>
                </c:pt>
                <c:pt idx="464">
                  <c:v>9939.6291046403494</c:v>
                </c:pt>
                <c:pt idx="465">
                  <c:v>9936.6662036423095</c:v>
                </c:pt>
                <c:pt idx="466">
                  <c:v>9932.9749228155833</c:v>
                </c:pt>
                <c:pt idx="467">
                  <c:v>9929.7680182059394</c:v>
                </c:pt>
                <c:pt idx="468">
                  <c:v>9926.7114372498727</c:v>
                </c:pt>
                <c:pt idx="469">
                  <c:v>9922.9846633382749</c:v>
                </c:pt>
                <c:pt idx="470">
                  <c:v>9920.4033480748312</c:v>
                </c:pt>
                <c:pt idx="471">
                  <c:v>9917.4006330946304</c:v>
                </c:pt>
                <c:pt idx="472">
                  <c:v>9913.6718501404921</c:v>
                </c:pt>
                <c:pt idx="473">
                  <c:v>9910.2014151751955</c:v>
                </c:pt>
                <c:pt idx="474">
                  <c:v>9906.6047825747955</c:v>
                </c:pt>
                <c:pt idx="475">
                  <c:v>9903.3213495596938</c:v>
                </c:pt>
                <c:pt idx="476">
                  <c:v>9899.6634739893179</c:v>
                </c:pt>
                <c:pt idx="477">
                  <c:v>9894.5782829203326</c:v>
                </c:pt>
                <c:pt idx="478">
                  <c:v>9889.1924935255083</c:v>
                </c:pt>
                <c:pt idx="479">
                  <c:v>9883.0088094055245</c:v>
                </c:pt>
                <c:pt idx="480">
                  <c:v>9870.9669737015556</c:v>
                </c:pt>
                <c:pt idx="481">
                  <c:v>9866.4806477736893</c:v>
                </c:pt>
                <c:pt idx="482">
                  <c:v>9862.8655472266892</c:v>
                </c:pt>
                <c:pt idx="483">
                  <c:v>9858.8429976078223</c:v>
                </c:pt>
                <c:pt idx="484">
                  <c:v>9855.2847035294799</c:v>
                </c:pt>
                <c:pt idx="485">
                  <c:v>9851.8215094120987</c:v>
                </c:pt>
                <c:pt idx="486">
                  <c:v>9848.180336469899</c:v>
                </c:pt>
                <c:pt idx="487">
                  <c:v>9844.6555059722305</c:v>
                </c:pt>
                <c:pt idx="488">
                  <c:v>9841.0090585158705</c:v>
                </c:pt>
                <c:pt idx="489">
                  <c:v>9837.9114801997366</c:v>
                </c:pt>
                <c:pt idx="490">
                  <c:v>9834.24859384091</c:v>
                </c:pt>
                <c:pt idx="491">
                  <c:v>9830.749989760634</c:v>
                </c:pt>
                <c:pt idx="492">
                  <c:v>9827.5616966509569</c:v>
                </c:pt>
                <c:pt idx="493">
                  <c:v>9824.5632408409401</c:v>
                </c:pt>
                <c:pt idx="494">
                  <c:v>9822.09900666266</c:v>
                </c:pt>
                <c:pt idx="495">
                  <c:v>9819.1862838266825</c:v>
                </c:pt>
                <c:pt idx="496">
                  <c:v>9816.247456399251</c:v>
                </c:pt>
                <c:pt idx="497">
                  <c:v>9812.9820925909935</c:v>
                </c:pt>
                <c:pt idx="498">
                  <c:v>9810.1426458012047</c:v>
                </c:pt>
                <c:pt idx="499">
                  <c:v>9807.2733100978385</c:v>
                </c:pt>
                <c:pt idx="500">
                  <c:v>9804.1757317817046</c:v>
                </c:pt>
                <c:pt idx="501">
                  <c:v>9801.1943126524257</c:v>
                </c:pt>
                <c:pt idx="502">
                  <c:v>9798.3067396458609</c:v>
                </c:pt>
                <c:pt idx="503">
                  <c:v>9794.8719249807946</c:v>
                </c:pt>
                <c:pt idx="504">
                  <c:v>9792.0753377651909</c:v>
                </c:pt>
                <c:pt idx="505">
                  <c:v>9788.5000343425563</c:v>
                </c:pt>
                <c:pt idx="506">
                  <c:v>9785.4551807637199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68A-46E6-8983-DF9E0CFD3A9C}"/>
            </c:ext>
          </c:extLst>
        </c:ser>
        <c:ser>
          <c:idx val="4"/>
          <c:order val="4"/>
          <c:tx>
            <c:v>On tie points Start Hol and LST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depth'!$R$9:$R$515</c:f>
              <c:numCache>
                <c:formatCode>General</c:formatCode>
                <c:ptCount val="507"/>
                <c:pt idx="21">
                  <c:v>14013.549296918098</c:v>
                </c:pt>
                <c:pt idx="22">
                  <c:v>13958.323837566695</c:v>
                </c:pt>
                <c:pt idx="23">
                  <c:v>13898.005045694792</c:v>
                </c:pt>
                <c:pt idx="24">
                  <c:v>13841.887983597981</c:v>
                </c:pt>
                <c:pt idx="25">
                  <c:v>13793.317499918141</c:v>
                </c:pt>
                <c:pt idx="26">
                  <c:v>13747.483865950959</c:v>
                </c:pt>
                <c:pt idx="27">
                  <c:v>13696.893911477757</c:v>
                </c:pt>
                <c:pt idx="28">
                  <c:v>13661.341616786236</c:v>
                </c:pt>
                <c:pt idx="29">
                  <c:v>13636.306075213599</c:v>
                </c:pt>
                <c:pt idx="30">
                  <c:v>13610.715002925732</c:v>
                </c:pt>
                <c:pt idx="31">
                  <c:v>13583.518480197567</c:v>
                </c:pt>
                <c:pt idx="32">
                  <c:v>13562.813518554194</c:v>
                </c:pt>
                <c:pt idx="33">
                  <c:v>13545.217534863965</c:v>
                </c:pt>
                <c:pt idx="34">
                  <c:v>13529.041412363757</c:v>
                </c:pt>
                <c:pt idx="35">
                  <c:v>13512.826683365935</c:v>
                </c:pt>
                <c:pt idx="36">
                  <c:v>13494.787797355857</c:v>
                </c:pt>
                <c:pt idx="37">
                  <c:v>13478.770808955569</c:v>
                </c:pt>
                <c:pt idx="38">
                  <c:v>13459.202579187742</c:v>
                </c:pt>
                <c:pt idx="39">
                  <c:v>13442.339261030007</c:v>
                </c:pt>
                <c:pt idx="40">
                  <c:v>13417.574947651514</c:v>
                </c:pt>
                <c:pt idx="41">
                  <c:v>13386.496717072354</c:v>
                </c:pt>
                <c:pt idx="42">
                  <c:v>13354.927632452103</c:v>
                </c:pt>
                <c:pt idx="43">
                  <c:v>13328.54184617383</c:v>
                </c:pt>
                <c:pt idx="44">
                  <c:v>13304.989952304493</c:v>
                </c:pt>
                <c:pt idx="45">
                  <c:v>13283.604039464122</c:v>
                </c:pt>
                <c:pt idx="46">
                  <c:v>13265.592543198973</c:v>
                </c:pt>
                <c:pt idx="47">
                  <c:v>13249.69310059833</c:v>
                </c:pt>
                <c:pt idx="48">
                  <c:v>13231.952279459536</c:v>
                </c:pt>
                <c:pt idx="49">
                  <c:v>13212.077654487919</c:v>
                </c:pt>
                <c:pt idx="50">
                  <c:v>13189.331992977084</c:v>
                </c:pt>
                <c:pt idx="51">
                  <c:v>13170.369768232409</c:v>
                </c:pt>
                <c:pt idx="52">
                  <c:v>13149.249044307042</c:v>
                </c:pt>
                <c:pt idx="53">
                  <c:v>13127.076345119323</c:v>
                </c:pt>
                <c:pt idx="54">
                  <c:v>13108.455559560534</c:v>
                </c:pt>
                <c:pt idx="55">
                  <c:v>13089.096155847983</c:v>
                </c:pt>
                <c:pt idx="56">
                  <c:v>13074.687158034008</c:v>
                </c:pt>
                <c:pt idx="57">
                  <c:v>13060.539806983408</c:v>
                </c:pt>
                <c:pt idx="58">
                  <c:v>13046.842628014196</c:v>
                </c:pt>
                <c:pt idx="59">
                  <c:v>13033.493758095059</c:v>
                </c:pt>
                <c:pt idx="60">
                  <c:v>13020.481438074306</c:v>
                </c:pt>
                <c:pt idx="61">
                  <c:v>13009.13112777583</c:v>
                </c:pt>
                <c:pt idx="62">
                  <c:v>12997.085900520306</c:v>
                </c:pt>
                <c:pt idx="63">
                  <c:v>12983.679088007471</c:v>
                </c:pt>
                <c:pt idx="64">
                  <c:v>12967.630663922448</c:v>
                </c:pt>
                <c:pt idx="65">
                  <c:v>12954.253512499245</c:v>
                </c:pt>
                <c:pt idx="66">
                  <c:v>12941.319437973076</c:v>
                </c:pt>
                <c:pt idx="67">
                  <c:v>12924.666473056393</c:v>
                </c:pt>
                <c:pt idx="68">
                  <c:v>12915</c:v>
                </c:pt>
                <c:pt idx="69">
                  <c:v>12844.118470380899</c:v>
                </c:pt>
                <c:pt idx="70">
                  <c:v>12790.934159268096</c:v>
                </c:pt>
                <c:pt idx="71">
                  <c:v>12773.604667651673</c:v>
                </c:pt>
                <c:pt idx="72">
                  <c:v>12748.893420658991</c:v>
                </c:pt>
                <c:pt idx="73">
                  <c:v>12716.04358080044</c:v>
                </c:pt>
                <c:pt idx="74">
                  <c:v>12692.045781883664</c:v>
                </c:pt>
                <c:pt idx="75">
                  <c:v>12678.58264326123</c:v>
                </c:pt>
                <c:pt idx="76">
                  <c:v>12666.478159520995</c:v>
                </c:pt>
                <c:pt idx="77">
                  <c:v>12650.065689925639</c:v>
                </c:pt>
                <c:pt idx="78">
                  <c:v>12639.153615546024</c:v>
                </c:pt>
                <c:pt idx="79">
                  <c:v>12627.803305247548</c:v>
                </c:pt>
                <c:pt idx="80">
                  <c:v>12611.161872855046</c:v>
                </c:pt>
                <c:pt idx="81">
                  <c:v>12597.626099082951</c:v>
                </c:pt>
                <c:pt idx="82">
                  <c:v>12581.921833775801</c:v>
                </c:pt>
                <c:pt idx="83">
                  <c:v>12565.444163226663</c:v>
                </c:pt>
                <c:pt idx="84">
                  <c:v>12540.180569336506</c:v>
                </c:pt>
                <c:pt idx="85">
                  <c:v>12521.617500276931</c:v>
                </c:pt>
                <c:pt idx="86">
                  <c:v>12500.319234620332</c:v>
                </c:pt>
                <c:pt idx="87">
                  <c:v>12480.910695365363</c:v>
                </c:pt>
                <c:pt idx="88">
                  <c:v>12460.687325031968</c:v>
                </c:pt>
                <c:pt idx="89">
                  <c:v>12437.569754260787</c:v>
                </c:pt>
                <c:pt idx="90">
                  <c:v>12415.409624630429</c:v>
                </c:pt>
                <c:pt idx="91">
                  <c:v>12394.701099310352</c:v>
                </c:pt>
                <c:pt idx="92">
                  <c:v>12376.026204533551</c:v>
                </c:pt>
                <c:pt idx="93">
                  <c:v>12358.190002635947</c:v>
                </c:pt>
                <c:pt idx="94">
                  <c:v>12338.137787775308</c:v>
                </c:pt>
                <c:pt idx="95">
                  <c:v>12317.2323693174</c:v>
                </c:pt>
                <c:pt idx="96">
                  <c:v>12294.291530513075</c:v>
                </c:pt>
                <c:pt idx="97">
                  <c:v>12269.522134147439</c:v>
                </c:pt>
                <c:pt idx="98">
                  <c:v>12239.137141981953</c:v>
                </c:pt>
                <c:pt idx="99">
                  <c:v>12216.043437045661</c:v>
                </c:pt>
                <c:pt idx="100">
                  <c:v>12194.964289348491</c:v>
                </c:pt>
                <c:pt idx="101">
                  <c:v>12170.822359507289</c:v>
                </c:pt>
                <c:pt idx="102">
                  <c:v>12146.111112514605</c:v>
                </c:pt>
                <c:pt idx="103">
                  <c:v>12126.595527970796</c:v>
                </c:pt>
                <c:pt idx="104">
                  <c:v>12105.663786900881</c:v>
                </c:pt>
                <c:pt idx="105">
                  <c:v>12082.90080196163</c:v>
                </c:pt>
                <c:pt idx="106">
                  <c:v>12055.223936948107</c:v>
                </c:pt>
                <c:pt idx="107">
                  <c:v>12027.462355482137</c:v>
                </c:pt>
                <c:pt idx="108">
                  <c:v>12006.315646414145</c:v>
                </c:pt>
                <c:pt idx="109">
                  <c:v>11983.074534850599</c:v>
                </c:pt>
                <c:pt idx="110">
                  <c:v>11961.995387153431</c:v>
                </c:pt>
                <c:pt idx="111">
                  <c:v>11944.509773990914</c:v>
                </c:pt>
                <c:pt idx="112">
                  <c:v>11923.911062708496</c:v>
                </c:pt>
                <c:pt idx="113">
                  <c:v>11901.492437398463</c:v>
                </c:pt>
                <c:pt idx="114">
                  <c:v>11880.486993014922</c:v>
                </c:pt>
                <c:pt idx="115">
                  <c:v>11858.026590625344</c:v>
                </c:pt>
                <c:pt idx="116">
                  <c:v>11835.325970028394</c:v>
                </c:pt>
                <c:pt idx="117">
                  <c:v>11812.109426236057</c:v>
                </c:pt>
                <c:pt idx="118">
                  <c:v>11791.419432034836</c:v>
                </c:pt>
                <c:pt idx="119">
                  <c:v>11771.218582158383</c:v>
                </c:pt>
                <c:pt idx="120">
                  <c:v>11750.46372904117</c:v>
                </c:pt>
                <c:pt idx="121">
                  <c:v>11727.925255734197</c:v>
                </c:pt>
                <c:pt idx="122">
                  <c:v>11704.464569715472</c:v>
                </c:pt>
                <c:pt idx="123">
                  <c:v>11675.73206993133</c:v>
                </c:pt>
                <c:pt idx="124">
                  <c:v>11650.000000000002</c:v>
                </c:pt>
                <c:pt idx="125">
                  <c:v>11625.779248559506</c:v>
                </c:pt>
                <c:pt idx="126">
                  <c:v>11604.32175718572</c:v>
                </c:pt>
                <c:pt idx="127">
                  <c:v>11589.221790806498</c:v>
                </c:pt>
                <c:pt idx="128">
                  <c:v>11485.707236474329</c:v>
                </c:pt>
                <c:pt idx="129">
                  <c:v>11473.456107898197</c:v>
                </c:pt>
                <c:pt idx="130">
                  <c:v>11457.083186422347</c:v>
                </c:pt>
                <c:pt idx="131">
                  <c:v>11446.508363162899</c:v>
                </c:pt>
                <c:pt idx="132">
                  <c:v>11436.710526917406</c:v>
                </c:pt>
                <c:pt idx="133">
                  <c:v>11429.583587892781</c:v>
                </c:pt>
                <c:pt idx="134">
                  <c:v>11413.422907991619</c:v>
                </c:pt>
                <c:pt idx="135">
                  <c:v>11405.122511004638</c:v>
                </c:pt>
                <c:pt idx="136">
                  <c:v>11397.843132667318</c:v>
                </c:pt>
                <c:pt idx="137">
                  <c:v>11390.767614559178</c:v>
                </c:pt>
                <c:pt idx="138">
                  <c:v>11382.100104876705</c:v>
                </c:pt>
                <c:pt idx="139">
                  <c:v>11375.169103069793</c:v>
                </c:pt>
                <c:pt idx="140">
                  <c:v>11366.521247604287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33-4A13-9FDE-BED21A6446D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depth'!$S$9:$S$515</c:f>
              <c:numCache>
                <c:formatCode>General</c:formatCode>
                <c:ptCount val="507"/>
                <c:pt idx="19">
                  <c:v>14642</c:v>
                </c:pt>
                <c:pt idx="20">
                  <c:v>14552.781859368502</c:v>
                </c:pt>
                <c:pt idx="21">
                  <c:v>14477.400457833328</c:v>
                </c:pt>
                <c:pt idx="22">
                  <c:v>14398.856615315972</c:v>
                </c:pt>
                <c:pt idx="23">
                  <c:v>14313.068832918763</c:v>
                </c:pt>
                <c:pt idx="24">
                  <c:v>14233.256917551567</c:v>
                </c:pt>
                <c:pt idx="25">
                  <c:v>14164.178045850987</c:v>
                </c:pt>
                <c:pt idx="26">
                  <c:v>14098.991630552751</c:v>
                </c:pt>
                <c:pt idx="27">
                  <c:v>14027.040587251879</c:v>
                </c:pt>
                <c:pt idx="28">
                  <c:v>13976.476701171492</c:v>
                </c:pt>
                <c:pt idx="29">
                  <c:v>13940.87015923029</c:v>
                </c:pt>
                <c:pt idx="30">
                  <c:v>13904.473519433441</c:v>
                </c:pt>
                <c:pt idx="31">
                  <c:v>13865.793544232358</c:v>
                </c:pt>
                <c:pt idx="32">
                  <c:v>13836.346125129927</c:v>
                </c:pt>
                <c:pt idx="33">
                  <c:v>13811.320417998922</c:v>
                </c:pt>
                <c:pt idx="34">
                  <c:v>13788.314093866544</c:v>
                </c:pt>
                <c:pt idx="35">
                  <c:v>13765.252862039339</c:v>
                </c:pt>
                <c:pt idx="36">
                  <c:v>13739.597241631573</c:v>
                </c:pt>
                <c:pt idx="37">
                  <c:v>13716.817244338847</c:v>
                </c:pt>
                <c:pt idx="38">
                  <c:v>13688.986530474651</c:v>
                </c:pt>
                <c:pt idx="39">
                  <c:v>13665.002849374359</c:v>
                </c:pt>
                <c:pt idx="40">
                  <c:v>13629.782058947356</c:v>
                </c:pt>
                <c:pt idx="41">
                  <c:v>13585.58136461188</c:v>
                </c:pt>
                <c:pt idx="42">
                  <c:v>13540.682558156466</c:v>
                </c:pt>
                <c:pt idx="43">
                  <c:v>13503.155644546745</c:v>
                </c:pt>
                <c:pt idx="44">
                  <c:v>13469.65920531773</c:v>
                </c:pt>
                <c:pt idx="45">
                  <c:v>13439.243310367254</c:v>
                </c:pt>
                <c:pt idx="46">
                  <c:v>13413.626644742981</c:v>
                </c:pt>
                <c:pt idx="47">
                  <c:v>13391.01382575686</c:v>
                </c:pt>
                <c:pt idx="48">
                  <c:v>13365.782125051799</c:v>
                </c:pt>
                <c:pt idx="49">
                  <c:v>13337.515643755025</c:v>
                </c:pt>
                <c:pt idx="50">
                  <c:v>13305.16586021964</c:v>
                </c:pt>
                <c:pt idx="51">
                  <c:v>13278.19703077727</c:v>
                </c:pt>
                <c:pt idx="52">
                  <c:v>13248.158298038246</c:v>
                </c:pt>
                <c:pt idx="53">
                  <c:v>13216.623404283837</c:v>
                </c:pt>
                <c:pt idx="54">
                  <c:v>13190.140183217758</c:v>
                </c:pt>
                <c:pt idx="55">
                  <c:v>13162.606470066488</c:v>
                </c:pt>
                <c:pt idx="56">
                  <c:v>13142.113420874586</c:v>
                </c:pt>
                <c:pt idx="57">
                  <c:v>13121.992496105349</c:v>
                </c:pt>
                <c:pt idx="58">
                  <c:v>13102.51182395658</c:v>
                </c:pt>
                <c:pt idx="59">
                  <c:v>13083.526530777905</c:v>
                </c:pt>
                <c:pt idx="60">
                  <c:v>13065.019892236573</c:v>
                </c:pt>
                <c:pt idx="61">
                  <c:v>13048.87702995753</c:v>
                </c:pt>
                <c:pt idx="62">
                  <c:v>13031.745829171607</c:v>
                </c:pt>
                <c:pt idx="63">
                  <c:v>13012.678127733991</c:v>
                </c:pt>
                <c:pt idx="64">
                  <c:v>12989.853421361424</c:v>
                </c:pt>
                <c:pt idx="65">
                  <c:v>12970.827905103981</c:v>
                </c:pt>
                <c:pt idx="66">
                  <c:v>12952.432550413909</c:v>
                </c:pt>
                <c:pt idx="67">
                  <c:v>12928.748042050835</c:v>
                </c:pt>
                <c:pt idx="68">
                  <c:v>12915.000000000002</c:v>
                </c:pt>
                <c:pt idx="69">
                  <c:v>12864.594736149109</c:v>
                </c:pt>
                <c:pt idx="70">
                  <c:v>12826.7743159525</c:v>
                </c:pt>
                <c:pt idx="71">
                  <c:v>12814.450970194837</c:v>
                </c:pt>
                <c:pt idx="72">
                  <c:v>12779.305652890178</c:v>
                </c:pt>
                <c:pt idx="73">
                  <c:v>12732.585305447657</c:v>
                </c:pt>
                <c:pt idx="74">
                  <c:v>12698.454682343396</c:v>
                </c:pt>
                <c:pt idx="75">
                  <c:v>12679.306871674748</c:v>
                </c:pt>
                <c:pt idx="76">
                  <c:v>12662.091393961882</c:v>
                </c:pt>
                <c:pt idx="77">
                  <c:v>12638.7489276002</c:v>
                </c:pt>
                <c:pt idx="78">
                  <c:v>12623.229341857028</c:v>
                </c:pt>
                <c:pt idx="79">
                  <c:v>12607.086479577985</c:v>
                </c:pt>
                <c:pt idx="80">
                  <c:v>12583.418373229013</c:v>
                </c:pt>
                <c:pt idx="81">
                  <c:v>12564.167257964564</c:v>
                </c:pt>
                <c:pt idx="82">
                  <c:v>12541.832027880067</c:v>
                </c:pt>
                <c:pt idx="83">
                  <c:v>12518.396830131342</c:v>
                </c:pt>
                <c:pt idx="84">
                  <c:v>12482.465943123147</c:v>
                </c:pt>
                <c:pt idx="85">
                  <c:v>12456.064808755451</c:v>
                </c:pt>
                <c:pt idx="86">
                  <c:v>12425.773569112151</c:v>
                </c:pt>
                <c:pt idx="87">
                  <c:v>12398.169973440194</c:v>
                </c:pt>
                <c:pt idx="88">
                  <c:v>12369.407492633487</c:v>
                </c:pt>
                <c:pt idx="89">
                  <c:v>12336.528764971274</c:v>
                </c:pt>
                <c:pt idx="90">
                  <c:v>12305.011748140761</c:v>
                </c:pt>
                <c:pt idx="91">
                  <c:v>12275.559260635731</c:v>
                </c:pt>
                <c:pt idx="92">
                  <c:v>12248.999083289918</c:v>
                </c:pt>
                <c:pt idx="93">
                  <c:v>12223.631728279994</c:v>
                </c:pt>
                <c:pt idx="94">
                  <c:v>12195.112671587018</c:v>
                </c:pt>
                <c:pt idx="95">
                  <c:v>12165.380154838371</c:v>
                </c:pt>
                <c:pt idx="96">
                  <c:v>12132.752782401365</c:v>
                </c:pt>
                <c:pt idx="97">
                  <c:v>12097.524762748086</c:v>
                </c:pt>
                <c:pt idx="98">
                  <c:v>12054.31001962841</c:v>
                </c:pt>
                <c:pt idx="99">
                  <c:v>12021.465234904816</c:v>
                </c:pt>
                <c:pt idx="100">
                  <c:v>11991.48563352945</c:v>
                </c:pt>
                <c:pt idx="101">
                  <c:v>11957.150021697833</c:v>
                </c:pt>
                <c:pt idx="102">
                  <c:v>11922.004704393172</c:v>
                </c:pt>
                <c:pt idx="103">
                  <c:v>11894.248864658284</c:v>
                </c:pt>
                <c:pt idx="104">
                  <c:v>11864.478910844984</c:v>
                </c:pt>
                <c:pt idx="105">
                  <c:v>11832.104489241408</c:v>
                </c:pt>
                <c:pt idx="106">
                  <c:v>11792.741352157042</c:v>
                </c:pt>
                <c:pt idx="107">
                  <c:v>11753.257727968039</c:v>
                </c:pt>
                <c:pt idx="108">
                  <c:v>11723.182038126728</c:v>
                </c:pt>
                <c:pt idx="109">
                  <c:v>11690.127605841068</c:v>
                </c:pt>
                <c:pt idx="110">
                  <c:v>11660.148004465702</c:v>
                </c:pt>
                <c:pt idx="111">
                  <c:v>11635.279270684474</c:v>
                </c:pt>
                <c:pt idx="112">
                  <c:v>11605.982965066953</c:v>
                </c:pt>
                <c:pt idx="113">
                  <c:v>11574.098305410209</c:v>
                </c:pt>
                <c:pt idx="114">
                  <c:v>11544.223527815877</c:v>
                </c:pt>
                <c:pt idx="115">
                  <c:v>11512.279451136712</c:v>
                </c:pt>
                <c:pt idx="116">
                  <c:v>11479.993726578627</c:v>
                </c:pt>
                <c:pt idx="117">
                  <c:v>11446.974235553309</c:v>
                </c:pt>
                <c:pt idx="118">
                  <c:v>11417.548103741796</c:v>
                </c:pt>
                <c:pt idx="119">
                  <c:v>11388.817652423735</c:v>
                </c:pt>
                <c:pt idx="120">
                  <c:v>11359.299275684914</c:v>
                </c:pt>
                <c:pt idx="121">
                  <c:v>11327.244163445099</c:v>
                </c:pt>
                <c:pt idx="122">
                  <c:v>11293.877443645111</c:v>
                </c:pt>
                <c:pt idx="123">
                  <c:v>11253.012940847302</c:v>
                </c:pt>
                <c:pt idx="124">
                  <c:v>11216.415768599782</c:v>
                </c:pt>
                <c:pt idx="125">
                  <c:v>11181.968053557895</c:v>
                </c:pt>
                <c:pt idx="126">
                  <c:v>11151.450356773228</c:v>
                </c:pt>
                <c:pt idx="127">
                  <c:v>11129.974584634145</c:v>
                </c:pt>
                <c:pt idx="128">
                  <c:v>11107.05748550586</c:v>
                </c:pt>
                <c:pt idx="129">
                  <c:v>11089.633443680861</c:v>
                </c:pt>
                <c:pt idx="130">
                  <c:v>11066.347224226074</c:v>
                </c:pt>
                <c:pt idx="131">
                  <c:v>11051.307290425722</c:v>
                </c:pt>
                <c:pt idx="132">
                  <c:v>11037.372418428007</c:v>
                </c:pt>
                <c:pt idx="133">
                  <c:v>11027.236202578375</c:v>
                </c:pt>
                <c:pt idx="134">
                  <c:v>11004.251841523928</c:v>
                </c:pt>
                <c:pt idx="135">
                  <c:v>10992.446687136193</c:v>
                </c:pt>
                <c:pt idx="136">
                  <c:v>10982.0936660393</c:v>
                </c:pt>
                <c:pt idx="137">
                  <c:v>10972.030583060156</c:v>
                </c:pt>
                <c:pt idx="138">
                  <c:v>10959.703306410704</c:v>
                </c:pt>
                <c:pt idx="139">
                  <c:v>10949.845760257114</c:v>
                </c:pt>
                <c:pt idx="140">
                  <c:v>10937.546436615938</c:v>
                </c:pt>
                <c:pt idx="141">
                  <c:v>10927.059066904043</c:v>
                </c:pt>
                <c:pt idx="142">
                  <c:v>10917.275514007653</c:v>
                </c:pt>
                <c:pt idx="143">
                  <c:v>10906.23407573887</c:v>
                </c:pt>
                <c:pt idx="144">
                  <c:v>10897.201759939882</c:v>
                </c:pt>
                <c:pt idx="145">
                  <c:v>10883.425708295737</c:v>
                </c:pt>
                <c:pt idx="146">
                  <c:v>10872.904021274575</c:v>
                </c:pt>
                <c:pt idx="147">
                  <c:v>10862.142113088546</c:v>
                </c:pt>
                <c:pt idx="148">
                  <c:v>10850.925968518042</c:v>
                </c:pt>
                <c:pt idx="149">
                  <c:v>10842.623925060248</c:v>
                </c:pt>
                <c:pt idx="150">
                  <c:v>10833.399432329366</c:v>
                </c:pt>
                <c:pt idx="151">
                  <c:v>10825.097388871573</c:v>
                </c:pt>
                <c:pt idx="152">
                  <c:v>10817.410311595837</c:v>
                </c:pt>
                <c:pt idx="153">
                  <c:v>10809.559679484448</c:v>
                </c:pt>
                <c:pt idx="154">
                  <c:v>10801.931733572372</c:v>
                </c:pt>
                <c:pt idx="155">
                  <c:v>10794.039667569285</c:v>
                </c:pt>
                <c:pt idx="156">
                  <c:v>10785.793530128041</c:v>
                </c:pt>
                <c:pt idx="157">
                  <c:v>10778.127228736836</c:v>
                </c:pt>
                <c:pt idx="158">
                  <c:v>10769.884065019876</c:v>
                </c:pt>
                <c:pt idx="159">
                  <c:v>10762.773518539821</c:v>
                </c:pt>
                <c:pt idx="160">
                  <c:v>10755.260020428377</c:v>
                </c:pt>
                <c:pt idx="161">
                  <c:v>10747.613401454093</c:v>
                </c:pt>
                <c:pt idx="162">
                  <c:v>10739.474143162139</c:v>
                </c:pt>
                <c:pt idx="163">
                  <c:v>10730.89321969155</c:v>
                </c:pt>
                <c:pt idx="164">
                  <c:v>10718.889552868672</c:v>
                </c:pt>
                <c:pt idx="165">
                  <c:v>10707.260804053678</c:v>
                </c:pt>
                <c:pt idx="166">
                  <c:v>10690.66796651947</c:v>
                </c:pt>
                <c:pt idx="167">
                  <c:v>10680.345319892054</c:v>
                </c:pt>
                <c:pt idx="168">
                  <c:v>10671.812664115989</c:v>
                </c:pt>
                <c:pt idx="169">
                  <c:v>10662.734591904646</c:v>
                </c:pt>
                <c:pt idx="170">
                  <c:v>10645.415136165031</c:v>
                </c:pt>
                <c:pt idx="171">
                  <c:v>10635.089993733305</c:v>
                </c:pt>
                <c:pt idx="172">
                  <c:v>10626.583801665894</c:v>
                </c:pt>
                <c:pt idx="173">
                  <c:v>10618.380051983102</c:v>
                </c:pt>
                <c:pt idx="174">
                  <c:v>10610.195575589525</c:v>
                </c:pt>
                <c:pt idx="175">
                  <c:v>10602.124144450003</c:v>
                </c:pt>
                <c:pt idx="176">
                  <c:v>10594.463125063337</c:v>
                </c:pt>
                <c:pt idx="177">
                  <c:v>10584.061037515747</c:v>
                </c:pt>
                <c:pt idx="178">
                  <c:v>10575.176792467561</c:v>
                </c:pt>
                <c:pt idx="179">
                  <c:v>10567.304165050688</c:v>
                </c:pt>
                <c:pt idx="180">
                  <c:v>10556.648285516738</c:v>
                </c:pt>
                <c:pt idx="181">
                  <c:v>10548.642122014464</c:v>
                </c:pt>
                <c:pt idx="182">
                  <c:v>10540.786889923322</c:v>
                </c:pt>
                <c:pt idx="183">
                  <c:v>10532.820282564833</c:v>
                </c:pt>
                <c:pt idx="184">
                  <c:v>10524.476309594627</c:v>
                </c:pt>
                <c:pt idx="185">
                  <c:v>10517.283401572333</c:v>
                </c:pt>
                <c:pt idx="186">
                  <c:v>10510.192072785469</c:v>
                </c:pt>
                <c:pt idx="187">
                  <c:v>10501.795419145819</c:v>
                </c:pt>
                <c:pt idx="188">
                  <c:v>10493.788046983595</c:v>
                </c:pt>
                <c:pt idx="189">
                  <c:v>10486.24510240678</c:v>
                </c:pt>
                <c:pt idx="190">
                  <c:v>10478.256032809499</c:v>
                </c:pt>
                <c:pt idx="191">
                  <c:v>10470.450692806446</c:v>
                </c:pt>
                <c:pt idx="192">
                  <c:v>10463.959383106936</c:v>
                </c:pt>
                <c:pt idx="193">
                  <c:v>10456.83136599671</c:v>
                </c:pt>
                <c:pt idx="194">
                  <c:v>10449.359526884695</c:v>
                </c:pt>
                <c:pt idx="195">
                  <c:v>10440.967800858683</c:v>
                </c:pt>
                <c:pt idx="196">
                  <c:v>10433.620385136994</c:v>
                </c:pt>
                <c:pt idx="197">
                  <c:v>10426.811830978486</c:v>
                </c:pt>
                <c:pt idx="198">
                  <c:v>10417.168043123473</c:v>
                </c:pt>
                <c:pt idx="199">
                  <c:v>10409.056851239422</c:v>
                </c:pt>
                <c:pt idx="200">
                  <c:v>10401.744753342991</c:v>
                </c:pt>
                <c:pt idx="201">
                  <c:v>10392.857742053484</c:v>
                </c:pt>
                <c:pt idx="202">
                  <c:v>10386.951816829443</c:v>
                </c:pt>
                <c:pt idx="203">
                  <c:v>10375.882425552385</c:v>
                </c:pt>
                <c:pt idx="204">
                  <c:v>10366.958731497511</c:v>
                </c:pt>
                <c:pt idx="205">
                  <c:v>10359.294263272586</c:v>
                </c:pt>
                <c:pt idx="206">
                  <c:v>10351.552278302024</c:v>
                </c:pt>
                <c:pt idx="207">
                  <c:v>10161.358232066352</c:v>
                </c:pt>
                <c:pt idx="208">
                  <c:v>10155.627865369896</c:v>
                </c:pt>
                <c:pt idx="209">
                  <c:v>10149.437745247857</c:v>
                </c:pt>
                <c:pt idx="210">
                  <c:v>10144.248968086735</c:v>
                </c:pt>
                <c:pt idx="211">
                  <c:v>10140.213252516975</c:v>
                </c:pt>
                <c:pt idx="212">
                  <c:v>10135.155964835571</c:v>
                </c:pt>
                <c:pt idx="213">
                  <c:v>10129.649507440095</c:v>
                </c:pt>
                <c:pt idx="214">
                  <c:v>10124.063564619728</c:v>
                </c:pt>
                <c:pt idx="215">
                  <c:v>10118.832602278435</c:v>
                </c:pt>
                <c:pt idx="216">
                  <c:v>10113.239026899069</c:v>
                </c:pt>
                <c:pt idx="217">
                  <c:v>10106.474398896422</c:v>
                </c:pt>
                <c:pt idx="218">
                  <c:v>10099.892338979074</c:v>
                </c:pt>
                <c:pt idx="219">
                  <c:v>10093.334301178213</c:v>
                </c:pt>
                <c:pt idx="220">
                  <c:v>10086.714873524108</c:v>
                </c:pt>
                <c:pt idx="221">
                  <c:v>10080.455396313866</c:v>
                </c:pt>
                <c:pt idx="222">
                  <c:v>10074.72502961741</c:v>
                </c:pt>
                <c:pt idx="223">
                  <c:v>10069.318871992344</c:v>
                </c:pt>
                <c:pt idx="224">
                  <c:v>10063.518622775198</c:v>
                </c:pt>
                <c:pt idx="225">
                  <c:v>10057.28354898488</c:v>
                </c:pt>
                <c:pt idx="226">
                  <c:v>10051.794975810006</c:v>
                </c:pt>
                <c:pt idx="227">
                  <c:v>10045.443685733006</c:v>
                </c:pt>
                <c:pt idx="228">
                  <c:v>10039.28004740828</c:v>
                </c:pt>
                <c:pt idx="229">
                  <c:v>10033.624554841132</c:v>
                </c:pt>
                <c:pt idx="230">
                  <c:v>10028.977367215346</c:v>
                </c:pt>
                <c:pt idx="231">
                  <c:v>10024.300159633491</c:v>
                </c:pt>
                <c:pt idx="232">
                  <c:v>10016.776905316092</c:v>
                </c:pt>
                <c:pt idx="233">
                  <c:v>10006.629963312122</c:v>
                </c:pt>
                <c:pt idx="234">
                  <c:v>10000.844426204594</c:v>
                </c:pt>
                <c:pt idx="235">
                  <c:v>9994.5765016566875</c:v>
                </c:pt>
                <c:pt idx="236">
                  <c:v>9989.4517834728649</c:v>
                </c:pt>
                <c:pt idx="237">
                  <c:v>9983.7585418655235</c:v>
                </c:pt>
                <c:pt idx="238">
                  <c:v>9978.1125161423115</c:v>
                </c:pt>
                <c:pt idx="239">
                  <c:v>9972.1627183308919</c:v>
                </c:pt>
                <c:pt idx="240">
                  <c:v>9966.2383673959721</c:v>
                </c:pt>
                <c:pt idx="241">
                  <c:v>9960.9919371552824</c:v>
                </c:pt>
                <c:pt idx="242">
                  <c:v>9955.4025199497064</c:v>
                </c:pt>
                <c:pt idx="243">
                  <c:v>9949.3446441264405</c:v>
                </c:pt>
                <c:pt idx="244">
                  <c:v>9944.3480438972128</c:v>
                </c:pt>
                <c:pt idx="245">
                  <c:v>9938.0312717010656</c:v>
                </c:pt>
                <c:pt idx="246">
                  <c:v>9932.3790089983195</c:v>
                </c:pt>
                <c:pt idx="247">
                  <c:v>9927.3567851781718</c:v>
                </c:pt>
                <c:pt idx="248">
                  <c:v>9921.1945215915584</c:v>
                </c:pt>
                <c:pt idx="249">
                  <c:v>9915.1912802905081</c:v>
                </c:pt>
                <c:pt idx="250">
                  <c:v>9909.0011601684691</c:v>
                </c:pt>
                <c:pt idx="251">
                  <c:v>9903.8567315300934</c:v>
                </c:pt>
                <c:pt idx="252">
                  <c:v>9899.2822904627301</c:v>
                </c:pt>
                <c:pt idx="253">
                  <c:v>9894.9943426698592</c:v>
                </c:pt>
                <c:pt idx="254">
                  <c:v>9889.6429542586739</c:v>
                </c:pt>
                <c:pt idx="255">
                  <c:v>9884.1247309285918</c:v>
                </c:pt>
                <c:pt idx="256">
                  <c:v>9878.257682243142</c:v>
                </c:pt>
                <c:pt idx="257">
                  <c:v>9872.550027365909</c:v>
                </c:pt>
                <c:pt idx="258">
                  <c:v>9868.0591559048225</c:v>
                </c:pt>
                <c:pt idx="259">
                  <c:v>9863.7591970537087</c:v>
                </c:pt>
                <c:pt idx="260">
                  <c:v>9860.3000122796275</c:v>
                </c:pt>
                <c:pt idx="261">
                  <c:v>9855.4955889822922</c:v>
                </c:pt>
                <c:pt idx="262">
                  <c:v>9850.3741985375491</c:v>
                </c:pt>
                <c:pt idx="263">
                  <c:v>9847.0879730021734</c:v>
                </c:pt>
                <c:pt idx="264">
                  <c:v>9841.2593100128797</c:v>
                </c:pt>
                <c:pt idx="265">
                  <c:v>9836.5684458116648</c:v>
                </c:pt>
                <c:pt idx="266">
                  <c:v>9832.9575424071427</c:v>
                </c:pt>
                <c:pt idx="267">
                  <c:v>9826.9109999158627</c:v>
                </c:pt>
                <c:pt idx="268">
                  <c:v>9821.860399557012</c:v>
                </c:pt>
                <c:pt idx="269">
                  <c:v>9817.4930512286737</c:v>
                </c:pt>
                <c:pt idx="270">
                  <c:v>9812.3042740675519</c:v>
                </c:pt>
                <c:pt idx="271">
                  <c:v>9807.9555846372787</c:v>
                </c:pt>
                <c:pt idx="272">
                  <c:v>9804.1120459994108</c:v>
                </c:pt>
                <c:pt idx="273">
                  <c:v>9799.8935279822399</c:v>
                </c:pt>
                <c:pt idx="274">
                  <c:v>9793.9820572885055</c:v>
                </c:pt>
                <c:pt idx="275">
                  <c:v>9787.5029492989579</c:v>
                </c:pt>
                <c:pt idx="276">
                  <c:v>9782.8562831845211</c:v>
                </c:pt>
                <c:pt idx="277">
                  <c:v>9777.7049430880543</c:v>
                </c:pt>
                <c:pt idx="278">
                  <c:v>9772.5326382353815</c:v>
                </c:pt>
                <c:pt idx="279">
                  <c:v>9767.59803056483</c:v>
                </c:pt>
                <c:pt idx="280">
                  <c:v>9762.375339827493</c:v>
                </c:pt>
                <c:pt idx="281">
                  <c:v>9757.763093462052</c:v>
                </c:pt>
                <c:pt idx="282">
                  <c:v>9753.5931172960372</c:v>
                </c:pt>
                <c:pt idx="283">
                  <c:v>9749.693056031143</c:v>
                </c:pt>
                <c:pt idx="284">
                  <c:v>9745.5579386000572</c:v>
                </c:pt>
                <c:pt idx="285">
                  <c:v>9741.94593843435</c:v>
                </c:pt>
                <c:pt idx="286">
                  <c:v>9737.9805314982095</c:v>
                </c:pt>
                <c:pt idx="287">
                  <c:v>9733.6364389912251</c:v>
                </c:pt>
                <c:pt idx="288">
                  <c:v>9728.827328451649</c:v>
                </c:pt>
                <c:pt idx="289">
                  <c:v>9724.5063818566578</c:v>
                </c:pt>
                <c:pt idx="290">
                  <c:v>9719.07738353067</c:v>
                </c:pt>
                <c:pt idx="291">
                  <c:v>9715.1173740249887</c:v>
                </c:pt>
                <c:pt idx="292">
                  <c:v>9711.3095892349156</c:v>
                </c:pt>
                <c:pt idx="293">
                  <c:v>9706.8399896642823</c:v>
                </c:pt>
                <c:pt idx="294">
                  <c:v>9702.6889679353862</c:v>
                </c:pt>
                <c:pt idx="295">
                  <c:v>9697.7632679334583</c:v>
                </c:pt>
                <c:pt idx="296">
                  <c:v>9694.4206848933354</c:v>
                </c:pt>
                <c:pt idx="297">
                  <c:v>9688.1958862271949</c:v>
                </c:pt>
                <c:pt idx="298">
                  <c:v>9682.2187914474907</c:v>
                </c:pt>
                <c:pt idx="299">
                  <c:v>9674.598558321979</c:v>
                </c:pt>
                <c:pt idx="300">
                  <c:v>9668.5474487741576</c:v>
                </c:pt>
                <c:pt idx="301">
                  <c:v>9662.6000784608259</c:v>
                </c:pt>
                <c:pt idx="302">
                  <c:v>9657.9878320953849</c:v>
                </c:pt>
                <c:pt idx="303">
                  <c:v>9652.8997190414466</c:v>
                </c:pt>
                <c:pt idx="304">
                  <c:v>9648.9145763484994</c:v>
                </c:pt>
                <c:pt idx="305">
                  <c:v>9644.4166831987313</c:v>
                </c:pt>
                <c:pt idx="306">
                  <c:v>9639.9116983766726</c:v>
                </c:pt>
                <c:pt idx="307">
                  <c:v>9636.0297243524274</c:v>
                </c:pt>
                <c:pt idx="308">
                  <c:v>9630.4000707004925</c:v>
                </c:pt>
                <c:pt idx="309">
                  <c:v>9624.9492340867891</c:v>
                </c:pt>
                <c:pt idx="310">
                  <c:v>9612.6631640271244</c:v>
                </c:pt>
                <c:pt idx="311">
                  <c:v>9607.4884485927269</c:v>
                </c:pt>
                <c:pt idx="312">
                  <c:v>9604.1013301681069</c:v>
                </c:pt>
                <c:pt idx="313">
                  <c:v>9598.7890106936266</c:v>
                </c:pt>
                <c:pt idx="314">
                  <c:v>9594.6603062858521</c:v>
                </c:pt>
                <c:pt idx="315">
                  <c:v>9589.8421560648112</c:v>
                </c:pt>
                <c:pt idx="316">
                  <c:v>9584.8455558355836</c:v>
                </c:pt>
                <c:pt idx="317">
                  <c:v>9579.6317121181291</c:v>
                </c:pt>
                <c:pt idx="318">
                  <c:v>9573.9675499149562</c:v>
                </c:pt>
                <c:pt idx="319">
                  <c:v>9568.6431184489684</c:v>
                </c:pt>
                <c:pt idx="320">
                  <c:v>9564.4701336421404</c:v>
                </c:pt>
                <c:pt idx="321">
                  <c:v>9559.6555957694436</c:v>
                </c:pt>
                <c:pt idx="322">
                  <c:v>9554.6218000050103</c:v>
                </c:pt>
                <c:pt idx="323">
                  <c:v>9550.0439733885651</c:v>
                </c:pt>
                <c:pt idx="324">
                  <c:v>9545.3983049480121</c:v>
                </c:pt>
                <c:pt idx="325">
                  <c:v>9540.7078849153604</c:v>
                </c:pt>
                <c:pt idx="326">
                  <c:v>9535.9354911066748</c:v>
                </c:pt>
                <c:pt idx="327">
                  <c:v>9525.0534723382134</c:v>
                </c:pt>
                <c:pt idx="328">
                  <c:v>9521.8505234733238</c:v>
                </c:pt>
                <c:pt idx="329">
                  <c:v>9514.9321539251632</c:v>
                </c:pt>
                <c:pt idx="330">
                  <c:v>9509.6953325310697</c:v>
                </c:pt>
                <c:pt idx="331">
                  <c:v>9500.7911346866767</c:v>
                </c:pt>
                <c:pt idx="332">
                  <c:v>9495.7071813065886</c:v>
                </c:pt>
                <c:pt idx="333">
                  <c:v>9490.2966615317437</c:v>
                </c:pt>
                <c:pt idx="334">
                  <c:v>9485.551369598068</c:v>
                </c:pt>
                <c:pt idx="335">
                  <c:v>9481.2326298195185</c:v>
                </c:pt>
                <c:pt idx="336">
                  <c:v>9476.5751653524549</c:v>
                </c:pt>
                <c:pt idx="337">
                  <c:v>9471.7323066687422</c:v>
                </c:pt>
                <c:pt idx="338">
                  <c:v>9467.1691267539973</c:v>
                </c:pt>
                <c:pt idx="339">
                  <c:v>9462.4238348203216</c:v>
                </c:pt>
                <c:pt idx="340">
                  <c:v>9457.5233230570411</c:v>
                </c:pt>
                <c:pt idx="341">
                  <c:v>9451.4094150842484</c:v>
                </c:pt>
                <c:pt idx="342">
                  <c:v>9446.3620511371628</c:v>
                </c:pt>
                <c:pt idx="343">
                  <c:v>9441.8711796760763</c:v>
                </c:pt>
                <c:pt idx="344">
                  <c:v>9436.5863140490092</c:v>
                </c:pt>
                <c:pt idx="345">
                  <c:v>9431.7644201215026</c:v>
                </c:pt>
                <c:pt idx="346">
                  <c:v>9427.3544652633173</c:v>
                </c:pt>
                <c:pt idx="347">
                  <c:v>9422.8668742050504</c:v>
                </c:pt>
                <c:pt idx="348">
                  <c:v>9418.6845830092698</c:v>
                </c:pt>
                <c:pt idx="349">
                  <c:v>9414.9868337680109</c:v>
                </c:pt>
                <c:pt idx="350">
                  <c:v>9410.2647720129171</c:v>
                </c:pt>
                <c:pt idx="351">
                  <c:v>9406.2556655568023</c:v>
                </c:pt>
                <c:pt idx="352">
                  <c:v>9402.2968207597987</c:v>
                </c:pt>
                <c:pt idx="353">
                  <c:v>9398.046319207333</c:v>
                </c:pt>
                <c:pt idx="354">
                  <c:v>9393.5554477462465</c:v>
                </c:pt>
                <c:pt idx="355">
                  <c:v>9383.6967711401176</c:v>
                </c:pt>
                <c:pt idx="356">
                  <c:v>9381.1901155067262</c:v>
                </c:pt>
                <c:pt idx="357">
                  <c:v>9376.2789272472291</c:v>
                </c:pt>
                <c:pt idx="358">
                  <c:v>9371.6666808817881</c:v>
                </c:pt>
                <c:pt idx="359">
                  <c:v>9367.3106704255388</c:v>
                </c:pt>
                <c:pt idx="360">
                  <c:v>9361.5803037290825</c:v>
                </c:pt>
                <c:pt idx="361">
                  <c:v>9356.3576129917456</c:v>
                </c:pt>
                <c:pt idx="362">
                  <c:v>9351.8991081718195</c:v>
                </c:pt>
                <c:pt idx="363">
                  <c:v>9347.1843674427018</c:v>
                </c:pt>
                <c:pt idx="364">
                  <c:v>9343.0525634069945</c:v>
                </c:pt>
                <c:pt idx="365">
                  <c:v>9338.5759713464195</c:v>
                </c:pt>
                <c:pt idx="366">
                  <c:v>9333.6342788120182</c:v>
                </c:pt>
                <c:pt idx="367">
                  <c:v>9329.3729642352519</c:v>
                </c:pt>
                <c:pt idx="368">
                  <c:v>9324.8477413861401</c:v>
                </c:pt>
                <c:pt idx="369">
                  <c:v>9320.4661073389707</c:v>
                </c:pt>
                <c:pt idx="370">
                  <c:v>9313.9380047909617</c:v>
                </c:pt>
                <c:pt idx="371">
                  <c:v>9308.7048791070956</c:v>
                </c:pt>
                <c:pt idx="372">
                  <c:v>9304.8776959527931</c:v>
                </c:pt>
                <c:pt idx="373">
                  <c:v>9300.6135436526693</c:v>
                </c:pt>
                <c:pt idx="374">
                  <c:v>9295.6847705758737</c:v>
                </c:pt>
                <c:pt idx="375">
                  <c:v>9290.7290590555604</c:v>
                </c:pt>
                <c:pt idx="376">
                  <c:v>9284.8750540532692</c:v>
                </c:pt>
                <c:pt idx="377">
                  <c:v>9280.6553392933984</c:v>
                </c:pt>
                <c:pt idx="378">
                  <c:v>9276.4721391014864</c:v>
                </c:pt>
                <c:pt idx="379">
                  <c:v>9271.9342838064567</c:v>
                </c:pt>
                <c:pt idx="380">
                  <c:v>9267.5225698916875</c:v>
                </c:pt>
                <c:pt idx="381">
                  <c:v>9263.5936192840891</c:v>
                </c:pt>
                <c:pt idx="382">
                  <c:v>9258.5201482821049</c:v>
                </c:pt>
                <c:pt idx="383">
                  <c:v>9253.9079019166638</c:v>
                </c:pt>
                <c:pt idx="384">
                  <c:v>9249.2333278976366</c:v>
                </c:pt>
                <c:pt idx="385">
                  <c:v>9243.2645384835359</c:v>
                </c:pt>
                <c:pt idx="386">
                  <c:v>9239.554688146116</c:v>
                </c:pt>
                <c:pt idx="387">
                  <c:v>9236.0068063265462</c:v>
                </c:pt>
                <c:pt idx="388">
                  <c:v>9231.7126459173433</c:v>
                </c:pt>
                <c:pt idx="389">
                  <c:v>9227.9389898001646</c:v>
                </c:pt>
                <c:pt idx="390">
                  <c:v>9223.3267434347235</c:v>
                </c:pt>
                <c:pt idx="391">
                  <c:v>9218.9858056790144</c:v>
                </c:pt>
                <c:pt idx="392">
                  <c:v>9214.3735593135734</c:v>
                </c:pt>
                <c:pt idx="393">
                  <c:v>9209.7613129481324</c:v>
                </c:pt>
                <c:pt idx="394">
                  <c:v>9204.3149369208568</c:v>
                </c:pt>
                <c:pt idx="395">
                  <c:v>9199.4720782371442</c:v>
                </c:pt>
                <c:pt idx="396">
                  <c:v>9194.3839651832059</c:v>
                </c:pt>
                <c:pt idx="397">
                  <c:v>9189.6481765044045</c:v>
                </c:pt>
                <c:pt idx="398">
                  <c:v>9185.6390700482898</c:v>
                </c:pt>
                <c:pt idx="399">
                  <c:v>9181.4111775466354</c:v>
                </c:pt>
                <c:pt idx="400">
                  <c:v>9176.8604277994</c:v>
                </c:pt>
                <c:pt idx="401">
                  <c:v>9171.6258942259228</c:v>
                </c:pt>
                <c:pt idx="402">
                  <c:v>9167.3777725735436</c:v>
                </c:pt>
                <c:pt idx="403">
                  <c:v>9163.1960025355438</c:v>
                </c:pt>
                <c:pt idx="404">
                  <c:v>9158.0930916631405</c:v>
                </c:pt>
                <c:pt idx="405">
                  <c:v>9153.9132433944596</c:v>
                </c:pt>
                <c:pt idx="406">
                  <c:v>9149.1875811347873</c:v>
                </c:pt>
                <c:pt idx="407">
                  <c:v>9145.1732185574583</c:v>
                </c:pt>
                <c:pt idx="408">
                  <c:v>9141.1588559801294</c:v>
                </c:pt>
                <c:pt idx="409">
                  <c:v>9136.1050115584221</c:v>
                </c:pt>
                <c:pt idx="410">
                  <c:v>9131.7434307563199</c:v>
                </c:pt>
                <c:pt idx="411">
                  <c:v>9126.0829465805509</c:v>
                </c:pt>
                <c:pt idx="412">
                  <c:v>9121.6756889424632</c:v>
                </c:pt>
                <c:pt idx="413">
                  <c:v>9117.4221728498906</c:v>
                </c:pt>
                <c:pt idx="414">
                  <c:v>9114.4451774685604</c:v>
                </c:pt>
                <c:pt idx="415">
                  <c:v>9110.2927022211097</c:v>
                </c:pt>
                <c:pt idx="416">
                  <c:v>9106.3554187384161</c:v>
                </c:pt>
                <c:pt idx="417">
                  <c:v>9101.1666415772943</c:v>
                </c:pt>
                <c:pt idx="418">
                  <c:v>9097.0156198483983</c:v>
                </c:pt>
                <c:pt idx="419">
                  <c:v>9092.9210746056087</c:v>
                </c:pt>
                <c:pt idx="420">
                  <c:v>9089.0184046040813</c:v>
                </c:pt>
                <c:pt idx="421">
                  <c:v>9084.2815029314661</c:v>
                </c:pt>
                <c:pt idx="422">
                  <c:v>9080.2549386441769</c:v>
                </c:pt>
                <c:pt idx="423">
                  <c:v>9076.2036411610188</c:v>
                </c:pt>
                <c:pt idx="424">
                  <c:v>9070.9705154771527</c:v>
                </c:pt>
                <c:pt idx="425">
                  <c:v>9066.7689485826068</c:v>
                </c:pt>
                <c:pt idx="426">
                  <c:v>9063.2573519180096</c:v>
                </c:pt>
                <c:pt idx="427">
                  <c:v>9058.4529286206762</c:v>
                </c:pt>
                <c:pt idx="428">
                  <c:v>9054.7712231886144</c:v>
                </c:pt>
                <c:pt idx="429">
                  <c:v>9050.7529782490255</c:v>
                </c:pt>
                <c:pt idx="430">
                  <c:v>9047.0055280771048</c:v>
                </c:pt>
                <c:pt idx="431">
                  <c:v>9043.5218100776765</c:v>
                </c:pt>
                <c:pt idx="432">
                  <c:v>9039.3469319020624</c:v>
                </c:pt>
                <c:pt idx="433">
                  <c:v>9034.6715040795607</c:v>
                </c:pt>
                <c:pt idx="434">
                  <c:v>9031.1556113583647</c:v>
                </c:pt>
                <c:pt idx="435">
                  <c:v>9027.1869342532173</c:v>
                </c:pt>
                <c:pt idx="436">
                  <c:v>9023.1896540698344</c:v>
                </c:pt>
                <c:pt idx="437">
                  <c:v>9017.6064084695645</c:v>
                </c:pt>
                <c:pt idx="438">
                  <c:v>9012.1705466817239</c:v>
                </c:pt>
                <c:pt idx="439">
                  <c:v>9008.2122755472028</c:v>
                </c:pt>
                <c:pt idx="440">
                  <c:v>9004.1062513438228</c:v>
                </c:pt>
                <c:pt idx="441">
                  <c:v>8999.4085930086512</c:v>
                </c:pt>
                <c:pt idx="442">
                  <c:v>8994.7041017159008</c:v>
                </c:pt>
                <c:pt idx="443">
                  <c:v>8988.8747347818025</c:v>
                </c:pt>
                <c:pt idx="444">
                  <c:v>8984.5038268889712</c:v>
                </c:pt>
                <c:pt idx="445">
                  <c:v>8980.5007451378333</c:v>
                </c:pt>
                <c:pt idx="446">
                  <c:v>8976.881905681872</c:v>
                </c:pt>
                <c:pt idx="447">
                  <c:v>8972.5491893991857</c:v>
                </c:pt>
                <c:pt idx="448">
                  <c:v>8967.9369430337447</c:v>
                </c:pt>
                <c:pt idx="449">
                  <c:v>8963.0172135772737</c:v>
                </c:pt>
                <c:pt idx="450">
                  <c:v>8957.9725691150725</c:v>
                </c:pt>
                <c:pt idx="451">
                  <c:v>8952.5166191461976</c:v>
                </c:pt>
                <c:pt idx="452">
                  <c:v>8948.1261153944797</c:v>
                </c:pt>
                <c:pt idx="453">
                  <c:v>8943.1973423176842</c:v>
                </c:pt>
                <c:pt idx="454">
                  <c:v>8938.7538366729295</c:v>
                </c:pt>
                <c:pt idx="455">
                  <c:v>8935.0640395805767</c:v>
                </c:pt>
                <c:pt idx="456">
                  <c:v>8931.9251496929846</c:v>
                </c:pt>
                <c:pt idx="457">
                  <c:v>8926.9212975040627</c:v>
                </c:pt>
                <c:pt idx="458">
                  <c:v>8922.6384973075819</c:v>
                </c:pt>
                <c:pt idx="459">
                  <c:v>8918.9094470546715</c:v>
                </c:pt>
                <c:pt idx="460">
                  <c:v>8914.4348796852137</c:v>
                </c:pt>
                <c:pt idx="461">
                  <c:v>8910.3882861759121</c:v>
                </c:pt>
                <c:pt idx="462">
                  <c:v>8905.2635679920895</c:v>
                </c:pt>
                <c:pt idx="463">
                  <c:v>8901.21949690355</c:v>
                </c:pt>
                <c:pt idx="464">
                  <c:v>8897.2088478901223</c:v>
                </c:pt>
                <c:pt idx="465">
                  <c:v>8892.2122476608947</c:v>
                </c:pt>
                <c:pt idx="466">
                  <c:v>8887.8713099051856</c:v>
                </c:pt>
                <c:pt idx="467">
                  <c:v>8883.7338536067764</c:v>
                </c:pt>
                <c:pt idx="468">
                  <c:v>8878.6892091445752</c:v>
                </c:pt>
                <c:pt idx="469">
                  <c:v>8875.1950831101512</c:v>
                </c:pt>
                <c:pt idx="470">
                  <c:v>8871.1305410006062</c:v>
                </c:pt>
                <c:pt idx="471">
                  <c:v>8866.0831770535206</c:v>
                </c:pt>
                <c:pt idx="472">
                  <c:v>8861.385518718349</c:v>
                </c:pt>
                <c:pt idx="473">
                  <c:v>8856.5170364437163</c:v>
                </c:pt>
                <c:pt idx="474">
                  <c:v>8852.072508127927</c:v>
                </c:pt>
                <c:pt idx="475">
                  <c:v>8847.121126000322</c:v>
                </c:pt>
                <c:pt idx="476">
                  <c:v>8840.2376977125041</c:v>
                </c:pt>
                <c:pt idx="477">
                  <c:v>8832.9473728122903</c:v>
                </c:pt>
                <c:pt idx="478">
                  <c:v>8824.576999778712</c:v>
                </c:pt>
                <c:pt idx="479">
                  <c:v>8808.2769018281197</c:v>
                </c:pt>
                <c:pt idx="480">
                  <c:v>8802.2041107802888</c:v>
                </c:pt>
                <c:pt idx="481">
                  <c:v>8797.3106298803705</c:v>
                </c:pt>
                <c:pt idx="482">
                  <c:v>8791.8656168100588</c:v>
                </c:pt>
                <c:pt idx="483">
                  <c:v>8787.0490304157702</c:v>
                </c:pt>
                <c:pt idx="484">
                  <c:v>8782.3611734541737</c:v>
                </c:pt>
                <c:pt idx="485">
                  <c:v>8777.4324003773781</c:v>
                </c:pt>
                <c:pt idx="486">
                  <c:v>8772.6611110338181</c:v>
                </c:pt>
                <c:pt idx="487">
                  <c:v>8767.7251982567668</c:v>
                </c:pt>
                <c:pt idx="488">
                  <c:v>8763.532247015457</c:v>
                </c:pt>
                <c:pt idx="489">
                  <c:v>8758.5740821726085</c:v>
                </c:pt>
                <c:pt idx="490">
                  <c:v>8753.8382934938072</c:v>
                </c:pt>
                <c:pt idx="491">
                  <c:v>8749.5225486804302</c:v>
                </c:pt>
                <c:pt idx="492">
                  <c:v>8745.4637718788417</c:v>
                </c:pt>
                <c:pt idx="493">
                  <c:v>8742.1281294181208</c:v>
                </c:pt>
                <c:pt idx="494">
                  <c:v>8738.185402686373</c:v>
                </c:pt>
                <c:pt idx="495">
                  <c:v>8734.2073401961807</c:v>
                </c:pt>
                <c:pt idx="496">
                  <c:v>8729.7872707626339</c:v>
                </c:pt>
                <c:pt idx="497">
                  <c:v>8725.943732124766</c:v>
                </c:pt>
                <c:pt idx="498">
                  <c:v>8722.0597351854467</c:v>
                </c:pt>
                <c:pt idx="499">
                  <c:v>8717.8667839441368</c:v>
                </c:pt>
                <c:pt idx="500">
                  <c:v>8713.8310683743766</c:v>
                </c:pt>
                <c:pt idx="501">
                  <c:v>8709.9223850138333</c:v>
                </c:pt>
                <c:pt idx="502">
                  <c:v>8705.2729431131866</c:v>
                </c:pt>
                <c:pt idx="503">
                  <c:v>8701.4874201528728</c:v>
                </c:pt>
                <c:pt idx="504">
                  <c:v>8696.6478095299808</c:v>
                </c:pt>
                <c:pt idx="505">
                  <c:v>8692.5262276715021</c:v>
                </c:pt>
                <c:pt idx="506">
                  <c:v>8688.049635610927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33-4A13-9FDE-BED21A6446DC}"/>
            </c:ext>
          </c:extLst>
        </c:ser>
        <c:ser>
          <c:idx val="6"/>
          <c:order val="6"/>
          <c:tx>
            <c:v>op DBD</c:v>
          </c:tx>
          <c:spPr>
            <a:ln w="158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'Age depth'!$D$9:$D$515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5">
                  <c:v>2482.5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'Age depth'!$Y$9:$Y$515</c:f>
              <c:numCache>
                <c:formatCode>General</c:formatCode>
                <c:ptCount val="507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10613.053146988326</c:v>
                </c:pt>
                <c:pt idx="208">
                  <c:v>10602.251455951917</c:v>
                </c:pt>
                <c:pt idx="209">
                  <c:v>10595.676513581928</c:v>
                </c:pt>
                <c:pt idx="210">
                  <c:v>10588.350149226799</c:v>
                </c:pt>
                <c:pt idx="211">
                  <c:v>10583.184123078951</c:v>
                </c:pt>
                <c:pt idx="212">
                  <c:v>10574.636697997965</c:v>
                </c:pt>
                <c:pt idx="213">
                  <c:v>10566.840694902121</c:v>
                </c:pt>
                <c:pt idx="214">
                  <c:v>10559.608258295133</c:v>
                </c:pt>
                <c:pt idx="215">
                  <c:v>10553.315099169573</c:v>
                </c:pt>
                <c:pt idx="216">
                  <c:v>10545.753915444086</c:v>
                </c:pt>
                <c:pt idx="217">
                  <c:v>10534.670441163247</c:v>
                </c:pt>
                <c:pt idx="218">
                  <c:v>10525.982124460048</c:v>
                </c:pt>
                <c:pt idx="219">
                  <c:v>10514.429011438497</c:v>
                </c:pt>
                <c:pt idx="220">
                  <c:v>10504.613561757586</c:v>
                </c:pt>
                <c:pt idx="221">
                  <c:v>10493.62401522489</c:v>
                </c:pt>
                <c:pt idx="222">
                  <c:v>10482.822324188481</c:v>
                </c:pt>
                <c:pt idx="223">
                  <c:v>10473.241693877926</c:v>
                </c:pt>
                <c:pt idx="224">
                  <c:v>10462.346075093374</c:v>
                </c:pt>
                <c:pt idx="225">
                  <c:v>10452.953300279105</c:v>
                </c:pt>
                <c:pt idx="226">
                  <c:v>10445.016405561048</c:v>
                </c:pt>
                <c:pt idx="227">
                  <c:v>10434.261678398711</c:v>
                </c:pt>
                <c:pt idx="228">
                  <c:v>10424.774975836299</c:v>
                </c:pt>
                <c:pt idx="229">
                  <c:v>10417.965214095953</c:v>
                </c:pt>
                <c:pt idx="230">
                  <c:v>10408.619403155755</c:v>
                </c:pt>
                <c:pt idx="231">
                  <c:v>10398.522170230415</c:v>
                </c:pt>
                <c:pt idx="232">
                  <c:v>10386.311562971865</c:v>
                </c:pt>
                <c:pt idx="233">
                  <c:v>10372.363292372676</c:v>
                </c:pt>
                <c:pt idx="234">
                  <c:v>10362.970517558408</c:v>
                </c:pt>
                <c:pt idx="235">
                  <c:v>10356.160755818062</c:v>
                </c:pt>
                <c:pt idx="236">
                  <c:v>10349.350994077717</c:v>
                </c:pt>
                <c:pt idx="237">
                  <c:v>10338.925014033877</c:v>
                </c:pt>
                <c:pt idx="238">
                  <c:v>10329.532239219609</c:v>
                </c:pt>
                <c:pt idx="239">
                  <c:v>10321.125705760838</c:v>
                </c:pt>
                <c:pt idx="240">
                  <c:v>10311.40418382807</c:v>
                </c:pt>
                <c:pt idx="241">
                  <c:v>10305.251916324723</c:v>
                </c:pt>
                <c:pt idx="242">
                  <c:v>10295.765213762312</c:v>
                </c:pt>
                <c:pt idx="243">
                  <c:v>10284.352992362976</c:v>
                </c:pt>
                <c:pt idx="244">
                  <c:v>10278.106797111486</c:v>
                </c:pt>
                <c:pt idx="245">
                  <c:v>10270.029010771215</c:v>
                </c:pt>
                <c:pt idx="246">
                  <c:v>10261.763368934659</c:v>
                </c:pt>
                <c:pt idx="247">
                  <c:v>10255.047534942456</c:v>
                </c:pt>
                <c:pt idx="248">
                  <c:v>10244.527627150475</c:v>
                </c:pt>
                <c:pt idx="249">
                  <c:v>10233.866827736279</c:v>
                </c:pt>
                <c:pt idx="250">
                  <c:v>10224.004414181298</c:v>
                </c:pt>
                <c:pt idx="251">
                  <c:v>10214.142000626316</c:v>
                </c:pt>
                <c:pt idx="252">
                  <c:v>10205.59457554533</c:v>
                </c:pt>
                <c:pt idx="253">
                  <c:v>10197.000186590274</c:v>
                </c:pt>
                <c:pt idx="254">
                  <c:v>10184.836543205796</c:v>
                </c:pt>
                <c:pt idx="255">
                  <c:v>10175.913407132241</c:v>
                </c:pt>
                <c:pt idx="256">
                  <c:v>10164.595113481046</c:v>
                </c:pt>
                <c:pt idx="257">
                  <c:v>10151.539156489212</c:v>
                </c:pt>
                <c:pt idx="258">
                  <c:v>10138.389271749236</c:v>
                </c:pt>
                <c:pt idx="259">
                  <c:v>10125.474206379617</c:v>
                </c:pt>
                <c:pt idx="260">
                  <c:v>10117.490347787489</c:v>
                </c:pt>
                <c:pt idx="261">
                  <c:v>10107.064367743649</c:v>
                </c:pt>
                <c:pt idx="262">
                  <c:v>10095.417326973955</c:v>
                </c:pt>
                <c:pt idx="263">
                  <c:v>10086.306335404113</c:v>
                </c:pt>
                <c:pt idx="264">
                  <c:v>10071.230931827211</c:v>
                </c:pt>
                <c:pt idx="265">
                  <c:v>10058.691577450161</c:v>
                </c:pt>
                <c:pt idx="266">
                  <c:v>10049.533622006249</c:v>
                </c:pt>
                <c:pt idx="267">
                  <c:v>10035.58535140706</c:v>
                </c:pt>
                <c:pt idx="268">
                  <c:v>10017.457296015522</c:v>
                </c:pt>
                <c:pt idx="269">
                  <c:v>10002.100109194193</c:v>
                </c:pt>
                <c:pt idx="270">
                  <c:v>9986.2263197580778</c:v>
                </c:pt>
                <c:pt idx="271">
                  <c:v>9976.7396171956661</c:v>
                </c:pt>
                <c:pt idx="272">
                  <c:v>9967.3468423813974</c:v>
                </c:pt>
                <c:pt idx="273">
                  <c:v>9956.451223596845</c:v>
                </c:pt>
                <c:pt idx="274">
                  <c:v>9944.5693634567942</c:v>
                </c:pt>
                <c:pt idx="275">
                  <c:v>9933.2980336796718</c:v>
                </c:pt>
                <c:pt idx="276">
                  <c:v>9923.8113311172601</c:v>
                </c:pt>
                <c:pt idx="277">
                  <c:v>9912.1173264734953</c:v>
                </c:pt>
                <c:pt idx="278">
                  <c:v>9901.4565270592993</c:v>
                </c:pt>
                <c:pt idx="279">
                  <c:v>9887.7430758304672</c:v>
                </c:pt>
                <c:pt idx="280">
                  <c:v>9872.1041057647089</c:v>
                </c:pt>
                <c:pt idx="281">
                  <c:v>9862.1008005875119</c:v>
                </c:pt>
                <c:pt idx="282">
                  <c:v>9852.4732064028867</c:v>
                </c:pt>
                <c:pt idx="283">
                  <c:v>9843.8788174478304</c:v>
                </c:pt>
                <c:pt idx="284">
                  <c:v>9832.4665960484945</c:v>
                </c:pt>
                <c:pt idx="285">
                  <c:v>9822.4632908712974</c:v>
                </c:pt>
                <c:pt idx="286">
                  <c:v>9811.9903469533874</c:v>
                </c:pt>
                <c:pt idx="287">
                  <c:v>9800.3433061836931</c:v>
                </c:pt>
                <c:pt idx="288">
                  <c:v>9788.4614460436424</c:v>
                </c:pt>
                <c:pt idx="289">
                  <c:v>9775.6403084221656</c:v>
                </c:pt>
                <c:pt idx="290">
                  <c:v>9760.5179409711927</c:v>
                </c:pt>
                <c:pt idx="291">
                  <c:v>9747.8846588460001</c:v>
                </c:pt>
                <c:pt idx="292">
                  <c:v>9737.1768955577336</c:v>
                </c:pt>
                <c:pt idx="293">
                  <c:v>9723.7921914474009</c:v>
                </c:pt>
                <c:pt idx="294">
                  <c:v>9712.6147894184214</c:v>
                </c:pt>
                <c:pt idx="295">
                  <c:v>9697.4454580933761</c:v>
                </c:pt>
                <c:pt idx="296">
                  <c:v>9687.2073335458226</c:v>
                </c:pt>
                <c:pt idx="297">
                  <c:v>9664.1011075027218</c:v>
                </c:pt>
                <c:pt idx="298">
                  <c:v>9639.3041819930513</c:v>
                </c:pt>
                <c:pt idx="299">
                  <c:v>9620.706487860798</c:v>
                </c:pt>
                <c:pt idx="300">
                  <c:v>9600.7938052545469</c:v>
                </c:pt>
                <c:pt idx="301">
                  <c:v>9578.4390011965861</c:v>
                </c:pt>
                <c:pt idx="302">
                  <c:v>9562.2364646419719</c:v>
                </c:pt>
                <c:pt idx="303">
                  <c:v>9543.2630595171486</c:v>
                </c:pt>
                <c:pt idx="304">
                  <c:v>9528.6572946809611</c:v>
                </c:pt>
                <c:pt idx="305">
                  <c:v>9511.8911916374909</c:v>
                </c:pt>
                <c:pt idx="306">
                  <c:v>9499.9623676233696</c:v>
                </c:pt>
                <c:pt idx="307">
                  <c:v>9484.8400001723967</c:v>
                </c:pt>
                <c:pt idx="308">
                  <c:v>9473.8504536397013</c:v>
                </c:pt>
                <c:pt idx="309">
                  <c:v>9459.9491469145833</c:v>
                </c:pt>
                <c:pt idx="310">
                  <c:v>9442.7134051304001</c:v>
                </c:pt>
                <c:pt idx="311">
                  <c:v>9436.4672098789106</c:v>
                </c:pt>
                <c:pt idx="312">
                  <c:v>9429.0469177756386</c:v>
                </c:pt>
                <c:pt idx="313">
                  <c:v>9420.3586010724393</c:v>
                </c:pt>
                <c:pt idx="314">
                  <c:v>9412.233850858096</c:v>
                </c:pt>
                <c:pt idx="315">
                  <c:v>9404.1091006437528</c:v>
                </c:pt>
                <c:pt idx="316">
                  <c:v>9395.185964570197</c:v>
                </c:pt>
                <c:pt idx="317">
                  <c:v>9384.6190929041441</c:v>
                </c:pt>
                <c:pt idx="318">
                  <c:v>9375.3672097120889</c:v>
                </c:pt>
                <c:pt idx="319">
                  <c:v>9364.8003380460359</c:v>
                </c:pt>
                <c:pt idx="320">
                  <c:v>9356.4877323354085</c:v>
                </c:pt>
                <c:pt idx="321">
                  <c:v>9348.2220904988517</c:v>
                </c:pt>
                <c:pt idx="322">
                  <c:v>9334.3207837737336</c:v>
                </c:pt>
                <c:pt idx="323">
                  <c:v>9324.9280089594649</c:v>
                </c:pt>
                <c:pt idx="324">
                  <c:v>9315.1595231526244</c:v>
                </c:pt>
                <c:pt idx="325">
                  <c:v>9306.752989693854</c:v>
                </c:pt>
                <c:pt idx="326">
                  <c:v>9296.373973524087</c:v>
                </c:pt>
                <c:pt idx="327">
                  <c:v>9283.9128922704895</c:v>
                </c:pt>
                <c:pt idx="328">
                  <c:v>9274.3322619599348</c:v>
                </c:pt>
                <c:pt idx="329">
                  <c:v>9264.5637761530943</c:v>
                </c:pt>
                <c:pt idx="330">
                  <c:v>9257.1904479238929</c:v>
                </c:pt>
                <c:pt idx="331">
                  <c:v>9248.9717699614066</c:v>
                </c:pt>
                <c:pt idx="332">
                  <c:v>9242.349863717347</c:v>
                </c:pt>
                <c:pt idx="333">
                  <c:v>9234.1781496289332</c:v>
                </c:pt>
                <c:pt idx="334">
                  <c:v>9226.7108936515888</c:v>
                </c:pt>
                <c:pt idx="335">
                  <c:v>9219.2906015483168</c:v>
                </c:pt>
                <c:pt idx="336">
                  <c:v>9212.0581649413289</c:v>
                </c:pt>
                <c:pt idx="337">
                  <c:v>9204.7787644602704</c:v>
                </c:pt>
                <c:pt idx="338">
                  <c:v>9198.2038220902814</c:v>
                </c:pt>
                <c:pt idx="339">
                  <c:v>9190.736566112937</c:v>
                </c:pt>
                <c:pt idx="340">
                  <c:v>9183.691985002235</c:v>
                </c:pt>
                <c:pt idx="341">
                  <c:v>9176.3186567730336</c:v>
                </c:pt>
                <c:pt idx="342">
                  <c:v>9168.3817620549762</c:v>
                </c:pt>
                <c:pt idx="343">
                  <c:v>9163.121808158985</c:v>
                </c:pt>
                <c:pt idx="344">
                  <c:v>9155.701516055713</c:v>
                </c:pt>
                <c:pt idx="345">
                  <c:v>9147.7176574635851</c:v>
                </c:pt>
                <c:pt idx="346">
                  <c:v>9139.9216543677412</c:v>
                </c:pt>
                <c:pt idx="347">
                  <c:v>9129.6835298201877</c:v>
                </c:pt>
                <c:pt idx="348">
                  <c:v>9121.8875267243438</c:v>
                </c:pt>
                <c:pt idx="349">
                  <c:v>9114.7959817395713</c:v>
                </c:pt>
                <c:pt idx="350">
                  <c:v>9105.7789179178726</c:v>
                </c:pt>
                <c:pt idx="351">
                  <c:v>9097.4193483331728</c:v>
                </c:pt>
                <c:pt idx="352">
                  <c:v>9089.7642368595443</c:v>
                </c:pt>
                <c:pt idx="353">
                  <c:v>9082.9544751191988</c:v>
                </c:pt>
                <c:pt idx="354">
                  <c:v>9077.6945212232076</c:v>
                </c:pt>
                <c:pt idx="355">
                  <c:v>9070.4620846162197</c:v>
                </c:pt>
                <c:pt idx="356">
                  <c:v>9063.6053590018037</c:v>
                </c:pt>
                <c:pt idx="357">
                  <c:v>9055.6684642837463</c:v>
                </c:pt>
                <c:pt idx="358">
                  <c:v>9049.0465580396867</c:v>
                </c:pt>
                <c:pt idx="359">
                  <c:v>9041.7201936845577</c:v>
                </c:pt>
                <c:pt idx="360">
                  <c:v>9036.3193481663529</c:v>
                </c:pt>
                <c:pt idx="361">
                  <c:v>9031.1063581444341</c:v>
                </c:pt>
                <c:pt idx="362">
                  <c:v>9024.907126767017</c:v>
                </c:pt>
                <c:pt idx="363">
                  <c:v>9018.4730760192433</c:v>
                </c:pt>
                <c:pt idx="364">
                  <c:v>9012.1799168936832</c:v>
                </c:pt>
                <c:pt idx="365">
                  <c:v>9002.7871420794145</c:v>
                </c:pt>
                <c:pt idx="366">
                  <c:v>8992.455089783718</c:v>
                </c:pt>
                <c:pt idx="367">
                  <c:v>8986.3028222803714</c:v>
                </c:pt>
                <c:pt idx="368">
                  <c:v>8978.92949405117</c:v>
                </c:pt>
                <c:pt idx="369">
                  <c:v>8972.1197323108245</c:v>
                </c:pt>
                <c:pt idx="370">
                  <c:v>8960.4257276670596</c:v>
                </c:pt>
                <c:pt idx="371">
                  <c:v>8952.4418690749317</c:v>
                </c:pt>
                <c:pt idx="372">
                  <c:v>8946.571384816014</c:v>
                </c:pt>
                <c:pt idx="373">
                  <c:v>8939.4798398312414</c:v>
                </c:pt>
                <c:pt idx="374">
                  <c:v>8931.9656199798264</c:v>
                </c:pt>
                <c:pt idx="375">
                  <c:v>8925.0149666172674</c:v>
                </c:pt>
                <c:pt idx="376">
                  <c:v>8918.5339519954214</c:v>
                </c:pt>
                <c:pt idx="377">
                  <c:v>8912.2877567439318</c:v>
                </c:pt>
                <c:pt idx="378">
                  <c:v>8906.6051279812982</c:v>
                </c:pt>
                <c:pt idx="379">
                  <c:v>8897.9637751521714</c:v>
                </c:pt>
                <c:pt idx="380">
                  <c:v>8891.6706160266112</c:v>
                </c:pt>
                <c:pt idx="381">
                  <c:v>8884.8138904121952</c:v>
                </c:pt>
                <c:pt idx="382">
                  <c:v>8876.5482485756384</c:v>
                </c:pt>
                <c:pt idx="383">
                  <c:v>8868.7992093538669</c:v>
                </c:pt>
                <c:pt idx="384">
                  <c:v>8863.5392554578757</c:v>
                </c:pt>
                <c:pt idx="385">
                  <c:v>8854.9448665028194</c:v>
                </c:pt>
                <c:pt idx="386">
                  <c:v>8846.4913691699767</c:v>
                </c:pt>
                <c:pt idx="387">
                  <c:v>8838.7423299482052</c:v>
                </c:pt>
                <c:pt idx="388">
                  <c:v>8830.9463268523614</c:v>
                </c:pt>
                <c:pt idx="389">
                  <c:v>8824.1365651120159</c:v>
                </c:pt>
                <c:pt idx="390">
                  <c:v>8814.4150431792477</c:v>
                </c:pt>
                <c:pt idx="391">
                  <c:v>8805.2101238612649</c:v>
                </c:pt>
                <c:pt idx="392">
                  <c:v>8796.6157349062087</c:v>
                </c:pt>
                <c:pt idx="393">
                  <c:v>8789.2893705510796</c:v>
                </c:pt>
                <c:pt idx="394">
                  <c:v>8781.8690784478076</c:v>
                </c:pt>
                <c:pt idx="395">
                  <c:v>8774.5896779667492</c:v>
                </c:pt>
                <c:pt idx="396">
                  <c:v>8765.1029754043375</c:v>
                </c:pt>
                <c:pt idx="397">
                  <c:v>8757.0721529381372</c:v>
                </c:pt>
                <c:pt idx="398">
                  <c:v>8748.7125833534374</c:v>
                </c:pt>
                <c:pt idx="399">
                  <c:v>8740.7287247613094</c:v>
                </c:pt>
                <c:pt idx="400">
                  <c:v>8730.2557808433994</c:v>
                </c:pt>
                <c:pt idx="401">
                  <c:v>8720.5812227847018</c:v>
                </c:pt>
                <c:pt idx="402">
                  <c:v>8710.4370259852913</c:v>
                </c:pt>
                <c:pt idx="403">
                  <c:v>8700.5276485562372</c:v>
                </c:pt>
                <c:pt idx="404">
                  <c:v>8693.4361035714646</c:v>
                </c:pt>
                <c:pt idx="405">
                  <c:v>8687.0959805718339</c:v>
                </c:pt>
                <c:pt idx="406">
                  <c:v>8678.3606999945641</c:v>
                </c:pt>
                <c:pt idx="407">
                  <c:v>8671.4100466320051</c:v>
                </c:pt>
                <c:pt idx="408">
                  <c:v>8664.4593932694461</c:v>
                </c:pt>
                <c:pt idx="409">
                  <c:v>8657.4148121587441</c:v>
                </c:pt>
                <c:pt idx="410">
                  <c:v>8651.1686169072545</c:v>
                </c:pt>
                <c:pt idx="411">
                  <c:v>8644.0301080484096</c:v>
                </c:pt>
                <c:pt idx="412">
                  <c:v>8637.877840545063</c:v>
                </c:pt>
                <c:pt idx="413">
                  <c:v>8631.8664646639299</c:v>
                </c:pt>
                <c:pt idx="414">
                  <c:v>8625.9490165309398</c:v>
                </c:pt>
                <c:pt idx="415">
                  <c:v>8625.9490165309398</c:v>
                </c:pt>
                <c:pt idx="416">
                  <c:v>8620.736026509021</c:v>
                </c:pt>
                <c:pt idx="417">
                  <c:v>8614.0201925168185</c:v>
                </c:pt>
                <c:pt idx="418">
                  <c:v>8608.7602386208273</c:v>
                </c:pt>
                <c:pt idx="419">
                  <c:v>8602.3731517471242</c:v>
                </c:pt>
                <c:pt idx="420">
                  <c:v>8597.4419449696325</c:v>
                </c:pt>
                <c:pt idx="421">
                  <c:v>8592.1350271995707</c:v>
                </c:pt>
                <c:pt idx="422">
                  <c:v>8584.0102769852274</c:v>
                </c:pt>
                <c:pt idx="423">
                  <c:v>8579.219961829951</c:v>
                </c:pt>
                <c:pt idx="424">
                  <c:v>8571.236103237823</c:v>
                </c:pt>
                <c:pt idx="425">
                  <c:v>8561.5615451791255</c:v>
                </c:pt>
                <c:pt idx="426">
                  <c:v>8556.3485551572066</c:v>
                </c:pt>
                <c:pt idx="427">
                  <c:v>8547.6602384540074</c:v>
                </c:pt>
                <c:pt idx="428">
                  <c:v>8540.7095850914484</c:v>
                </c:pt>
                <c:pt idx="429">
                  <c:v>8532.2091238845351</c:v>
                </c:pt>
                <c:pt idx="430">
                  <c:v>8525.3054343960466</c:v>
                </c:pt>
                <c:pt idx="431">
                  <c:v>8519.7636972556284</c:v>
                </c:pt>
                <c:pt idx="432">
                  <c:v>8512.1085857819999</c:v>
                </c:pt>
                <c:pt idx="433">
                  <c:v>8501.7295696122328</c:v>
                </c:pt>
                <c:pt idx="434">
                  <c:v>8494.4971330052449</c:v>
                </c:pt>
                <c:pt idx="435">
                  <c:v>8489.0023597388972</c:v>
                </c:pt>
                <c:pt idx="436">
                  <c:v>8483.2258032281225</c:v>
                </c:pt>
                <c:pt idx="437">
                  <c:v>8474.0678477842102</c:v>
                </c:pt>
                <c:pt idx="438">
                  <c:v>8467.4459415401507</c:v>
                </c:pt>
                <c:pt idx="439">
                  <c:v>8458.8985164591668</c:v>
                </c:pt>
                <c:pt idx="440">
                  <c:v>8453.5446348150326</c:v>
                </c:pt>
                <c:pt idx="441">
                  <c:v>8445.8425594673317</c:v>
                </c:pt>
                <c:pt idx="442">
                  <c:v>8438.7040506084868</c:v>
                </c:pt>
                <c:pt idx="443">
                  <c:v>8426.7752265943654</c:v>
                </c:pt>
                <c:pt idx="444">
                  <c:v>8415.0812219506006</c:v>
                </c:pt>
                <c:pt idx="445">
                  <c:v>8408.2714602102551</c:v>
                </c:pt>
                <c:pt idx="446">
                  <c:v>8400.4284932403407</c:v>
                </c:pt>
                <c:pt idx="447">
                  <c:v>8391.505357166785</c:v>
                </c:pt>
                <c:pt idx="448">
                  <c:v>8383.4745347005846</c:v>
                </c:pt>
                <c:pt idx="449">
                  <c:v>8376.8526284565251</c:v>
                </c:pt>
                <c:pt idx="450">
                  <c:v>8372.0623133012487</c:v>
                </c:pt>
                <c:pt idx="451">
                  <c:v>8365.5812986794026</c:v>
                </c:pt>
                <c:pt idx="452">
                  <c:v>8358.4897536946301</c:v>
                </c:pt>
                <c:pt idx="453">
                  <c:v>8350.9755338432151</c:v>
                </c:pt>
                <c:pt idx="454">
                  <c:v>8345.3398689546539</c:v>
                </c:pt>
                <c:pt idx="455">
                  <c:v>8339.8450956883062</c:v>
                </c:pt>
                <c:pt idx="456">
                  <c:v>8331.8612370961782</c:v>
                </c:pt>
                <c:pt idx="457">
                  <c:v>8323.9713062521914</c:v>
                </c:pt>
                <c:pt idx="458">
                  <c:v>8318.3356413636302</c:v>
                </c:pt>
                <c:pt idx="459">
                  <c:v>8312.5590848528554</c:v>
                </c:pt>
                <c:pt idx="460">
                  <c:v>8303.3072016608003</c:v>
                </c:pt>
                <c:pt idx="461">
                  <c:v>8296.4504760463842</c:v>
                </c:pt>
                <c:pt idx="462">
                  <c:v>8288.2787619579703</c:v>
                </c:pt>
                <c:pt idx="463">
                  <c:v>8279.3556258844146</c:v>
                </c:pt>
                <c:pt idx="464">
                  <c:v>8270.4794536849313</c:v>
                </c:pt>
                <c:pt idx="465">
                  <c:v>8258.8793767893094</c:v>
                </c:pt>
                <c:pt idx="466">
                  <c:v>8249.6744574713266</c:v>
                </c:pt>
                <c:pt idx="467">
                  <c:v>8240.7513213977709</c:v>
                </c:pt>
                <c:pt idx="468">
                  <c:v>8233.5658486648554</c:v>
                </c:pt>
                <c:pt idx="469">
                  <c:v>8225.7698455690115</c:v>
                </c:pt>
                <c:pt idx="470">
                  <c:v>8215.3908293992445</c:v>
                </c:pt>
                <c:pt idx="471">
                  <c:v>8207.4539346811871</c:v>
                </c:pt>
                <c:pt idx="472">
                  <c:v>8199.7518593334862</c:v>
                </c:pt>
                <c:pt idx="473">
                  <c:v>8190.5469400155025</c:v>
                </c:pt>
                <c:pt idx="474">
                  <c:v>8182.9857562900161</c:v>
                </c:pt>
                <c:pt idx="475">
                  <c:v>8172.9354872387485</c:v>
                </c:pt>
                <c:pt idx="476">
                  <c:v>8160.5839883579847</c:v>
                </c:pt>
                <c:pt idx="477">
                  <c:v>8148.4673088475774</c:v>
                </c:pt>
                <c:pt idx="478">
                  <c:v>8136.7263403297411</c:v>
                </c:pt>
                <c:pt idx="479">
                  <c:v>8115.8861212105867</c:v>
                </c:pt>
                <c:pt idx="480">
                  <c:v>8108.5731751051899</c:v>
                </c:pt>
                <c:pt idx="481">
                  <c:v>8096.5504233429256</c:v>
                </c:pt>
                <c:pt idx="482">
                  <c:v>8085.1851658176602</c:v>
                </c:pt>
                <c:pt idx="483">
                  <c:v>8073.7259805442518</c:v>
                </c:pt>
                <c:pt idx="484">
                  <c:v>8065.0376638410526</c:v>
                </c:pt>
                <c:pt idx="485">
                  <c:v>8057.5234439896376</c:v>
                </c:pt>
                <c:pt idx="486">
                  <c:v>8049.1638744049378</c:v>
                </c:pt>
                <c:pt idx="487">
                  <c:v>8040.7573409461675</c:v>
                </c:pt>
                <c:pt idx="488">
                  <c:v>8029.1103001764741</c:v>
                </c:pt>
                <c:pt idx="489">
                  <c:v>8017.2754039104948</c:v>
                </c:pt>
                <c:pt idx="490">
                  <c:v>8009.2445814442945</c:v>
                </c:pt>
                <c:pt idx="491">
                  <c:v>7999.8048427559543</c:v>
                </c:pt>
                <c:pt idx="492">
                  <c:v>7990.0833208231861</c:v>
                </c:pt>
                <c:pt idx="493">
                  <c:v>7983.6492700754116</c:v>
                </c:pt>
                <c:pt idx="494">
                  <c:v>7975.7593392314257</c:v>
                </c:pt>
                <c:pt idx="495">
                  <c:v>7965.5212146838721</c:v>
                </c:pt>
                <c:pt idx="496">
                  <c:v>7958.946272313884</c:v>
                </c:pt>
                <c:pt idx="497">
                  <c:v>7953.3106074253228</c:v>
                </c:pt>
                <c:pt idx="498">
                  <c:v>7943.7299771147682</c:v>
                </c:pt>
                <c:pt idx="499">
                  <c:v>7936.4505766337097</c:v>
                </c:pt>
                <c:pt idx="500">
                  <c:v>7928.7015374119374</c:v>
                </c:pt>
                <c:pt idx="501">
                  <c:v>7921.2342814345939</c:v>
                </c:pt>
                <c:pt idx="502">
                  <c:v>7912.4520369832526</c:v>
                </c:pt>
                <c:pt idx="503">
                  <c:v>7905.8770946132645</c:v>
                </c:pt>
                <c:pt idx="504">
                  <c:v>7895.5450423175689</c:v>
                </c:pt>
                <c:pt idx="505">
                  <c:v>7889.3927748142223</c:v>
                </c:pt>
                <c:pt idx="506">
                  <c:v>7879.9999999999536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833-4A13-9FDE-BED21A6446DC}"/>
            </c:ext>
          </c:extLst>
        </c:ser>
        <c:ser>
          <c:idx val="7"/>
          <c:order val="7"/>
          <c:tx>
            <c:v>Tie points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13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Sheet2!$B$2:$B$7</c:f>
              <c:numCache>
                <c:formatCode>General</c:formatCode>
                <c:ptCount val="6"/>
                <c:pt idx="0">
                  <c:v>2856.5</c:v>
                </c:pt>
                <c:pt idx="1">
                  <c:v>2801</c:v>
                </c:pt>
                <c:pt idx="2">
                  <c:v>2762.5</c:v>
                </c:pt>
                <c:pt idx="3">
                  <c:v>2762.5</c:v>
                </c:pt>
                <c:pt idx="4">
                  <c:v>2595</c:v>
                </c:pt>
                <c:pt idx="5">
                  <c:v>2595</c:v>
                </c:pt>
              </c:numCache>
            </c:numRef>
          </c:xVal>
          <c:yVal>
            <c:numRef>
              <c:f>Sheet2!$C$2:$C$7</c:f>
              <c:numCache>
                <c:formatCode>General</c:formatCode>
                <c:ptCount val="6"/>
                <c:pt idx="0">
                  <c:v>12900</c:v>
                </c:pt>
                <c:pt idx="1">
                  <c:v>11650</c:v>
                </c:pt>
                <c:pt idx="2">
                  <c:v>10800</c:v>
                </c:pt>
                <c:pt idx="3">
                  <c:v>11000</c:v>
                </c:pt>
                <c:pt idx="4">
                  <c:v>9400</c:v>
                </c:pt>
                <c:pt idx="5">
                  <c:v>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833-4A13-9FDE-BED21A6446DC}"/>
            </c:ext>
          </c:extLst>
        </c:ser>
        <c:ser>
          <c:idx val="8"/>
          <c:order val="8"/>
          <c:tx>
            <c:v>Tie points tops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11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Sheet2!$B$2:$B$7</c:f>
              <c:numCache>
                <c:formatCode>General</c:formatCode>
                <c:ptCount val="6"/>
                <c:pt idx="0">
                  <c:v>2856.5</c:v>
                </c:pt>
                <c:pt idx="1">
                  <c:v>2801</c:v>
                </c:pt>
                <c:pt idx="2">
                  <c:v>2762.5</c:v>
                </c:pt>
                <c:pt idx="3">
                  <c:v>2762.5</c:v>
                </c:pt>
                <c:pt idx="4">
                  <c:v>2595</c:v>
                </c:pt>
                <c:pt idx="5">
                  <c:v>2595</c:v>
                </c:pt>
              </c:numCache>
            </c:numRef>
          </c:xVal>
          <c:yVal>
            <c:numRef>
              <c:f>Sheet2!$D$2:$D$7</c:f>
              <c:numCache>
                <c:formatCode>General</c:formatCode>
                <c:ptCount val="6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833-4A13-9FDE-BED21A6446DC}"/>
            </c:ext>
          </c:extLst>
        </c:ser>
        <c:ser>
          <c:idx val="9"/>
          <c:order val="9"/>
          <c:tx>
            <c:v>composite</c:v>
          </c:tx>
          <c:spPr>
            <a:ln w="1905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'Age depth'!$D$28:$D$515</c:f>
              <c:numCache>
                <c:formatCode>General</c:formatCode>
                <c:ptCount val="488"/>
                <c:pt idx="0">
                  <c:v>2905.5</c:v>
                </c:pt>
                <c:pt idx="1">
                  <c:v>2904.5</c:v>
                </c:pt>
                <c:pt idx="2">
                  <c:v>2903.5</c:v>
                </c:pt>
                <c:pt idx="3">
                  <c:v>2902.5</c:v>
                </c:pt>
                <c:pt idx="4">
                  <c:v>2901.5</c:v>
                </c:pt>
                <c:pt idx="5">
                  <c:v>2900.5</c:v>
                </c:pt>
                <c:pt idx="6">
                  <c:v>2899.5</c:v>
                </c:pt>
                <c:pt idx="7">
                  <c:v>2898.5</c:v>
                </c:pt>
                <c:pt idx="8">
                  <c:v>2897.5</c:v>
                </c:pt>
                <c:pt idx="9">
                  <c:v>2896.5</c:v>
                </c:pt>
                <c:pt idx="10">
                  <c:v>2895.5</c:v>
                </c:pt>
                <c:pt idx="11">
                  <c:v>2894.5</c:v>
                </c:pt>
                <c:pt idx="12">
                  <c:v>2893.5</c:v>
                </c:pt>
                <c:pt idx="13">
                  <c:v>2892.5</c:v>
                </c:pt>
                <c:pt idx="14">
                  <c:v>2891.5</c:v>
                </c:pt>
                <c:pt idx="15">
                  <c:v>2890.5</c:v>
                </c:pt>
                <c:pt idx="16">
                  <c:v>2889.5</c:v>
                </c:pt>
                <c:pt idx="17">
                  <c:v>2888.5</c:v>
                </c:pt>
                <c:pt idx="18">
                  <c:v>2887.5</c:v>
                </c:pt>
                <c:pt idx="19">
                  <c:v>2886.5</c:v>
                </c:pt>
                <c:pt idx="20">
                  <c:v>2885.5</c:v>
                </c:pt>
                <c:pt idx="21">
                  <c:v>2884.5</c:v>
                </c:pt>
                <c:pt idx="22">
                  <c:v>2883.5</c:v>
                </c:pt>
                <c:pt idx="23">
                  <c:v>2882.5</c:v>
                </c:pt>
                <c:pt idx="24">
                  <c:v>2881.5</c:v>
                </c:pt>
                <c:pt idx="25">
                  <c:v>2880.5</c:v>
                </c:pt>
                <c:pt idx="26">
                  <c:v>2879.5</c:v>
                </c:pt>
                <c:pt idx="27">
                  <c:v>2878.5</c:v>
                </c:pt>
                <c:pt idx="28">
                  <c:v>2877.5</c:v>
                </c:pt>
                <c:pt idx="29">
                  <c:v>2876.5</c:v>
                </c:pt>
                <c:pt idx="30">
                  <c:v>2875.5</c:v>
                </c:pt>
                <c:pt idx="31">
                  <c:v>2874.5</c:v>
                </c:pt>
                <c:pt idx="32">
                  <c:v>2873.5</c:v>
                </c:pt>
                <c:pt idx="33">
                  <c:v>2872.5</c:v>
                </c:pt>
                <c:pt idx="34">
                  <c:v>2871.5</c:v>
                </c:pt>
                <c:pt idx="35">
                  <c:v>2870.5</c:v>
                </c:pt>
                <c:pt idx="36">
                  <c:v>2869.5</c:v>
                </c:pt>
                <c:pt idx="37">
                  <c:v>2868.5</c:v>
                </c:pt>
                <c:pt idx="38">
                  <c:v>2867.5</c:v>
                </c:pt>
                <c:pt idx="39">
                  <c:v>2866.5</c:v>
                </c:pt>
                <c:pt idx="40">
                  <c:v>2865.5</c:v>
                </c:pt>
                <c:pt idx="41">
                  <c:v>2864.5</c:v>
                </c:pt>
                <c:pt idx="42">
                  <c:v>2863.5</c:v>
                </c:pt>
                <c:pt idx="43">
                  <c:v>2862.5</c:v>
                </c:pt>
                <c:pt idx="44">
                  <c:v>2861.5</c:v>
                </c:pt>
                <c:pt idx="45">
                  <c:v>2860.5</c:v>
                </c:pt>
                <c:pt idx="46">
                  <c:v>2859.5</c:v>
                </c:pt>
                <c:pt idx="47">
                  <c:v>2858.5</c:v>
                </c:pt>
                <c:pt idx="48">
                  <c:v>2857.5</c:v>
                </c:pt>
                <c:pt idx="49">
                  <c:v>2856.75</c:v>
                </c:pt>
                <c:pt idx="50">
                  <c:v>2856.25</c:v>
                </c:pt>
                <c:pt idx="51">
                  <c:v>2855.75</c:v>
                </c:pt>
                <c:pt idx="52">
                  <c:v>2855.25</c:v>
                </c:pt>
                <c:pt idx="53">
                  <c:v>2854.5</c:v>
                </c:pt>
                <c:pt idx="54">
                  <c:v>2853.5</c:v>
                </c:pt>
                <c:pt idx="55">
                  <c:v>2852.5</c:v>
                </c:pt>
                <c:pt idx="56">
                  <c:v>2851.5</c:v>
                </c:pt>
                <c:pt idx="57">
                  <c:v>2850.5</c:v>
                </c:pt>
                <c:pt idx="58">
                  <c:v>2849.5</c:v>
                </c:pt>
                <c:pt idx="59">
                  <c:v>2848.5</c:v>
                </c:pt>
                <c:pt idx="60">
                  <c:v>2847.5</c:v>
                </c:pt>
                <c:pt idx="61">
                  <c:v>2846.5</c:v>
                </c:pt>
                <c:pt idx="62">
                  <c:v>2845.5</c:v>
                </c:pt>
                <c:pt idx="63">
                  <c:v>2844.5</c:v>
                </c:pt>
                <c:pt idx="64">
                  <c:v>2843.5</c:v>
                </c:pt>
                <c:pt idx="65">
                  <c:v>2842.5</c:v>
                </c:pt>
                <c:pt idx="66">
                  <c:v>2841.5</c:v>
                </c:pt>
                <c:pt idx="67">
                  <c:v>2840.5</c:v>
                </c:pt>
                <c:pt idx="68">
                  <c:v>2839.5</c:v>
                </c:pt>
                <c:pt idx="69">
                  <c:v>2838.5</c:v>
                </c:pt>
                <c:pt idx="70">
                  <c:v>2837.5</c:v>
                </c:pt>
                <c:pt idx="71">
                  <c:v>2836.5</c:v>
                </c:pt>
                <c:pt idx="72">
                  <c:v>2835.5</c:v>
                </c:pt>
                <c:pt idx="73">
                  <c:v>2834.5</c:v>
                </c:pt>
                <c:pt idx="74">
                  <c:v>2833.5</c:v>
                </c:pt>
                <c:pt idx="75">
                  <c:v>2832.5</c:v>
                </c:pt>
                <c:pt idx="76">
                  <c:v>2831.5</c:v>
                </c:pt>
                <c:pt idx="77">
                  <c:v>2830.5</c:v>
                </c:pt>
                <c:pt idx="78">
                  <c:v>2829.5</c:v>
                </c:pt>
                <c:pt idx="79">
                  <c:v>2828.5</c:v>
                </c:pt>
                <c:pt idx="80">
                  <c:v>2827.5</c:v>
                </c:pt>
                <c:pt idx="81">
                  <c:v>2826.5</c:v>
                </c:pt>
                <c:pt idx="82">
                  <c:v>2825.5</c:v>
                </c:pt>
                <c:pt idx="83">
                  <c:v>2824.5</c:v>
                </c:pt>
                <c:pt idx="84">
                  <c:v>2823.5</c:v>
                </c:pt>
                <c:pt idx="85">
                  <c:v>2822.5</c:v>
                </c:pt>
                <c:pt idx="86">
                  <c:v>2821.5</c:v>
                </c:pt>
                <c:pt idx="87">
                  <c:v>2820.5</c:v>
                </c:pt>
                <c:pt idx="88">
                  <c:v>2819.5</c:v>
                </c:pt>
                <c:pt idx="89">
                  <c:v>2818.5</c:v>
                </c:pt>
                <c:pt idx="90">
                  <c:v>2817.5</c:v>
                </c:pt>
                <c:pt idx="91">
                  <c:v>2816.5</c:v>
                </c:pt>
                <c:pt idx="92">
                  <c:v>2815.5</c:v>
                </c:pt>
                <c:pt idx="93">
                  <c:v>2814.5</c:v>
                </c:pt>
                <c:pt idx="94">
                  <c:v>2813.5</c:v>
                </c:pt>
                <c:pt idx="95">
                  <c:v>2812.5</c:v>
                </c:pt>
                <c:pt idx="96">
                  <c:v>2811.5</c:v>
                </c:pt>
                <c:pt idx="97">
                  <c:v>2810.5</c:v>
                </c:pt>
                <c:pt idx="98">
                  <c:v>2809.5</c:v>
                </c:pt>
                <c:pt idx="99">
                  <c:v>2808.5</c:v>
                </c:pt>
                <c:pt idx="100">
                  <c:v>2807.5</c:v>
                </c:pt>
                <c:pt idx="101">
                  <c:v>2806.5</c:v>
                </c:pt>
                <c:pt idx="102">
                  <c:v>2805.5</c:v>
                </c:pt>
                <c:pt idx="103">
                  <c:v>2804.5</c:v>
                </c:pt>
                <c:pt idx="104">
                  <c:v>2803.5</c:v>
                </c:pt>
                <c:pt idx="105">
                  <c:v>2802.5</c:v>
                </c:pt>
                <c:pt idx="106">
                  <c:v>2801.5</c:v>
                </c:pt>
                <c:pt idx="107">
                  <c:v>2800.5</c:v>
                </c:pt>
                <c:pt idx="108">
                  <c:v>2799.5</c:v>
                </c:pt>
                <c:pt idx="109">
                  <c:v>2798.5</c:v>
                </c:pt>
                <c:pt idx="110">
                  <c:v>2797.5</c:v>
                </c:pt>
                <c:pt idx="111">
                  <c:v>2796.5</c:v>
                </c:pt>
                <c:pt idx="112">
                  <c:v>2795.5</c:v>
                </c:pt>
                <c:pt idx="113">
                  <c:v>2794.5</c:v>
                </c:pt>
                <c:pt idx="114">
                  <c:v>2793.5</c:v>
                </c:pt>
                <c:pt idx="115">
                  <c:v>2792.5</c:v>
                </c:pt>
                <c:pt idx="116">
                  <c:v>2791.5</c:v>
                </c:pt>
                <c:pt idx="117">
                  <c:v>2790.5</c:v>
                </c:pt>
                <c:pt idx="118">
                  <c:v>2789.5</c:v>
                </c:pt>
                <c:pt idx="119">
                  <c:v>2788.5</c:v>
                </c:pt>
                <c:pt idx="120">
                  <c:v>2787.5</c:v>
                </c:pt>
                <c:pt idx="121">
                  <c:v>2786.5</c:v>
                </c:pt>
                <c:pt idx="122">
                  <c:v>2785.5</c:v>
                </c:pt>
                <c:pt idx="123">
                  <c:v>2784.5</c:v>
                </c:pt>
                <c:pt idx="124">
                  <c:v>2783.5</c:v>
                </c:pt>
                <c:pt idx="125">
                  <c:v>2782.5</c:v>
                </c:pt>
                <c:pt idx="126">
                  <c:v>2781.5</c:v>
                </c:pt>
                <c:pt idx="127">
                  <c:v>2780.5</c:v>
                </c:pt>
                <c:pt idx="128">
                  <c:v>2779.5</c:v>
                </c:pt>
                <c:pt idx="129">
                  <c:v>2778.5</c:v>
                </c:pt>
                <c:pt idx="130">
                  <c:v>2777.5</c:v>
                </c:pt>
                <c:pt idx="131">
                  <c:v>2776.5</c:v>
                </c:pt>
                <c:pt idx="132">
                  <c:v>2775.5</c:v>
                </c:pt>
                <c:pt idx="133">
                  <c:v>2774.5</c:v>
                </c:pt>
                <c:pt idx="134">
                  <c:v>2773.5</c:v>
                </c:pt>
                <c:pt idx="135">
                  <c:v>2772.5</c:v>
                </c:pt>
                <c:pt idx="136">
                  <c:v>2771.5</c:v>
                </c:pt>
                <c:pt idx="137">
                  <c:v>2770.5</c:v>
                </c:pt>
                <c:pt idx="138">
                  <c:v>2769.5</c:v>
                </c:pt>
                <c:pt idx="139">
                  <c:v>2768.5</c:v>
                </c:pt>
                <c:pt idx="140">
                  <c:v>2767.5</c:v>
                </c:pt>
                <c:pt idx="141">
                  <c:v>2766.5</c:v>
                </c:pt>
                <c:pt idx="142">
                  <c:v>2765.5</c:v>
                </c:pt>
                <c:pt idx="143">
                  <c:v>2764.5</c:v>
                </c:pt>
                <c:pt idx="144">
                  <c:v>2763.5</c:v>
                </c:pt>
                <c:pt idx="145">
                  <c:v>2762.5</c:v>
                </c:pt>
                <c:pt idx="146">
                  <c:v>2761.5</c:v>
                </c:pt>
                <c:pt idx="147">
                  <c:v>2760.5</c:v>
                </c:pt>
                <c:pt idx="148">
                  <c:v>2759.5</c:v>
                </c:pt>
                <c:pt idx="149">
                  <c:v>2758.5</c:v>
                </c:pt>
                <c:pt idx="150">
                  <c:v>2757.5</c:v>
                </c:pt>
                <c:pt idx="151">
                  <c:v>2756.5</c:v>
                </c:pt>
                <c:pt idx="152">
                  <c:v>2755.5</c:v>
                </c:pt>
                <c:pt idx="153">
                  <c:v>2754.5</c:v>
                </c:pt>
                <c:pt idx="154">
                  <c:v>2753.5</c:v>
                </c:pt>
                <c:pt idx="155">
                  <c:v>2752.5</c:v>
                </c:pt>
                <c:pt idx="156">
                  <c:v>2751.5</c:v>
                </c:pt>
                <c:pt idx="157">
                  <c:v>2750.5</c:v>
                </c:pt>
                <c:pt idx="158">
                  <c:v>2749.5</c:v>
                </c:pt>
                <c:pt idx="159">
                  <c:v>2748.5</c:v>
                </c:pt>
                <c:pt idx="160">
                  <c:v>2747.5</c:v>
                </c:pt>
                <c:pt idx="161">
                  <c:v>2746.5</c:v>
                </c:pt>
                <c:pt idx="162">
                  <c:v>2745.5</c:v>
                </c:pt>
                <c:pt idx="163">
                  <c:v>2744.5</c:v>
                </c:pt>
                <c:pt idx="164">
                  <c:v>2743.5</c:v>
                </c:pt>
                <c:pt idx="165">
                  <c:v>2742.5</c:v>
                </c:pt>
                <c:pt idx="166">
                  <c:v>2741.5</c:v>
                </c:pt>
                <c:pt idx="167">
                  <c:v>2740.5</c:v>
                </c:pt>
                <c:pt idx="168">
                  <c:v>2739.5</c:v>
                </c:pt>
                <c:pt idx="169">
                  <c:v>2738.5</c:v>
                </c:pt>
                <c:pt idx="170">
                  <c:v>2737.5</c:v>
                </c:pt>
                <c:pt idx="171">
                  <c:v>2736.5</c:v>
                </c:pt>
                <c:pt idx="172">
                  <c:v>2735.5</c:v>
                </c:pt>
                <c:pt idx="173">
                  <c:v>2734.5</c:v>
                </c:pt>
                <c:pt idx="174">
                  <c:v>2733.5</c:v>
                </c:pt>
                <c:pt idx="175">
                  <c:v>2732.5</c:v>
                </c:pt>
                <c:pt idx="176">
                  <c:v>2731.5</c:v>
                </c:pt>
                <c:pt idx="177">
                  <c:v>2730.5</c:v>
                </c:pt>
                <c:pt idx="178">
                  <c:v>2729.5</c:v>
                </c:pt>
                <c:pt idx="179">
                  <c:v>2728.5</c:v>
                </c:pt>
                <c:pt idx="180">
                  <c:v>2727.5</c:v>
                </c:pt>
                <c:pt idx="181">
                  <c:v>2726.5</c:v>
                </c:pt>
                <c:pt idx="182">
                  <c:v>2725.5</c:v>
                </c:pt>
                <c:pt idx="183">
                  <c:v>2724.5</c:v>
                </c:pt>
                <c:pt idx="184">
                  <c:v>2723.5</c:v>
                </c:pt>
                <c:pt idx="185">
                  <c:v>2722.5</c:v>
                </c:pt>
                <c:pt idx="186">
                  <c:v>2721.5</c:v>
                </c:pt>
                <c:pt idx="187">
                  <c:v>2720.5</c:v>
                </c:pt>
                <c:pt idx="189">
                  <c:v>2689.5</c:v>
                </c:pt>
                <c:pt idx="190">
                  <c:v>2688.5</c:v>
                </c:pt>
                <c:pt idx="191">
                  <c:v>2687.5</c:v>
                </c:pt>
                <c:pt idx="192">
                  <c:v>2686.5</c:v>
                </c:pt>
                <c:pt idx="193">
                  <c:v>2685.5</c:v>
                </c:pt>
                <c:pt idx="194">
                  <c:v>2684.5</c:v>
                </c:pt>
                <c:pt idx="195">
                  <c:v>2683.5</c:v>
                </c:pt>
                <c:pt idx="196">
                  <c:v>2682.5</c:v>
                </c:pt>
                <c:pt idx="197">
                  <c:v>2681.5</c:v>
                </c:pt>
                <c:pt idx="198">
                  <c:v>2680.5</c:v>
                </c:pt>
                <c:pt idx="199">
                  <c:v>2679.5</c:v>
                </c:pt>
                <c:pt idx="200">
                  <c:v>2678.5</c:v>
                </c:pt>
                <c:pt idx="201">
                  <c:v>2677.5</c:v>
                </c:pt>
                <c:pt idx="202">
                  <c:v>2676.5</c:v>
                </c:pt>
                <c:pt idx="203">
                  <c:v>2675.5</c:v>
                </c:pt>
                <c:pt idx="204">
                  <c:v>2674.5</c:v>
                </c:pt>
                <c:pt idx="205">
                  <c:v>2673.5</c:v>
                </c:pt>
                <c:pt idx="206">
                  <c:v>2672.5</c:v>
                </c:pt>
                <c:pt idx="207">
                  <c:v>2671.5</c:v>
                </c:pt>
                <c:pt idx="208">
                  <c:v>2670.5</c:v>
                </c:pt>
                <c:pt idx="209">
                  <c:v>2669.5</c:v>
                </c:pt>
                <c:pt idx="210">
                  <c:v>2668.5</c:v>
                </c:pt>
                <c:pt idx="211">
                  <c:v>2667.5</c:v>
                </c:pt>
                <c:pt idx="212">
                  <c:v>2666.5</c:v>
                </c:pt>
                <c:pt idx="213">
                  <c:v>2665.5</c:v>
                </c:pt>
                <c:pt idx="214">
                  <c:v>2664.5</c:v>
                </c:pt>
                <c:pt idx="215">
                  <c:v>2663.5</c:v>
                </c:pt>
                <c:pt idx="216">
                  <c:v>2662.5</c:v>
                </c:pt>
                <c:pt idx="217">
                  <c:v>2661.5</c:v>
                </c:pt>
                <c:pt idx="218">
                  <c:v>2660.5</c:v>
                </c:pt>
                <c:pt idx="219">
                  <c:v>2659.5</c:v>
                </c:pt>
                <c:pt idx="220">
                  <c:v>2658.5</c:v>
                </c:pt>
                <c:pt idx="221">
                  <c:v>2657.5</c:v>
                </c:pt>
                <c:pt idx="222">
                  <c:v>2656.5</c:v>
                </c:pt>
                <c:pt idx="223">
                  <c:v>2655.5</c:v>
                </c:pt>
                <c:pt idx="224">
                  <c:v>2654.5</c:v>
                </c:pt>
                <c:pt idx="225">
                  <c:v>2653.5</c:v>
                </c:pt>
                <c:pt idx="226">
                  <c:v>2652.5</c:v>
                </c:pt>
                <c:pt idx="227">
                  <c:v>2651.5</c:v>
                </c:pt>
                <c:pt idx="228">
                  <c:v>2650.5</c:v>
                </c:pt>
                <c:pt idx="229">
                  <c:v>2649.5</c:v>
                </c:pt>
                <c:pt idx="230">
                  <c:v>2648.5</c:v>
                </c:pt>
                <c:pt idx="231">
                  <c:v>2647.5</c:v>
                </c:pt>
                <c:pt idx="232">
                  <c:v>2646.5</c:v>
                </c:pt>
                <c:pt idx="233">
                  <c:v>2645.5</c:v>
                </c:pt>
                <c:pt idx="234">
                  <c:v>2644.5</c:v>
                </c:pt>
                <c:pt idx="235">
                  <c:v>2643.5</c:v>
                </c:pt>
                <c:pt idx="236">
                  <c:v>2642.5</c:v>
                </c:pt>
                <c:pt idx="237">
                  <c:v>2641.5</c:v>
                </c:pt>
                <c:pt idx="238">
                  <c:v>2640.5</c:v>
                </c:pt>
                <c:pt idx="239">
                  <c:v>2639.5</c:v>
                </c:pt>
                <c:pt idx="240">
                  <c:v>2638.5</c:v>
                </c:pt>
                <c:pt idx="241">
                  <c:v>2637.5</c:v>
                </c:pt>
                <c:pt idx="242">
                  <c:v>2636.5</c:v>
                </c:pt>
                <c:pt idx="243">
                  <c:v>2635.5</c:v>
                </c:pt>
                <c:pt idx="244">
                  <c:v>2634.5</c:v>
                </c:pt>
                <c:pt idx="245">
                  <c:v>2633.5</c:v>
                </c:pt>
                <c:pt idx="246">
                  <c:v>2632.5</c:v>
                </c:pt>
                <c:pt idx="247">
                  <c:v>2631.5</c:v>
                </c:pt>
                <c:pt idx="248">
                  <c:v>2630.5</c:v>
                </c:pt>
                <c:pt idx="249">
                  <c:v>2629.5</c:v>
                </c:pt>
                <c:pt idx="250">
                  <c:v>2628.5</c:v>
                </c:pt>
                <c:pt idx="251">
                  <c:v>2627.5</c:v>
                </c:pt>
                <c:pt idx="252">
                  <c:v>2626.5</c:v>
                </c:pt>
                <c:pt idx="253">
                  <c:v>2625.5</c:v>
                </c:pt>
                <c:pt idx="254">
                  <c:v>2624.5</c:v>
                </c:pt>
                <c:pt idx="255">
                  <c:v>2623.5</c:v>
                </c:pt>
                <c:pt idx="256">
                  <c:v>2622.5</c:v>
                </c:pt>
                <c:pt idx="257">
                  <c:v>2621.5</c:v>
                </c:pt>
                <c:pt idx="258">
                  <c:v>2620.5</c:v>
                </c:pt>
                <c:pt idx="259">
                  <c:v>2619.5</c:v>
                </c:pt>
                <c:pt idx="260">
                  <c:v>2618.5</c:v>
                </c:pt>
                <c:pt idx="261">
                  <c:v>2617.5</c:v>
                </c:pt>
                <c:pt idx="262">
                  <c:v>2616.5</c:v>
                </c:pt>
                <c:pt idx="263">
                  <c:v>2615.5</c:v>
                </c:pt>
                <c:pt idx="264">
                  <c:v>2614.5</c:v>
                </c:pt>
                <c:pt idx="265">
                  <c:v>2613.5</c:v>
                </c:pt>
                <c:pt idx="266">
                  <c:v>2612.5</c:v>
                </c:pt>
                <c:pt idx="267">
                  <c:v>2611.5</c:v>
                </c:pt>
                <c:pt idx="268">
                  <c:v>2610.5</c:v>
                </c:pt>
                <c:pt idx="269">
                  <c:v>2609.5</c:v>
                </c:pt>
                <c:pt idx="270">
                  <c:v>2608.5</c:v>
                </c:pt>
                <c:pt idx="271">
                  <c:v>2607.5</c:v>
                </c:pt>
                <c:pt idx="272">
                  <c:v>2606.5</c:v>
                </c:pt>
                <c:pt idx="273">
                  <c:v>2605.5</c:v>
                </c:pt>
                <c:pt idx="274">
                  <c:v>2604.5</c:v>
                </c:pt>
                <c:pt idx="275">
                  <c:v>2603.5</c:v>
                </c:pt>
                <c:pt idx="276">
                  <c:v>2602.5</c:v>
                </c:pt>
                <c:pt idx="277">
                  <c:v>2601.5</c:v>
                </c:pt>
                <c:pt idx="278">
                  <c:v>2600.5</c:v>
                </c:pt>
                <c:pt idx="279">
                  <c:v>2599.5</c:v>
                </c:pt>
                <c:pt idx="280">
                  <c:v>2598.5</c:v>
                </c:pt>
                <c:pt idx="281">
                  <c:v>2597.5</c:v>
                </c:pt>
                <c:pt idx="282">
                  <c:v>2596.5</c:v>
                </c:pt>
                <c:pt idx="283">
                  <c:v>2595.5</c:v>
                </c:pt>
                <c:pt idx="284">
                  <c:v>2594.5</c:v>
                </c:pt>
                <c:pt idx="285">
                  <c:v>2593.5</c:v>
                </c:pt>
                <c:pt idx="286">
                  <c:v>2592.5</c:v>
                </c:pt>
                <c:pt idx="287">
                  <c:v>2591.5</c:v>
                </c:pt>
                <c:pt idx="288">
                  <c:v>2590.5</c:v>
                </c:pt>
                <c:pt idx="289">
                  <c:v>2589.5</c:v>
                </c:pt>
                <c:pt idx="290">
                  <c:v>2588.5</c:v>
                </c:pt>
                <c:pt idx="291">
                  <c:v>2587.5</c:v>
                </c:pt>
                <c:pt idx="292">
                  <c:v>2586.5</c:v>
                </c:pt>
                <c:pt idx="293">
                  <c:v>2585.5</c:v>
                </c:pt>
                <c:pt idx="294">
                  <c:v>2584.5</c:v>
                </c:pt>
                <c:pt idx="295">
                  <c:v>2583.5</c:v>
                </c:pt>
                <c:pt idx="296">
                  <c:v>2582.5</c:v>
                </c:pt>
                <c:pt idx="297">
                  <c:v>2581.5</c:v>
                </c:pt>
                <c:pt idx="298">
                  <c:v>2580.5</c:v>
                </c:pt>
                <c:pt idx="299">
                  <c:v>2579.5</c:v>
                </c:pt>
                <c:pt idx="300">
                  <c:v>2578.5</c:v>
                </c:pt>
                <c:pt idx="301">
                  <c:v>2577.5</c:v>
                </c:pt>
                <c:pt idx="302">
                  <c:v>2576.5</c:v>
                </c:pt>
                <c:pt idx="303">
                  <c:v>2575.5</c:v>
                </c:pt>
                <c:pt idx="304">
                  <c:v>2574.5</c:v>
                </c:pt>
                <c:pt idx="305">
                  <c:v>2573.5</c:v>
                </c:pt>
                <c:pt idx="306">
                  <c:v>2572.5</c:v>
                </c:pt>
                <c:pt idx="307">
                  <c:v>2571.5</c:v>
                </c:pt>
                <c:pt idx="308">
                  <c:v>2570.25</c:v>
                </c:pt>
                <c:pt idx="309">
                  <c:v>2569.25</c:v>
                </c:pt>
                <c:pt idx="310">
                  <c:v>2568.5</c:v>
                </c:pt>
                <c:pt idx="311">
                  <c:v>2567.5</c:v>
                </c:pt>
                <c:pt idx="312">
                  <c:v>2566.5</c:v>
                </c:pt>
                <c:pt idx="313">
                  <c:v>2565.5</c:v>
                </c:pt>
                <c:pt idx="314">
                  <c:v>2564.5</c:v>
                </c:pt>
                <c:pt idx="315">
                  <c:v>2563.5</c:v>
                </c:pt>
                <c:pt idx="316">
                  <c:v>2562.5</c:v>
                </c:pt>
                <c:pt idx="317">
                  <c:v>2561.5</c:v>
                </c:pt>
                <c:pt idx="318">
                  <c:v>2560.5</c:v>
                </c:pt>
                <c:pt idx="319">
                  <c:v>2559.5</c:v>
                </c:pt>
                <c:pt idx="320">
                  <c:v>2558.5</c:v>
                </c:pt>
                <c:pt idx="321">
                  <c:v>2557.5</c:v>
                </c:pt>
                <c:pt idx="322">
                  <c:v>2556.5</c:v>
                </c:pt>
                <c:pt idx="323">
                  <c:v>2555.5</c:v>
                </c:pt>
                <c:pt idx="324">
                  <c:v>2554.5</c:v>
                </c:pt>
                <c:pt idx="325">
                  <c:v>2553.5</c:v>
                </c:pt>
                <c:pt idx="326">
                  <c:v>2552.5</c:v>
                </c:pt>
                <c:pt idx="327">
                  <c:v>2551.5</c:v>
                </c:pt>
                <c:pt idx="328">
                  <c:v>2550.5</c:v>
                </c:pt>
                <c:pt idx="329">
                  <c:v>2549.5</c:v>
                </c:pt>
                <c:pt idx="330">
                  <c:v>2548.5</c:v>
                </c:pt>
                <c:pt idx="331">
                  <c:v>2547.5</c:v>
                </c:pt>
                <c:pt idx="332">
                  <c:v>2546.5</c:v>
                </c:pt>
                <c:pt idx="333">
                  <c:v>2545.5</c:v>
                </c:pt>
                <c:pt idx="334">
                  <c:v>2544.5</c:v>
                </c:pt>
                <c:pt idx="335">
                  <c:v>2543.5</c:v>
                </c:pt>
                <c:pt idx="336">
                  <c:v>2542.25</c:v>
                </c:pt>
                <c:pt idx="337">
                  <c:v>2541.25</c:v>
                </c:pt>
                <c:pt idx="338">
                  <c:v>2540.5</c:v>
                </c:pt>
                <c:pt idx="339">
                  <c:v>2539.5</c:v>
                </c:pt>
                <c:pt idx="340">
                  <c:v>2538.5</c:v>
                </c:pt>
                <c:pt idx="341">
                  <c:v>2537.5</c:v>
                </c:pt>
                <c:pt idx="342">
                  <c:v>2536.5</c:v>
                </c:pt>
                <c:pt idx="343">
                  <c:v>2535.5</c:v>
                </c:pt>
                <c:pt idx="344">
                  <c:v>2534.5</c:v>
                </c:pt>
                <c:pt idx="345">
                  <c:v>2533.5</c:v>
                </c:pt>
                <c:pt idx="346">
                  <c:v>2532.5</c:v>
                </c:pt>
                <c:pt idx="347">
                  <c:v>2531.5</c:v>
                </c:pt>
                <c:pt idx="348">
                  <c:v>2530.5</c:v>
                </c:pt>
                <c:pt idx="349">
                  <c:v>2529.5</c:v>
                </c:pt>
                <c:pt idx="350">
                  <c:v>2528.5</c:v>
                </c:pt>
                <c:pt idx="351">
                  <c:v>2527.5</c:v>
                </c:pt>
                <c:pt idx="352">
                  <c:v>2526.5</c:v>
                </c:pt>
                <c:pt idx="353">
                  <c:v>2525.5</c:v>
                </c:pt>
                <c:pt idx="354">
                  <c:v>2524.5</c:v>
                </c:pt>
                <c:pt idx="355">
                  <c:v>2523.5</c:v>
                </c:pt>
                <c:pt idx="356">
                  <c:v>2522.5</c:v>
                </c:pt>
                <c:pt idx="357">
                  <c:v>2521.5</c:v>
                </c:pt>
                <c:pt idx="358">
                  <c:v>2520.5</c:v>
                </c:pt>
                <c:pt idx="359">
                  <c:v>2519.5</c:v>
                </c:pt>
                <c:pt idx="360">
                  <c:v>2518.5</c:v>
                </c:pt>
                <c:pt idx="361">
                  <c:v>2517.5</c:v>
                </c:pt>
                <c:pt idx="362">
                  <c:v>2516.5</c:v>
                </c:pt>
                <c:pt idx="363">
                  <c:v>2515.5</c:v>
                </c:pt>
                <c:pt idx="364">
                  <c:v>2514.5</c:v>
                </c:pt>
                <c:pt idx="365">
                  <c:v>2513.5</c:v>
                </c:pt>
                <c:pt idx="366">
                  <c:v>2512.5</c:v>
                </c:pt>
                <c:pt idx="367">
                  <c:v>2511.5</c:v>
                </c:pt>
                <c:pt idx="368">
                  <c:v>2510.5</c:v>
                </c:pt>
                <c:pt idx="369">
                  <c:v>2509.5</c:v>
                </c:pt>
                <c:pt idx="370">
                  <c:v>2508.5</c:v>
                </c:pt>
                <c:pt idx="371">
                  <c:v>2507.5</c:v>
                </c:pt>
                <c:pt idx="372">
                  <c:v>2506.5</c:v>
                </c:pt>
                <c:pt idx="373">
                  <c:v>2505.5</c:v>
                </c:pt>
                <c:pt idx="374">
                  <c:v>2504.5</c:v>
                </c:pt>
                <c:pt idx="375">
                  <c:v>2503.5</c:v>
                </c:pt>
                <c:pt idx="376">
                  <c:v>2502.5</c:v>
                </c:pt>
                <c:pt idx="377">
                  <c:v>2501.5</c:v>
                </c:pt>
                <c:pt idx="378">
                  <c:v>2500.5</c:v>
                </c:pt>
                <c:pt idx="379">
                  <c:v>2499.5</c:v>
                </c:pt>
                <c:pt idx="380">
                  <c:v>2498.5</c:v>
                </c:pt>
                <c:pt idx="381">
                  <c:v>2497.5</c:v>
                </c:pt>
                <c:pt idx="382">
                  <c:v>2496.5</c:v>
                </c:pt>
                <c:pt idx="383">
                  <c:v>2495.5</c:v>
                </c:pt>
                <c:pt idx="384">
                  <c:v>2494.5</c:v>
                </c:pt>
                <c:pt idx="385">
                  <c:v>2493.5</c:v>
                </c:pt>
                <c:pt idx="386">
                  <c:v>2492.5</c:v>
                </c:pt>
                <c:pt idx="387">
                  <c:v>2491.5</c:v>
                </c:pt>
                <c:pt idx="388">
                  <c:v>2490.5</c:v>
                </c:pt>
                <c:pt idx="389">
                  <c:v>2489.5</c:v>
                </c:pt>
                <c:pt idx="390">
                  <c:v>2488.5</c:v>
                </c:pt>
                <c:pt idx="391">
                  <c:v>2487.5</c:v>
                </c:pt>
                <c:pt idx="392">
                  <c:v>2486.5</c:v>
                </c:pt>
                <c:pt idx="393">
                  <c:v>2485.5</c:v>
                </c:pt>
                <c:pt idx="394">
                  <c:v>2484.5</c:v>
                </c:pt>
                <c:pt idx="395">
                  <c:v>2483.5</c:v>
                </c:pt>
                <c:pt idx="396">
                  <c:v>2482.5</c:v>
                </c:pt>
                <c:pt idx="397">
                  <c:v>2481.5</c:v>
                </c:pt>
                <c:pt idx="398">
                  <c:v>2480.5</c:v>
                </c:pt>
                <c:pt idx="399">
                  <c:v>2479.5</c:v>
                </c:pt>
                <c:pt idx="400">
                  <c:v>2478.5</c:v>
                </c:pt>
                <c:pt idx="401">
                  <c:v>2477.5</c:v>
                </c:pt>
                <c:pt idx="402">
                  <c:v>2476.5</c:v>
                </c:pt>
                <c:pt idx="403">
                  <c:v>2475.5</c:v>
                </c:pt>
                <c:pt idx="404">
                  <c:v>2474.5</c:v>
                </c:pt>
                <c:pt idx="405">
                  <c:v>2473.5</c:v>
                </c:pt>
                <c:pt idx="406">
                  <c:v>2472.5</c:v>
                </c:pt>
                <c:pt idx="407">
                  <c:v>2471.5</c:v>
                </c:pt>
                <c:pt idx="408">
                  <c:v>2470.5</c:v>
                </c:pt>
                <c:pt idx="409">
                  <c:v>2469.5</c:v>
                </c:pt>
                <c:pt idx="410">
                  <c:v>2468.5</c:v>
                </c:pt>
                <c:pt idx="411">
                  <c:v>2467.5</c:v>
                </c:pt>
                <c:pt idx="412">
                  <c:v>2466.5</c:v>
                </c:pt>
                <c:pt idx="413">
                  <c:v>2465.5</c:v>
                </c:pt>
                <c:pt idx="414">
                  <c:v>2464.5</c:v>
                </c:pt>
                <c:pt idx="415">
                  <c:v>2463.5</c:v>
                </c:pt>
                <c:pt idx="416">
                  <c:v>2462.5</c:v>
                </c:pt>
                <c:pt idx="417">
                  <c:v>2461.5</c:v>
                </c:pt>
                <c:pt idx="418">
                  <c:v>2460.5</c:v>
                </c:pt>
                <c:pt idx="419">
                  <c:v>2459.5</c:v>
                </c:pt>
                <c:pt idx="420">
                  <c:v>2458.5</c:v>
                </c:pt>
                <c:pt idx="421">
                  <c:v>2457.5</c:v>
                </c:pt>
                <c:pt idx="422">
                  <c:v>2456.5</c:v>
                </c:pt>
                <c:pt idx="423">
                  <c:v>2455.5</c:v>
                </c:pt>
                <c:pt idx="424">
                  <c:v>2454.5</c:v>
                </c:pt>
                <c:pt idx="425">
                  <c:v>2453.5</c:v>
                </c:pt>
                <c:pt idx="426">
                  <c:v>2452.5</c:v>
                </c:pt>
                <c:pt idx="427">
                  <c:v>2451.5</c:v>
                </c:pt>
                <c:pt idx="428">
                  <c:v>2450.5</c:v>
                </c:pt>
                <c:pt idx="429">
                  <c:v>2449.5</c:v>
                </c:pt>
                <c:pt idx="430">
                  <c:v>2448.5</c:v>
                </c:pt>
                <c:pt idx="431">
                  <c:v>2447.5</c:v>
                </c:pt>
                <c:pt idx="432">
                  <c:v>2446.5</c:v>
                </c:pt>
                <c:pt idx="433">
                  <c:v>2445.5</c:v>
                </c:pt>
                <c:pt idx="434">
                  <c:v>2444.5</c:v>
                </c:pt>
                <c:pt idx="435">
                  <c:v>2443.5</c:v>
                </c:pt>
                <c:pt idx="436">
                  <c:v>2442.5</c:v>
                </c:pt>
                <c:pt idx="437">
                  <c:v>2441.5</c:v>
                </c:pt>
                <c:pt idx="438">
                  <c:v>2440.5</c:v>
                </c:pt>
                <c:pt idx="439">
                  <c:v>2439.5</c:v>
                </c:pt>
                <c:pt idx="440">
                  <c:v>2438.5</c:v>
                </c:pt>
                <c:pt idx="441">
                  <c:v>2437.5</c:v>
                </c:pt>
                <c:pt idx="442">
                  <c:v>2436.5</c:v>
                </c:pt>
                <c:pt idx="443">
                  <c:v>2435.5</c:v>
                </c:pt>
                <c:pt idx="444">
                  <c:v>2434.5</c:v>
                </c:pt>
                <c:pt idx="445">
                  <c:v>2433.5</c:v>
                </c:pt>
                <c:pt idx="446">
                  <c:v>2432.5</c:v>
                </c:pt>
                <c:pt idx="447">
                  <c:v>2431.5</c:v>
                </c:pt>
                <c:pt idx="448">
                  <c:v>2430.5</c:v>
                </c:pt>
                <c:pt idx="449">
                  <c:v>2429.5</c:v>
                </c:pt>
                <c:pt idx="450">
                  <c:v>2428.5</c:v>
                </c:pt>
                <c:pt idx="451">
                  <c:v>2427.5</c:v>
                </c:pt>
                <c:pt idx="452">
                  <c:v>2426.5</c:v>
                </c:pt>
                <c:pt idx="453">
                  <c:v>2425.5</c:v>
                </c:pt>
                <c:pt idx="454">
                  <c:v>2424.5</c:v>
                </c:pt>
                <c:pt idx="455">
                  <c:v>2423.5</c:v>
                </c:pt>
                <c:pt idx="456">
                  <c:v>2422.5</c:v>
                </c:pt>
                <c:pt idx="457">
                  <c:v>2421.5</c:v>
                </c:pt>
                <c:pt idx="458">
                  <c:v>2420.5</c:v>
                </c:pt>
                <c:pt idx="459">
                  <c:v>2419.5</c:v>
                </c:pt>
                <c:pt idx="460">
                  <c:v>2418.6</c:v>
                </c:pt>
                <c:pt idx="461">
                  <c:v>2417.85</c:v>
                </c:pt>
                <c:pt idx="462">
                  <c:v>2417.25</c:v>
                </c:pt>
                <c:pt idx="463">
                  <c:v>2416.5</c:v>
                </c:pt>
                <c:pt idx="464">
                  <c:v>2415.5</c:v>
                </c:pt>
                <c:pt idx="465">
                  <c:v>2414.5</c:v>
                </c:pt>
                <c:pt idx="466">
                  <c:v>2413.5</c:v>
                </c:pt>
                <c:pt idx="467">
                  <c:v>2412.5</c:v>
                </c:pt>
                <c:pt idx="468">
                  <c:v>2411.5</c:v>
                </c:pt>
                <c:pt idx="469">
                  <c:v>2410.5</c:v>
                </c:pt>
                <c:pt idx="470">
                  <c:v>2409.5</c:v>
                </c:pt>
                <c:pt idx="471">
                  <c:v>2408.5</c:v>
                </c:pt>
                <c:pt idx="472">
                  <c:v>2407.5</c:v>
                </c:pt>
                <c:pt idx="473">
                  <c:v>2406.5</c:v>
                </c:pt>
                <c:pt idx="474">
                  <c:v>2405.5</c:v>
                </c:pt>
                <c:pt idx="475">
                  <c:v>2404.5</c:v>
                </c:pt>
                <c:pt idx="476">
                  <c:v>2403.5</c:v>
                </c:pt>
                <c:pt idx="477">
                  <c:v>2402.5</c:v>
                </c:pt>
                <c:pt idx="478">
                  <c:v>2401.5</c:v>
                </c:pt>
                <c:pt idx="479">
                  <c:v>2400.5</c:v>
                </c:pt>
                <c:pt idx="480">
                  <c:v>2399.5</c:v>
                </c:pt>
                <c:pt idx="481">
                  <c:v>2398.5</c:v>
                </c:pt>
                <c:pt idx="482">
                  <c:v>2397.5</c:v>
                </c:pt>
                <c:pt idx="483">
                  <c:v>2396.5</c:v>
                </c:pt>
                <c:pt idx="484">
                  <c:v>2395.5</c:v>
                </c:pt>
                <c:pt idx="485">
                  <c:v>2394.5</c:v>
                </c:pt>
                <c:pt idx="486">
                  <c:v>2393.5</c:v>
                </c:pt>
                <c:pt idx="487">
                  <c:v>2392.5</c:v>
                </c:pt>
              </c:numCache>
            </c:numRef>
          </c:xVal>
          <c:yVal>
            <c:numRef>
              <c:f>'Age depth'!$T$28:$T$515</c:f>
              <c:numCache>
                <c:formatCode>General</c:formatCode>
                <c:ptCount val="488"/>
                <c:pt idx="0">
                  <c:v>14642</c:v>
                </c:pt>
                <c:pt idx="1">
                  <c:v>14552.781859368502</c:v>
                </c:pt>
                <c:pt idx="2">
                  <c:v>14477.400457833328</c:v>
                </c:pt>
                <c:pt idx="3">
                  <c:v>14398.856615315972</c:v>
                </c:pt>
                <c:pt idx="4">
                  <c:v>14313.068832918763</c:v>
                </c:pt>
                <c:pt idx="5">
                  <c:v>14233.256917551567</c:v>
                </c:pt>
                <c:pt idx="6">
                  <c:v>14164.178045850987</c:v>
                </c:pt>
                <c:pt idx="7">
                  <c:v>14098.991630552751</c:v>
                </c:pt>
                <c:pt idx="8">
                  <c:v>14027.040587251879</c:v>
                </c:pt>
                <c:pt idx="9">
                  <c:v>13976.476701171492</c:v>
                </c:pt>
                <c:pt idx="10">
                  <c:v>13940.87015923029</c:v>
                </c:pt>
                <c:pt idx="11">
                  <c:v>13904.473519433441</c:v>
                </c:pt>
                <c:pt idx="12">
                  <c:v>13865.793544232358</c:v>
                </c:pt>
                <c:pt idx="13">
                  <c:v>13836.346125129927</c:v>
                </c:pt>
                <c:pt idx="14">
                  <c:v>13811.320417998922</c:v>
                </c:pt>
                <c:pt idx="15">
                  <c:v>13788.314093866544</c:v>
                </c:pt>
                <c:pt idx="16">
                  <c:v>13765.252862039339</c:v>
                </c:pt>
                <c:pt idx="17">
                  <c:v>13739.597241631573</c:v>
                </c:pt>
                <c:pt idx="18">
                  <c:v>13716.817244338847</c:v>
                </c:pt>
                <c:pt idx="19">
                  <c:v>13688.986530474651</c:v>
                </c:pt>
                <c:pt idx="20">
                  <c:v>13665.002849374359</c:v>
                </c:pt>
                <c:pt idx="21">
                  <c:v>13629.782058947356</c:v>
                </c:pt>
                <c:pt idx="22">
                  <c:v>13585.58136461188</c:v>
                </c:pt>
                <c:pt idx="23">
                  <c:v>13540.682558156466</c:v>
                </c:pt>
                <c:pt idx="24">
                  <c:v>13503.155644546745</c:v>
                </c:pt>
                <c:pt idx="25">
                  <c:v>13469.65920531773</c:v>
                </c:pt>
                <c:pt idx="26">
                  <c:v>13439.243310367254</c:v>
                </c:pt>
                <c:pt idx="27">
                  <c:v>13413.626644742981</c:v>
                </c:pt>
                <c:pt idx="28">
                  <c:v>13391.01382575686</c:v>
                </c:pt>
                <c:pt idx="29">
                  <c:v>13365.782125051799</c:v>
                </c:pt>
                <c:pt idx="30">
                  <c:v>13337.515643755025</c:v>
                </c:pt>
                <c:pt idx="31">
                  <c:v>13305.16586021964</c:v>
                </c:pt>
                <c:pt idx="32">
                  <c:v>13278.19703077727</c:v>
                </c:pt>
                <c:pt idx="33">
                  <c:v>13248.158298038246</c:v>
                </c:pt>
                <c:pt idx="34">
                  <c:v>13216.623404283837</c:v>
                </c:pt>
                <c:pt idx="35">
                  <c:v>13190.140183217758</c:v>
                </c:pt>
                <c:pt idx="36">
                  <c:v>13162.606470066488</c:v>
                </c:pt>
                <c:pt idx="37">
                  <c:v>13142.113420874586</c:v>
                </c:pt>
                <c:pt idx="38">
                  <c:v>13121.992496105349</c:v>
                </c:pt>
                <c:pt idx="39">
                  <c:v>13102.51182395658</c:v>
                </c:pt>
                <c:pt idx="40">
                  <c:v>13083.526530777905</c:v>
                </c:pt>
                <c:pt idx="41">
                  <c:v>13065.019892236573</c:v>
                </c:pt>
                <c:pt idx="42">
                  <c:v>13048.87702995753</c:v>
                </c:pt>
                <c:pt idx="43">
                  <c:v>13031.745829171607</c:v>
                </c:pt>
                <c:pt idx="44">
                  <c:v>13012.678127733991</c:v>
                </c:pt>
                <c:pt idx="45">
                  <c:v>12989.853421361424</c:v>
                </c:pt>
                <c:pt idx="46">
                  <c:v>12970.827905103981</c:v>
                </c:pt>
                <c:pt idx="47">
                  <c:v>12952.432550413909</c:v>
                </c:pt>
                <c:pt idx="48">
                  <c:v>12928.748042050835</c:v>
                </c:pt>
                <c:pt idx="49">
                  <c:v>12915</c:v>
                </c:pt>
                <c:pt idx="50">
                  <c:v>12904.843517251909</c:v>
                </c:pt>
                <c:pt idx="51">
                  <c:v>12867.606200780107</c:v>
                </c:pt>
                <c:pt idx="52">
                  <c:v>12839.666044368591</c:v>
                </c:pt>
                <c:pt idx="53">
                  <c:v>12830.56206809883</c:v>
                </c:pt>
                <c:pt idx="54">
                  <c:v>12804.598166653002</c:v>
                </c:pt>
                <c:pt idx="55">
                  <c:v>12770.083113452683</c:v>
                </c:pt>
                <c:pt idx="56">
                  <c:v>12744.86882595936</c:v>
                </c:pt>
                <c:pt idx="57">
                  <c:v>12730.723218315687</c:v>
                </c:pt>
                <c:pt idx="58">
                  <c:v>12718.005138043285</c:v>
                </c:pt>
                <c:pt idx="59">
                  <c:v>12700.7606929053</c:v>
                </c:pt>
                <c:pt idx="60">
                  <c:v>12689.295467218964</c:v>
                </c:pt>
                <c:pt idx="61">
                  <c:v>12677.369790701852</c:v>
                </c:pt>
                <c:pt idx="62">
                  <c:v>12659.884776259469</c:v>
                </c:pt>
                <c:pt idx="63">
                  <c:v>12645.662851468875</c:v>
                </c:pt>
                <c:pt idx="64">
                  <c:v>12629.162510679325</c:v>
                </c:pt>
                <c:pt idx="65">
                  <c:v>12611.849559442127</c:v>
                </c:pt>
                <c:pt idx="66">
                  <c:v>12585.305311710488</c:v>
                </c:pt>
                <c:pt idx="67">
                  <c:v>12565.801249623388</c:v>
                </c:pt>
                <c:pt idx="68">
                  <c:v>12543.423339247647</c:v>
                </c:pt>
                <c:pt idx="69">
                  <c:v>12523.030948666437</c:v>
                </c:pt>
                <c:pt idx="70">
                  <c:v>12501.782421856185</c:v>
                </c:pt>
                <c:pt idx="71">
                  <c:v>12477.492982745822</c:v>
                </c:pt>
                <c:pt idx="72">
                  <c:v>12454.209519069555</c:v>
                </c:pt>
                <c:pt idx="73">
                  <c:v>12432.45124395466</c:v>
                </c:pt>
                <c:pt idx="74">
                  <c:v>12412.829687517638</c:v>
                </c:pt>
                <c:pt idx="75">
                  <c:v>12394.089338705033</c:v>
                </c:pt>
                <c:pt idx="76">
                  <c:v>12373.0206435248</c:v>
                </c:pt>
                <c:pt idx="77">
                  <c:v>12351.055494429505</c:v>
                </c:pt>
                <c:pt idx="78">
                  <c:v>12326.951746125078</c:v>
                </c:pt>
                <c:pt idx="79">
                  <c:v>12300.926747617292</c:v>
                </c:pt>
                <c:pt idx="80">
                  <c:v>12269.001489363405</c:v>
                </c:pt>
                <c:pt idx="81">
                  <c:v>12244.737125887028</c:v>
                </c:pt>
                <c:pt idx="82">
                  <c:v>12222.589440926675</c:v>
                </c:pt>
                <c:pt idx="83">
                  <c:v>12197.223716271228</c:v>
                </c:pt>
                <c:pt idx="84">
                  <c:v>12171.259814825398</c:v>
                </c:pt>
                <c:pt idx="85">
                  <c:v>12150.754952650566</c:v>
                </c:pt>
                <c:pt idx="86">
                  <c:v>12128.762146606021</c:v>
                </c:pt>
                <c:pt idx="87">
                  <c:v>12104.845267876646</c:v>
                </c:pt>
                <c:pt idx="88">
                  <c:v>12075.765416270879</c:v>
                </c:pt>
                <c:pt idx="89">
                  <c:v>12046.596553793957</c:v>
                </c:pt>
                <c:pt idx="90">
                  <c:v>12024.377882663861</c:v>
                </c:pt>
                <c:pt idx="91">
                  <c:v>11999.958640271676</c:v>
                </c:pt>
                <c:pt idx="92">
                  <c:v>11977.810955311325</c:v>
                </c:pt>
                <c:pt idx="93">
                  <c:v>11959.43896716334</c:v>
                </c:pt>
                <c:pt idx="94">
                  <c:v>11937.796072743395</c:v>
                </c:pt>
                <c:pt idx="95">
                  <c:v>11914.241009808973</c:v>
                </c:pt>
                <c:pt idx="96">
                  <c:v>11892.170764306524</c:v>
                </c:pt>
                <c:pt idx="97">
                  <c:v>11868.571806542501</c:v>
                </c:pt>
                <c:pt idx="98">
                  <c:v>11844.720453508275</c:v>
                </c:pt>
                <c:pt idx="99">
                  <c:v>11820.327024268725</c:v>
                </c:pt>
                <c:pt idx="100">
                  <c:v>11798.588219646103</c:v>
                </c:pt>
                <c:pt idx="101">
                  <c:v>11777.36335489243</c:v>
                </c:pt>
                <c:pt idx="102">
                  <c:v>11755.556403546852</c:v>
                </c:pt>
                <c:pt idx="103">
                  <c:v>11731.875417320014</c:v>
                </c:pt>
                <c:pt idx="104">
                  <c:v>11707.225469876159</c:v>
                </c:pt>
                <c:pt idx="105">
                  <c:v>11648.291687635647</c:v>
                </c:pt>
                <c:pt idx="106">
                  <c:v>11595.512144702616</c:v>
                </c:pt>
                <c:pt idx="107">
                  <c:v>11545.832496157605</c:v>
                </c:pt>
                <c:pt idx="108">
                  <c:v>11501.820623415915</c:v>
                </c:pt>
                <c:pt idx="109">
                  <c:v>11470.848792314631</c:v>
                </c:pt>
                <c:pt idx="110">
                  <c:v>11437.798314830712</c:v>
                </c:pt>
                <c:pt idx="111">
                  <c:v>11412.669789671729</c:v>
                </c:pt>
                <c:pt idx="112">
                  <c:v>11379.086975919086</c:v>
                </c:pt>
                <c:pt idx="113">
                  <c:v>11357.396752795923</c:v>
                </c:pt>
                <c:pt idx="114">
                  <c:v>11337.300222662519</c:v>
                </c:pt>
                <c:pt idx="115">
                  <c:v>11322.682021125094</c:v>
                </c:pt>
                <c:pt idx="116">
                  <c:v>11289.534540143319</c:v>
                </c:pt>
                <c:pt idx="117">
                  <c:v>11272.509436437915</c:v>
                </c:pt>
                <c:pt idx="118">
                  <c:v>11257.578563697956</c:v>
                </c:pt>
                <c:pt idx="119">
                  <c:v>11243.065832590095</c:v>
                </c:pt>
                <c:pt idx="120">
                  <c:v>11225.287736982964</c:v>
                </c:pt>
                <c:pt idx="121">
                  <c:v>11211.071426036619</c:v>
                </c:pt>
                <c:pt idx="122">
                  <c:v>11193.333643571454</c:v>
                </c:pt>
                <c:pt idx="123">
                  <c:v>11178.209016558747</c:v>
                </c:pt>
                <c:pt idx="124">
                  <c:v>11164.099416870547</c:v>
                </c:pt>
                <c:pt idx="125">
                  <c:v>11148.175725793866</c:v>
                </c:pt>
                <c:pt idx="126">
                  <c:v>11135.14954179601</c:v>
                </c:pt>
                <c:pt idx="127">
                  <c:v>11115.282058475654</c:v>
                </c:pt>
                <c:pt idx="128">
                  <c:v>11100.107939882408</c:v>
                </c:pt>
                <c:pt idx="129">
                  <c:v>11084.58738022539</c:v>
                </c:pt>
                <c:pt idx="130">
                  <c:v>11068.411732011418</c:v>
                </c:pt>
                <c:pt idx="131">
                  <c:v>11056.438728847432</c:v>
                </c:pt>
                <c:pt idx="132">
                  <c:v>11043.135391998558</c:v>
                </c:pt>
                <c:pt idx="133">
                  <c:v>11031.162388834571</c:v>
                </c:pt>
                <c:pt idx="134">
                  <c:v>11020.076274793842</c:v>
                </c:pt>
                <c:pt idx="135">
                  <c:v>11008.754285986292</c:v>
                </c:pt>
                <c:pt idx="136">
                  <c:v>10997.753449745876</c:v>
                </c:pt>
                <c:pt idx="137">
                  <c:v>10986.371705997395</c:v>
                </c:pt>
                <c:pt idx="138">
                  <c:v>10974.479329117343</c:v>
                </c:pt>
                <c:pt idx="139">
                  <c:v>10963.423177546996</c:v>
                </c:pt>
                <c:pt idx="140">
                  <c:v>10951.535089299066</c:v>
                </c:pt>
                <c:pt idx="141">
                  <c:v>10941.280433811393</c:v>
                </c:pt>
                <c:pt idx="142">
                  <c:v>10930.444651378037</c:v>
                </c:pt>
                <c:pt idx="143">
                  <c:v>10919.416885305944</c:v>
                </c:pt>
                <c:pt idx="144">
                  <c:v>10907.678646909879</c:v>
                </c:pt>
                <c:pt idx="145">
                  <c:v>10895.30344984116</c:v>
                </c:pt>
                <c:pt idx="146">
                  <c:v>10877.992056377561</c:v>
                </c:pt>
                <c:pt idx="147">
                  <c:v>10861.221360456375</c:v>
                </c:pt>
                <c:pt idx="148">
                  <c:v>10837.291577709926</c:v>
                </c:pt>
                <c:pt idx="149">
                  <c:v>10822.404510283806</c:v>
                </c:pt>
                <c:pt idx="150">
                  <c:v>10810.098923698599</c:v>
                </c:pt>
                <c:pt idx="151">
                  <c:v>10797.006750926692</c:v>
                </c:pt>
                <c:pt idx="152">
                  <c:v>10772.029057251257</c:v>
                </c:pt>
                <c:pt idx="153">
                  <c:v>10757.138390437462</c:v>
                </c:pt>
                <c:pt idx="154">
                  <c:v>10744.870969162886</c:v>
                </c:pt>
                <c:pt idx="155">
                  <c:v>10733.039722866963</c:v>
                </c:pt>
                <c:pt idx="156">
                  <c:v>10721.236272035365</c:v>
                </c:pt>
                <c:pt idx="157">
                  <c:v>10709.595852292601</c:v>
                </c:pt>
                <c:pt idx="158">
                  <c:v>10698.547318299468</c:v>
                </c:pt>
                <c:pt idx="159">
                  <c:v>10683.545683129463</c:v>
                </c:pt>
                <c:pt idx="160">
                  <c:v>10670.733043131573</c:v>
                </c:pt>
                <c:pt idx="161">
                  <c:v>10659.37933323469</c:v>
                </c:pt>
                <c:pt idx="162">
                  <c:v>10644.011685495474</c:v>
                </c:pt>
                <c:pt idx="163">
                  <c:v>10632.465393136075</c:v>
                </c:pt>
                <c:pt idx="164">
                  <c:v>10621.136770350708</c:v>
                </c:pt>
                <c:pt idx="165">
                  <c:v>10609.647524890317</c:v>
                </c:pt>
                <c:pt idx="166">
                  <c:v>10597.614052013381</c:v>
                </c:pt>
                <c:pt idx="167">
                  <c:v>10587.240616732415</c:v>
                </c:pt>
                <c:pt idx="168">
                  <c:v>10577.013676529845</c:v>
                </c:pt>
                <c:pt idx="169">
                  <c:v>10564.904228885358</c:v>
                </c:pt>
                <c:pt idx="170">
                  <c:v>10553.356193426267</c:v>
                </c:pt>
                <c:pt idx="171">
                  <c:v>10542.477944023804</c:v>
                </c:pt>
                <c:pt idx="172">
                  <c:v>10530.956304074332</c:v>
                </c:pt>
                <c:pt idx="173">
                  <c:v>10519.699634432978</c:v>
                </c:pt>
                <c:pt idx="174">
                  <c:v>10510.338027020807</c:v>
                </c:pt>
                <c:pt idx="175">
                  <c:v>10500.058175819406</c:v>
                </c:pt>
                <c:pt idx="176">
                  <c:v>10489.282472971818</c:v>
                </c:pt>
                <c:pt idx="177">
                  <c:v>10477.18013181069</c:v>
                </c:pt>
                <c:pt idx="178">
                  <c:v>10466.583869320599</c:v>
                </c:pt>
                <c:pt idx="179">
                  <c:v>10456.764739741669</c:v>
                </c:pt>
                <c:pt idx="180">
                  <c:v>10442.856705763303</c:v>
                </c:pt>
                <c:pt idx="181">
                  <c:v>10431.158944051362</c:v>
                </c:pt>
                <c:pt idx="182">
                  <c:v>10420.613616061401</c:v>
                </c:pt>
                <c:pt idx="183">
                  <c:v>10407.796986658217</c:v>
                </c:pt>
                <c:pt idx="184">
                  <c:v>10399.279606358634</c:v>
                </c:pt>
                <c:pt idx="185">
                  <c:v>10383.315602139986</c:v>
                </c:pt>
                <c:pt idx="186">
                  <c:v>10370.446069753576</c:v>
                </c:pt>
                <c:pt idx="187">
                  <c:v>10359.392561930616</c:v>
                </c:pt>
                <c:pt idx="188">
                  <c:v>10348.227261361026</c:v>
                </c:pt>
                <c:pt idx="189">
                  <c:v>10073.934079335671</c:v>
                </c:pt>
                <c:pt idx="190">
                  <c:v>10065.669885232583</c:v>
                </c:pt>
                <c:pt idx="191">
                  <c:v>10056.742646031365</c:v>
                </c:pt>
                <c:pt idx="192">
                  <c:v>10049.259519053874</c:v>
                </c:pt>
                <c:pt idx="193">
                  <c:v>10043.439309182491</c:v>
                </c:pt>
                <c:pt idx="194">
                  <c:v>10036.145813103065</c:v>
                </c:pt>
                <c:pt idx="195">
                  <c:v>10028.204535494298</c:v>
                </c:pt>
                <c:pt idx="196">
                  <c:v>10020.148625958036</c:v>
                </c:pt>
                <c:pt idx="197">
                  <c:v>10012.604660549834</c:v>
                </c:pt>
                <c:pt idx="198">
                  <c:v>10004.537743524454</c:v>
                </c:pt>
                <c:pt idx="199">
                  <c:v>9994.7819631686125</c:v>
                </c:pt>
                <c:pt idx="200">
                  <c:v>9985.2894780212391</c:v>
                </c:pt>
                <c:pt idx="201">
                  <c:v>9975.8316369802433</c:v>
                </c:pt>
                <c:pt idx="202">
                  <c:v>9966.2852610007285</c:v>
                </c:pt>
                <c:pt idx="203">
                  <c:v>9957.2579967104211</c:v>
                </c:pt>
                <c:pt idx="204">
                  <c:v>9948.9938026073323</c:v>
                </c:pt>
                <c:pt idx="205">
                  <c:v>9941.1971748639353</c:v>
                </c:pt>
                <c:pt idx="206">
                  <c:v>9932.832197905931</c:v>
                </c:pt>
                <c:pt idx="207">
                  <c:v>9923.8401276284512</c:v>
                </c:pt>
                <c:pt idx="208">
                  <c:v>9915.9246422033721</c:v>
                </c:pt>
                <c:pt idx="209">
                  <c:v>9906.7649676516885</c:v>
                </c:pt>
                <c:pt idx="210">
                  <c:v>9897.8759198481239</c:v>
                </c:pt>
                <c:pt idx="211">
                  <c:v>9889.7197073753032</c:v>
                </c:pt>
                <c:pt idx="212">
                  <c:v>9883.0176475234093</c:v>
                </c:pt>
                <c:pt idx="213">
                  <c:v>9876.2722936282062</c:v>
                </c:pt>
                <c:pt idx="214">
                  <c:v>9865.4224410342485</c:v>
                </c:pt>
                <c:pt idx="215">
                  <c:v>9850.7887705004887</c:v>
                </c:pt>
                <c:pt idx="216">
                  <c:v>9842.4450109856243</c:v>
                </c:pt>
                <c:pt idx="217">
                  <c:v>9833.4055641524155</c:v>
                </c:pt>
                <c:pt idx="218">
                  <c:v>9826.014821458597</c:v>
                </c:pt>
                <c:pt idx="219">
                  <c:v>9817.804168247183</c:v>
                </c:pt>
                <c:pt idx="220">
                  <c:v>9809.6616086241665</c:v>
                </c:pt>
                <c:pt idx="221">
                  <c:v>9801.0809563566436</c:v>
                </c:pt>
                <c:pt idx="222">
                  <c:v>9792.5370029493934</c:v>
                </c:pt>
                <c:pt idx="223">
                  <c:v>9784.9707301165963</c:v>
                </c:pt>
                <c:pt idx="224">
                  <c:v>9776.9098099073217</c:v>
                </c:pt>
                <c:pt idx="225">
                  <c:v>9768.173290185674</c:v>
                </c:pt>
                <c:pt idx="226">
                  <c:v>9760.967316059201</c:v>
                </c:pt>
                <c:pt idx="227">
                  <c:v>9751.8574223474734</c:v>
                </c:pt>
                <c:pt idx="228">
                  <c:v>9743.7058679057627</c:v>
                </c:pt>
                <c:pt idx="229">
                  <c:v>9736.4629400658214</c:v>
                </c:pt>
                <c:pt idx="230">
                  <c:v>9727.5758748757962</c:v>
                </c:pt>
                <c:pt idx="231">
                  <c:v>9718.9181477201801</c:v>
                </c:pt>
                <c:pt idx="232">
                  <c:v>9709.9909085189629</c:v>
                </c:pt>
                <c:pt idx="233">
                  <c:v>9702.5717398917059</c:v>
                </c:pt>
                <c:pt idx="234">
                  <c:v>9695.9745933396007</c:v>
                </c:pt>
                <c:pt idx="235">
                  <c:v>9689.7906203512575</c:v>
                </c:pt>
                <c:pt idx="236">
                  <c:v>9682.0729794229046</c:v>
                </c:pt>
                <c:pt idx="237">
                  <c:v>9674.1147332722394</c:v>
                </c:pt>
                <c:pt idx="238">
                  <c:v>9665.653419761742</c:v>
                </c:pt>
                <c:pt idx="239">
                  <c:v>9657.4219800865012</c:v>
                </c:pt>
                <c:pt idx="240">
                  <c:v>9650.9453555679702</c:v>
                </c:pt>
                <c:pt idx="241">
                  <c:v>9644.7440605264383</c:v>
                </c:pt>
                <c:pt idx="242">
                  <c:v>9639.7553092081107</c:v>
                </c:pt>
                <c:pt idx="243">
                  <c:v>9632.8264879326562</c:v>
                </c:pt>
                <c:pt idx="244">
                  <c:v>9625.4405444224049</c:v>
                </c:pt>
                <c:pt idx="245">
                  <c:v>9620.7012306699944</c:v>
                </c:pt>
                <c:pt idx="246">
                  <c:v>9612.2952760676835</c:v>
                </c:pt>
                <c:pt idx="247">
                  <c:v>9605.530226931467</c:v>
                </c:pt>
                <c:pt idx="248">
                  <c:v>9600.3226707307567</c:v>
                </c:pt>
                <c:pt idx="249">
                  <c:v>9591.602495662135</c:v>
                </c:pt>
                <c:pt idx="250">
                  <c:v>9584.3186438750454</c:v>
                </c:pt>
                <c:pt idx="251">
                  <c:v>9578.0201613846493</c:v>
                </c:pt>
                <c:pt idx="252">
                  <c:v>9570.537034407158</c:v>
                </c:pt>
                <c:pt idx="253">
                  <c:v>9564.2654613212599</c:v>
                </c:pt>
                <c:pt idx="254">
                  <c:v>9558.7224043008955</c:v>
                </c:pt>
                <c:pt idx="255">
                  <c:v>9552.6385612297654</c:v>
                </c:pt>
                <c:pt idx="256">
                  <c:v>9544.1131833899944</c:v>
                </c:pt>
                <c:pt idx="257">
                  <c:v>9534.769172984239</c:v>
                </c:pt>
                <c:pt idx="258">
                  <c:v>9528.0678652432016</c:v>
                </c:pt>
                <c:pt idx="259">
                  <c:v>9520.6387290808434</c:v>
                </c:pt>
                <c:pt idx="260">
                  <c:v>9513.1793580620106</c:v>
                </c:pt>
                <c:pt idx="261">
                  <c:v>9506.062788081028</c:v>
                </c:pt>
                <c:pt idx="262">
                  <c:v>9498.530751776887</c:v>
                </c:pt>
                <c:pt idx="263">
                  <c:v>9491.8790833524508</c:v>
                </c:pt>
                <c:pt idx="264">
                  <c:v>9485.8652461467955</c:v>
                </c:pt>
                <c:pt idx="265">
                  <c:v>9480.240673582015</c:v>
                </c:pt>
                <c:pt idx="266">
                  <c:v>9474.2771087876918</c:v>
                </c:pt>
                <c:pt idx="267">
                  <c:v>9469.0679708649404</c:v>
                </c:pt>
                <c:pt idx="268">
                  <c:v>9463.3491583780778</c:v>
                </c:pt>
                <c:pt idx="269">
                  <c:v>9457.0842148620395</c:v>
                </c:pt>
                <c:pt idx="270">
                  <c:v>9450.1486337609495</c:v>
                </c:pt>
                <c:pt idx="271">
                  <c:v>9443.9170707106878</c:v>
                </c:pt>
                <c:pt idx="272">
                  <c:v>9436.087502669423</c:v>
                </c:pt>
                <c:pt idx="273">
                  <c:v>9430.3764742242001</c:v>
                </c:pt>
                <c:pt idx="274">
                  <c:v>9424.8849805249556</c:v>
                </c:pt>
                <c:pt idx="275">
                  <c:v>9418.4390338043668</c:v>
                </c:pt>
                <c:pt idx="276">
                  <c:v>9412.4525322223744</c:v>
                </c:pt>
                <c:pt idx="277">
                  <c:v>9405.3488086622965</c:v>
                </c:pt>
                <c:pt idx="278">
                  <c:v>9400.5282175007669</c:v>
                </c:pt>
                <c:pt idx="279">
                  <c:v>9391.5509657550047</c:v>
                </c:pt>
                <c:pt idx="280">
                  <c:v>9382.9309464702765</c:v>
                </c:pt>
                <c:pt idx="281">
                  <c:v>9371.9412334212066</c:v>
                </c:pt>
                <c:pt idx="282">
                  <c:v>9363.2144718558138</c:v>
                </c:pt>
                <c:pt idx="283">
                  <c:v>9354.6373204664087</c:v>
                </c:pt>
                <c:pt idx="284">
                  <c:v>9347.9856520419726</c:v>
                </c:pt>
                <c:pt idx="285">
                  <c:v>9340.6477003673954</c:v>
                </c:pt>
                <c:pt idx="286">
                  <c:v>9334.9004254568081</c:v>
                </c:pt>
                <c:pt idx="287">
                  <c:v>9328.4136744313237</c:v>
                </c:pt>
                <c:pt idx="288">
                  <c:v>9321.9166959702452</c:v>
                </c:pt>
                <c:pt idx="289">
                  <c:v>9316.3182083796783</c:v>
                </c:pt>
                <c:pt idx="290">
                  <c:v>9308.199260155734</c:v>
                </c:pt>
                <c:pt idx="291">
                  <c:v>9300.3381974723088</c:v>
                </c:pt>
                <c:pt idx="292">
                  <c:v>9282.6195289968709</c:v>
                </c:pt>
                <c:pt idx="293">
                  <c:v>9275.1566814962844</c:v>
                </c:pt>
                <c:pt idx="294">
                  <c:v>9270.2718624970894</c:v>
                </c:pt>
                <c:pt idx="295">
                  <c:v>9262.6105658296583</c:v>
                </c:pt>
                <c:pt idx="296">
                  <c:v>9256.6562497400409</c:v>
                </c:pt>
                <c:pt idx="297">
                  <c:v>9249.7076318323707</c:v>
                </c:pt>
                <c:pt idx="298">
                  <c:v>9242.5016577058977</c:v>
                </c:pt>
                <c:pt idx="299">
                  <c:v>9234.9823803565341</c:v>
                </c:pt>
                <c:pt idx="300">
                  <c:v>9226.8136647475767</c:v>
                </c:pt>
                <c:pt idx="301">
                  <c:v>9219.1349004634849</c:v>
                </c:pt>
                <c:pt idx="302">
                  <c:v>9213.1167242699466</c:v>
                </c:pt>
                <c:pt idx="303">
                  <c:v>9206.1733160023323</c:v>
                </c:pt>
                <c:pt idx="304">
                  <c:v>9198.9136993885659</c:v>
                </c:pt>
                <c:pt idx="305">
                  <c:v>9192.3116702807292</c:v>
                </c:pt>
                <c:pt idx="306">
                  <c:v>9185.6118013604628</c:v>
                </c:pt>
                <c:pt idx="307">
                  <c:v>9178.8473927932391</c:v>
                </c:pt>
                <c:pt idx="308">
                  <c:v>9171.9647636596201</c:v>
                </c:pt>
                <c:pt idx="309">
                  <c:v>9156.2709834707148</c:v>
                </c:pt>
                <c:pt idx="310">
                  <c:v>9151.6517692870784</c:v>
                </c:pt>
                <c:pt idx="311">
                  <c:v>9141.6742666504233</c:v>
                </c:pt>
                <c:pt idx="312">
                  <c:v>9134.1218514601769</c:v>
                </c:pt>
                <c:pt idx="313">
                  <c:v>9121.2804360296668</c:v>
                </c:pt>
                <c:pt idx="314">
                  <c:v>9113.9484833345487</c:v>
                </c:pt>
                <c:pt idx="315">
                  <c:v>9106.1455646058821</c:v>
                </c:pt>
                <c:pt idx="316">
                  <c:v>9099.3020211307412</c:v>
                </c:pt>
                <c:pt idx="317">
                  <c:v>9093.07364069695</c:v>
                </c:pt>
                <c:pt idx="318">
                  <c:v>9086.3567598369791</c:v>
                </c:pt>
                <c:pt idx="319">
                  <c:v>9079.3725079913202</c:v>
                </c:pt>
                <c:pt idx="320">
                  <c:v>9072.7916019969307</c:v>
                </c:pt>
                <c:pt idx="321">
                  <c:v>9065.9480585217898</c:v>
                </c:pt>
                <c:pt idx="322">
                  <c:v>9058.8806608208251</c:v>
                </c:pt>
                <c:pt idx="323">
                  <c:v>9050.0633329093635</c:v>
                </c:pt>
                <c:pt idx="324">
                  <c:v>9042.7841485958288</c:v>
                </c:pt>
                <c:pt idx="325">
                  <c:v>9036.3075240772978</c:v>
                </c:pt>
                <c:pt idx="326">
                  <c:v>9028.6858206742982</c:v>
                </c:pt>
                <c:pt idx="327">
                  <c:v>9021.7318036851138</c:v>
                </c:pt>
                <c:pt idx="328">
                  <c:v>9015.3718751038541</c:v>
                </c:pt>
                <c:pt idx="329">
                  <c:v>9008.8999815016996</c:v>
                </c:pt>
                <c:pt idx="330">
                  <c:v>9002.8683838625911</c:v>
                </c:pt>
                <c:pt idx="331">
                  <c:v>8997.5355807292071</c:v>
                </c:pt>
                <c:pt idx="332">
                  <c:v>8990.7255392470452</c:v>
                </c:pt>
                <c:pt idx="333">
                  <c:v>8984.9437043858034</c:v>
                </c:pt>
                <c:pt idx="334">
                  <c:v>8979.2343556548294</c:v>
                </c:pt>
                <c:pt idx="335">
                  <c:v>8973.1043867146618</c:v>
                </c:pt>
                <c:pt idx="336">
                  <c:v>8966.6277621961308</c:v>
                </c:pt>
                <c:pt idx="337">
                  <c:v>8952.4098209388976</c:v>
                </c:pt>
                <c:pt idx="338">
                  <c:v>8948.794783751704</c:v>
                </c:pt>
                <c:pt idx="339">
                  <c:v>8941.7119886701275</c:v>
                </c:pt>
                <c:pt idx="340">
                  <c:v>8935.0603202456914</c:v>
                </c:pt>
                <c:pt idx="341">
                  <c:v>8928.7781889559465</c:v>
                </c:pt>
                <c:pt idx="342">
                  <c:v>8920.5139948528576</c:v>
                </c:pt>
                <c:pt idx="343">
                  <c:v>8912.9819585487166</c:v>
                </c:pt>
                <c:pt idx="344">
                  <c:v>8906.5520124050945</c:v>
                </c:pt>
                <c:pt idx="345">
                  <c:v>8899.7525291267812</c:v>
                </c:pt>
                <c:pt idx="346">
                  <c:v>8893.7937428298901</c:v>
                </c:pt>
                <c:pt idx="347">
                  <c:v>8887.3377117120544</c:v>
                </c:pt>
                <c:pt idx="348">
                  <c:v>8880.2109241144444</c:v>
                </c:pt>
                <c:pt idx="349">
                  <c:v>8874.0653608962148</c:v>
                </c:pt>
                <c:pt idx="350">
                  <c:v>8867.5391956495969</c:v>
                </c:pt>
                <c:pt idx="351">
                  <c:v>8861.2201106463817</c:v>
                </c:pt>
                <c:pt idx="352">
                  <c:v>8851.8054414917951</c:v>
                </c:pt>
                <c:pt idx="353">
                  <c:v>8844.2583561640695</c:v>
                </c:pt>
                <c:pt idx="354">
                  <c:v>8838.7388866203873</c:v>
                </c:pt>
                <c:pt idx="355">
                  <c:v>8832.5892309072296</c:v>
                </c:pt>
                <c:pt idx="356">
                  <c:v>8825.4810754340579</c:v>
                </c:pt>
                <c:pt idx="357">
                  <c:v>8818.3340699992914</c:v>
                </c:pt>
                <c:pt idx="358">
                  <c:v>8809.8915677682762</c:v>
                </c:pt>
                <c:pt idx="359">
                  <c:v>8803.8059987842171</c:v>
                </c:pt>
                <c:pt idx="360">
                  <c:v>8797.7730902132171</c:v>
                </c:pt>
                <c:pt idx="361">
                  <c:v>8791.2287067633679</c:v>
                </c:pt>
                <c:pt idx="362">
                  <c:v>8784.8662413139064</c:v>
                </c:pt>
                <c:pt idx="363">
                  <c:v>8779.2000052486455</c:v>
                </c:pt>
                <c:pt idx="364">
                  <c:v>8771.8831699817656</c:v>
                </c:pt>
                <c:pt idx="365">
                  <c:v>8765.2315015573295</c:v>
                </c:pt>
                <c:pt idx="366">
                  <c:v>8758.4899457217525</c:v>
                </c:pt>
                <c:pt idx="367">
                  <c:v>8749.8819042313044</c:v>
                </c:pt>
                <c:pt idx="368">
                  <c:v>8744.5316491942576</c:v>
                </c:pt>
                <c:pt idx="369">
                  <c:v>8739.4149811754596</c:v>
                </c:pt>
                <c:pt idx="370">
                  <c:v>8733.2220485044327</c:v>
                </c:pt>
                <c:pt idx="371">
                  <c:v>8727.7797743389838</c:v>
                </c:pt>
                <c:pt idx="372">
                  <c:v>8721.1281059145476</c:v>
                </c:pt>
                <c:pt idx="373">
                  <c:v>8714.8677121033124</c:v>
                </c:pt>
                <c:pt idx="374">
                  <c:v>8708.2160436788763</c:v>
                </c:pt>
                <c:pt idx="375">
                  <c:v>8701.5643752544402</c:v>
                </c:pt>
                <c:pt idx="376">
                  <c:v>8693.7097455192015</c:v>
                </c:pt>
                <c:pt idx="377">
                  <c:v>8686.7254936735426</c:v>
                </c:pt>
                <c:pt idx="378">
                  <c:v>8679.3875419989654</c:v>
                </c:pt>
                <c:pt idx="379">
                  <c:v>8672.5577038845895</c:v>
                </c:pt>
                <c:pt idx="380">
                  <c:v>8666.7758690233477</c:v>
                </c:pt>
                <c:pt idx="381">
                  <c:v>8660.6785063009484</c:v>
                </c:pt>
                <c:pt idx="382">
                  <c:v>8654.1155267888371</c:v>
                </c:pt>
                <c:pt idx="383">
                  <c:v>8646.5664110372945</c:v>
                </c:pt>
                <c:pt idx="384">
                  <c:v>8640.4398743305774</c:v>
                </c:pt>
                <c:pt idx="385">
                  <c:v>8634.4090282924208</c:v>
                </c:pt>
                <c:pt idx="386">
                  <c:v>8627.0497355675125</c:v>
                </c:pt>
                <c:pt idx="387">
                  <c:v>8621.0216610578664</c:v>
                </c:pt>
                <c:pt idx="388">
                  <c:v>8614.2064270164356</c:v>
                </c:pt>
                <c:pt idx="389">
                  <c:v>8608.4170119062783</c:v>
                </c:pt>
                <c:pt idx="390">
                  <c:v>8602.627596796121</c:v>
                </c:pt>
                <c:pt idx="391">
                  <c:v>8595.3390665012594</c:v>
                </c:pt>
                <c:pt idx="392">
                  <c:v>8589.0489017955424</c:v>
                </c:pt>
                <c:pt idx="393">
                  <c:v>8580.8854905473709</c:v>
                </c:pt>
                <c:pt idx="394">
                  <c:v>8574.5294518306873</c:v>
                </c:pt>
                <c:pt idx="395">
                  <c:v>8568.3951353948178</c:v>
                </c:pt>
                <c:pt idx="396">
                  <c:v>8564.1017857754086</c:v>
                </c:pt>
                <c:pt idx="397">
                  <c:v>8558.1131879646582</c:v>
                </c:pt>
                <c:pt idx="398">
                  <c:v>8552.4349344316033</c:v>
                </c:pt>
                <c:pt idx="399">
                  <c:v>8544.951807454112</c:v>
                </c:pt>
                <c:pt idx="400">
                  <c:v>8538.9653058721196</c:v>
                </c:pt>
                <c:pt idx="401">
                  <c:v>8533.0602532912417</c:v>
                </c:pt>
                <c:pt idx="402">
                  <c:v>8527.4319184705637</c:v>
                </c:pt>
                <c:pt idx="403">
                  <c:v>8520.6004752238459</c:v>
                </c:pt>
                <c:pt idx="404">
                  <c:v>8514.7934631072749</c:v>
                </c:pt>
                <c:pt idx="405">
                  <c:v>8508.9507813831078</c:v>
                </c:pt>
                <c:pt idx="406">
                  <c:v>8501.4036960553822</c:v>
                </c:pt>
                <c:pt idx="407">
                  <c:v>8495.3442994769575</c:v>
                </c:pt>
                <c:pt idx="408">
                  <c:v>8490.2799610174443</c:v>
                </c:pt>
                <c:pt idx="409">
                  <c:v>8483.3511397419898</c:v>
                </c:pt>
                <c:pt idx="410">
                  <c:v>8478.041474596168</c:v>
                </c:pt>
                <c:pt idx="411">
                  <c:v>8472.246460438515</c:v>
                </c:pt>
                <c:pt idx="412">
                  <c:v>8466.8419798436607</c:v>
                </c:pt>
                <c:pt idx="413">
                  <c:v>8461.8178473103089</c:v>
                </c:pt>
                <c:pt idx="414">
                  <c:v>8455.7969405468102</c:v>
                </c:pt>
                <c:pt idx="415">
                  <c:v>8449.0541533768337</c:v>
                </c:pt>
                <c:pt idx="416">
                  <c:v>8443.9836192500097</c:v>
                </c:pt>
                <c:pt idx="417">
                  <c:v>8438.2600906057269</c:v>
                </c:pt>
                <c:pt idx="418">
                  <c:v>8432.4953113045485</c:v>
                </c:pt>
                <c:pt idx="419">
                  <c:v>8424.4432916328624</c:v>
                </c:pt>
                <c:pt idx="420">
                  <c:v>8416.6038252754897</c:v>
                </c:pt>
                <c:pt idx="421">
                  <c:v>8410.8953038664586</c:v>
                </c:pt>
                <c:pt idx="422">
                  <c:v>8404.9736966105575</c:v>
                </c:pt>
                <c:pt idx="423">
                  <c:v>8398.198849141223</c:v>
                </c:pt>
                <c:pt idx="424">
                  <c:v>8391.4141473482978</c:v>
                </c:pt>
                <c:pt idx="425">
                  <c:v>8383.0071775340784</c:v>
                </c:pt>
                <c:pt idx="426">
                  <c:v>8376.7035615271998</c:v>
                </c:pt>
                <c:pt idx="427">
                  <c:v>8370.9304153475005</c:v>
                </c:pt>
                <c:pt idx="428">
                  <c:v>8365.7114139683272</c:v>
                </c:pt>
                <c:pt idx="429">
                  <c:v>8359.4628769635528</c:v>
                </c:pt>
                <c:pt idx="430">
                  <c:v>8352.8112085391167</c:v>
                </c:pt>
                <c:pt idx="431">
                  <c:v>8345.7160955530508</c:v>
                </c:pt>
                <c:pt idx="432">
                  <c:v>8338.4408332138228</c:v>
                </c:pt>
                <c:pt idx="433">
                  <c:v>8330.5723961751592</c:v>
                </c:pt>
                <c:pt idx="434">
                  <c:v>8324.2405195018964</c:v>
                </c:pt>
                <c:pt idx="435">
                  <c:v>8317.1323640287246</c:v>
                </c:pt>
                <c:pt idx="436">
                  <c:v>8310.7240493271329</c:v>
                </c:pt>
                <c:pt idx="437">
                  <c:v>8305.4027145875843</c:v>
                </c:pt>
                <c:pt idx="438">
                  <c:v>8300.8758846876208</c:v>
                </c:pt>
                <c:pt idx="439">
                  <c:v>8293.6594519629962</c:v>
                </c:pt>
                <c:pt idx="440">
                  <c:v>8287.4829027117339</c:v>
                </c:pt>
                <c:pt idx="441">
                  <c:v>8282.1049580281469</c:v>
                </c:pt>
                <c:pt idx="442">
                  <c:v>8275.6518468701106</c:v>
                </c:pt>
                <c:pt idx="443">
                  <c:v>8269.8159491015012</c:v>
                </c:pt>
                <c:pt idx="444">
                  <c:v>8262.4252064076827</c:v>
                </c:pt>
                <c:pt idx="445">
                  <c:v>8256.5929464123437</c:v>
                </c:pt>
                <c:pt idx="446">
                  <c:v>8250.8088869128333</c:v>
                </c:pt>
                <c:pt idx="447">
                  <c:v>8243.6029127863603</c:v>
                </c:pt>
                <c:pt idx="448">
                  <c:v>8237.3425189751251</c:v>
                </c:pt>
                <c:pt idx="449">
                  <c:v>8231.3755811237916</c:v>
                </c:pt>
                <c:pt idx="450">
                  <c:v>8224.1003187845636</c:v>
                </c:pt>
                <c:pt idx="451">
                  <c:v>8219.0611760387783</c:v>
                </c:pt>
                <c:pt idx="452">
                  <c:v>8213.1993932397436</c:v>
                </c:pt>
                <c:pt idx="453">
                  <c:v>8205.9202089262089</c:v>
                </c:pt>
                <c:pt idx="454">
                  <c:v>8199.1453614568745</c:v>
                </c:pt>
                <c:pt idx="455">
                  <c:v>8192.1241558977472</c:v>
                </c:pt>
                <c:pt idx="456">
                  <c:v>8185.7143663251081</c:v>
                </c:pt>
                <c:pt idx="457">
                  <c:v>8178.573604634169</c:v>
                </c:pt>
                <c:pt idx="458">
                  <c:v>8168.6464934249716</c:v>
                </c:pt>
                <c:pt idx="459">
                  <c:v>8158.1325659153781</c:v>
                </c:pt>
                <c:pt idx="460">
                  <c:v>8146.061019515475</c:v>
                </c:pt>
                <c:pt idx="461">
                  <c:v>8122.553418606386</c:v>
                </c:pt>
                <c:pt idx="462">
                  <c:v>8113.7953885142106</c:v>
                </c:pt>
                <c:pt idx="463">
                  <c:v>8106.7381305516983</c:v>
                </c:pt>
                <c:pt idx="464">
                  <c:v>8098.8854664395158</c:v>
                </c:pt>
                <c:pt idx="465">
                  <c:v>8091.9391038443764</c:v>
                </c:pt>
                <c:pt idx="466">
                  <c:v>8085.1783916752765</c:v>
                </c:pt>
                <c:pt idx="467">
                  <c:v>8078.0702362021038</c:v>
                </c:pt>
                <c:pt idx="468">
                  <c:v>8071.1891999009622</c:v>
                </c:pt>
                <c:pt idx="469">
                  <c:v>8064.0707477274418</c:v>
                </c:pt>
                <c:pt idx="470">
                  <c:v>8058.0237764324993</c:v>
                </c:pt>
                <c:pt idx="471">
                  <c:v>8050.8732328762298</c:v>
                </c:pt>
                <c:pt idx="472">
                  <c:v>8044.0433947618531</c:v>
                </c:pt>
                <c:pt idx="473">
                  <c:v>8037.8193335932729</c:v>
                </c:pt>
                <c:pt idx="474">
                  <c:v>8031.9658653797687</c:v>
                </c:pt>
                <c:pt idx="475">
                  <c:v>8027.1552837513818</c:v>
                </c:pt>
                <c:pt idx="476">
                  <c:v>8021.4691800982346</c:v>
                </c:pt>
                <c:pt idx="477">
                  <c:v>8015.7321160821584</c:v>
                </c:pt>
                <c:pt idx="478">
                  <c:v>8009.3576005087398</c:v>
                </c:pt>
                <c:pt idx="479">
                  <c:v>8003.8145434883754</c:v>
                </c:pt>
                <c:pt idx="480">
                  <c:v>7998.2131384993763</c:v>
                </c:pt>
                <c:pt idx="481">
                  <c:v>7992.1661672044338</c:v>
                </c:pt>
                <c:pt idx="482">
                  <c:v>7986.345957333052</c:v>
                </c:pt>
                <c:pt idx="483">
                  <c:v>7980.7089501936989</c:v>
                </c:pt>
                <c:pt idx="484">
                  <c:v>7974.0036392819684</c:v>
                </c:pt>
                <c:pt idx="485">
                  <c:v>7968.5442510468174</c:v>
                </c:pt>
                <c:pt idx="486">
                  <c:v>7961.5646834746976</c:v>
                </c:pt>
                <c:pt idx="487">
                  <c:v>7955.6206393507327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833-4A13-9FDE-BED21A644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73760"/>
        <c:axId val="158774336"/>
      </c:scatterChart>
      <c:valAx>
        <c:axId val="158773760"/>
        <c:scaling>
          <c:orientation val="minMax"/>
          <c:max val="2940"/>
          <c:min val="2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4336"/>
        <c:crosses val="autoZero"/>
        <c:crossBetween val="midCat"/>
      </c:valAx>
      <c:valAx>
        <c:axId val="158774336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7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r>
              <a:rPr lang="nl-NL"/>
              <a:t>Age depth model Retournemer</a:t>
            </a:r>
          </a:p>
        </c:rich>
      </c:tx>
      <c:layout>
        <c:manualLayout>
          <c:xMode val="edge"/>
          <c:yMode val="edge"/>
          <c:x val="0.40999584382729887"/>
          <c:y val="2.141901117701345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Age depth model</c:v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dash"/>
            <c:size val="5"/>
            <c:spPr>
              <a:solidFill>
                <a:schemeClr val="accent1"/>
              </a:solidFill>
              <a:ln w="0">
                <a:solidFill>
                  <a:schemeClr val="tx1"/>
                </a:solidFill>
              </a:ln>
              <a:effectLst/>
            </c:spPr>
          </c:marker>
          <c:xVal>
            <c:numRef>
              <c:f>'Age depth'!$D$28:$D$515</c:f>
              <c:numCache>
                <c:formatCode>General</c:formatCode>
                <c:ptCount val="488"/>
                <c:pt idx="0">
                  <c:v>2905.5</c:v>
                </c:pt>
                <c:pt idx="1">
                  <c:v>2904.5</c:v>
                </c:pt>
                <c:pt idx="2">
                  <c:v>2903.5</c:v>
                </c:pt>
                <c:pt idx="3">
                  <c:v>2902.5</c:v>
                </c:pt>
                <c:pt idx="4">
                  <c:v>2901.5</c:v>
                </c:pt>
                <c:pt idx="5">
                  <c:v>2900.5</c:v>
                </c:pt>
                <c:pt idx="6">
                  <c:v>2899.5</c:v>
                </c:pt>
                <c:pt idx="7">
                  <c:v>2898.5</c:v>
                </c:pt>
                <c:pt idx="8">
                  <c:v>2897.5</c:v>
                </c:pt>
                <c:pt idx="9">
                  <c:v>2896.5</c:v>
                </c:pt>
                <c:pt idx="10">
                  <c:v>2895.5</c:v>
                </c:pt>
                <c:pt idx="11">
                  <c:v>2894.5</c:v>
                </c:pt>
                <c:pt idx="12">
                  <c:v>2893.5</c:v>
                </c:pt>
                <c:pt idx="13">
                  <c:v>2892.5</c:v>
                </c:pt>
                <c:pt idx="14">
                  <c:v>2891.5</c:v>
                </c:pt>
                <c:pt idx="15">
                  <c:v>2890.5</c:v>
                </c:pt>
                <c:pt idx="16">
                  <c:v>2889.5</c:v>
                </c:pt>
                <c:pt idx="17">
                  <c:v>2888.5</c:v>
                </c:pt>
                <c:pt idx="18">
                  <c:v>2887.5</c:v>
                </c:pt>
                <c:pt idx="19">
                  <c:v>2886.5</c:v>
                </c:pt>
                <c:pt idx="20">
                  <c:v>2885.5</c:v>
                </c:pt>
                <c:pt idx="21">
                  <c:v>2884.5</c:v>
                </c:pt>
                <c:pt idx="22">
                  <c:v>2883.5</c:v>
                </c:pt>
                <c:pt idx="23">
                  <c:v>2882.5</c:v>
                </c:pt>
                <c:pt idx="24">
                  <c:v>2881.5</c:v>
                </c:pt>
                <c:pt idx="25">
                  <c:v>2880.5</c:v>
                </c:pt>
                <c:pt idx="26">
                  <c:v>2879.5</c:v>
                </c:pt>
                <c:pt idx="27">
                  <c:v>2878.5</c:v>
                </c:pt>
                <c:pt idx="28">
                  <c:v>2877.5</c:v>
                </c:pt>
                <c:pt idx="29">
                  <c:v>2876.5</c:v>
                </c:pt>
                <c:pt idx="30">
                  <c:v>2875.5</c:v>
                </c:pt>
                <c:pt idx="31">
                  <c:v>2874.5</c:v>
                </c:pt>
                <c:pt idx="32">
                  <c:v>2873.5</c:v>
                </c:pt>
                <c:pt idx="33">
                  <c:v>2872.5</c:v>
                </c:pt>
                <c:pt idx="34">
                  <c:v>2871.5</c:v>
                </c:pt>
                <c:pt idx="35">
                  <c:v>2870.5</c:v>
                </c:pt>
                <c:pt idx="36">
                  <c:v>2869.5</c:v>
                </c:pt>
                <c:pt idx="37">
                  <c:v>2868.5</c:v>
                </c:pt>
                <c:pt idx="38">
                  <c:v>2867.5</c:v>
                </c:pt>
                <c:pt idx="39">
                  <c:v>2866.5</c:v>
                </c:pt>
                <c:pt idx="40">
                  <c:v>2865.5</c:v>
                </c:pt>
                <c:pt idx="41">
                  <c:v>2864.5</c:v>
                </c:pt>
                <c:pt idx="42">
                  <c:v>2863.5</c:v>
                </c:pt>
                <c:pt idx="43">
                  <c:v>2862.5</c:v>
                </c:pt>
                <c:pt idx="44">
                  <c:v>2861.5</c:v>
                </c:pt>
                <c:pt idx="45">
                  <c:v>2860.5</c:v>
                </c:pt>
                <c:pt idx="46">
                  <c:v>2859.5</c:v>
                </c:pt>
                <c:pt idx="47">
                  <c:v>2858.5</c:v>
                </c:pt>
                <c:pt idx="48">
                  <c:v>2857.5</c:v>
                </c:pt>
                <c:pt idx="49">
                  <c:v>2856.75</c:v>
                </c:pt>
                <c:pt idx="50">
                  <c:v>2856.25</c:v>
                </c:pt>
                <c:pt idx="51">
                  <c:v>2855.75</c:v>
                </c:pt>
                <c:pt idx="52">
                  <c:v>2855.25</c:v>
                </c:pt>
                <c:pt idx="53">
                  <c:v>2854.5</c:v>
                </c:pt>
                <c:pt idx="54">
                  <c:v>2853.5</c:v>
                </c:pt>
                <c:pt idx="55">
                  <c:v>2852.5</c:v>
                </c:pt>
                <c:pt idx="56">
                  <c:v>2851.5</c:v>
                </c:pt>
                <c:pt idx="57">
                  <c:v>2850.5</c:v>
                </c:pt>
                <c:pt idx="58">
                  <c:v>2849.5</c:v>
                </c:pt>
                <c:pt idx="59">
                  <c:v>2848.5</c:v>
                </c:pt>
                <c:pt idx="60">
                  <c:v>2847.5</c:v>
                </c:pt>
                <c:pt idx="61">
                  <c:v>2846.5</c:v>
                </c:pt>
                <c:pt idx="62">
                  <c:v>2845.5</c:v>
                </c:pt>
                <c:pt idx="63">
                  <c:v>2844.5</c:v>
                </c:pt>
                <c:pt idx="64">
                  <c:v>2843.5</c:v>
                </c:pt>
                <c:pt idx="65">
                  <c:v>2842.5</c:v>
                </c:pt>
                <c:pt idx="66">
                  <c:v>2841.5</c:v>
                </c:pt>
                <c:pt idx="67">
                  <c:v>2840.5</c:v>
                </c:pt>
                <c:pt idx="68">
                  <c:v>2839.5</c:v>
                </c:pt>
                <c:pt idx="69">
                  <c:v>2838.5</c:v>
                </c:pt>
                <c:pt idx="70">
                  <c:v>2837.5</c:v>
                </c:pt>
                <c:pt idx="71">
                  <c:v>2836.5</c:v>
                </c:pt>
                <c:pt idx="72">
                  <c:v>2835.5</c:v>
                </c:pt>
                <c:pt idx="73">
                  <c:v>2834.5</c:v>
                </c:pt>
                <c:pt idx="74">
                  <c:v>2833.5</c:v>
                </c:pt>
                <c:pt idx="75">
                  <c:v>2832.5</c:v>
                </c:pt>
                <c:pt idx="76">
                  <c:v>2831.5</c:v>
                </c:pt>
                <c:pt idx="77">
                  <c:v>2830.5</c:v>
                </c:pt>
                <c:pt idx="78">
                  <c:v>2829.5</c:v>
                </c:pt>
                <c:pt idx="79">
                  <c:v>2828.5</c:v>
                </c:pt>
                <c:pt idx="80">
                  <c:v>2827.5</c:v>
                </c:pt>
                <c:pt idx="81">
                  <c:v>2826.5</c:v>
                </c:pt>
                <c:pt idx="82">
                  <c:v>2825.5</c:v>
                </c:pt>
                <c:pt idx="83">
                  <c:v>2824.5</c:v>
                </c:pt>
                <c:pt idx="84">
                  <c:v>2823.5</c:v>
                </c:pt>
                <c:pt idx="85">
                  <c:v>2822.5</c:v>
                </c:pt>
                <c:pt idx="86">
                  <c:v>2821.5</c:v>
                </c:pt>
                <c:pt idx="87">
                  <c:v>2820.5</c:v>
                </c:pt>
                <c:pt idx="88">
                  <c:v>2819.5</c:v>
                </c:pt>
                <c:pt idx="89">
                  <c:v>2818.5</c:v>
                </c:pt>
                <c:pt idx="90">
                  <c:v>2817.5</c:v>
                </c:pt>
                <c:pt idx="91">
                  <c:v>2816.5</c:v>
                </c:pt>
                <c:pt idx="92">
                  <c:v>2815.5</c:v>
                </c:pt>
                <c:pt idx="93">
                  <c:v>2814.5</c:v>
                </c:pt>
                <c:pt idx="94">
                  <c:v>2813.5</c:v>
                </c:pt>
                <c:pt idx="95">
                  <c:v>2812.5</c:v>
                </c:pt>
                <c:pt idx="96">
                  <c:v>2811.5</c:v>
                </c:pt>
                <c:pt idx="97">
                  <c:v>2810.5</c:v>
                </c:pt>
                <c:pt idx="98">
                  <c:v>2809.5</c:v>
                </c:pt>
                <c:pt idx="99">
                  <c:v>2808.5</c:v>
                </c:pt>
                <c:pt idx="100">
                  <c:v>2807.5</c:v>
                </c:pt>
                <c:pt idx="101">
                  <c:v>2806.5</c:v>
                </c:pt>
                <c:pt idx="102">
                  <c:v>2805.5</c:v>
                </c:pt>
                <c:pt idx="103">
                  <c:v>2804.5</c:v>
                </c:pt>
                <c:pt idx="104">
                  <c:v>2803.5</c:v>
                </c:pt>
                <c:pt idx="105">
                  <c:v>2802.5</c:v>
                </c:pt>
                <c:pt idx="106">
                  <c:v>2801.5</c:v>
                </c:pt>
                <c:pt idx="107">
                  <c:v>2800.5</c:v>
                </c:pt>
                <c:pt idx="108">
                  <c:v>2799.5</c:v>
                </c:pt>
                <c:pt idx="109">
                  <c:v>2798.5</c:v>
                </c:pt>
                <c:pt idx="110">
                  <c:v>2797.5</c:v>
                </c:pt>
                <c:pt idx="111">
                  <c:v>2796.5</c:v>
                </c:pt>
                <c:pt idx="112">
                  <c:v>2795.5</c:v>
                </c:pt>
                <c:pt idx="113">
                  <c:v>2794.5</c:v>
                </c:pt>
                <c:pt idx="114">
                  <c:v>2793.5</c:v>
                </c:pt>
                <c:pt idx="115">
                  <c:v>2792.5</c:v>
                </c:pt>
                <c:pt idx="116">
                  <c:v>2791.5</c:v>
                </c:pt>
                <c:pt idx="117">
                  <c:v>2790.5</c:v>
                </c:pt>
                <c:pt idx="118">
                  <c:v>2789.5</c:v>
                </c:pt>
                <c:pt idx="119">
                  <c:v>2788.5</c:v>
                </c:pt>
                <c:pt idx="120">
                  <c:v>2787.5</c:v>
                </c:pt>
                <c:pt idx="121">
                  <c:v>2786.5</c:v>
                </c:pt>
                <c:pt idx="122">
                  <c:v>2785.5</c:v>
                </c:pt>
                <c:pt idx="123">
                  <c:v>2784.5</c:v>
                </c:pt>
                <c:pt idx="124">
                  <c:v>2783.5</c:v>
                </c:pt>
                <c:pt idx="125">
                  <c:v>2782.5</c:v>
                </c:pt>
                <c:pt idx="126">
                  <c:v>2781.5</c:v>
                </c:pt>
                <c:pt idx="127">
                  <c:v>2780.5</c:v>
                </c:pt>
                <c:pt idx="128">
                  <c:v>2779.5</c:v>
                </c:pt>
                <c:pt idx="129">
                  <c:v>2778.5</c:v>
                </c:pt>
                <c:pt idx="130">
                  <c:v>2777.5</c:v>
                </c:pt>
                <c:pt idx="131">
                  <c:v>2776.5</c:v>
                </c:pt>
                <c:pt idx="132">
                  <c:v>2775.5</c:v>
                </c:pt>
                <c:pt idx="133">
                  <c:v>2774.5</c:v>
                </c:pt>
                <c:pt idx="134">
                  <c:v>2773.5</c:v>
                </c:pt>
                <c:pt idx="135">
                  <c:v>2772.5</c:v>
                </c:pt>
                <c:pt idx="136">
                  <c:v>2771.5</c:v>
                </c:pt>
                <c:pt idx="137">
                  <c:v>2770.5</c:v>
                </c:pt>
                <c:pt idx="138">
                  <c:v>2769.5</c:v>
                </c:pt>
                <c:pt idx="139">
                  <c:v>2768.5</c:v>
                </c:pt>
                <c:pt idx="140">
                  <c:v>2767.5</c:v>
                </c:pt>
                <c:pt idx="141">
                  <c:v>2766.5</c:v>
                </c:pt>
                <c:pt idx="142">
                  <c:v>2765.5</c:v>
                </c:pt>
                <c:pt idx="143">
                  <c:v>2764.5</c:v>
                </c:pt>
                <c:pt idx="144">
                  <c:v>2763.5</c:v>
                </c:pt>
                <c:pt idx="145">
                  <c:v>2762.5</c:v>
                </c:pt>
                <c:pt idx="146">
                  <c:v>2761.5</c:v>
                </c:pt>
                <c:pt idx="147">
                  <c:v>2760.5</c:v>
                </c:pt>
                <c:pt idx="148">
                  <c:v>2759.5</c:v>
                </c:pt>
                <c:pt idx="149">
                  <c:v>2758.5</c:v>
                </c:pt>
                <c:pt idx="150">
                  <c:v>2757.5</c:v>
                </c:pt>
                <c:pt idx="151">
                  <c:v>2756.5</c:v>
                </c:pt>
                <c:pt idx="152">
                  <c:v>2755.5</c:v>
                </c:pt>
                <c:pt idx="153">
                  <c:v>2754.5</c:v>
                </c:pt>
                <c:pt idx="154">
                  <c:v>2753.5</c:v>
                </c:pt>
                <c:pt idx="155">
                  <c:v>2752.5</c:v>
                </c:pt>
                <c:pt idx="156">
                  <c:v>2751.5</c:v>
                </c:pt>
                <c:pt idx="157">
                  <c:v>2750.5</c:v>
                </c:pt>
                <c:pt idx="158">
                  <c:v>2749.5</c:v>
                </c:pt>
                <c:pt idx="159">
                  <c:v>2748.5</c:v>
                </c:pt>
                <c:pt idx="160">
                  <c:v>2747.5</c:v>
                </c:pt>
                <c:pt idx="161">
                  <c:v>2746.5</c:v>
                </c:pt>
                <c:pt idx="162">
                  <c:v>2745.5</c:v>
                </c:pt>
                <c:pt idx="163">
                  <c:v>2744.5</c:v>
                </c:pt>
                <c:pt idx="164">
                  <c:v>2743.5</c:v>
                </c:pt>
                <c:pt idx="165">
                  <c:v>2742.5</c:v>
                </c:pt>
                <c:pt idx="166">
                  <c:v>2741.5</c:v>
                </c:pt>
                <c:pt idx="167">
                  <c:v>2740.5</c:v>
                </c:pt>
                <c:pt idx="168">
                  <c:v>2739.5</c:v>
                </c:pt>
                <c:pt idx="169">
                  <c:v>2738.5</c:v>
                </c:pt>
                <c:pt idx="170">
                  <c:v>2737.5</c:v>
                </c:pt>
                <c:pt idx="171">
                  <c:v>2736.5</c:v>
                </c:pt>
                <c:pt idx="172">
                  <c:v>2735.5</c:v>
                </c:pt>
                <c:pt idx="173">
                  <c:v>2734.5</c:v>
                </c:pt>
                <c:pt idx="174">
                  <c:v>2733.5</c:v>
                </c:pt>
                <c:pt idx="175">
                  <c:v>2732.5</c:v>
                </c:pt>
                <c:pt idx="176">
                  <c:v>2731.5</c:v>
                </c:pt>
                <c:pt idx="177">
                  <c:v>2730.5</c:v>
                </c:pt>
                <c:pt idx="178">
                  <c:v>2729.5</c:v>
                </c:pt>
                <c:pt idx="179">
                  <c:v>2728.5</c:v>
                </c:pt>
                <c:pt idx="180">
                  <c:v>2727.5</c:v>
                </c:pt>
                <c:pt idx="181">
                  <c:v>2726.5</c:v>
                </c:pt>
                <c:pt idx="182">
                  <c:v>2725.5</c:v>
                </c:pt>
                <c:pt idx="183">
                  <c:v>2724.5</c:v>
                </c:pt>
                <c:pt idx="184">
                  <c:v>2723.5</c:v>
                </c:pt>
                <c:pt idx="185">
                  <c:v>2722.5</c:v>
                </c:pt>
                <c:pt idx="186">
                  <c:v>2721.5</c:v>
                </c:pt>
                <c:pt idx="187">
                  <c:v>2720.5</c:v>
                </c:pt>
                <c:pt idx="189">
                  <c:v>2689.5</c:v>
                </c:pt>
                <c:pt idx="190">
                  <c:v>2688.5</c:v>
                </c:pt>
                <c:pt idx="191">
                  <c:v>2687.5</c:v>
                </c:pt>
                <c:pt idx="192">
                  <c:v>2686.5</c:v>
                </c:pt>
                <c:pt idx="193">
                  <c:v>2685.5</c:v>
                </c:pt>
                <c:pt idx="194">
                  <c:v>2684.5</c:v>
                </c:pt>
                <c:pt idx="195">
                  <c:v>2683.5</c:v>
                </c:pt>
                <c:pt idx="196">
                  <c:v>2682.5</c:v>
                </c:pt>
                <c:pt idx="197">
                  <c:v>2681.5</c:v>
                </c:pt>
                <c:pt idx="198">
                  <c:v>2680.5</c:v>
                </c:pt>
                <c:pt idx="199">
                  <c:v>2679.5</c:v>
                </c:pt>
                <c:pt idx="200">
                  <c:v>2678.5</c:v>
                </c:pt>
                <c:pt idx="201">
                  <c:v>2677.5</c:v>
                </c:pt>
                <c:pt idx="202">
                  <c:v>2676.5</c:v>
                </c:pt>
                <c:pt idx="203">
                  <c:v>2675.5</c:v>
                </c:pt>
                <c:pt idx="204">
                  <c:v>2674.5</c:v>
                </c:pt>
                <c:pt idx="205">
                  <c:v>2673.5</c:v>
                </c:pt>
                <c:pt idx="206">
                  <c:v>2672.5</c:v>
                </c:pt>
                <c:pt idx="207">
                  <c:v>2671.5</c:v>
                </c:pt>
                <c:pt idx="208">
                  <c:v>2670.5</c:v>
                </c:pt>
                <c:pt idx="209">
                  <c:v>2669.5</c:v>
                </c:pt>
                <c:pt idx="210">
                  <c:v>2668.5</c:v>
                </c:pt>
                <c:pt idx="211">
                  <c:v>2667.5</c:v>
                </c:pt>
                <c:pt idx="212">
                  <c:v>2666.5</c:v>
                </c:pt>
                <c:pt idx="213">
                  <c:v>2665.5</c:v>
                </c:pt>
                <c:pt idx="214">
                  <c:v>2664.5</c:v>
                </c:pt>
                <c:pt idx="215">
                  <c:v>2663.5</c:v>
                </c:pt>
                <c:pt idx="216">
                  <c:v>2662.5</c:v>
                </c:pt>
                <c:pt idx="217">
                  <c:v>2661.5</c:v>
                </c:pt>
                <c:pt idx="218">
                  <c:v>2660.5</c:v>
                </c:pt>
                <c:pt idx="219">
                  <c:v>2659.5</c:v>
                </c:pt>
                <c:pt idx="220">
                  <c:v>2658.5</c:v>
                </c:pt>
                <c:pt idx="221">
                  <c:v>2657.5</c:v>
                </c:pt>
                <c:pt idx="222">
                  <c:v>2656.5</c:v>
                </c:pt>
                <c:pt idx="223">
                  <c:v>2655.5</c:v>
                </c:pt>
                <c:pt idx="224">
                  <c:v>2654.5</c:v>
                </c:pt>
                <c:pt idx="225">
                  <c:v>2653.5</c:v>
                </c:pt>
                <c:pt idx="226">
                  <c:v>2652.5</c:v>
                </c:pt>
                <c:pt idx="227">
                  <c:v>2651.5</c:v>
                </c:pt>
                <c:pt idx="228">
                  <c:v>2650.5</c:v>
                </c:pt>
                <c:pt idx="229">
                  <c:v>2649.5</c:v>
                </c:pt>
                <c:pt idx="230">
                  <c:v>2648.5</c:v>
                </c:pt>
                <c:pt idx="231">
                  <c:v>2647.5</c:v>
                </c:pt>
                <c:pt idx="232">
                  <c:v>2646.5</c:v>
                </c:pt>
                <c:pt idx="233">
                  <c:v>2645.5</c:v>
                </c:pt>
                <c:pt idx="234">
                  <c:v>2644.5</c:v>
                </c:pt>
                <c:pt idx="235">
                  <c:v>2643.5</c:v>
                </c:pt>
                <c:pt idx="236">
                  <c:v>2642.5</c:v>
                </c:pt>
                <c:pt idx="237">
                  <c:v>2641.5</c:v>
                </c:pt>
                <c:pt idx="238">
                  <c:v>2640.5</c:v>
                </c:pt>
                <c:pt idx="239">
                  <c:v>2639.5</c:v>
                </c:pt>
                <c:pt idx="240">
                  <c:v>2638.5</c:v>
                </c:pt>
                <c:pt idx="241">
                  <c:v>2637.5</c:v>
                </c:pt>
                <c:pt idx="242">
                  <c:v>2636.5</c:v>
                </c:pt>
                <c:pt idx="243">
                  <c:v>2635.5</c:v>
                </c:pt>
                <c:pt idx="244">
                  <c:v>2634.5</c:v>
                </c:pt>
                <c:pt idx="245">
                  <c:v>2633.5</c:v>
                </c:pt>
                <c:pt idx="246">
                  <c:v>2632.5</c:v>
                </c:pt>
                <c:pt idx="247">
                  <c:v>2631.5</c:v>
                </c:pt>
                <c:pt idx="248">
                  <c:v>2630.5</c:v>
                </c:pt>
                <c:pt idx="249">
                  <c:v>2629.5</c:v>
                </c:pt>
                <c:pt idx="250">
                  <c:v>2628.5</c:v>
                </c:pt>
                <c:pt idx="251">
                  <c:v>2627.5</c:v>
                </c:pt>
                <c:pt idx="252">
                  <c:v>2626.5</c:v>
                </c:pt>
                <c:pt idx="253">
                  <c:v>2625.5</c:v>
                </c:pt>
                <c:pt idx="254">
                  <c:v>2624.5</c:v>
                </c:pt>
                <c:pt idx="255">
                  <c:v>2623.5</c:v>
                </c:pt>
                <c:pt idx="256">
                  <c:v>2622.5</c:v>
                </c:pt>
                <c:pt idx="257">
                  <c:v>2621.5</c:v>
                </c:pt>
                <c:pt idx="258">
                  <c:v>2620.5</c:v>
                </c:pt>
                <c:pt idx="259">
                  <c:v>2619.5</c:v>
                </c:pt>
                <c:pt idx="260">
                  <c:v>2618.5</c:v>
                </c:pt>
                <c:pt idx="261">
                  <c:v>2617.5</c:v>
                </c:pt>
                <c:pt idx="262">
                  <c:v>2616.5</c:v>
                </c:pt>
                <c:pt idx="263">
                  <c:v>2615.5</c:v>
                </c:pt>
                <c:pt idx="264">
                  <c:v>2614.5</c:v>
                </c:pt>
                <c:pt idx="265">
                  <c:v>2613.5</c:v>
                </c:pt>
                <c:pt idx="266">
                  <c:v>2612.5</c:v>
                </c:pt>
                <c:pt idx="267">
                  <c:v>2611.5</c:v>
                </c:pt>
                <c:pt idx="268">
                  <c:v>2610.5</c:v>
                </c:pt>
                <c:pt idx="269">
                  <c:v>2609.5</c:v>
                </c:pt>
                <c:pt idx="270">
                  <c:v>2608.5</c:v>
                </c:pt>
                <c:pt idx="271">
                  <c:v>2607.5</c:v>
                </c:pt>
                <c:pt idx="272">
                  <c:v>2606.5</c:v>
                </c:pt>
                <c:pt idx="273">
                  <c:v>2605.5</c:v>
                </c:pt>
                <c:pt idx="274">
                  <c:v>2604.5</c:v>
                </c:pt>
                <c:pt idx="275">
                  <c:v>2603.5</c:v>
                </c:pt>
                <c:pt idx="276">
                  <c:v>2602.5</c:v>
                </c:pt>
                <c:pt idx="277">
                  <c:v>2601.5</c:v>
                </c:pt>
                <c:pt idx="278">
                  <c:v>2600.5</c:v>
                </c:pt>
                <c:pt idx="279">
                  <c:v>2599.5</c:v>
                </c:pt>
                <c:pt idx="280">
                  <c:v>2598.5</c:v>
                </c:pt>
                <c:pt idx="281">
                  <c:v>2597.5</c:v>
                </c:pt>
                <c:pt idx="282">
                  <c:v>2596.5</c:v>
                </c:pt>
                <c:pt idx="283">
                  <c:v>2595.5</c:v>
                </c:pt>
                <c:pt idx="284">
                  <c:v>2594.5</c:v>
                </c:pt>
                <c:pt idx="285">
                  <c:v>2593.5</c:v>
                </c:pt>
                <c:pt idx="286">
                  <c:v>2592.5</c:v>
                </c:pt>
                <c:pt idx="287">
                  <c:v>2591.5</c:v>
                </c:pt>
                <c:pt idx="288">
                  <c:v>2590.5</c:v>
                </c:pt>
                <c:pt idx="289">
                  <c:v>2589.5</c:v>
                </c:pt>
                <c:pt idx="290">
                  <c:v>2588.5</c:v>
                </c:pt>
                <c:pt idx="291">
                  <c:v>2587.5</c:v>
                </c:pt>
                <c:pt idx="292">
                  <c:v>2586.5</c:v>
                </c:pt>
                <c:pt idx="293">
                  <c:v>2585.5</c:v>
                </c:pt>
                <c:pt idx="294">
                  <c:v>2584.5</c:v>
                </c:pt>
                <c:pt idx="295">
                  <c:v>2583.5</c:v>
                </c:pt>
                <c:pt idx="296">
                  <c:v>2582.5</c:v>
                </c:pt>
                <c:pt idx="297">
                  <c:v>2581.5</c:v>
                </c:pt>
                <c:pt idx="298">
                  <c:v>2580.5</c:v>
                </c:pt>
                <c:pt idx="299">
                  <c:v>2579.5</c:v>
                </c:pt>
                <c:pt idx="300">
                  <c:v>2578.5</c:v>
                </c:pt>
                <c:pt idx="301">
                  <c:v>2577.5</c:v>
                </c:pt>
                <c:pt idx="302">
                  <c:v>2576.5</c:v>
                </c:pt>
                <c:pt idx="303">
                  <c:v>2575.5</c:v>
                </c:pt>
                <c:pt idx="304">
                  <c:v>2574.5</c:v>
                </c:pt>
                <c:pt idx="305">
                  <c:v>2573.5</c:v>
                </c:pt>
                <c:pt idx="306">
                  <c:v>2572.5</c:v>
                </c:pt>
                <c:pt idx="307">
                  <c:v>2571.5</c:v>
                </c:pt>
                <c:pt idx="308">
                  <c:v>2570.25</c:v>
                </c:pt>
                <c:pt idx="309">
                  <c:v>2569.25</c:v>
                </c:pt>
                <c:pt idx="310">
                  <c:v>2568.5</c:v>
                </c:pt>
                <c:pt idx="311">
                  <c:v>2567.5</c:v>
                </c:pt>
                <c:pt idx="312">
                  <c:v>2566.5</c:v>
                </c:pt>
                <c:pt idx="313">
                  <c:v>2565.5</c:v>
                </c:pt>
                <c:pt idx="314">
                  <c:v>2564.5</c:v>
                </c:pt>
                <c:pt idx="315">
                  <c:v>2563.5</c:v>
                </c:pt>
                <c:pt idx="316">
                  <c:v>2562.5</c:v>
                </c:pt>
                <c:pt idx="317">
                  <c:v>2561.5</c:v>
                </c:pt>
                <c:pt idx="318">
                  <c:v>2560.5</c:v>
                </c:pt>
                <c:pt idx="319">
                  <c:v>2559.5</c:v>
                </c:pt>
                <c:pt idx="320">
                  <c:v>2558.5</c:v>
                </c:pt>
                <c:pt idx="321">
                  <c:v>2557.5</c:v>
                </c:pt>
                <c:pt idx="322">
                  <c:v>2556.5</c:v>
                </c:pt>
                <c:pt idx="323">
                  <c:v>2555.5</c:v>
                </c:pt>
                <c:pt idx="324">
                  <c:v>2554.5</c:v>
                </c:pt>
                <c:pt idx="325">
                  <c:v>2553.5</c:v>
                </c:pt>
                <c:pt idx="326">
                  <c:v>2552.5</c:v>
                </c:pt>
                <c:pt idx="327">
                  <c:v>2551.5</c:v>
                </c:pt>
                <c:pt idx="328">
                  <c:v>2550.5</c:v>
                </c:pt>
                <c:pt idx="329">
                  <c:v>2549.5</c:v>
                </c:pt>
                <c:pt idx="330">
                  <c:v>2548.5</c:v>
                </c:pt>
                <c:pt idx="331">
                  <c:v>2547.5</c:v>
                </c:pt>
                <c:pt idx="332">
                  <c:v>2546.5</c:v>
                </c:pt>
                <c:pt idx="333">
                  <c:v>2545.5</c:v>
                </c:pt>
                <c:pt idx="334">
                  <c:v>2544.5</c:v>
                </c:pt>
                <c:pt idx="335">
                  <c:v>2543.5</c:v>
                </c:pt>
                <c:pt idx="336">
                  <c:v>2542.25</c:v>
                </c:pt>
                <c:pt idx="337">
                  <c:v>2541.25</c:v>
                </c:pt>
                <c:pt idx="338">
                  <c:v>2540.5</c:v>
                </c:pt>
                <c:pt idx="339">
                  <c:v>2539.5</c:v>
                </c:pt>
                <c:pt idx="340">
                  <c:v>2538.5</c:v>
                </c:pt>
                <c:pt idx="341">
                  <c:v>2537.5</c:v>
                </c:pt>
                <c:pt idx="342">
                  <c:v>2536.5</c:v>
                </c:pt>
                <c:pt idx="343">
                  <c:v>2535.5</c:v>
                </c:pt>
                <c:pt idx="344">
                  <c:v>2534.5</c:v>
                </c:pt>
                <c:pt idx="345">
                  <c:v>2533.5</c:v>
                </c:pt>
                <c:pt idx="346">
                  <c:v>2532.5</c:v>
                </c:pt>
                <c:pt idx="347">
                  <c:v>2531.5</c:v>
                </c:pt>
                <c:pt idx="348">
                  <c:v>2530.5</c:v>
                </c:pt>
                <c:pt idx="349">
                  <c:v>2529.5</c:v>
                </c:pt>
                <c:pt idx="350">
                  <c:v>2528.5</c:v>
                </c:pt>
                <c:pt idx="351">
                  <c:v>2527.5</c:v>
                </c:pt>
                <c:pt idx="352">
                  <c:v>2526.5</c:v>
                </c:pt>
                <c:pt idx="353">
                  <c:v>2525.5</c:v>
                </c:pt>
                <c:pt idx="354">
                  <c:v>2524.5</c:v>
                </c:pt>
                <c:pt idx="355">
                  <c:v>2523.5</c:v>
                </c:pt>
                <c:pt idx="356">
                  <c:v>2522.5</c:v>
                </c:pt>
                <c:pt idx="357">
                  <c:v>2521.5</c:v>
                </c:pt>
                <c:pt idx="358">
                  <c:v>2520.5</c:v>
                </c:pt>
                <c:pt idx="359">
                  <c:v>2519.5</c:v>
                </c:pt>
                <c:pt idx="360">
                  <c:v>2518.5</c:v>
                </c:pt>
                <c:pt idx="361">
                  <c:v>2517.5</c:v>
                </c:pt>
                <c:pt idx="362">
                  <c:v>2516.5</c:v>
                </c:pt>
                <c:pt idx="363">
                  <c:v>2515.5</c:v>
                </c:pt>
                <c:pt idx="364">
                  <c:v>2514.5</c:v>
                </c:pt>
                <c:pt idx="365">
                  <c:v>2513.5</c:v>
                </c:pt>
                <c:pt idx="366">
                  <c:v>2512.5</c:v>
                </c:pt>
                <c:pt idx="367">
                  <c:v>2511.5</c:v>
                </c:pt>
                <c:pt idx="368">
                  <c:v>2510.5</c:v>
                </c:pt>
                <c:pt idx="369">
                  <c:v>2509.5</c:v>
                </c:pt>
                <c:pt idx="370">
                  <c:v>2508.5</c:v>
                </c:pt>
                <c:pt idx="371">
                  <c:v>2507.5</c:v>
                </c:pt>
                <c:pt idx="372">
                  <c:v>2506.5</c:v>
                </c:pt>
                <c:pt idx="373">
                  <c:v>2505.5</c:v>
                </c:pt>
                <c:pt idx="374">
                  <c:v>2504.5</c:v>
                </c:pt>
                <c:pt idx="375">
                  <c:v>2503.5</c:v>
                </c:pt>
                <c:pt idx="376">
                  <c:v>2502.5</c:v>
                </c:pt>
                <c:pt idx="377">
                  <c:v>2501.5</c:v>
                </c:pt>
                <c:pt idx="378">
                  <c:v>2500.5</c:v>
                </c:pt>
                <c:pt idx="379">
                  <c:v>2499.5</c:v>
                </c:pt>
                <c:pt idx="380">
                  <c:v>2498.5</c:v>
                </c:pt>
                <c:pt idx="381">
                  <c:v>2497.5</c:v>
                </c:pt>
                <c:pt idx="382">
                  <c:v>2496.5</c:v>
                </c:pt>
                <c:pt idx="383">
                  <c:v>2495.5</c:v>
                </c:pt>
                <c:pt idx="384">
                  <c:v>2494.5</c:v>
                </c:pt>
                <c:pt idx="385">
                  <c:v>2493.5</c:v>
                </c:pt>
                <c:pt idx="386">
                  <c:v>2492.5</c:v>
                </c:pt>
                <c:pt idx="387">
                  <c:v>2491.5</c:v>
                </c:pt>
                <c:pt idx="388">
                  <c:v>2490.5</c:v>
                </c:pt>
                <c:pt idx="389">
                  <c:v>2489.5</c:v>
                </c:pt>
                <c:pt idx="390">
                  <c:v>2488.5</c:v>
                </c:pt>
                <c:pt idx="391">
                  <c:v>2487.5</c:v>
                </c:pt>
                <c:pt idx="392">
                  <c:v>2486.5</c:v>
                </c:pt>
                <c:pt idx="393">
                  <c:v>2485.5</c:v>
                </c:pt>
                <c:pt idx="394">
                  <c:v>2484.5</c:v>
                </c:pt>
                <c:pt idx="395">
                  <c:v>2483.5</c:v>
                </c:pt>
                <c:pt idx="396">
                  <c:v>2482.5</c:v>
                </c:pt>
                <c:pt idx="397">
                  <c:v>2481.5</c:v>
                </c:pt>
                <c:pt idx="398">
                  <c:v>2480.5</c:v>
                </c:pt>
                <c:pt idx="399">
                  <c:v>2479.5</c:v>
                </c:pt>
                <c:pt idx="400">
                  <c:v>2478.5</c:v>
                </c:pt>
                <c:pt idx="401">
                  <c:v>2477.5</c:v>
                </c:pt>
                <c:pt idx="402">
                  <c:v>2476.5</c:v>
                </c:pt>
                <c:pt idx="403">
                  <c:v>2475.5</c:v>
                </c:pt>
                <c:pt idx="404">
                  <c:v>2474.5</c:v>
                </c:pt>
                <c:pt idx="405">
                  <c:v>2473.5</c:v>
                </c:pt>
                <c:pt idx="406">
                  <c:v>2472.5</c:v>
                </c:pt>
                <c:pt idx="407">
                  <c:v>2471.5</c:v>
                </c:pt>
                <c:pt idx="408">
                  <c:v>2470.5</c:v>
                </c:pt>
                <c:pt idx="409">
                  <c:v>2469.5</c:v>
                </c:pt>
                <c:pt idx="410">
                  <c:v>2468.5</c:v>
                </c:pt>
                <c:pt idx="411">
                  <c:v>2467.5</c:v>
                </c:pt>
                <c:pt idx="412">
                  <c:v>2466.5</c:v>
                </c:pt>
                <c:pt idx="413">
                  <c:v>2465.5</c:v>
                </c:pt>
                <c:pt idx="414">
                  <c:v>2464.5</c:v>
                </c:pt>
                <c:pt idx="415">
                  <c:v>2463.5</c:v>
                </c:pt>
                <c:pt idx="416">
                  <c:v>2462.5</c:v>
                </c:pt>
                <c:pt idx="417">
                  <c:v>2461.5</c:v>
                </c:pt>
                <c:pt idx="418">
                  <c:v>2460.5</c:v>
                </c:pt>
                <c:pt idx="419">
                  <c:v>2459.5</c:v>
                </c:pt>
                <c:pt idx="420">
                  <c:v>2458.5</c:v>
                </c:pt>
                <c:pt idx="421">
                  <c:v>2457.5</c:v>
                </c:pt>
                <c:pt idx="422">
                  <c:v>2456.5</c:v>
                </c:pt>
                <c:pt idx="423">
                  <c:v>2455.5</c:v>
                </c:pt>
                <c:pt idx="424">
                  <c:v>2454.5</c:v>
                </c:pt>
                <c:pt idx="425">
                  <c:v>2453.5</c:v>
                </c:pt>
                <c:pt idx="426">
                  <c:v>2452.5</c:v>
                </c:pt>
                <c:pt idx="427">
                  <c:v>2451.5</c:v>
                </c:pt>
                <c:pt idx="428">
                  <c:v>2450.5</c:v>
                </c:pt>
                <c:pt idx="429">
                  <c:v>2449.5</c:v>
                </c:pt>
                <c:pt idx="430">
                  <c:v>2448.5</c:v>
                </c:pt>
                <c:pt idx="431">
                  <c:v>2447.5</c:v>
                </c:pt>
                <c:pt idx="432">
                  <c:v>2446.5</c:v>
                </c:pt>
                <c:pt idx="433">
                  <c:v>2445.5</c:v>
                </c:pt>
                <c:pt idx="434">
                  <c:v>2444.5</c:v>
                </c:pt>
                <c:pt idx="435">
                  <c:v>2443.5</c:v>
                </c:pt>
                <c:pt idx="436">
                  <c:v>2442.5</c:v>
                </c:pt>
                <c:pt idx="437">
                  <c:v>2441.5</c:v>
                </c:pt>
                <c:pt idx="438">
                  <c:v>2440.5</c:v>
                </c:pt>
                <c:pt idx="439">
                  <c:v>2439.5</c:v>
                </c:pt>
                <c:pt idx="440">
                  <c:v>2438.5</c:v>
                </c:pt>
                <c:pt idx="441">
                  <c:v>2437.5</c:v>
                </c:pt>
                <c:pt idx="442">
                  <c:v>2436.5</c:v>
                </c:pt>
                <c:pt idx="443">
                  <c:v>2435.5</c:v>
                </c:pt>
                <c:pt idx="444">
                  <c:v>2434.5</c:v>
                </c:pt>
                <c:pt idx="445">
                  <c:v>2433.5</c:v>
                </c:pt>
                <c:pt idx="446">
                  <c:v>2432.5</c:v>
                </c:pt>
                <c:pt idx="447">
                  <c:v>2431.5</c:v>
                </c:pt>
                <c:pt idx="448">
                  <c:v>2430.5</c:v>
                </c:pt>
                <c:pt idx="449">
                  <c:v>2429.5</c:v>
                </c:pt>
                <c:pt idx="450">
                  <c:v>2428.5</c:v>
                </c:pt>
                <c:pt idx="451">
                  <c:v>2427.5</c:v>
                </c:pt>
                <c:pt idx="452">
                  <c:v>2426.5</c:v>
                </c:pt>
                <c:pt idx="453">
                  <c:v>2425.5</c:v>
                </c:pt>
                <c:pt idx="454">
                  <c:v>2424.5</c:v>
                </c:pt>
                <c:pt idx="455">
                  <c:v>2423.5</c:v>
                </c:pt>
                <c:pt idx="456">
                  <c:v>2422.5</c:v>
                </c:pt>
                <c:pt idx="457">
                  <c:v>2421.5</c:v>
                </c:pt>
                <c:pt idx="458">
                  <c:v>2420.5</c:v>
                </c:pt>
                <c:pt idx="459">
                  <c:v>2419.5</c:v>
                </c:pt>
                <c:pt idx="460">
                  <c:v>2418.6</c:v>
                </c:pt>
                <c:pt idx="461">
                  <c:v>2417.85</c:v>
                </c:pt>
                <c:pt idx="462">
                  <c:v>2417.25</c:v>
                </c:pt>
                <c:pt idx="463">
                  <c:v>2416.5</c:v>
                </c:pt>
                <c:pt idx="464">
                  <c:v>2415.5</c:v>
                </c:pt>
                <c:pt idx="465">
                  <c:v>2414.5</c:v>
                </c:pt>
                <c:pt idx="466">
                  <c:v>2413.5</c:v>
                </c:pt>
                <c:pt idx="467">
                  <c:v>2412.5</c:v>
                </c:pt>
                <c:pt idx="468">
                  <c:v>2411.5</c:v>
                </c:pt>
                <c:pt idx="469">
                  <c:v>2410.5</c:v>
                </c:pt>
                <c:pt idx="470">
                  <c:v>2409.5</c:v>
                </c:pt>
                <c:pt idx="471">
                  <c:v>2408.5</c:v>
                </c:pt>
                <c:pt idx="472">
                  <c:v>2407.5</c:v>
                </c:pt>
                <c:pt idx="473">
                  <c:v>2406.5</c:v>
                </c:pt>
                <c:pt idx="474">
                  <c:v>2405.5</c:v>
                </c:pt>
                <c:pt idx="475">
                  <c:v>2404.5</c:v>
                </c:pt>
                <c:pt idx="476">
                  <c:v>2403.5</c:v>
                </c:pt>
                <c:pt idx="477">
                  <c:v>2402.5</c:v>
                </c:pt>
                <c:pt idx="478">
                  <c:v>2401.5</c:v>
                </c:pt>
                <c:pt idx="479">
                  <c:v>2400.5</c:v>
                </c:pt>
                <c:pt idx="480">
                  <c:v>2399.5</c:v>
                </c:pt>
                <c:pt idx="481">
                  <c:v>2398.5</c:v>
                </c:pt>
                <c:pt idx="482">
                  <c:v>2397.5</c:v>
                </c:pt>
                <c:pt idx="483">
                  <c:v>2396.5</c:v>
                </c:pt>
                <c:pt idx="484">
                  <c:v>2395.5</c:v>
                </c:pt>
                <c:pt idx="485">
                  <c:v>2394.5</c:v>
                </c:pt>
                <c:pt idx="486">
                  <c:v>2393.5</c:v>
                </c:pt>
                <c:pt idx="487">
                  <c:v>2392.5</c:v>
                </c:pt>
              </c:numCache>
            </c:numRef>
          </c:xVal>
          <c:yVal>
            <c:numRef>
              <c:f>'Age depth'!$T$28:$T$515</c:f>
              <c:numCache>
                <c:formatCode>General</c:formatCode>
                <c:ptCount val="488"/>
                <c:pt idx="0">
                  <c:v>14642</c:v>
                </c:pt>
                <c:pt idx="1">
                  <c:v>14552.781859368502</c:v>
                </c:pt>
                <c:pt idx="2">
                  <c:v>14477.400457833328</c:v>
                </c:pt>
                <c:pt idx="3">
                  <c:v>14398.856615315972</c:v>
                </c:pt>
                <c:pt idx="4">
                  <c:v>14313.068832918763</c:v>
                </c:pt>
                <c:pt idx="5">
                  <c:v>14233.256917551567</c:v>
                </c:pt>
                <c:pt idx="6">
                  <c:v>14164.178045850987</c:v>
                </c:pt>
                <c:pt idx="7">
                  <c:v>14098.991630552751</c:v>
                </c:pt>
                <c:pt idx="8">
                  <c:v>14027.040587251879</c:v>
                </c:pt>
                <c:pt idx="9">
                  <c:v>13976.476701171492</c:v>
                </c:pt>
                <c:pt idx="10">
                  <c:v>13940.87015923029</c:v>
                </c:pt>
                <c:pt idx="11">
                  <c:v>13904.473519433441</c:v>
                </c:pt>
                <c:pt idx="12">
                  <c:v>13865.793544232358</c:v>
                </c:pt>
                <c:pt idx="13">
                  <c:v>13836.346125129927</c:v>
                </c:pt>
                <c:pt idx="14">
                  <c:v>13811.320417998922</c:v>
                </c:pt>
                <c:pt idx="15">
                  <c:v>13788.314093866544</c:v>
                </c:pt>
                <c:pt idx="16">
                  <c:v>13765.252862039339</c:v>
                </c:pt>
                <c:pt idx="17">
                  <c:v>13739.597241631573</c:v>
                </c:pt>
                <c:pt idx="18">
                  <c:v>13716.817244338847</c:v>
                </c:pt>
                <c:pt idx="19">
                  <c:v>13688.986530474651</c:v>
                </c:pt>
                <c:pt idx="20">
                  <c:v>13665.002849374359</c:v>
                </c:pt>
                <c:pt idx="21">
                  <c:v>13629.782058947356</c:v>
                </c:pt>
                <c:pt idx="22">
                  <c:v>13585.58136461188</c:v>
                </c:pt>
                <c:pt idx="23">
                  <c:v>13540.682558156466</c:v>
                </c:pt>
                <c:pt idx="24">
                  <c:v>13503.155644546745</c:v>
                </c:pt>
                <c:pt idx="25">
                  <c:v>13469.65920531773</c:v>
                </c:pt>
                <c:pt idx="26">
                  <c:v>13439.243310367254</c:v>
                </c:pt>
                <c:pt idx="27">
                  <c:v>13413.626644742981</c:v>
                </c:pt>
                <c:pt idx="28">
                  <c:v>13391.01382575686</c:v>
                </c:pt>
                <c:pt idx="29">
                  <c:v>13365.782125051799</c:v>
                </c:pt>
                <c:pt idx="30">
                  <c:v>13337.515643755025</c:v>
                </c:pt>
                <c:pt idx="31">
                  <c:v>13305.16586021964</c:v>
                </c:pt>
                <c:pt idx="32">
                  <c:v>13278.19703077727</c:v>
                </c:pt>
                <c:pt idx="33">
                  <c:v>13248.158298038246</c:v>
                </c:pt>
                <c:pt idx="34">
                  <c:v>13216.623404283837</c:v>
                </c:pt>
                <c:pt idx="35">
                  <c:v>13190.140183217758</c:v>
                </c:pt>
                <c:pt idx="36">
                  <c:v>13162.606470066488</c:v>
                </c:pt>
                <c:pt idx="37">
                  <c:v>13142.113420874586</c:v>
                </c:pt>
                <c:pt idx="38">
                  <c:v>13121.992496105349</c:v>
                </c:pt>
                <c:pt idx="39">
                  <c:v>13102.51182395658</c:v>
                </c:pt>
                <c:pt idx="40">
                  <c:v>13083.526530777905</c:v>
                </c:pt>
                <c:pt idx="41">
                  <c:v>13065.019892236573</c:v>
                </c:pt>
                <c:pt idx="42">
                  <c:v>13048.87702995753</c:v>
                </c:pt>
                <c:pt idx="43">
                  <c:v>13031.745829171607</c:v>
                </c:pt>
                <c:pt idx="44">
                  <c:v>13012.678127733991</c:v>
                </c:pt>
                <c:pt idx="45">
                  <c:v>12989.853421361424</c:v>
                </c:pt>
                <c:pt idx="46">
                  <c:v>12970.827905103981</c:v>
                </c:pt>
                <c:pt idx="47">
                  <c:v>12952.432550413909</c:v>
                </c:pt>
                <c:pt idx="48">
                  <c:v>12928.748042050835</c:v>
                </c:pt>
                <c:pt idx="49">
                  <c:v>12915</c:v>
                </c:pt>
                <c:pt idx="50">
                  <c:v>12904.843517251909</c:v>
                </c:pt>
                <c:pt idx="51">
                  <c:v>12867.606200780107</c:v>
                </c:pt>
                <c:pt idx="52">
                  <c:v>12839.666044368591</c:v>
                </c:pt>
                <c:pt idx="53">
                  <c:v>12830.56206809883</c:v>
                </c:pt>
                <c:pt idx="54">
                  <c:v>12804.598166653002</c:v>
                </c:pt>
                <c:pt idx="55">
                  <c:v>12770.083113452683</c:v>
                </c:pt>
                <c:pt idx="56">
                  <c:v>12744.86882595936</c:v>
                </c:pt>
                <c:pt idx="57">
                  <c:v>12730.723218315687</c:v>
                </c:pt>
                <c:pt idx="58">
                  <c:v>12718.005138043285</c:v>
                </c:pt>
                <c:pt idx="59">
                  <c:v>12700.7606929053</c:v>
                </c:pt>
                <c:pt idx="60">
                  <c:v>12689.295467218964</c:v>
                </c:pt>
                <c:pt idx="61">
                  <c:v>12677.369790701852</c:v>
                </c:pt>
                <c:pt idx="62">
                  <c:v>12659.884776259469</c:v>
                </c:pt>
                <c:pt idx="63">
                  <c:v>12645.662851468875</c:v>
                </c:pt>
                <c:pt idx="64">
                  <c:v>12629.162510679325</c:v>
                </c:pt>
                <c:pt idx="65">
                  <c:v>12611.849559442127</c:v>
                </c:pt>
                <c:pt idx="66">
                  <c:v>12585.305311710488</c:v>
                </c:pt>
                <c:pt idx="67">
                  <c:v>12565.801249623388</c:v>
                </c:pt>
                <c:pt idx="68">
                  <c:v>12543.423339247647</c:v>
                </c:pt>
                <c:pt idx="69">
                  <c:v>12523.030948666437</c:v>
                </c:pt>
                <c:pt idx="70">
                  <c:v>12501.782421856185</c:v>
                </c:pt>
                <c:pt idx="71">
                  <c:v>12477.492982745822</c:v>
                </c:pt>
                <c:pt idx="72">
                  <c:v>12454.209519069555</c:v>
                </c:pt>
                <c:pt idx="73">
                  <c:v>12432.45124395466</c:v>
                </c:pt>
                <c:pt idx="74">
                  <c:v>12412.829687517638</c:v>
                </c:pt>
                <c:pt idx="75">
                  <c:v>12394.089338705033</c:v>
                </c:pt>
                <c:pt idx="76">
                  <c:v>12373.0206435248</c:v>
                </c:pt>
                <c:pt idx="77">
                  <c:v>12351.055494429505</c:v>
                </c:pt>
                <c:pt idx="78">
                  <c:v>12326.951746125078</c:v>
                </c:pt>
                <c:pt idx="79">
                  <c:v>12300.926747617292</c:v>
                </c:pt>
                <c:pt idx="80">
                  <c:v>12269.001489363405</c:v>
                </c:pt>
                <c:pt idx="81">
                  <c:v>12244.737125887028</c:v>
                </c:pt>
                <c:pt idx="82">
                  <c:v>12222.589440926675</c:v>
                </c:pt>
                <c:pt idx="83">
                  <c:v>12197.223716271228</c:v>
                </c:pt>
                <c:pt idx="84">
                  <c:v>12171.259814825398</c:v>
                </c:pt>
                <c:pt idx="85">
                  <c:v>12150.754952650566</c:v>
                </c:pt>
                <c:pt idx="86">
                  <c:v>12128.762146606021</c:v>
                </c:pt>
                <c:pt idx="87">
                  <c:v>12104.845267876646</c:v>
                </c:pt>
                <c:pt idx="88">
                  <c:v>12075.765416270879</c:v>
                </c:pt>
                <c:pt idx="89">
                  <c:v>12046.596553793957</c:v>
                </c:pt>
                <c:pt idx="90">
                  <c:v>12024.377882663861</c:v>
                </c:pt>
                <c:pt idx="91">
                  <c:v>11999.958640271676</c:v>
                </c:pt>
                <c:pt idx="92">
                  <c:v>11977.810955311325</c:v>
                </c:pt>
                <c:pt idx="93">
                  <c:v>11959.43896716334</c:v>
                </c:pt>
                <c:pt idx="94">
                  <c:v>11937.796072743395</c:v>
                </c:pt>
                <c:pt idx="95">
                  <c:v>11914.241009808973</c:v>
                </c:pt>
                <c:pt idx="96">
                  <c:v>11892.170764306524</c:v>
                </c:pt>
                <c:pt idx="97">
                  <c:v>11868.571806542501</c:v>
                </c:pt>
                <c:pt idx="98">
                  <c:v>11844.720453508275</c:v>
                </c:pt>
                <c:pt idx="99">
                  <c:v>11820.327024268725</c:v>
                </c:pt>
                <c:pt idx="100">
                  <c:v>11798.588219646103</c:v>
                </c:pt>
                <c:pt idx="101">
                  <c:v>11777.36335489243</c:v>
                </c:pt>
                <c:pt idx="102">
                  <c:v>11755.556403546852</c:v>
                </c:pt>
                <c:pt idx="103">
                  <c:v>11731.875417320014</c:v>
                </c:pt>
                <c:pt idx="104">
                  <c:v>11707.225469876159</c:v>
                </c:pt>
                <c:pt idx="105">
                  <c:v>11648.291687635647</c:v>
                </c:pt>
                <c:pt idx="106">
                  <c:v>11595.512144702616</c:v>
                </c:pt>
                <c:pt idx="107">
                  <c:v>11545.832496157605</c:v>
                </c:pt>
                <c:pt idx="108">
                  <c:v>11501.820623415915</c:v>
                </c:pt>
                <c:pt idx="109">
                  <c:v>11470.848792314631</c:v>
                </c:pt>
                <c:pt idx="110">
                  <c:v>11437.798314830712</c:v>
                </c:pt>
                <c:pt idx="111">
                  <c:v>11412.669789671729</c:v>
                </c:pt>
                <c:pt idx="112">
                  <c:v>11379.086975919086</c:v>
                </c:pt>
                <c:pt idx="113">
                  <c:v>11357.396752795923</c:v>
                </c:pt>
                <c:pt idx="114">
                  <c:v>11337.300222662519</c:v>
                </c:pt>
                <c:pt idx="115">
                  <c:v>11322.682021125094</c:v>
                </c:pt>
                <c:pt idx="116">
                  <c:v>11289.534540143319</c:v>
                </c:pt>
                <c:pt idx="117">
                  <c:v>11272.509436437915</c:v>
                </c:pt>
                <c:pt idx="118">
                  <c:v>11257.578563697956</c:v>
                </c:pt>
                <c:pt idx="119">
                  <c:v>11243.065832590095</c:v>
                </c:pt>
                <c:pt idx="120">
                  <c:v>11225.287736982964</c:v>
                </c:pt>
                <c:pt idx="121">
                  <c:v>11211.071426036619</c:v>
                </c:pt>
                <c:pt idx="122">
                  <c:v>11193.333643571454</c:v>
                </c:pt>
                <c:pt idx="123">
                  <c:v>11178.209016558747</c:v>
                </c:pt>
                <c:pt idx="124">
                  <c:v>11164.099416870547</c:v>
                </c:pt>
                <c:pt idx="125">
                  <c:v>11148.175725793866</c:v>
                </c:pt>
                <c:pt idx="126">
                  <c:v>11135.14954179601</c:v>
                </c:pt>
                <c:pt idx="127">
                  <c:v>11115.282058475654</c:v>
                </c:pt>
                <c:pt idx="128">
                  <c:v>11100.107939882408</c:v>
                </c:pt>
                <c:pt idx="129">
                  <c:v>11084.58738022539</c:v>
                </c:pt>
                <c:pt idx="130">
                  <c:v>11068.411732011418</c:v>
                </c:pt>
                <c:pt idx="131">
                  <c:v>11056.438728847432</c:v>
                </c:pt>
                <c:pt idx="132">
                  <c:v>11043.135391998558</c:v>
                </c:pt>
                <c:pt idx="133">
                  <c:v>11031.162388834571</c:v>
                </c:pt>
                <c:pt idx="134">
                  <c:v>11020.076274793842</c:v>
                </c:pt>
                <c:pt idx="135">
                  <c:v>11008.754285986292</c:v>
                </c:pt>
                <c:pt idx="136">
                  <c:v>10997.753449745876</c:v>
                </c:pt>
                <c:pt idx="137">
                  <c:v>10986.371705997395</c:v>
                </c:pt>
                <c:pt idx="138">
                  <c:v>10974.479329117343</c:v>
                </c:pt>
                <c:pt idx="139">
                  <c:v>10963.423177546996</c:v>
                </c:pt>
                <c:pt idx="140">
                  <c:v>10951.535089299066</c:v>
                </c:pt>
                <c:pt idx="141">
                  <c:v>10941.280433811393</c:v>
                </c:pt>
                <c:pt idx="142">
                  <c:v>10930.444651378037</c:v>
                </c:pt>
                <c:pt idx="143">
                  <c:v>10919.416885305944</c:v>
                </c:pt>
                <c:pt idx="144">
                  <c:v>10907.678646909879</c:v>
                </c:pt>
                <c:pt idx="145">
                  <c:v>10895.30344984116</c:v>
                </c:pt>
                <c:pt idx="146">
                  <c:v>10877.992056377561</c:v>
                </c:pt>
                <c:pt idx="147">
                  <c:v>10861.221360456375</c:v>
                </c:pt>
                <c:pt idx="148">
                  <c:v>10837.291577709926</c:v>
                </c:pt>
                <c:pt idx="149">
                  <c:v>10822.404510283806</c:v>
                </c:pt>
                <c:pt idx="150">
                  <c:v>10810.098923698599</c:v>
                </c:pt>
                <c:pt idx="151">
                  <c:v>10797.006750926692</c:v>
                </c:pt>
                <c:pt idx="152">
                  <c:v>10772.029057251257</c:v>
                </c:pt>
                <c:pt idx="153">
                  <c:v>10757.138390437462</c:v>
                </c:pt>
                <c:pt idx="154">
                  <c:v>10744.870969162886</c:v>
                </c:pt>
                <c:pt idx="155">
                  <c:v>10733.039722866963</c:v>
                </c:pt>
                <c:pt idx="156">
                  <c:v>10721.236272035365</c:v>
                </c:pt>
                <c:pt idx="157">
                  <c:v>10709.595852292601</c:v>
                </c:pt>
                <c:pt idx="158">
                  <c:v>10698.547318299468</c:v>
                </c:pt>
                <c:pt idx="159">
                  <c:v>10683.545683129463</c:v>
                </c:pt>
                <c:pt idx="160">
                  <c:v>10670.733043131573</c:v>
                </c:pt>
                <c:pt idx="161">
                  <c:v>10659.37933323469</c:v>
                </c:pt>
                <c:pt idx="162">
                  <c:v>10644.011685495474</c:v>
                </c:pt>
                <c:pt idx="163">
                  <c:v>10632.465393136075</c:v>
                </c:pt>
                <c:pt idx="164">
                  <c:v>10621.136770350708</c:v>
                </c:pt>
                <c:pt idx="165">
                  <c:v>10609.647524890317</c:v>
                </c:pt>
                <c:pt idx="166">
                  <c:v>10597.614052013381</c:v>
                </c:pt>
                <c:pt idx="167">
                  <c:v>10587.240616732415</c:v>
                </c:pt>
                <c:pt idx="168">
                  <c:v>10577.013676529845</c:v>
                </c:pt>
                <c:pt idx="169">
                  <c:v>10564.904228885358</c:v>
                </c:pt>
                <c:pt idx="170">
                  <c:v>10553.356193426267</c:v>
                </c:pt>
                <c:pt idx="171">
                  <c:v>10542.477944023804</c:v>
                </c:pt>
                <c:pt idx="172">
                  <c:v>10530.956304074332</c:v>
                </c:pt>
                <c:pt idx="173">
                  <c:v>10519.699634432978</c:v>
                </c:pt>
                <c:pt idx="174">
                  <c:v>10510.338027020807</c:v>
                </c:pt>
                <c:pt idx="175">
                  <c:v>10500.058175819406</c:v>
                </c:pt>
                <c:pt idx="176">
                  <c:v>10489.282472971818</c:v>
                </c:pt>
                <c:pt idx="177">
                  <c:v>10477.18013181069</c:v>
                </c:pt>
                <c:pt idx="178">
                  <c:v>10466.583869320599</c:v>
                </c:pt>
                <c:pt idx="179">
                  <c:v>10456.764739741669</c:v>
                </c:pt>
                <c:pt idx="180">
                  <c:v>10442.856705763303</c:v>
                </c:pt>
                <c:pt idx="181">
                  <c:v>10431.158944051362</c:v>
                </c:pt>
                <c:pt idx="182">
                  <c:v>10420.613616061401</c:v>
                </c:pt>
                <c:pt idx="183">
                  <c:v>10407.796986658217</c:v>
                </c:pt>
                <c:pt idx="184">
                  <c:v>10399.279606358634</c:v>
                </c:pt>
                <c:pt idx="185">
                  <c:v>10383.315602139986</c:v>
                </c:pt>
                <c:pt idx="186">
                  <c:v>10370.446069753576</c:v>
                </c:pt>
                <c:pt idx="187">
                  <c:v>10359.392561930616</c:v>
                </c:pt>
                <c:pt idx="188">
                  <c:v>10348.227261361026</c:v>
                </c:pt>
                <c:pt idx="189">
                  <c:v>10073.934079335671</c:v>
                </c:pt>
                <c:pt idx="190">
                  <c:v>10065.669885232583</c:v>
                </c:pt>
                <c:pt idx="191">
                  <c:v>10056.742646031365</c:v>
                </c:pt>
                <c:pt idx="192">
                  <c:v>10049.259519053874</c:v>
                </c:pt>
                <c:pt idx="193">
                  <c:v>10043.439309182491</c:v>
                </c:pt>
                <c:pt idx="194">
                  <c:v>10036.145813103065</c:v>
                </c:pt>
                <c:pt idx="195">
                  <c:v>10028.204535494298</c:v>
                </c:pt>
                <c:pt idx="196">
                  <c:v>10020.148625958036</c:v>
                </c:pt>
                <c:pt idx="197">
                  <c:v>10012.604660549834</c:v>
                </c:pt>
                <c:pt idx="198">
                  <c:v>10004.537743524454</c:v>
                </c:pt>
                <c:pt idx="199">
                  <c:v>9994.7819631686125</c:v>
                </c:pt>
                <c:pt idx="200">
                  <c:v>9985.2894780212391</c:v>
                </c:pt>
                <c:pt idx="201">
                  <c:v>9975.8316369802433</c:v>
                </c:pt>
                <c:pt idx="202">
                  <c:v>9966.2852610007285</c:v>
                </c:pt>
                <c:pt idx="203">
                  <c:v>9957.2579967104211</c:v>
                </c:pt>
                <c:pt idx="204">
                  <c:v>9948.9938026073323</c:v>
                </c:pt>
                <c:pt idx="205">
                  <c:v>9941.1971748639353</c:v>
                </c:pt>
                <c:pt idx="206">
                  <c:v>9932.832197905931</c:v>
                </c:pt>
                <c:pt idx="207">
                  <c:v>9923.8401276284512</c:v>
                </c:pt>
                <c:pt idx="208">
                  <c:v>9915.9246422033721</c:v>
                </c:pt>
                <c:pt idx="209">
                  <c:v>9906.7649676516885</c:v>
                </c:pt>
                <c:pt idx="210">
                  <c:v>9897.8759198481239</c:v>
                </c:pt>
                <c:pt idx="211">
                  <c:v>9889.7197073753032</c:v>
                </c:pt>
                <c:pt idx="212">
                  <c:v>9883.0176475234093</c:v>
                </c:pt>
                <c:pt idx="213">
                  <c:v>9876.2722936282062</c:v>
                </c:pt>
                <c:pt idx="214">
                  <c:v>9865.4224410342485</c:v>
                </c:pt>
                <c:pt idx="215">
                  <c:v>9850.7887705004887</c:v>
                </c:pt>
                <c:pt idx="216">
                  <c:v>9842.4450109856243</c:v>
                </c:pt>
                <c:pt idx="217">
                  <c:v>9833.4055641524155</c:v>
                </c:pt>
                <c:pt idx="218">
                  <c:v>9826.014821458597</c:v>
                </c:pt>
                <c:pt idx="219">
                  <c:v>9817.804168247183</c:v>
                </c:pt>
                <c:pt idx="220">
                  <c:v>9809.6616086241665</c:v>
                </c:pt>
                <c:pt idx="221">
                  <c:v>9801.0809563566436</c:v>
                </c:pt>
                <c:pt idx="222">
                  <c:v>9792.5370029493934</c:v>
                </c:pt>
                <c:pt idx="223">
                  <c:v>9784.9707301165963</c:v>
                </c:pt>
                <c:pt idx="224">
                  <c:v>9776.9098099073217</c:v>
                </c:pt>
                <c:pt idx="225">
                  <c:v>9768.173290185674</c:v>
                </c:pt>
                <c:pt idx="226">
                  <c:v>9760.967316059201</c:v>
                </c:pt>
                <c:pt idx="227">
                  <c:v>9751.8574223474734</c:v>
                </c:pt>
                <c:pt idx="228">
                  <c:v>9743.7058679057627</c:v>
                </c:pt>
                <c:pt idx="229">
                  <c:v>9736.4629400658214</c:v>
                </c:pt>
                <c:pt idx="230">
                  <c:v>9727.5758748757962</c:v>
                </c:pt>
                <c:pt idx="231">
                  <c:v>9718.9181477201801</c:v>
                </c:pt>
                <c:pt idx="232">
                  <c:v>9709.9909085189629</c:v>
                </c:pt>
                <c:pt idx="233">
                  <c:v>9702.5717398917059</c:v>
                </c:pt>
                <c:pt idx="234">
                  <c:v>9695.9745933396007</c:v>
                </c:pt>
                <c:pt idx="235">
                  <c:v>9689.7906203512575</c:v>
                </c:pt>
                <c:pt idx="236">
                  <c:v>9682.0729794229046</c:v>
                </c:pt>
                <c:pt idx="237">
                  <c:v>9674.1147332722394</c:v>
                </c:pt>
                <c:pt idx="238">
                  <c:v>9665.653419761742</c:v>
                </c:pt>
                <c:pt idx="239">
                  <c:v>9657.4219800865012</c:v>
                </c:pt>
                <c:pt idx="240">
                  <c:v>9650.9453555679702</c:v>
                </c:pt>
                <c:pt idx="241">
                  <c:v>9644.7440605264383</c:v>
                </c:pt>
                <c:pt idx="242">
                  <c:v>9639.7553092081107</c:v>
                </c:pt>
                <c:pt idx="243">
                  <c:v>9632.8264879326562</c:v>
                </c:pt>
                <c:pt idx="244">
                  <c:v>9625.4405444224049</c:v>
                </c:pt>
                <c:pt idx="245">
                  <c:v>9620.7012306699944</c:v>
                </c:pt>
                <c:pt idx="246">
                  <c:v>9612.2952760676835</c:v>
                </c:pt>
                <c:pt idx="247">
                  <c:v>9605.530226931467</c:v>
                </c:pt>
                <c:pt idx="248">
                  <c:v>9600.3226707307567</c:v>
                </c:pt>
                <c:pt idx="249">
                  <c:v>9591.602495662135</c:v>
                </c:pt>
                <c:pt idx="250">
                  <c:v>9584.3186438750454</c:v>
                </c:pt>
                <c:pt idx="251">
                  <c:v>9578.0201613846493</c:v>
                </c:pt>
                <c:pt idx="252">
                  <c:v>9570.537034407158</c:v>
                </c:pt>
                <c:pt idx="253">
                  <c:v>9564.2654613212599</c:v>
                </c:pt>
                <c:pt idx="254">
                  <c:v>9558.7224043008955</c:v>
                </c:pt>
                <c:pt idx="255">
                  <c:v>9552.6385612297654</c:v>
                </c:pt>
                <c:pt idx="256">
                  <c:v>9544.1131833899944</c:v>
                </c:pt>
                <c:pt idx="257">
                  <c:v>9534.769172984239</c:v>
                </c:pt>
                <c:pt idx="258">
                  <c:v>9528.0678652432016</c:v>
                </c:pt>
                <c:pt idx="259">
                  <c:v>9520.6387290808434</c:v>
                </c:pt>
                <c:pt idx="260">
                  <c:v>9513.1793580620106</c:v>
                </c:pt>
                <c:pt idx="261">
                  <c:v>9506.062788081028</c:v>
                </c:pt>
                <c:pt idx="262">
                  <c:v>9498.530751776887</c:v>
                </c:pt>
                <c:pt idx="263">
                  <c:v>9491.8790833524508</c:v>
                </c:pt>
                <c:pt idx="264">
                  <c:v>9485.8652461467955</c:v>
                </c:pt>
                <c:pt idx="265">
                  <c:v>9480.240673582015</c:v>
                </c:pt>
                <c:pt idx="266">
                  <c:v>9474.2771087876918</c:v>
                </c:pt>
                <c:pt idx="267">
                  <c:v>9469.0679708649404</c:v>
                </c:pt>
                <c:pt idx="268">
                  <c:v>9463.3491583780778</c:v>
                </c:pt>
                <c:pt idx="269">
                  <c:v>9457.0842148620395</c:v>
                </c:pt>
                <c:pt idx="270">
                  <c:v>9450.1486337609495</c:v>
                </c:pt>
                <c:pt idx="271">
                  <c:v>9443.9170707106878</c:v>
                </c:pt>
                <c:pt idx="272">
                  <c:v>9436.087502669423</c:v>
                </c:pt>
                <c:pt idx="273">
                  <c:v>9430.3764742242001</c:v>
                </c:pt>
                <c:pt idx="274">
                  <c:v>9424.8849805249556</c:v>
                </c:pt>
                <c:pt idx="275">
                  <c:v>9418.4390338043668</c:v>
                </c:pt>
                <c:pt idx="276">
                  <c:v>9412.4525322223744</c:v>
                </c:pt>
                <c:pt idx="277">
                  <c:v>9405.3488086622965</c:v>
                </c:pt>
                <c:pt idx="278">
                  <c:v>9400.5282175007669</c:v>
                </c:pt>
                <c:pt idx="279">
                  <c:v>9391.5509657550047</c:v>
                </c:pt>
                <c:pt idx="280">
                  <c:v>9382.9309464702765</c:v>
                </c:pt>
                <c:pt idx="281">
                  <c:v>9371.9412334212066</c:v>
                </c:pt>
                <c:pt idx="282">
                  <c:v>9363.2144718558138</c:v>
                </c:pt>
                <c:pt idx="283">
                  <c:v>9354.6373204664087</c:v>
                </c:pt>
                <c:pt idx="284">
                  <c:v>9347.9856520419726</c:v>
                </c:pt>
                <c:pt idx="285">
                  <c:v>9340.6477003673954</c:v>
                </c:pt>
                <c:pt idx="286">
                  <c:v>9334.9004254568081</c:v>
                </c:pt>
                <c:pt idx="287">
                  <c:v>9328.4136744313237</c:v>
                </c:pt>
                <c:pt idx="288">
                  <c:v>9321.9166959702452</c:v>
                </c:pt>
                <c:pt idx="289">
                  <c:v>9316.3182083796783</c:v>
                </c:pt>
                <c:pt idx="290">
                  <c:v>9308.199260155734</c:v>
                </c:pt>
                <c:pt idx="291">
                  <c:v>9300.3381974723088</c:v>
                </c:pt>
                <c:pt idx="292">
                  <c:v>9282.6195289968709</c:v>
                </c:pt>
                <c:pt idx="293">
                  <c:v>9275.1566814962844</c:v>
                </c:pt>
                <c:pt idx="294">
                  <c:v>9270.2718624970894</c:v>
                </c:pt>
                <c:pt idx="295">
                  <c:v>9262.6105658296583</c:v>
                </c:pt>
                <c:pt idx="296">
                  <c:v>9256.6562497400409</c:v>
                </c:pt>
                <c:pt idx="297">
                  <c:v>9249.7076318323707</c:v>
                </c:pt>
                <c:pt idx="298">
                  <c:v>9242.5016577058977</c:v>
                </c:pt>
                <c:pt idx="299">
                  <c:v>9234.9823803565341</c:v>
                </c:pt>
                <c:pt idx="300">
                  <c:v>9226.8136647475767</c:v>
                </c:pt>
                <c:pt idx="301">
                  <c:v>9219.1349004634849</c:v>
                </c:pt>
                <c:pt idx="302">
                  <c:v>9213.1167242699466</c:v>
                </c:pt>
                <c:pt idx="303">
                  <c:v>9206.1733160023323</c:v>
                </c:pt>
                <c:pt idx="304">
                  <c:v>9198.9136993885659</c:v>
                </c:pt>
                <c:pt idx="305">
                  <c:v>9192.3116702807292</c:v>
                </c:pt>
                <c:pt idx="306">
                  <c:v>9185.6118013604628</c:v>
                </c:pt>
                <c:pt idx="307">
                  <c:v>9178.8473927932391</c:v>
                </c:pt>
                <c:pt idx="308">
                  <c:v>9171.9647636596201</c:v>
                </c:pt>
                <c:pt idx="309">
                  <c:v>9156.2709834707148</c:v>
                </c:pt>
                <c:pt idx="310">
                  <c:v>9151.6517692870784</c:v>
                </c:pt>
                <c:pt idx="311">
                  <c:v>9141.6742666504233</c:v>
                </c:pt>
                <c:pt idx="312">
                  <c:v>9134.1218514601769</c:v>
                </c:pt>
                <c:pt idx="313">
                  <c:v>9121.2804360296668</c:v>
                </c:pt>
                <c:pt idx="314">
                  <c:v>9113.9484833345487</c:v>
                </c:pt>
                <c:pt idx="315">
                  <c:v>9106.1455646058821</c:v>
                </c:pt>
                <c:pt idx="316">
                  <c:v>9099.3020211307412</c:v>
                </c:pt>
                <c:pt idx="317">
                  <c:v>9093.07364069695</c:v>
                </c:pt>
                <c:pt idx="318">
                  <c:v>9086.3567598369791</c:v>
                </c:pt>
                <c:pt idx="319">
                  <c:v>9079.3725079913202</c:v>
                </c:pt>
                <c:pt idx="320">
                  <c:v>9072.7916019969307</c:v>
                </c:pt>
                <c:pt idx="321">
                  <c:v>9065.9480585217898</c:v>
                </c:pt>
                <c:pt idx="322">
                  <c:v>9058.8806608208251</c:v>
                </c:pt>
                <c:pt idx="323">
                  <c:v>9050.0633329093635</c:v>
                </c:pt>
                <c:pt idx="324">
                  <c:v>9042.7841485958288</c:v>
                </c:pt>
                <c:pt idx="325">
                  <c:v>9036.3075240772978</c:v>
                </c:pt>
                <c:pt idx="326">
                  <c:v>9028.6858206742982</c:v>
                </c:pt>
                <c:pt idx="327">
                  <c:v>9021.7318036851138</c:v>
                </c:pt>
                <c:pt idx="328">
                  <c:v>9015.3718751038541</c:v>
                </c:pt>
                <c:pt idx="329">
                  <c:v>9008.8999815016996</c:v>
                </c:pt>
                <c:pt idx="330">
                  <c:v>9002.8683838625911</c:v>
                </c:pt>
                <c:pt idx="331">
                  <c:v>8997.5355807292071</c:v>
                </c:pt>
                <c:pt idx="332">
                  <c:v>8990.7255392470452</c:v>
                </c:pt>
                <c:pt idx="333">
                  <c:v>8984.9437043858034</c:v>
                </c:pt>
                <c:pt idx="334">
                  <c:v>8979.2343556548294</c:v>
                </c:pt>
                <c:pt idx="335">
                  <c:v>8973.1043867146618</c:v>
                </c:pt>
                <c:pt idx="336">
                  <c:v>8966.6277621961308</c:v>
                </c:pt>
                <c:pt idx="337">
                  <c:v>8952.4098209388976</c:v>
                </c:pt>
                <c:pt idx="338">
                  <c:v>8948.794783751704</c:v>
                </c:pt>
                <c:pt idx="339">
                  <c:v>8941.7119886701275</c:v>
                </c:pt>
                <c:pt idx="340">
                  <c:v>8935.0603202456914</c:v>
                </c:pt>
                <c:pt idx="341">
                  <c:v>8928.7781889559465</c:v>
                </c:pt>
                <c:pt idx="342">
                  <c:v>8920.5139948528576</c:v>
                </c:pt>
                <c:pt idx="343">
                  <c:v>8912.9819585487166</c:v>
                </c:pt>
                <c:pt idx="344">
                  <c:v>8906.5520124050945</c:v>
                </c:pt>
                <c:pt idx="345">
                  <c:v>8899.7525291267812</c:v>
                </c:pt>
                <c:pt idx="346">
                  <c:v>8893.7937428298901</c:v>
                </c:pt>
                <c:pt idx="347">
                  <c:v>8887.3377117120544</c:v>
                </c:pt>
                <c:pt idx="348">
                  <c:v>8880.2109241144444</c:v>
                </c:pt>
                <c:pt idx="349">
                  <c:v>8874.0653608962148</c:v>
                </c:pt>
                <c:pt idx="350">
                  <c:v>8867.5391956495969</c:v>
                </c:pt>
                <c:pt idx="351">
                  <c:v>8861.2201106463817</c:v>
                </c:pt>
                <c:pt idx="352">
                  <c:v>8851.8054414917951</c:v>
                </c:pt>
                <c:pt idx="353">
                  <c:v>8844.2583561640695</c:v>
                </c:pt>
                <c:pt idx="354">
                  <c:v>8838.7388866203873</c:v>
                </c:pt>
                <c:pt idx="355">
                  <c:v>8832.5892309072296</c:v>
                </c:pt>
                <c:pt idx="356">
                  <c:v>8825.4810754340579</c:v>
                </c:pt>
                <c:pt idx="357">
                  <c:v>8818.3340699992914</c:v>
                </c:pt>
                <c:pt idx="358">
                  <c:v>8809.8915677682762</c:v>
                </c:pt>
                <c:pt idx="359">
                  <c:v>8803.8059987842171</c:v>
                </c:pt>
                <c:pt idx="360">
                  <c:v>8797.7730902132171</c:v>
                </c:pt>
                <c:pt idx="361">
                  <c:v>8791.2287067633679</c:v>
                </c:pt>
                <c:pt idx="362">
                  <c:v>8784.8662413139064</c:v>
                </c:pt>
                <c:pt idx="363">
                  <c:v>8779.2000052486455</c:v>
                </c:pt>
                <c:pt idx="364">
                  <c:v>8771.8831699817656</c:v>
                </c:pt>
                <c:pt idx="365">
                  <c:v>8765.2315015573295</c:v>
                </c:pt>
                <c:pt idx="366">
                  <c:v>8758.4899457217525</c:v>
                </c:pt>
                <c:pt idx="367">
                  <c:v>8749.8819042313044</c:v>
                </c:pt>
                <c:pt idx="368">
                  <c:v>8744.5316491942576</c:v>
                </c:pt>
                <c:pt idx="369">
                  <c:v>8739.4149811754596</c:v>
                </c:pt>
                <c:pt idx="370">
                  <c:v>8733.2220485044327</c:v>
                </c:pt>
                <c:pt idx="371">
                  <c:v>8727.7797743389838</c:v>
                </c:pt>
                <c:pt idx="372">
                  <c:v>8721.1281059145476</c:v>
                </c:pt>
                <c:pt idx="373">
                  <c:v>8714.8677121033124</c:v>
                </c:pt>
                <c:pt idx="374">
                  <c:v>8708.2160436788763</c:v>
                </c:pt>
                <c:pt idx="375">
                  <c:v>8701.5643752544402</c:v>
                </c:pt>
                <c:pt idx="376">
                  <c:v>8693.7097455192015</c:v>
                </c:pt>
                <c:pt idx="377">
                  <c:v>8686.7254936735426</c:v>
                </c:pt>
                <c:pt idx="378">
                  <c:v>8679.3875419989654</c:v>
                </c:pt>
                <c:pt idx="379">
                  <c:v>8672.5577038845895</c:v>
                </c:pt>
                <c:pt idx="380">
                  <c:v>8666.7758690233477</c:v>
                </c:pt>
                <c:pt idx="381">
                  <c:v>8660.6785063009484</c:v>
                </c:pt>
                <c:pt idx="382">
                  <c:v>8654.1155267888371</c:v>
                </c:pt>
                <c:pt idx="383">
                  <c:v>8646.5664110372945</c:v>
                </c:pt>
                <c:pt idx="384">
                  <c:v>8640.4398743305774</c:v>
                </c:pt>
                <c:pt idx="385">
                  <c:v>8634.4090282924208</c:v>
                </c:pt>
                <c:pt idx="386">
                  <c:v>8627.0497355675125</c:v>
                </c:pt>
                <c:pt idx="387">
                  <c:v>8621.0216610578664</c:v>
                </c:pt>
                <c:pt idx="388">
                  <c:v>8614.2064270164356</c:v>
                </c:pt>
                <c:pt idx="389">
                  <c:v>8608.4170119062783</c:v>
                </c:pt>
                <c:pt idx="390">
                  <c:v>8602.627596796121</c:v>
                </c:pt>
                <c:pt idx="391">
                  <c:v>8595.3390665012594</c:v>
                </c:pt>
                <c:pt idx="392">
                  <c:v>8589.0489017955424</c:v>
                </c:pt>
                <c:pt idx="393">
                  <c:v>8580.8854905473709</c:v>
                </c:pt>
                <c:pt idx="394">
                  <c:v>8574.5294518306873</c:v>
                </c:pt>
                <c:pt idx="395">
                  <c:v>8568.3951353948178</c:v>
                </c:pt>
                <c:pt idx="396">
                  <c:v>8564.1017857754086</c:v>
                </c:pt>
                <c:pt idx="397">
                  <c:v>8558.1131879646582</c:v>
                </c:pt>
                <c:pt idx="398">
                  <c:v>8552.4349344316033</c:v>
                </c:pt>
                <c:pt idx="399">
                  <c:v>8544.951807454112</c:v>
                </c:pt>
                <c:pt idx="400">
                  <c:v>8538.9653058721196</c:v>
                </c:pt>
                <c:pt idx="401">
                  <c:v>8533.0602532912417</c:v>
                </c:pt>
                <c:pt idx="402">
                  <c:v>8527.4319184705637</c:v>
                </c:pt>
                <c:pt idx="403">
                  <c:v>8520.6004752238459</c:v>
                </c:pt>
                <c:pt idx="404">
                  <c:v>8514.7934631072749</c:v>
                </c:pt>
                <c:pt idx="405">
                  <c:v>8508.9507813831078</c:v>
                </c:pt>
                <c:pt idx="406">
                  <c:v>8501.4036960553822</c:v>
                </c:pt>
                <c:pt idx="407">
                  <c:v>8495.3442994769575</c:v>
                </c:pt>
                <c:pt idx="408">
                  <c:v>8490.2799610174443</c:v>
                </c:pt>
                <c:pt idx="409">
                  <c:v>8483.3511397419898</c:v>
                </c:pt>
                <c:pt idx="410">
                  <c:v>8478.041474596168</c:v>
                </c:pt>
                <c:pt idx="411">
                  <c:v>8472.246460438515</c:v>
                </c:pt>
                <c:pt idx="412">
                  <c:v>8466.8419798436607</c:v>
                </c:pt>
                <c:pt idx="413">
                  <c:v>8461.8178473103089</c:v>
                </c:pt>
                <c:pt idx="414">
                  <c:v>8455.7969405468102</c:v>
                </c:pt>
                <c:pt idx="415">
                  <c:v>8449.0541533768337</c:v>
                </c:pt>
                <c:pt idx="416">
                  <c:v>8443.9836192500097</c:v>
                </c:pt>
                <c:pt idx="417">
                  <c:v>8438.2600906057269</c:v>
                </c:pt>
                <c:pt idx="418">
                  <c:v>8432.4953113045485</c:v>
                </c:pt>
                <c:pt idx="419">
                  <c:v>8424.4432916328624</c:v>
                </c:pt>
                <c:pt idx="420">
                  <c:v>8416.6038252754897</c:v>
                </c:pt>
                <c:pt idx="421">
                  <c:v>8410.8953038664586</c:v>
                </c:pt>
                <c:pt idx="422">
                  <c:v>8404.9736966105575</c:v>
                </c:pt>
                <c:pt idx="423">
                  <c:v>8398.198849141223</c:v>
                </c:pt>
                <c:pt idx="424">
                  <c:v>8391.4141473482978</c:v>
                </c:pt>
                <c:pt idx="425">
                  <c:v>8383.0071775340784</c:v>
                </c:pt>
                <c:pt idx="426">
                  <c:v>8376.7035615271998</c:v>
                </c:pt>
                <c:pt idx="427">
                  <c:v>8370.9304153475005</c:v>
                </c:pt>
                <c:pt idx="428">
                  <c:v>8365.7114139683272</c:v>
                </c:pt>
                <c:pt idx="429">
                  <c:v>8359.4628769635528</c:v>
                </c:pt>
                <c:pt idx="430">
                  <c:v>8352.8112085391167</c:v>
                </c:pt>
                <c:pt idx="431">
                  <c:v>8345.7160955530508</c:v>
                </c:pt>
                <c:pt idx="432">
                  <c:v>8338.4408332138228</c:v>
                </c:pt>
                <c:pt idx="433">
                  <c:v>8330.5723961751592</c:v>
                </c:pt>
                <c:pt idx="434">
                  <c:v>8324.2405195018964</c:v>
                </c:pt>
                <c:pt idx="435">
                  <c:v>8317.1323640287246</c:v>
                </c:pt>
                <c:pt idx="436">
                  <c:v>8310.7240493271329</c:v>
                </c:pt>
                <c:pt idx="437">
                  <c:v>8305.4027145875843</c:v>
                </c:pt>
                <c:pt idx="438">
                  <c:v>8300.8758846876208</c:v>
                </c:pt>
                <c:pt idx="439">
                  <c:v>8293.6594519629962</c:v>
                </c:pt>
                <c:pt idx="440">
                  <c:v>8287.4829027117339</c:v>
                </c:pt>
                <c:pt idx="441">
                  <c:v>8282.1049580281469</c:v>
                </c:pt>
                <c:pt idx="442">
                  <c:v>8275.6518468701106</c:v>
                </c:pt>
                <c:pt idx="443">
                  <c:v>8269.8159491015012</c:v>
                </c:pt>
                <c:pt idx="444">
                  <c:v>8262.4252064076827</c:v>
                </c:pt>
                <c:pt idx="445">
                  <c:v>8256.5929464123437</c:v>
                </c:pt>
                <c:pt idx="446">
                  <c:v>8250.8088869128333</c:v>
                </c:pt>
                <c:pt idx="447">
                  <c:v>8243.6029127863603</c:v>
                </c:pt>
                <c:pt idx="448">
                  <c:v>8237.3425189751251</c:v>
                </c:pt>
                <c:pt idx="449">
                  <c:v>8231.3755811237916</c:v>
                </c:pt>
                <c:pt idx="450">
                  <c:v>8224.1003187845636</c:v>
                </c:pt>
                <c:pt idx="451">
                  <c:v>8219.0611760387783</c:v>
                </c:pt>
                <c:pt idx="452">
                  <c:v>8213.1993932397436</c:v>
                </c:pt>
                <c:pt idx="453">
                  <c:v>8205.9202089262089</c:v>
                </c:pt>
                <c:pt idx="454">
                  <c:v>8199.1453614568745</c:v>
                </c:pt>
                <c:pt idx="455">
                  <c:v>8192.1241558977472</c:v>
                </c:pt>
                <c:pt idx="456">
                  <c:v>8185.7143663251081</c:v>
                </c:pt>
                <c:pt idx="457">
                  <c:v>8178.573604634169</c:v>
                </c:pt>
                <c:pt idx="458">
                  <c:v>8168.6464934249716</c:v>
                </c:pt>
                <c:pt idx="459">
                  <c:v>8158.1325659153781</c:v>
                </c:pt>
                <c:pt idx="460">
                  <c:v>8146.061019515475</c:v>
                </c:pt>
                <c:pt idx="461">
                  <c:v>8122.553418606386</c:v>
                </c:pt>
                <c:pt idx="462">
                  <c:v>8113.7953885142106</c:v>
                </c:pt>
                <c:pt idx="463">
                  <c:v>8106.7381305516983</c:v>
                </c:pt>
                <c:pt idx="464">
                  <c:v>8098.8854664395158</c:v>
                </c:pt>
                <c:pt idx="465">
                  <c:v>8091.9391038443764</c:v>
                </c:pt>
                <c:pt idx="466">
                  <c:v>8085.1783916752765</c:v>
                </c:pt>
                <c:pt idx="467">
                  <c:v>8078.0702362021038</c:v>
                </c:pt>
                <c:pt idx="468">
                  <c:v>8071.1891999009622</c:v>
                </c:pt>
                <c:pt idx="469">
                  <c:v>8064.0707477274418</c:v>
                </c:pt>
                <c:pt idx="470">
                  <c:v>8058.0237764324993</c:v>
                </c:pt>
                <c:pt idx="471">
                  <c:v>8050.8732328762298</c:v>
                </c:pt>
                <c:pt idx="472">
                  <c:v>8044.0433947618531</c:v>
                </c:pt>
                <c:pt idx="473">
                  <c:v>8037.8193335932729</c:v>
                </c:pt>
                <c:pt idx="474">
                  <c:v>8031.9658653797687</c:v>
                </c:pt>
                <c:pt idx="475">
                  <c:v>8027.1552837513818</c:v>
                </c:pt>
                <c:pt idx="476">
                  <c:v>8021.4691800982346</c:v>
                </c:pt>
                <c:pt idx="477">
                  <c:v>8015.7321160821584</c:v>
                </c:pt>
                <c:pt idx="478">
                  <c:v>8009.3576005087398</c:v>
                </c:pt>
                <c:pt idx="479">
                  <c:v>8003.8145434883754</c:v>
                </c:pt>
                <c:pt idx="480">
                  <c:v>7998.2131384993763</c:v>
                </c:pt>
                <c:pt idx="481">
                  <c:v>7992.1661672044338</c:v>
                </c:pt>
                <c:pt idx="482">
                  <c:v>7986.345957333052</c:v>
                </c:pt>
                <c:pt idx="483">
                  <c:v>7980.7089501936989</c:v>
                </c:pt>
                <c:pt idx="484">
                  <c:v>7974.0036392819684</c:v>
                </c:pt>
                <c:pt idx="485">
                  <c:v>7968.5442510468174</c:v>
                </c:pt>
                <c:pt idx="486">
                  <c:v>7961.5646834746976</c:v>
                </c:pt>
                <c:pt idx="487">
                  <c:v>7955.6206393507327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5F-4445-8B50-A843C8122665}"/>
            </c:ext>
          </c:extLst>
        </c:ser>
        <c:ser>
          <c:idx val="2"/>
          <c:order val="2"/>
          <c:tx>
            <c:v>Pollen and tie points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10"/>
            <c:spPr>
              <a:noFill/>
              <a:ln w="19050">
                <a:solidFill>
                  <a:srgbClr val="FF0000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1EFC89C-B7D2-4E34-901C-2BDA9912277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35F-4445-8B50-A843C8122665}"/>
                </c:ext>
              </c:extLst>
            </c:dLbl>
            <c:dLbl>
              <c:idx val="1"/>
              <c:layout>
                <c:manualLayout>
                  <c:x val="3.3217994527661538E-3"/>
                  <c:y val="-8.567604470805382E-3"/>
                </c:manualLayout>
              </c:layout>
              <c:tx>
                <c:rich>
                  <a:bodyPr/>
                  <a:lstStyle/>
                  <a:p>
                    <a:fld id="{663A5C25-0B02-481E-B43D-453E6DCD30F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35F-4445-8B50-A843C812266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A45B59-3F3B-474E-8003-C7B76AC2AE07}" type="CELLRANGE">
                      <a:rPr lang="nl-NL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35F-4445-8B50-A843C812266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D40717F-A292-45B3-88DF-4FB9766C0A19}" type="CELLRANGE">
                      <a:rPr lang="nl-NL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35F-4445-8B50-A843C812266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99969B7-0B93-4AFE-B42B-F400CEEBC1CE}" type="CELLRANGE">
                      <a:rPr lang="nl-NL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35F-4445-8B50-A843C812266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7A4AA85-C035-4AC3-A75B-94A2467875EA}" type="CELLRANGE">
                      <a:rPr lang="nl-NL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35F-4445-8B50-A843C81226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badi Extra Light" panose="020B02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Sheet2!$B$2:$B$7</c:f>
              <c:numCache>
                <c:formatCode>General</c:formatCode>
                <c:ptCount val="6"/>
                <c:pt idx="0">
                  <c:v>2856.5</c:v>
                </c:pt>
                <c:pt idx="1">
                  <c:v>2801</c:v>
                </c:pt>
                <c:pt idx="2">
                  <c:v>2762.5</c:v>
                </c:pt>
                <c:pt idx="3">
                  <c:v>2762.5</c:v>
                </c:pt>
                <c:pt idx="4">
                  <c:v>2595</c:v>
                </c:pt>
                <c:pt idx="5">
                  <c:v>2595</c:v>
                </c:pt>
              </c:numCache>
            </c:numRef>
          </c:xVal>
          <c:yVal>
            <c:numRef>
              <c:f>Sheet2!$C$2:$C$7</c:f>
              <c:numCache>
                <c:formatCode>General</c:formatCode>
                <c:ptCount val="6"/>
                <c:pt idx="0">
                  <c:v>12900</c:v>
                </c:pt>
                <c:pt idx="1">
                  <c:v>11650</c:v>
                </c:pt>
                <c:pt idx="2">
                  <c:v>10800</c:v>
                </c:pt>
                <c:pt idx="3">
                  <c:v>11000</c:v>
                </c:pt>
                <c:pt idx="4">
                  <c:v>9400</c:v>
                </c:pt>
                <c:pt idx="5">
                  <c:v>9200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Sheet2!$A$2:$A$7</c15:f>
                <c15:dlblRangeCache>
                  <c:ptCount val="6"/>
                  <c:pt idx="0">
                    <c:v>LST</c:v>
                  </c:pt>
                  <c:pt idx="1">
                    <c:v>Holocene start</c:v>
                  </c:pt>
                  <c:pt idx="2">
                    <c:v>Corylus</c:v>
                  </c:pt>
                  <c:pt idx="5">
                    <c:v>Tilia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635F-4445-8B50-A843C8122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11520"/>
        <c:axId val="159212096"/>
      </c:scatterChart>
      <c:scatterChart>
        <c:scatterStyle val="lineMarker"/>
        <c:varyColors val="0"/>
        <c:ser>
          <c:idx val="1"/>
          <c:order val="1"/>
          <c:tx>
            <c:v>Sedimentation rates</c:v>
          </c:tx>
          <c:spPr>
            <a:ln w="25400" cap="rnd">
              <a:solidFill>
                <a:schemeClr val="bg1">
                  <a:lumMod val="6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'Age depth'!$D$28:$D$515</c:f>
              <c:numCache>
                <c:formatCode>General</c:formatCode>
                <c:ptCount val="488"/>
                <c:pt idx="0">
                  <c:v>2905.5</c:v>
                </c:pt>
                <c:pt idx="1">
                  <c:v>2904.5</c:v>
                </c:pt>
                <c:pt idx="2">
                  <c:v>2903.5</c:v>
                </c:pt>
                <c:pt idx="3">
                  <c:v>2902.5</c:v>
                </c:pt>
                <c:pt idx="4">
                  <c:v>2901.5</c:v>
                </c:pt>
                <c:pt idx="5">
                  <c:v>2900.5</c:v>
                </c:pt>
                <c:pt idx="6">
                  <c:v>2899.5</c:v>
                </c:pt>
                <c:pt idx="7">
                  <c:v>2898.5</c:v>
                </c:pt>
                <c:pt idx="8">
                  <c:v>2897.5</c:v>
                </c:pt>
                <c:pt idx="9">
                  <c:v>2896.5</c:v>
                </c:pt>
                <c:pt idx="10">
                  <c:v>2895.5</c:v>
                </c:pt>
                <c:pt idx="11">
                  <c:v>2894.5</c:v>
                </c:pt>
                <c:pt idx="12">
                  <c:v>2893.5</c:v>
                </c:pt>
                <c:pt idx="13">
                  <c:v>2892.5</c:v>
                </c:pt>
                <c:pt idx="14">
                  <c:v>2891.5</c:v>
                </c:pt>
                <c:pt idx="15">
                  <c:v>2890.5</c:v>
                </c:pt>
                <c:pt idx="16">
                  <c:v>2889.5</c:v>
                </c:pt>
                <c:pt idx="17">
                  <c:v>2888.5</c:v>
                </c:pt>
                <c:pt idx="18">
                  <c:v>2887.5</c:v>
                </c:pt>
                <c:pt idx="19">
                  <c:v>2886.5</c:v>
                </c:pt>
                <c:pt idx="20">
                  <c:v>2885.5</c:v>
                </c:pt>
                <c:pt idx="21">
                  <c:v>2884.5</c:v>
                </c:pt>
                <c:pt idx="22">
                  <c:v>2883.5</c:v>
                </c:pt>
                <c:pt idx="23">
                  <c:v>2882.5</c:v>
                </c:pt>
                <c:pt idx="24">
                  <c:v>2881.5</c:v>
                </c:pt>
                <c:pt idx="25">
                  <c:v>2880.5</c:v>
                </c:pt>
                <c:pt idx="26">
                  <c:v>2879.5</c:v>
                </c:pt>
                <c:pt idx="27">
                  <c:v>2878.5</c:v>
                </c:pt>
                <c:pt idx="28">
                  <c:v>2877.5</c:v>
                </c:pt>
                <c:pt idx="29">
                  <c:v>2876.5</c:v>
                </c:pt>
                <c:pt idx="30">
                  <c:v>2875.5</c:v>
                </c:pt>
                <c:pt idx="31">
                  <c:v>2874.5</c:v>
                </c:pt>
                <c:pt idx="32">
                  <c:v>2873.5</c:v>
                </c:pt>
                <c:pt idx="33">
                  <c:v>2872.5</c:v>
                </c:pt>
                <c:pt idx="34">
                  <c:v>2871.5</c:v>
                </c:pt>
                <c:pt idx="35">
                  <c:v>2870.5</c:v>
                </c:pt>
                <c:pt idx="36">
                  <c:v>2869.5</c:v>
                </c:pt>
                <c:pt idx="37">
                  <c:v>2868.5</c:v>
                </c:pt>
                <c:pt idx="38">
                  <c:v>2867.5</c:v>
                </c:pt>
                <c:pt idx="39">
                  <c:v>2866.5</c:v>
                </c:pt>
                <c:pt idx="40">
                  <c:v>2865.5</c:v>
                </c:pt>
                <c:pt idx="41">
                  <c:v>2864.5</c:v>
                </c:pt>
                <c:pt idx="42">
                  <c:v>2863.5</c:v>
                </c:pt>
                <c:pt idx="43">
                  <c:v>2862.5</c:v>
                </c:pt>
                <c:pt idx="44">
                  <c:v>2861.5</c:v>
                </c:pt>
                <c:pt idx="45">
                  <c:v>2860.5</c:v>
                </c:pt>
                <c:pt idx="46">
                  <c:v>2859.5</c:v>
                </c:pt>
                <c:pt idx="47">
                  <c:v>2858.5</c:v>
                </c:pt>
                <c:pt idx="48">
                  <c:v>2857.5</c:v>
                </c:pt>
                <c:pt idx="49">
                  <c:v>2856.75</c:v>
                </c:pt>
                <c:pt idx="50">
                  <c:v>2856.25</c:v>
                </c:pt>
                <c:pt idx="51">
                  <c:v>2855.75</c:v>
                </c:pt>
                <c:pt idx="52">
                  <c:v>2855.25</c:v>
                </c:pt>
                <c:pt idx="53">
                  <c:v>2854.5</c:v>
                </c:pt>
                <c:pt idx="54">
                  <c:v>2853.5</c:v>
                </c:pt>
                <c:pt idx="55">
                  <c:v>2852.5</c:v>
                </c:pt>
                <c:pt idx="56">
                  <c:v>2851.5</c:v>
                </c:pt>
                <c:pt idx="57">
                  <c:v>2850.5</c:v>
                </c:pt>
                <c:pt idx="58">
                  <c:v>2849.5</c:v>
                </c:pt>
                <c:pt idx="59">
                  <c:v>2848.5</c:v>
                </c:pt>
                <c:pt idx="60">
                  <c:v>2847.5</c:v>
                </c:pt>
                <c:pt idx="61">
                  <c:v>2846.5</c:v>
                </c:pt>
                <c:pt idx="62">
                  <c:v>2845.5</c:v>
                </c:pt>
                <c:pt idx="63">
                  <c:v>2844.5</c:v>
                </c:pt>
                <c:pt idx="64">
                  <c:v>2843.5</c:v>
                </c:pt>
                <c:pt idx="65">
                  <c:v>2842.5</c:v>
                </c:pt>
                <c:pt idx="66">
                  <c:v>2841.5</c:v>
                </c:pt>
                <c:pt idx="67">
                  <c:v>2840.5</c:v>
                </c:pt>
                <c:pt idx="68">
                  <c:v>2839.5</c:v>
                </c:pt>
                <c:pt idx="69">
                  <c:v>2838.5</c:v>
                </c:pt>
                <c:pt idx="70">
                  <c:v>2837.5</c:v>
                </c:pt>
                <c:pt idx="71">
                  <c:v>2836.5</c:v>
                </c:pt>
                <c:pt idx="72">
                  <c:v>2835.5</c:v>
                </c:pt>
                <c:pt idx="73">
                  <c:v>2834.5</c:v>
                </c:pt>
                <c:pt idx="74">
                  <c:v>2833.5</c:v>
                </c:pt>
                <c:pt idx="75">
                  <c:v>2832.5</c:v>
                </c:pt>
                <c:pt idx="76">
                  <c:v>2831.5</c:v>
                </c:pt>
                <c:pt idx="77">
                  <c:v>2830.5</c:v>
                </c:pt>
                <c:pt idx="78">
                  <c:v>2829.5</c:v>
                </c:pt>
                <c:pt idx="79">
                  <c:v>2828.5</c:v>
                </c:pt>
                <c:pt idx="80">
                  <c:v>2827.5</c:v>
                </c:pt>
                <c:pt idx="81">
                  <c:v>2826.5</c:v>
                </c:pt>
                <c:pt idx="82">
                  <c:v>2825.5</c:v>
                </c:pt>
                <c:pt idx="83">
                  <c:v>2824.5</c:v>
                </c:pt>
                <c:pt idx="84">
                  <c:v>2823.5</c:v>
                </c:pt>
                <c:pt idx="85">
                  <c:v>2822.5</c:v>
                </c:pt>
                <c:pt idx="86">
                  <c:v>2821.5</c:v>
                </c:pt>
                <c:pt idx="87">
                  <c:v>2820.5</c:v>
                </c:pt>
                <c:pt idx="88">
                  <c:v>2819.5</c:v>
                </c:pt>
                <c:pt idx="89">
                  <c:v>2818.5</c:v>
                </c:pt>
                <c:pt idx="90">
                  <c:v>2817.5</c:v>
                </c:pt>
                <c:pt idx="91">
                  <c:v>2816.5</c:v>
                </c:pt>
                <c:pt idx="92">
                  <c:v>2815.5</c:v>
                </c:pt>
                <c:pt idx="93">
                  <c:v>2814.5</c:v>
                </c:pt>
                <c:pt idx="94">
                  <c:v>2813.5</c:v>
                </c:pt>
                <c:pt idx="95">
                  <c:v>2812.5</c:v>
                </c:pt>
                <c:pt idx="96">
                  <c:v>2811.5</c:v>
                </c:pt>
                <c:pt idx="97">
                  <c:v>2810.5</c:v>
                </c:pt>
                <c:pt idx="98">
                  <c:v>2809.5</c:v>
                </c:pt>
                <c:pt idx="99">
                  <c:v>2808.5</c:v>
                </c:pt>
                <c:pt idx="100">
                  <c:v>2807.5</c:v>
                </c:pt>
                <c:pt idx="101">
                  <c:v>2806.5</c:v>
                </c:pt>
                <c:pt idx="102">
                  <c:v>2805.5</c:v>
                </c:pt>
                <c:pt idx="103">
                  <c:v>2804.5</c:v>
                </c:pt>
                <c:pt idx="104">
                  <c:v>2803.5</c:v>
                </c:pt>
                <c:pt idx="105">
                  <c:v>2802.5</c:v>
                </c:pt>
                <c:pt idx="106">
                  <c:v>2801.5</c:v>
                </c:pt>
                <c:pt idx="107">
                  <c:v>2800.5</c:v>
                </c:pt>
                <c:pt idx="108">
                  <c:v>2799.5</c:v>
                </c:pt>
                <c:pt idx="109">
                  <c:v>2798.5</c:v>
                </c:pt>
                <c:pt idx="110">
                  <c:v>2797.5</c:v>
                </c:pt>
                <c:pt idx="111">
                  <c:v>2796.5</c:v>
                </c:pt>
                <c:pt idx="112">
                  <c:v>2795.5</c:v>
                </c:pt>
                <c:pt idx="113">
                  <c:v>2794.5</c:v>
                </c:pt>
                <c:pt idx="114">
                  <c:v>2793.5</c:v>
                </c:pt>
                <c:pt idx="115">
                  <c:v>2792.5</c:v>
                </c:pt>
                <c:pt idx="116">
                  <c:v>2791.5</c:v>
                </c:pt>
                <c:pt idx="117">
                  <c:v>2790.5</c:v>
                </c:pt>
                <c:pt idx="118">
                  <c:v>2789.5</c:v>
                </c:pt>
                <c:pt idx="119">
                  <c:v>2788.5</c:v>
                </c:pt>
                <c:pt idx="120">
                  <c:v>2787.5</c:v>
                </c:pt>
                <c:pt idx="121">
                  <c:v>2786.5</c:v>
                </c:pt>
                <c:pt idx="122">
                  <c:v>2785.5</c:v>
                </c:pt>
                <c:pt idx="123">
                  <c:v>2784.5</c:v>
                </c:pt>
                <c:pt idx="124">
                  <c:v>2783.5</c:v>
                </c:pt>
                <c:pt idx="125">
                  <c:v>2782.5</c:v>
                </c:pt>
                <c:pt idx="126">
                  <c:v>2781.5</c:v>
                </c:pt>
                <c:pt idx="127">
                  <c:v>2780.5</c:v>
                </c:pt>
                <c:pt idx="128">
                  <c:v>2779.5</c:v>
                </c:pt>
                <c:pt idx="129">
                  <c:v>2778.5</c:v>
                </c:pt>
                <c:pt idx="130">
                  <c:v>2777.5</c:v>
                </c:pt>
                <c:pt idx="131">
                  <c:v>2776.5</c:v>
                </c:pt>
                <c:pt idx="132">
                  <c:v>2775.5</c:v>
                </c:pt>
                <c:pt idx="133">
                  <c:v>2774.5</c:v>
                </c:pt>
                <c:pt idx="134">
                  <c:v>2773.5</c:v>
                </c:pt>
                <c:pt idx="135">
                  <c:v>2772.5</c:v>
                </c:pt>
                <c:pt idx="136">
                  <c:v>2771.5</c:v>
                </c:pt>
                <c:pt idx="137">
                  <c:v>2770.5</c:v>
                </c:pt>
                <c:pt idx="138">
                  <c:v>2769.5</c:v>
                </c:pt>
                <c:pt idx="139">
                  <c:v>2768.5</c:v>
                </c:pt>
                <c:pt idx="140">
                  <c:v>2767.5</c:v>
                </c:pt>
                <c:pt idx="141">
                  <c:v>2766.5</c:v>
                </c:pt>
                <c:pt idx="142">
                  <c:v>2765.5</c:v>
                </c:pt>
                <c:pt idx="143">
                  <c:v>2764.5</c:v>
                </c:pt>
                <c:pt idx="144">
                  <c:v>2763.5</c:v>
                </c:pt>
                <c:pt idx="145">
                  <c:v>2762.5</c:v>
                </c:pt>
                <c:pt idx="146">
                  <c:v>2761.5</c:v>
                </c:pt>
                <c:pt idx="147">
                  <c:v>2760.5</c:v>
                </c:pt>
                <c:pt idx="148">
                  <c:v>2759.5</c:v>
                </c:pt>
                <c:pt idx="149">
                  <c:v>2758.5</c:v>
                </c:pt>
                <c:pt idx="150">
                  <c:v>2757.5</c:v>
                </c:pt>
                <c:pt idx="151">
                  <c:v>2756.5</c:v>
                </c:pt>
                <c:pt idx="152">
                  <c:v>2755.5</c:v>
                </c:pt>
                <c:pt idx="153">
                  <c:v>2754.5</c:v>
                </c:pt>
                <c:pt idx="154">
                  <c:v>2753.5</c:v>
                </c:pt>
                <c:pt idx="155">
                  <c:v>2752.5</c:v>
                </c:pt>
                <c:pt idx="156">
                  <c:v>2751.5</c:v>
                </c:pt>
                <c:pt idx="157">
                  <c:v>2750.5</c:v>
                </c:pt>
                <c:pt idx="158">
                  <c:v>2749.5</c:v>
                </c:pt>
                <c:pt idx="159">
                  <c:v>2748.5</c:v>
                </c:pt>
                <c:pt idx="160">
                  <c:v>2747.5</c:v>
                </c:pt>
                <c:pt idx="161">
                  <c:v>2746.5</c:v>
                </c:pt>
                <c:pt idx="162">
                  <c:v>2745.5</c:v>
                </c:pt>
                <c:pt idx="163">
                  <c:v>2744.5</c:v>
                </c:pt>
                <c:pt idx="164">
                  <c:v>2743.5</c:v>
                </c:pt>
                <c:pt idx="165">
                  <c:v>2742.5</c:v>
                </c:pt>
                <c:pt idx="166">
                  <c:v>2741.5</c:v>
                </c:pt>
                <c:pt idx="167">
                  <c:v>2740.5</c:v>
                </c:pt>
                <c:pt idx="168">
                  <c:v>2739.5</c:v>
                </c:pt>
                <c:pt idx="169">
                  <c:v>2738.5</c:v>
                </c:pt>
                <c:pt idx="170">
                  <c:v>2737.5</c:v>
                </c:pt>
                <c:pt idx="171">
                  <c:v>2736.5</c:v>
                </c:pt>
                <c:pt idx="172">
                  <c:v>2735.5</c:v>
                </c:pt>
                <c:pt idx="173">
                  <c:v>2734.5</c:v>
                </c:pt>
                <c:pt idx="174">
                  <c:v>2733.5</c:v>
                </c:pt>
                <c:pt idx="175">
                  <c:v>2732.5</c:v>
                </c:pt>
                <c:pt idx="176">
                  <c:v>2731.5</c:v>
                </c:pt>
                <c:pt idx="177">
                  <c:v>2730.5</c:v>
                </c:pt>
                <c:pt idx="178">
                  <c:v>2729.5</c:v>
                </c:pt>
                <c:pt idx="179">
                  <c:v>2728.5</c:v>
                </c:pt>
                <c:pt idx="180">
                  <c:v>2727.5</c:v>
                </c:pt>
                <c:pt idx="181">
                  <c:v>2726.5</c:v>
                </c:pt>
                <c:pt idx="182">
                  <c:v>2725.5</c:v>
                </c:pt>
                <c:pt idx="183">
                  <c:v>2724.5</c:v>
                </c:pt>
                <c:pt idx="184">
                  <c:v>2723.5</c:v>
                </c:pt>
                <c:pt idx="185">
                  <c:v>2722.5</c:v>
                </c:pt>
                <c:pt idx="186">
                  <c:v>2721.5</c:v>
                </c:pt>
                <c:pt idx="187">
                  <c:v>2720.5</c:v>
                </c:pt>
                <c:pt idx="189">
                  <c:v>2689.5</c:v>
                </c:pt>
                <c:pt idx="190">
                  <c:v>2688.5</c:v>
                </c:pt>
                <c:pt idx="191">
                  <c:v>2687.5</c:v>
                </c:pt>
                <c:pt idx="192">
                  <c:v>2686.5</c:v>
                </c:pt>
                <c:pt idx="193">
                  <c:v>2685.5</c:v>
                </c:pt>
                <c:pt idx="194">
                  <c:v>2684.5</c:v>
                </c:pt>
                <c:pt idx="195">
                  <c:v>2683.5</c:v>
                </c:pt>
                <c:pt idx="196">
                  <c:v>2682.5</c:v>
                </c:pt>
                <c:pt idx="197">
                  <c:v>2681.5</c:v>
                </c:pt>
                <c:pt idx="198">
                  <c:v>2680.5</c:v>
                </c:pt>
                <c:pt idx="199">
                  <c:v>2679.5</c:v>
                </c:pt>
                <c:pt idx="200">
                  <c:v>2678.5</c:v>
                </c:pt>
                <c:pt idx="201">
                  <c:v>2677.5</c:v>
                </c:pt>
                <c:pt idx="202">
                  <c:v>2676.5</c:v>
                </c:pt>
                <c:pt idx="203">
                  <c:v>2675.5</c:v>
                </c:pt>
                <c:pt idx="204">
                  <c:v>2674.5</c:v>
                </c:pt>
                <c:pt idx="205">
                  <c:v>2673.5</c:v>
                </c:pt>
                <c:pt idx="206">
                  <c:v>2672.5</c:v>
                </c:pt>
                <c:pt idx="207">
                  <c:v>2671.5</c:v>
                </c:pt>
                <c:pt idx="208">
                  <c:v>2670.5</c:v>
                </c:pt>
                <c:pt idx="209">
                  <c:v>2669.5</c:v>
                </c:pt>
                <c:pt idx="210">
                  <c:v>2668.5</c:v>
                </c:pt>
                <c:pt idx="211">
                  <c:v>2667.5</c:v>
                </c:pt>
                <c:pt idx="212">
                  <c:v>2666.5</c:v>
                </c:pt>
                <c:pt idx="213">
                  <c:v>2665.5</c:v>
                </c:pt>
                <c:pt idx="214">
                  <c:v>2664.5</c:v>
                </c:pt>
                <c:pt idx="215">
                  <c:v>2663.5</c:v>
                </c:pt>
                <c:pt idx="216">
                  <c:v>2662.5</c:v>
                </c:pt>
                <c:pt idx="217">
                  <c:v>2661.5</c:v>
                </c:pt>
                <c:pt idx="218">
                  <c:v>2660.5</c:v>
                </c:pt>
                <c:pt idx="219">
                  <c:v>2659.5</c:v>
                </c:pt>
                <c:pt idx="220">
                  <c:v>2658.5</c:v>
                </c:pt>
                <c:pt idx="221">
                  <c:v>2657.5</c:v>
                </c:pt>
                <c:pt idx="222">
                  <c:v>2656.5</c:v>
                </c:pt>
                <c:pt idx="223">
                  <c:v>2655.5</c:v>
                </c:pt>
                <c:pt idx="224">
                  <c:v>2654.5</c:v>
                </c:pt>
                <c:pt idx="225">
                  <c:v>2653.5</c:v>
                </c:pt>
                <c:pt idx="226">
                  <c:v>2652.5</c:v>
                </c:pt>
                <c:pt idx="227">
                  <c:v>2651.5</c:v>
                </c:pt>
                <c:pt idx="228">
                  <c:v>2650.5</c:v>
                </c:pt>
                <c:pt idx="229">
                  <c:v>2649.5</c:v>
                </c:pt>
                <c:pt idx="230">
                  <c:v>2648.5</c:v>
                </c:pt>
                <c:pt idx="231">
                  <c:v>2647.5</c:v>
                </c:pt>
                <c:pt idx="232">
                  <c:v>2646.5</c:v>
                </c:pt>
                <c:pt idx="233">
                  <c:v>2645.5</c:v>
                </c:pt>
                <c:pt idx="234">
                  <c:v>2644.5</c:v>
                </c:pt>
                <c:pt idx="235">
                  <c:v>2643.5</c:v>
                </c:pt>
                <c:pt idx="236">
                  <c:v>2642.5</c:v>
                </c:pt>
                <c:pt idx="237">
                  <c:v>2641.5</c:v>
                </c:pt>
                <c:pt idx="238">
                  <c:v>2640.5</c:v>
                </c:pt>
                <c:pt idx="239">
                  <c:v>2639.5</c:v>
                </c:pt>
                <c:pt idx="240">
                  <c:v>2638.5</c:v>
                </c:pt>
                <c:pt idx="241">
                  <c:v>2637.5</c:v>
                </c:pt>
                <c:pt idx="242">
                  <c:v>2636.5</c:v>
                </c:pt>
                <c:pt idx="243">
                  <c:v>2635.5</c:v>
                </c:pt>
                <c:pt idx="244">
                  <c:v>2634.5</c:v>
                </c:pt>
                <c:pt idx="245">
                  <c:v>2633.5</c:v>
                </c:pt>
                <c:pt idx="246">
                  <c:v>2632.5</c:v>
                </c:pt>
                <c:pt idx="247">
                  <c:v>2631.5</c:v>
                </c:pt>
                <c:pt idx="248">
                  <c:v>2630.5</c:v>
                </c:pt>
                <c:pt idx="249">
                  <c:v>2629.5</c:v>
                </c:pt>
                <c:pt idx="250">
                  <c:v>2628.5</c:v>
                </c:pt>
                <c:pt idx="251">
                  <c:v>2627.5</c:v>
                </c:pt>
                <c:pt idx="252">
                  <c:v>2626.5</c:v>
                </c:pt>
                <c:pt idx="253">
                  <c:v>2625.5</c:v>
                </c:pt>
                <c:pt idx="254">
                  <c:v>2624.5</c:v>
                </c:pt>
                <c:pt idx="255">
                  <c:v>2623.5</c:v>
                </c:pt>
                <c:pt idx="256">
                  <c:v>2622.5</c:v>
                </c:pt>
                <c:pt idx="257">
                  <c:v>2621.5</c:v>
                </c:pt>
                <c:pt idx="258">
                  <c:v>2620.5</c:v>
                </c:pt>
                <c:pt idx="259">
                  <c:v>2619.5</c:v>
                </c:pt>
                <c:pt idx="260">
                  <c:v>2618.5</c:v>
                </c:pt>
                <c:pt idx="261">
                  <c:v>2617.5</c:v>
                </c:pt>
                <c:pt idx="262">
                  <c:v>2616.5</c:v>
                </c:pt>
                <c:pt idx="263">
                  <c:v>2615.5</c:v>
                </c:pt>
                <c:pt idx="264">
                  <c:v>2614.5</c:v>
                </c:pt>
                <c:pt idx="265">
                  <c:v>2613.5</c:v>
                </c:pt>
                <c:pt idx="266">
                  <c:v>2612.5</c:v>
                </c:pt>
                <c:pt idx="267">
                  <c:v>2611.5</c:v>
                </c:pt>
                <c:pt idx="268">
                  <c:v>2610.5</c:v>
                </c:pt>
                <c:pt idx="269">
                  <c:v>2609.5</c:v>
                </c:pt>
                <c:pt idx="270">
                  <c:v>2608.5</c:v>
                </c:pt>
                <c:pt idx="271">
                  <c:v>2607.5</c:v>
                </c:pt>
                <c:pt idx="272">
                  <c:v>2606.5</c:v>
                </c:pt>
                <c:pt idx="273">
                  <c:v>2605.5</c:v>
                </c:pt>
                <c:pt idx="274">
                  <c:v>2604.5</c:v>
                </c:pt>
                <c:pt idx="275">
                  <c:v>2603.5</c:v>
                </c:pt>
                <c:pt idx="276">
                  <c:v>2602.5</c:v>
                </c:pt>
                <c:pt idx="277">
                  <c:v>2601.5</c:v>
                </c:pt>
                <c:pt idx="278">
                  <c:v>2600.5</c:v>
                </c:pt>
                <c:pt idx="279">
                  <c:v>2599.5</c:v>
                </c:pt>
                <c:pt idx="280">
                  <c:v>2598.5</c:v>
                </c:pt>
                <c:pt idx="281">
                  <c:v>2597.5</c:v>
                </c:pt>
                <c:pt idx="282">
                  <c:v>2596.5</c:v>
                </c:pt>
                <c:pt idx="283">
                  <c:v>2595.5</c:v>
                </c:pt>
                <c:pt idx="284">
                  <c:v>2594.5</c:v>
                </c:pt>
                <c:pt idx="285">
                  <c:v>2593.5</c:v>
                </c:pt>
                <c:pt idx="286">
                  <c:v>2592.5</c:v>
                </c:pt>
                <c:pt idx="287">
                  <c:v>2591.5</c:v>
                </c:pt>
                <c:pt idx="288">
                  <c:v>2590.5</c:v>
                </c:pt>
                <c:pt idx="289">
                  <c:v>2589.5</c:v>
                </c:pt>
                <c:pt idx="290">
                  <c:v>2588.5</c:v>
                </c:pt>
                <c:pt idx="291">
                  <c:v>2587.5</c:v>
                </c:pt>
                <c:pt idx="292">
                  <c:v>2586.5</c:v>
                </c:pt>
                <c:pt idx="293">
                  <c:v>2585.5</c:v>
                </c:pt>
                <c:pt idx="294">
                  <c:v>2584.5</c:v>
                </c:pt>
                <c:pt idx="295">
                  <c:v>2583.5</c:v>
                </c:pt>
                <c:pt idx="296">
                  <c:v>2582.5</c:v>
                </c:pt>
                <c:pt idx="297">
                  <c:v>2581.5</c:v>
                </c:pt>
                <c:pt idx="298">
                  <c:v>2580.5</c:v>
                </c:pt>
                <c:pt idx="299">
                  <c:v>2579.5</c:v>
                </c:pt>
                <c:pt idx="300">
                  <c:v>2578.5</c:v>
                </c:pt>
                <c:pt idx="301">
                  <c:v>2577.5</c:v>
                </c:pt>
                <c:pt idx="302">
                  <c:v>2576.5</c:v>
                </c:pt>
                <c:pt idx="303">
                  <c:v>2575.5</c:v>
                </c:pt>
                <c:pt idx="304">
                  <c:v>2574.5</c:v>
                </c:pt>
                <c:pt idx="305">
                  <c:v>2573.5</c:v>
                </c:pt>
                <c:pt idx="306">
                  <c:v>2572.5</c:v>
                </c:pt>
                <c:pt idx="307">
                  <c:v>2571.5</c:v>
                </c:pt>
                <c:pt idx="308">
                  <c:v>2570.25</c:v>
                </c:pt>
                <c:pt idx="309">
                  <c:v>2569.25</c:v>
                </c:pt>
                <c:pt idx="310">
                  <c:v>2568.5</c:v>
                </c:pt>
                <c:pt idx="311">
                  <c:v>2567.5</c:v>
                </c:pt>
                <c:pt idx="312">
                  <c:v>2566.5</c:v>
                </c:pt>
                <c:pt idx="313">
                  <c:v>2565.5</c:v>
                </c:pt>
                <c:pt idx="314">
                  <c:v>2564.5</c:v>
                </c:pt>
                <c:pt idx="315">
                  <c:v>2563.5</c:v>
                </c:pt>
                <c:pt idx="316">
                  <c:v>2562.5</c:v>
                </c:pt>
                <c:pt idx="317">
                  <c:v>2561.5</c:v>
                </c:pt>
                <c:pt idx="318">
                  <c:v>2560.5</c:v>
                </c:pt>
                <c:pt idx="319">
                  <c:v>2559.5</c:v>
                </c:pt>
                <c:pt idx="320">
                  <c:v>2558.5</c:v>
                </c:pt>
                <c:pt idx="321">
                  <c:v>2557.5</c:v>
                </c:pt>
                <c:pt idx="322">
                  <c:v>2556.5</c:v>
                </c:pt>
                <c:pt idx="323">
                  <c:v>2555.5</c:v>
                </c:pt>
                <c:pt idx="324">
                  <c:v>2554.5</c:v>
                </c:pt>
                <c:pt idx="325">
                  <c:v>2553.5</c:v>
                </c:pt>
                <c:pt idx="326">
                  <c:v>2552.5</c:v>
                </c:pt>
                <c:pt idx="327">
                  <c:v>2551.5</c:v>
                </c:pt>
                <c:pt idx="328">
                  <c:v>2550.5</c:v>
                </c:pt>
                <c:pt idx="329">
                  <c:v>2549.5</c:v>
                </c:pt>
                <c:pt idx="330">
                  <c:v>2548.5</c:v>
                </c:pt>
                <c:pt idx="331">
                  <c:v>2547.5</c:v>
                </c:pt>
                <c:pt idx="332">
                  <c:v>2546.5</c:v>
                </c:pt>
                <c:pt idx="333">
                  <c:v>2545.5</c:v>
                </c:pt>
                <c:pt idx="334">
                  <c:v>2544.5</c:v>
                </c:pt>
                <c:pt idx="335">
                  <c:v>2543.5</c:v>
                </c:pt>
                <c:pt idx="336">
                  <c:v>2542.25</c:v>
                </c:pt>
                <c:pt idx="337">
                  <c:v>2541.25</c:v>
                </c:pt>
                <c:pt idx="338">
                  <c:v>2540.5</c:v>
                </c:pt>
                <c:pt idx="339">
                  <c:v>2539.5</c:v>
                </c:pt>
                <c:pt idx="340">
                  <c:v>2538.5</c:v>
                </c:pt>
                <c:pt idx="341">
                  <c:v>2537.5</c:v>
                </c:pt>
                <c:pt idx="342">
                  <c:v>2536.5</c:v>
                </c:pt>
                <c:pt idx="343">
                  <c:v>2535.5</c:v>
                </c:pt>
                <c:pt idx="344">
                  <c:v>2534.5</c:v>
                </c:pt>
                <c:pt idx="345">
                  <c:v>2533.5</c:v>
                </c:pt>
                <c:pt idx="346">
                  <c:v>2532.5</c:v>
                </c:pt>
                <c:pt idx="347">
                  <c:v>2531.5</c:v>
                </c:pt>
                <c:pt idx="348">
                  <c:v>2530.5</c:v>
                </c:pt>
                <c:pt idx="349">
                  <c:v>2529.5</c:v>
                </c:pt>
                <c:pt idx="350">
                  <c:v>2528.5</c:v>
                </c:pt>
                <c:pt idx="351">
                  <c:v>2527.5</c:v>
                </c:pt>
                <c:pt idx="352">
                  <c:v>2526.5</c:v>
                </c:pt>
                <c:pt idx="353">
                  <c:v>2525.5</c:v>
                </c:pt>
                <c:pt idx="354">
                  <c:v>2524.5</c:v>
                </c:pt>
                <c:pt idx="355">
                  <c:v>2523.5</c:v>
                </c:pt>
                <c:pt idx="356">
                  <c:v>2522.5</c:v>
                </c:pt>
                <c:pt idx="357">
                  <c:v>2521.5</c:v>
                </c:pt>
                <c:pt idx="358">
                  <c:v>2520.5</c:v>
                </c:pt>
                <c:pt idx="359">
                  <c:v>2519.5</c:v>
                </c:pt>
                <c:pt idx="360">
                  <c:v>2518.5</c:v>
                </c:pt>
                <c:pt idx="361">
                  <c:v>2517.5</c:v>
                </c:pt>
                <c:pt idx="362">
                  <c:v>2516.5</c:v>
                </c:pt>
                <c:pt idx="363">
                  <c:v>2515.5</c:v>
                </c:pt>
                <c:pt idx="364">
                  <c:v>2514.5</c:v>
                </c:pt>
                <c:pt idx="365">
                  <c:v>2513.5</c:v>
                </c:pt>
                <c:pt idx="366">
                  <c:v>2512.5</c:v>
                </c:pt>
                <c:pt idx="367">
                  <c:v>2511.5</c:v>
                </c:pt>
                <c:pt idx="368">
                  <c:v>2510.5</c:v>
                </c:pt>
                <c:pt idx="369">
                  <c:v>2509.5</c:v>
                </c:pt>
                <c:pt idx="370">
                  <c:v>2508.5</c:v>
                </c:pt>
                <c:pt idx="371">
                  <c:v>2507.5</c:v>
                </c:pt>
                <c:pt idx="372">
                  <c:v>2506.5</c:v>
                </c:pt>
                <c:pt idx="373">
                  <c:v>2505.5</c:v>
                </c:pt>
                <c:pt idx="374">
                  <c:v>2504.5</c:v>
                </c:pt>
                <c:pt idx="375">
                  <c:v>2503.5</c:v>
                </c:pt>
                <c:pt idx="376">
                  <c:v>2502.5</c:v>
                </c:pt>
                <c:pt idx="377">
                  <c:v>2501.5</c:v>
                </c:pt>
                <c:pt idx="378">
                  <c:v>2500.5</c:v>
                </c:pt>
                <c:pt idx="379">
                  <c:v>2499.5</c:v>
                </c:pt>
                <c:pt idx="380">
                  <c:v>2498.5</c:v>
                </c:pt>
                <c:pt idx="381">
                  <c:v>2497.5</c:v>
                </c:pt>
                <c:pt idx="382">
                  <c:v>2496.5</c:v>
                </c:pt>
                <c:pt idx="383">
                  <c:v>2495.5</c:v>
                </c:pt>
                <c:pt idx="384">
                  <c:v>2494.5</c:v>
                </c:pt>
                <c:pt idx="385">
                  <c:v>2493.5</c:v>
                </c:pt>
                <c:pt idx="386">
                  <c:v>2492.5</c:v>
                </c:pt>
                <c:pt idx="387">
                  <c:v>2491.5</c:v>
                </c:pt>
                <c:pt idx="388">
                  <c:v>2490.5</c:v>
                </c:pt>
                <c:pt idx="389">
                  <c:v>2489.5</c:v>
                </c:pt>
                <c:pt idx="390">
                  <c:v>2488.5</c:v>
                </c:pt>
                <c:pt idx="391">
                  <c:v>2487.5</c:v>
                </c:pt>
                <c:pt idx="392">
                  <c:v>2486.5</c:v>
                </c:pt>
                <c:pt idx="393">
                  <c:v>2485.5</c:v>
                </c:pt>
                <c:pt idx="394">
                  <c:v>2484.5</c:v>
                </c:pt>
                <c:pt idx="395">
                  <c:v>2483.5</c:v>
                </c:pt>
                <c:pt idx="396">
                  <c:v>2482.5</c:v>
                </c:pt>
                <c:pt idx="397">
                  <c:v>2481.5</c:v>
                </c:pt>
                <c:pt idx="398">
                  <c:v>2480.5</c:v>
                </c:pt>
                <c:pt idx="399">
                  <c:v>2479.5</c:v>
                </c:pt>
                <c:pt idx="400">
                  <c:v>2478.5</c:v>
                </c:pt>
                <c:pt idx="401">
                  <c:v>2477.5</c:v>
                </c:pt>
                <c:pt idx="402">
                  <c:v>2476.5</c:v>
                </c:pt>
                <c:pt idx="403">
                  <c:v>2475.5</c:v>
                </c:pt>
                <c:pt idx="404">
                  <c:v>2474.5</c:v>
                </c:pt>
                <c:pt idx="405">
                  <c:v>2473.5</c:v>
                </c:pt>
                <c:pt idx="406">
                  <c:v>2472.5</c:v>
                </c:pt>
                <c:pt idx="407">
                  <c:v>2471.5</c:v>
                </c:pt>
                <c:pt idx="408">
                  <c:v>2470.5</c:v>
                </c:pt>
                <c:pt idx="409">
                  <c:v>2469.5</c:v>
                </c:pt>
                <c:pt idx="410">
                  <c:v>2468.5</c:v>
                </c:pt>
                <c:pt idx="411">
                  <c:v>2467.5</c:v>
                </c:pt>
                <c:pt idx="412">
                  <c:v>2466.5</c:v>
                </c:pt>
                <c:pt idx="413">
                  <c:v>2465.5</c:v>
                </c:pt>
                <c:pt idx="414">
                  <c:v>2464.5</c:v>
                </c:pt>
                <c:pt idx="415">
                  <c:v>2463.5</c:v>
                </c:pt>
                <c:pt idx="416">
                  <c:v>2462.5</c:v>
                </c:pt>
                <c:pt idx="417">
                  <c:v>2461.5</c:v>
                </c:pt>
                <c:pt idx="418">
                  <c:v>2460.5</c:v>
                </c:pt>
                <c:pt idx="419">
                  <c:v>2459.5</c:v>
                </c:pt>
                <c:pt idx="420">
                  <c:v>2458.5</c:v>
                </c:pt>
                <c:pt idx="421">
                  <c:v>2457.5</c:v>
                </c:pt>
                <c:pt idx="422">
                  <c:v>2456.5</c:v>
                </c:pt>
                <c:pt idx="423">
                  <c:v>2455.5</c:v>
                </c:pt>
                <c:pt idx="424">
                  <c:v>2454.5</c:v>
                </c:pt>
                <c:pt idx="425">
                  <c:v>2453.5</c:v>
                </c:pt>
                <c:pt idx="426">
                  <c:v>2452.5</c:v>
                </c:pt>
                <c:pt idx="427">
                  <c:v>2451.5</c:v>
                </c:pt>
                <c:pt idx="428">
                  <c:v>2450.5</c:v>
                </c:pt>
                <c:pt idx="429">
                  <c:v>2449.5</c:v>
                </c:pt>
                <c:pt idx="430">
                  <c:v>2448.5</c:v>
                </c:pt>
                <c:pt idx="431">
                  <c:v>2447.5</c:v>
                </c:pt>
                <c:pt idx="432">
                  <c:v>2446.5</c:v>
                </c:pt>
                <c:pt idx="433">
                  <c:v>2445.5</c:v>
                </c:pt>
                <c:pt idx="434">
                  <c:v>2444.5</c:v>
                </c:pt>
                <c:pt idx="435">
                  <c:v>2443.5</c:v>
                </c:pt>
                <c:pt idx="436">
                  <c:v>2442.5</c:v>
                </c:pt>
                <c:pt idx="437">
                  <c:v>2441.5</c:v>
                </c:pt>
                <c:pt idx="438">
                  <c:v>2440.5</c:v>
                </c:pt>
                <c:pt idx="439">
                  <c:v>2439.5</c:v>
                </c:pt>
                <c:pt idx="440">
                  <c:v>2438.5</c:v>
                </c:pt>
                <c:pt idx="441">
                  <c:v>2437.5</c:v>
                </c:pt>
                <c:pt idx="442">
                  <c:v>2436.5</c:v>
                </c:pt>
                <c:pt idx="443">
                  <c:v>2435.5</c:v>
                </c:pt>
                <c:pt idx="444">
                  <c:v>2434.5</c:v>
                </c:pt>
                <c:pt idx="445">
                  <c:v>2433.5</c:v>
                </c:pt>
                <c:pt idx="446">
                  <c:v>2432.5</c:v>
                </c:pt>
                <c:pt idx="447">
                  <c:v>2431.5</c:v>
                </c:pt>
                <c:pt idx="448">
                  <c:v>2430.5</c:v>
                </c:pt>
                <c:pt idx="449">
                  <c:v>2429.5</c:v>
                </c:pt>
                <c:pt idx="450">
                  <c:v>2428.5</c:v>
                </c:pt>
                <c:pt idx="451">
                  <c:v>2427.5</c:v>
                </c:pt>
                <c:pt idx="452">
                  <c:v>2426.5</c:v>
                </c:pt>
                <c:pt idx="453">
                  <c:v>2425.5</c:v>
                </c:pt>
                <c:pt idx="454">
                  <c:v>2424.5</c:v>
                </c:pt>
                <c:pt idx="455">
                  <c:v>2423.5</c:v>
                </c:pt>
                <c:pt idx="456">
                  <c:v>2422.5</c:v>
                </c:pt>
                <c:pt idx="457">
                  <c:v>2421.5</c:v>
                </c:pt>
                <c:pt idx="458">
                  <c:v>2420.5</c:v>
                </c:pt>
                <c:pt idx="459">
                  <c:v>2419.5</c:v>
                </c:pt>
                <c:pt idx="460">
                  <c:v>2418.6</c:v>
                </c:pt>
                <c:pt idx="461">
                  <c:v>2417.85</c:v>
                </c:pt>
                <c:pt idx="462">
                  <c:v>2417.25</c:v>
                </c:pt>
                <c:pt idx="463">
                  <c:v>2416.5</c:v>
                </c:pt>
                <c:pt idx="464">
                  <c:v>2415.5</c:v>
                </c:pt>
                <c:pt idx="465">
                  <c:v>2414.5</c:v>
                </c:pt>
                <c:pt idx="466">
                  <c:v>2413.5</c:v>
                </c:pt>
                <c:pt idx="467">
                  <c:v>2412.5</c:v>
                </c:pt>
                <c:pt idx="468">
                  <c:v>2411.5</c:v>
                </c:pt>
                <c:pt idx="469">
                  <c:v>2410.5</c:v>
                </c:pt>
                <c:pt idx="470">
                  <c:v>2409.5</c:v>
                </c:pt>
                <c:pt idx="471">
                  <c:v>2408.5</c:v>
                </c:pt>
                <c:pt idx="472">
                  <c:v>2407.5</c:v>
                </c:pt>
                <c:pt idx="473">
                  <c:v>2406.5</c:v>
                </c:pt>
                <c:pt idx="474">
                  <c:v>2405.5</c:v>
                </c:pt>
                <c:pt idx="475">
                  <c:v>2404.5</c:v>
                </c:pt>
                <c:pt idx="476">
                  <c:v>2403.5</c:v>
                </c:pt>
                <c:pt idx="477">
                  <c:v>2402.5</c:v>
                </c:pt>
                <c:pt idx="478">
                  <c:v>2401.5</c:v>
                </c:pt>
                <c:pt idx="479">
                  <c:v>2400.5</c:v>
                </c:pt>
                <c:pt idx="480">
                  <c:v>2399.5</c:v>
                </c:pt>
                <c:pt idx="481">
                  <c:v>2398.5</c:v>
                </c:pt>
                <c:pt idx="482">
                  <c:v>2397.5</c:v>
                </c:pt>
                <c:pt idx="483">
                  <c:v>2396.5</c:v>
                </c:pt>
                <c:pt idx="484">
                  <c:v>2395.5</c:v>
                </c:pt>
                <c:pt idx="485">
                  <c:v>2394.5</c:v>
                </c:pt>
                <c:pt idx="486">
                  <c:v>2393.5</c:v>
                </c:pt>
                <c:pt idx="487">
                  <c:v>2392.5</c:v>
                </c:pt>
              </c:numCache>
            </c:numRef>
          </c:xVal>
          <c:yVal>
            <c:numRef>
              <c:f>'Age depth'!$X$28:$X$515</c:f>
              <c:numCache>
                <c:formatCode>General</c:formatCode>
                <c:ptCount val="488"/>
                <c:pt idx="0">
                  <c:v>0.11208482859224256</c:v>
                </c:pt>
                <c:pt idx="1">
                  <c:v>0.13265871682332403</c:v>
                </c:pt>
                <c:pt idx="2">
                  <c:v>0.12731742781479358</c:v>
                </c:pt>
                <c:pt idx="3">
                  <c:v>0.11656671521940862</c:v>
                </c:pt>
                <c:pt idx="4">
                  <c:v>0.12529457480117268</c:v>
                </c:pt>
                <c:pt idx="5">
                  <c:v>0.14476206333167513</c:v>
                </c:pt>
                <c:pt idx="6">
                  <c:v>0.15340619597271493</c:v>
                </c:pt>
                <c:pt idx="7">
                  <c:v>0.13898339122316394</c:v>
                </c:pt>
                <c:pt idx="8">
                  <c:v>0.19776960940268695</c:v>
                </c:pt>
                <c:pt idx="9">
                  <c:v>0.28084726723850661</c:v>
                </c:pt>
                <c:pt idx="10">
                  <c:v>0.2747506378560195</c:v>
                </c:pt>
                <c:pt idx="11">
                  <c:v>0.25853170660047448</c:v>
                </c:pt>
                <c:pt idx="12">
                  <c:v>0.33958833421752932</c:v>
                </c:pt>
                <c:pt idx="13">
                  <c:v>0.39958910841768047</c:v>
                </c:pt>
                <c:pt idx="14">
                  <c:v>0.43466309274179804</c:v>
                </c:pt>
                <c:pt idx="15">
                  <c:v>0.43362818061622765</c:v>
                </c:pt>
                <c:pt idx="16">
                  <c:v>0.38977813987975002</c:v>
                </c:pt>
                <c:pt idx="17">
                  <c:v>0.43898161494484322</c:v>
                </c:pt>
                <c:pt idx="18">
                  <c:v>0.35931525324131192</c:v>
                </c:pt>
                <c:pt idx="19">
                  <c:v>0.41695017366948134</c:v>
                </c:pt>
                <c:pt idx="20">
                  <c:v>0.28392321349872585</c:v>
                </c:pt>
                <c:pt idx="21">
                  <c:v>0.22624078988673291</c:v>
                </c:pt>
                <c:pt idx="22">
                  <c:v>0.22272306970855218</c:v>
                </c:pt>
                <c:pt idx="23">
                  <c:v>0.26647541825580645</c:v>
                </c:pt>
                <c:pt idx="24">
                  <c:v>0.29853919491651293</c:v>
                </c:pt>
                <c:pt idx="25">
                  <c:v>0.3287754648114804</c:v>
                </c:pt>
                <c:pt idx="26">
                  <c:v>0.39037086819466837</c:v>
                </c:pt>
                <c:pt idx="27">
                  <c:v>0.44222703972192251</c:v>
                </c:pt>
                <c:pt idx="28">
                  <c:v>0.39632683174600108</c:v>
                </c:pt>
                <c:pt idx="29">
                  <c:v>0.35377590493165589</c:v>
                </c:pt>
                <c:pt idx="30">
                  <c:v>0.30912107925117538</c:v>
                </c:pt>
                <c:pt idx="31">
                  <c:v>0.3707984442324041</c:v>
                </c:pt>
                <c:pt idx="32">
                  <c:v>0.33290352448886512</c:v>
                </c:pt>
                <c:pt idx="33">
                  <c:v>0.31710904364793396</c:v>
                </c:pt>
                <c:pt idx="34">
                  <c:v>0.37759757300853963</c:v>
                </c:pt>
                <c:pt idx="35">
                  <c:v>0.36319111574454888</c:v>
                </c:pt>
                <c:pt idx="36">
                  <c:v>0.48797033112824906</c:v>
                </c:pt>
                <c:pt idx="37">
                  <c:v>0.49699504941687145</c:v>
                </c:pt>
                <c:pt idx="38">
                  <c:v>0.51332931038684504</c:v>
                </c:pt>
                <c:pt idx="39">
                  <c:v>0.5267234962287628</c:v>
                </c:pt>
                <c:pt idx="40">
                  <c:v>0.54034664251243658</c:v>
                </c:pt>
                <c:pt idx="41">
                  <c:v>0.61946882945178872</c:v>
                </c:pt>
                <c:pt idx="42">
                  <c:v>0.58373024313724731</c:v>
                </c:pt>
                <c:pt idx="43">
                  <c:v>0.52444706210221925</c:v>
                </c:pt>
                <c:pt idx="44">
                  <c:v>0.43812173689205247</c:v>
                </c:pt>
                <c:pt idx="45">
                  <c:v>0.52560991589848927</c:v>
                </c:pt>
                <c:pt idx="46">
                  <c:v>0.5436155033964627</c:v>
                </c:pt>
                <c:pt idx="47">
                  <c:v>0.42221691270529799</c:v>
                </c:pt>
                <c:pt idx="48">
                  <c:v>0.72737630296911726</c:v>
                </c:pt>
                <c:pt idx="49">
                  <c:v>0.98459282096254663</c:v>
                </c:pt>
                <c:pt idx="50">
                  <c:v>0.26854781567227826</c:v>
                </c:pt>
                <c:pt idx="51">
                  <c:v>0.35790780311732018</c:v>
                </c:pt>
                <c:pt idx="52">
                  <c:v>1.0984211407949458</c:v>
                </c:pt>
                <c:pt idx="53">
                  <c:v>0.38515012933878012</c:v>
                </c:pt>
                <c:pt idx="54">
                  <c:v>0.2897286567099242</c:v>
                </c:pt>
                <c:pt idx="55">
                  <c:v>0.39660053858939942</c:v>
                </c:pt>
                <c:pt idx="56">
                  <c:v>0.70693322279954962</c:v>
                </c:pt>
                <c:pt idx="57">
                  <c:v>0.78628218927822102</c:v>
                </c:pt>
                <c:pt idx="58">
                  <c:v>0.57989688389407901</c:v>
                </c:pt>
                <c:pt idx="59">
                  <c:v>0.8722026302472331</c:v>
                </c:pt>
                <c:pt idx="60">
                  <c:v>0.83852685301760466</c:v>
                </c:pt>
                <c:pt idx="61">
                  <c:v>0.57191831513504932</c:v>
                </c:pt>
                <c:pt idx="62">
                  <c:v>0.70313970487409971</c:v>
                </c:pt>
                <c:pt idx="63">
                  <c:v>0.60604808879666716</c:v>
                </c:pt>
                <c:pt idx="64">
                  <c:v>0.57760227375413598</c:v>
                </c:pt>
                <c:pt idx="65">
                  <c:v>0.37672945570352656</c:v>
                </c:pt>
                <c:pt idx="66">
                  <c:v>0.51271370832098451</c:v>
                </c:pt>
                <c:pt idx="67">
                  <c:v>0.44686924883034546</c:v>
                </c:pt>
                <c:pt idx="68">
                  <c:v>0.49037899505584703</c:v>
                </c:pt>
                <c:pt idx="69">
                  <c:v>0.47062086182724255</c:v>
                </c:pt>
                <c:pt idx="70">
                  <c:v>0.41170156110081846</c:v>
                </c:pt>
                <c:pt idx="71">
                  <c:v>0.42948936374071156</c:v>
                </c:pt>
                <c:pt idx="72">
                  <c:v>0.45959525500964127</c:v>
                </c:pt>
                <c:pt idx="73">
                  <c:v>0.50964356635502706</c:v>
                </c:pt>
                <c:pt idx="74">
                  <c:v>0.53360799737481712</c:v>
                </c:pt>
                <c:pt idx="75">
                  <c:v>0.47463784133069226</c:v>
                </c:pt>
                <c:pt idx="76">
                  <c:v>0.45526665704000024</c:v>
                </c:pt>
                <c:pt idx="77">
                  <c:v>0.41487323356107142</c:v>
                </c:pt>
                <c:pt idx="78">
                  <c:v>0.38424593941890817</c:v>
                </c:pt>
                <c:pt idx="79">
                  <c:v>0.3132316086678047</c:v>
                </c:pt>
                <c:pt idx="80">
                  <c:v>0.41212702775968557</c:v>
                </c:pt>
                <c:pt idx="81">
                  <c:v>0.45151445931712936</c:v>
                </c:pt>
                <c:pt idx="82">
                  <c:v>0.39423277417989072</c:v>
                </c:pt>
                <c:pt idx="83">
                  <c:v>0.38515012933875314</c:v>
                </c:pt>
                <c:pt idx="84">
                  <c:v>0.48768920828320372</c:v>
                </c:pt>
                <c:pt idx="85">
                  <c:v>0.45469413860811819</c:v>
                </c:pt>
                <c:pt idx="86">
                  <c:v>0.41811475958683486</c:v>
                </c:pt>
                <c:pt idx="87">
                  <c:v>0.34388070941932358</c:v>
                </c:pt>
                <c:pt idx="88">
                  <c:v>0.3428313328266438</c:v>
                </c:pt>
                <c:pt idx="89">
                  <c:v>0.45007192110847793</c:v>
                </c:pt>
                <c:pt idx="90">
                  <c:v>0.40951311426436215</c:v>
                </c:pt>
                <c:pt idx="91">
                  <c:v>0.45151445931716638</c:v>
                </c:pt>
                <c:pt idx="92">
                  <c:v>0.54430690459034281</c:v>
                </c:pt>
                <c:pt idx="93">
                  <c:v>0.46204540880560019</c:v>
                </c:pt>
                <c:pt idx="94">
                  <c:v>0.42453718030134224</c:v>
                </c:pt>
                <c:pt idx="95">
                  <c:v>0.45309872057790268</c:v>
                </c:pt>
                <c:pt idx="96">
                  <c:v>0.42374752732704013</c:v>
                </c:pt>
                <c:pt idx="97">
                  <c:v>0.4192634265087703</c:v>
                </c:pt>
                <c:pt idx="98">
                  <c:v>0.40994646147523728</c:v>
                </c:pt>
                <c:pt idx="99">
                  <c:v>0.460006894288637</c:v>
                </c:pt>
                <c:pt idx="100">
                  <c:v>0.47114552276568333</c:v>
                </c:pt>
                <c:pt idx="101">
                  <c:v>0.45856937274398069</c:v>
                </c:pt>
                <c:pt idx="102">
                  <c:v>0.42227971015272736</c:v>
                </c:pt>
                <c:pt idx="103">
                  <c:v>0.40568037813374141</c:v>
                </c:pt>
                <c:pt idx="104">
                  <c:v>0.16968196541653141</c:v>
                </c:pt>
                <c:pt idx="105">
                  <c:v>0.18946734746620431</c:v>
                </c:pt>
                <c:pt idx="106">
                  <c:v>0.20128966876526649</c:v>
                </c:pt>
                <c:pt idx="107">
                  <c:v>0.22721141767111178</c:v>
                </c:pt>
                <c:pt idx="108">
                  <c:v>0.32287403244897145</c:v>
                </c:pt>
                <c:pt idx="109">
                  <c:v>0.30256748952766377</c:v>
                </c:pt>
                <c:pt idx="110">
                  <c:v>0.3979541153621991</c:v>
                </c:pt>
                <c:pt idx="111">
                  <c:v>0.29777135631504947</c:v>
                </c:pt>
                <c:pt idx="112">
                  <c:v>0.46103721216776333</c:v>
                </c:pt>
                <c:pt idx="113">
                  <c:v>0.49759833830111977</c:v>
                </c:pt>
                <c:pt idx="114">
                  <c:v>0.6840786791999155</c:v>
                </c:pt>
                <c:pt idx="115">
                  <c:v>0.3016820495499492</c:v>
                </c:pt>
                <c:pt idx="116">
                  <c:v>0.58736793461210124</c:v>
                </c:pt>
                <c:pt idx="117">
                  <c:v>0.66975321363751972</c:v>
                </c:pt>
                <c:pt idx="118">
                  <c:v>0.68905018122902795</c:v>
                </c:pt>
                <c:pt idx="119">
                  <c:v>0.5624899438604023</c:v>
                </c:pt>
                <c:pt idx="120">
                  <c:v>0.70341736599189308</c:v>
                </c:pt>
                <c:pt idx="121">
                  <c:v>0.56376833009644534</c:v>
                </c:pt>
                <c:pt idx="122">
                  <c:v>0.66117332953722896</c:v>
                </c:pt>
                <c:pt idx="123">
                  <c:v>0.70873732926409239</c:v>
                </c:pt>
                <c:pt idx="124">
                  <c:v>0.62799510187961649</c:v>
                </c:pt>
                <c:pt idx="125">
                  <c:v>0.76768453459939989</c:v>
                </c:pt>
                <c:pt idx="126">
                  <c:v>0.50333501424177496</c:v>
                </c:pt>
                <c:pt idx="127">
                  <c:v>0.65901686075202981</c:v>
                </c:pt>
                <c:pt idx="128">
                  <c:v>0.64430666296743211</c:v>
                </c:pt>
                <c:pt idx="129">
                  <c:v>0.61821324671010669</c:v>
                </c:pt>
                <c:pt idx="130">
                  <c:v>0.83521234088360674</c:v>
                </c:pt>
                <c:pt idx="131">
                  <c:v>0.75169110679523476</c:v>
                </c:pt>
                <c:pt idx="132">
                  <c:v>0.83521234088360674</c:v>
                </c:pt>
                <c:pt idx="133">
                  <c:v>0.90202932815425696</c:v>
                </c:pt>
                <c:pt idx="134">
                  <c:v>0.88323705048451551</c:v>
                </c:pt>
                <c:pt idx="135">
                  <c:v>0.90902180356633333</c:v>
                </c:pt>
                <c:pt idx="136">
                  <c:v>0.87859999495545815</c:v>
                </c:pt>
                <c:pt idx="137">
                  <c:v>0.84087479743208415</c:v>
                </c:pt>
                <c:pt idx="138">
                  <c:v>0.9044738520789366</c:v>
                </c:pt>
                <c:pt idx="139">
                  <c:v>0.84117814331849616</c:v>
                </c:pt>
                <c:pt idx="140">
                  <c:v>0.97516684124789743</c:v>
                </c:pt>
                <c:pt idx="141">
                  <c:v>0.92286828953086697</c:v>
                </c:pt>
                <c:pt idx="142">
                  <c:v>0.90680197010218211</c:v>
                </c:pt>
                <c:pt idx="143">
                  <c:v>0.85191658770130485</c:v>
                </c:pt>
                <c:pt idx="144">
                  <c:v>0.80806793980494929</c:v>
                </c:pt>
                <c:pt idx="145">
                  <c:v>0.57765424955694511</c:v>
                </c:pt>
                <c:pt idx="146">
                  <c:v>0.59627817754223322</c:v>
                </c:pt>
                <c:pt idx="147">
                  <c:v>0.41788929326924179</c:v>
                </c:pt>
                <c:pt idx="148">
                  <c:v>0.67172396777452181</c:v>
                </c:pt>
                <c:pt idx="149">
                  <c:v>0.81263903437329588</c:v>
                </c:pt>
                <c:pt idx="150">
                  <c:v>0.76381515690488921</c:v>
                </c:pt>
                <c:pt idx="151">
                  <c:v>0.40035721992357992</c:v>
                </c:pt>
                <c:pt idx="152">
                  <c:v>0.67156159794910519</c:v>
                </c:pt>
                <c:pt idx="153">
                  <c:v>0.81516724470248259</c:v>
                </c:pt>
                <c:pt idx="154">
                  <c:v>0.84521949335508662</c:v>
                </c:pt>
                <c:pt idx="155">
                  <c:v>0.84720986622235017</c:v>
                </c:pt>
                <c:pt idx="156">
                  <c:v>0.85907555062320939</c:v>
                </c:pt>
                <c:pt idx="157">
                  <c:v>0.90509745512078021</c:v>
                </c:pt>
                <c:pt idx="158">
                  <c:v>0.66659400036566807</c:v>
                </c:pt>
                <c:pt idx="159">
                  <c:v>0.78047927684277041</c:v>
                </c:pt>
                <c:pt idx="160">
                  <c:v>0.88076937765915653</c:v>
                </c:pt>
                <c:pt idx="161">
                  <c:v>0.65071767453916762</c:v>
                </c:pt>
                <c:pt idx="162">
                  <c:v>0.86607888391636201</c:v>
                </c:pt>
                <c:pt idx="163">
                  <c:v>0.88271983183305913</c:v>
                </c:pt>
                <c:pt idx="164">
                  <c:v>0.87037917628927552</c:v>
                </c:pt>
                <c:pt idx="165">
                  <c:v>0.83101529394450413</c:v>
                </c:pt>
                <c:pt idx="166">
                  <c:v>0.96400080871461324</c:v>
                </c:pt>
                <c:pt idx="167">
                  <c:v>0.97780956981508849</c:v>
                </c:pt>
                <c:pt idx="168">
                  <c:v>0.82580149760610733</c:v>
                </c:pt>
                <c:pt idx="169">
                  <c:v>0.86594815502820044</c:v>
                </c:pt>
                <c:pt idx="170">
                  <c:v>0.91926555735478366</c:v>
                </c:pt>
                <c:pt idx="171">
                  <c:v>0.8679319995986351</c:v>
                </c:pt>
                <c:pt idx="172">
                  <c:v>0.88836221712170738</c:v>
                </c:pt>
                <c:pt idx="173">
                  <c:v>1.0681926254458214</c:v>
                </c:pt>
                <c:pt idx="174">
                  <c:v>0.97277672644100932</c:v>
                </c:pt>
                <c:pt idx="175">
                  <c:v>0.92801371209288086</c:v>
                </c:pt>
                <c:pt idx="176">
                  <c:v>0.826286407469627</c:v>
                </c:pt>
                <c:pt idx="177">
                  <c:v>0.94372898079404655</c:v>
                </c:pt>
                <c:pt idx="178">
                  <c:v>1.0184202092066132</c:v>
                </c:pt>
                <c:pt idx="179">
                  <c:v>0.71900888476074054</c:v>
                </c:pt>
                <c:pt idx="180">
                  <c:v>0.85486439596321051</c:v>
                </c:pt>
                <c:pt idx="181">
                  <c:v>0.94828724241860596</c:v>
                </c:pt>
                <c:pt idx="182">
                  <c:v>0.780236338698858</c:v>
                </c:pt>
                <c:pt idx="183">
                  <c:v>1.1740699191850466</c:v>
                </c:pt>
                <c:pt idx="184">
                  <c:v>0.62640925566275274</c:v>
                </c:pt>
                <c:pt idx="185">
                  <c:v>0.77702900927150609</c:v>
                </c:pt>
                <c:pt idx="186">
                  <c:v>0.9046901816297539</c:v>
                </c:pt>
                <c:pt idx="187">
                  <c:v>0.8956319570326956</c:v>
                </c:pt>
                <c:pt idx="188">
                  <c:v>3.6457340740885233E-2</c:v>
                </c:pt>
                <c:pt idx="189">
                  <c:v>1.2100393426459353</c:v>
                </c:pt>
                <c:pt idx="190">
                  <c:v>1.1201671395381201</c:v>
                </c:pt>
                <c:pt idx="191">
                  <c:v>1.3363397454138115</c:v>
                </c:pt>
                <c:pt idx="192">
                  <c:v>1.7181511012461501</c:v>
                </c:pt>
                <c:pt idx="193">
                  <c:v>1.3710845787945427</c:v>
                </c:pt>
                <c:pt idx="194">
                  <c:v>1.2592432216399025</c:v>
                </c:pt>
                <c:pt idx="195">
                  <c:v>1.2413247635151148</c:v>
                </c:pt>
                <c:pt idx="196">
                  <c:v>1.3255628119831719</c:v>
                </c:pt>
                <c:pt idx="197">
                  <c:v>1.23963094804838</c:v>
                </c:pt>
                <c:pt idx="198">
                  <c:v>1.0250333274480348</c:v>
                </c:pt>
                <c:pt idx="199">
                  <c:v>1.0534649087933585</c:v>
                </c:pt>
                <c:pt idx="200">
                  <c:v>1.0573237546131424</c:v>
                </c:pt>
                <c:pt idx="201">
                  <c:v>1.0475179294696373</c:v>
                </c:pt>
                <c:pt idx="202">
                  <c:v>1.107755315277196</c:v>
                </c:pt>
                <c:pt idx="203">
                  <c:v>1.2100393426459353</c:v>
                </c:pt>
                <c:pt idx="204">
                  <c:v>1.2826058046017392</c:v>
                </c:pt>
                <c:pt idx="205">
                  <c:v>1.1954605553851789</c:v>
                </c:pt>
                <c:pt idx="206">
                  <c:v>1.1120909525189671</c:v>
                </c:pt>
                <c:pt idx="207">
                  <c:v>1.263346397975331</c:v>
                </c:pt>
                <c:pt idx="208">
                  <c:v>1.0917418455835837</c:v>
                </c:pt>
                <c:pt idx="209">
                  <c:v>1.1249798877209196</c:v>
                </c:pt>
                <c:pt idx="210">
                  <c:v>1.2260592809865405</c:v>
                </c:pt>
                <c:pt idx="211">
                  <c:v>1.4920785879246075</c:v>
                </c:pt>
                <c:pt idx="212">
                  <c:v>1.4825019050685149</c:v>
                </c:pt>
                <c:pt idx="213">
                  <c:v>0.92167150782943252</c:v>
                </c:pt>
                <c:pt idx="214">
                  <c:v>0.68335555163210793</c:v>
                </c:pt>
                <c:pt idx="215">
                  <c:v>1.198500505939206</c:v>
                </c:pt>
                <c:pt idx="216">
                  <c:v>1.1062623835855054</c:v>
                </c:pt>
                <c:pt idx="217">
                  <c:v>1.3530439922314965</c:v>
                </c:pt>
                <c:pt idx="218">
                  <c:v>1.2179298945543824</c:v>
                </c:pt>
                <c:pt idx="219">
                  <c:v>1.2281150477219835</c:v>
                </c:pt>
                <c:pt idx="220">
                  <c:v>1.1654125686748948</c:v>
                </c:pt>
                <c:pt idx="221">
                  <c:v>1.1704183676275901</c:v>
                </c:pt>
                <c:pt idx="222">
                  <c:v>1.3216546932663649</c:v>
                </c:pt>
                <c:pt idx="223">
                  <c:v>1.2405531552705771</c:v>
                </c:pt>
                <c:pt idx="224">
                  <c:v>1.1446205489837773</c:v>
                </c:pt>
                <c:pt idx="225">
                  <c:v>1.3877374279297663</c:v>
                </c:pt>
                <c:pt idx="226">
                  <c:v>1.0977076480186023</c:v>
                </c:pt>
                <c:pt idx="227">
                  <c:v>1.2267598862900311</c:v>
                </c:pt>
                <c:pt idx="228">
                  <c:v>1.3806571349302579</c:v>
                </c:pt>
                <c:pt idx="229">
                  <c:v>1.1252308592519371</c:v>
                </c:pt>
                <c:pt idx="230">
                  <c:v>1.1550375543439397</c:v>
                </c:pt>
                <c:pt idx="231">
                  <c:v>1.1201671395381201</c:v>
                </c:pt>
                <c:pt idx="232">
                  <c:v>1.3478599156327775</c:v>
                </c:pt>
                <c:pt idx="233">
                  <c:v>1.5158068599838734</c:v>
                </c:pt>
                <c:pt idx="234">
                  <c:v>1.6170833894084089</c:v>
                </c:pt>
                <c:pt idx="235">
                  <c:v>1.2957327365752653</c:v>
                </c:pt>
                <c:pt idx="236">
                  <c:v>1.2565582680757008</c:v>
                </c:pt>
                <c:pt idx="237">
                  <c:v>1.1818496014352515</c:v>
                </c:pt>
                <c:pt idx="238">
                  <c:v>1.2148543140125023</c:v>
                </c:pt>
                <c:pt idx="239">
                  <c:v>1.5440141653090795</c:v>
                </c:pt>
                <c:pt idx="240">
                  <c:v>1.612566396700531</c:v>
                </c:pt>
                <c:pt idx="241">
                  <c:v>2.0045096181207174</c:v>
                </c:pt>
                <c:pt idx="242">
                  <c:v>1.4432469250470006</c:v>
                </c:pt>
                <c:pt idx="243">
                  <c:v>1.3539231631166033</c:v>
                </c:pt>
                <c:pt idx="244">
                  <c:v>2.1100101243379212</c:v>
                </c:pt>
                <c:pt idx="245">
                  <c:v>1.1896328820584987</c:v>
                </c:pt>
                <c:pt idx="246">
                  <c:v>1.4781858636421896</c:v>
                </c:pt>
                <c:pt idx="247">
                  <c:v>1.9202865249223797</c:v>
                </c:pt>
                <c:pt idx="248">
                  <c:v>1.1467659675759838</c:v>
                </c:pt>
                <c:pt idx="249">
                  <c:v>1.372899983731781</c:v>
                </c:pt>
                <c:pt idx="250">
                  <c:v>1.5876840199600508</c:v>
                </c:pt>
                <c:pt idx="251">
                  <c:v>1.3363397454138115</c:v>
                </c:pt>
                <c:pt idx="252">
                  <c:v>1.5944962871413213</c:v>
                </c:pt>
                <c:pt idx="253">
                  <c:v>1.8040586563085139</c:v>
                </c:pt>
                <c:pt idx="254">
                  <c:v>1.6436978868592758</c:v>
                </c:pt>
                <c:pt idx="255">
                  <c:v>1.172968540273948</c:v>
                </c:pt>
                <c:pt idx="256">
                  <c:v>1.0702042876408344</c:v>
                </c:pt>
                <c:pt idx="257">
                  <c:v>1.4922460490453262</c:v>
                </c:pt>
                <c:pt idx="258">
                  <c:v>1.3460515168193867</c:v>
                </c:pt>
                <c:pt idx="259">
                  <c:v>1.3405956044756049</c:v>
                </c:pt>
                <c:pt idx="260">
                  <c:v>1.4051713152154339</c:v>
                </c:pt>
                <c:pt idx="261">
                  <c:v>1.3276622145995431</c:v>
                </c:pt>
                <c:pt idx="262">
                  <c:v>1.5033822135906751</c:v>
                </c:pt>
                <c:pt idx="263">
                  <c:v>1.662831842304624</c:v>
                </c:pt>
                <c:pt idx="264">
                  <c:v>1.7779128786811758</c:v>
                </c:pt>
                <c:pt idx="265">
                  <c:v>1.6768493920815717</c:v>
                </c:pt>
                <c:pt idx="266">
                  <c:v>1.9197034419695826</c:v>
                </c:pt>
                <c:pt idx="267">
                  <c:v>1.7486147732544599</c:v>
                </c:pt>
                <c:pt idx="268">
                  <c:v>1.5961835848000678</c:v>
                </c:pt>
                <c:pt idx="269">
                  <c:v>1.4418402516305808</c:v>
                </c:pt>
                <c:pt idx="270">
                  <c:v>1.6047338234955459</c:v>
                </c:pt>
                <c:pt idx="271">
                  <c:v>1.2772096681829967</c:v>
                </c:pt>
                <c:pt idx="272">
                  <c:v>1.7509981075938787</c:v>
                </c:pt>
                <c:pt idx="273">
                  <c:v>1.820998174208178</c:v>
                </c:pt>
                <c:pt idx="274">
                  <c:v>1.5513624970028457</c:v>
                </c:pt>
                <c:pt idx="275">
                  <c:v>1.6704246817674675</c:v>
                </c:pt>
                <c:pt idx="276">
                  <c:v>1.4077124363620797</c:v>
                </c:pt>
                <c:pt idx="277">
                  <c:v>2.0744343722413832</c:v>
                </c:pt>
                <c:pt idx="278">
                  <c:v>1.1139266540810255</c:v>
                </c:pt>
                <c:pt idx="279">
                  <c:v>1.160090212062133</c:v>
                </c:pt>
                <c:pt idx="280">
                  <c:v>0.90994186612054728</c:v>
                </c:pt>
                <c:pt idx="281">
                  <c:v>1.1459004494469611</c:v>
                </c:pt>
                <c:pt idx="282">
                  <c:v>1.1658882472743164</c:v>
                </c:pt>
                <c:pt idx="283">
                  <c:v>1.5033822135906751</c:v>
                </c:pt>
                <c:pt idx="284">
                  <c:v>1.3627781216719699</c:v>
                </c:pt>
                <c:pt idx="285">
                  <c:v>1.7399550492318692</c:v>
                </c:pt>
                <c:pt idx="286">
                  <c:v>1.5416037952918398</c:v>
                </c:pt>
                <c:pt idx="287">
                  <c:v>1.5391770281996662</c:v>
                </c:pt>
                <c:pt idx="288">
                  <c:v>1.786196689414707</c:v>
                </c:pt>
                <c:pt idx="289">
                  <c:v>1.2316866328212557</c:v>
                </c:pt>
                <c:pt idx="290">
                  <c:v>1.2720926422689258</c:v>
                </c:pt>
                <c:pt idx="291">
                  <c:v>0.5643764944223818</c:v>
                </c:pt>
                <c:pt idx="292">
                  <c:v>1.3399711034178314</c:v>
                </c:pt>
                <c:pt idx="293">
                  <c:v>2.0471587589321141</c:v>
                </c:pt>
                <c:pt idx="294">
                  <c:v>1.3052620769159047</c:v>
                </c:pt>
                <c:pt idx="295">
                  <c:v>1.6794540043712463</c:v>
                </c:pt>
                <c:pt idx="296">
                  <c:v>1.4391351104456971</c:v>
                </c:pt>
                <c:pt idx="297">
                  <c:v>1.3877374279297663</c:v>
                </c:pt>
                <c:pt idx="298">
                  <c:v>1.3299150350992615</c:v>
                </c:pt>
                <c:pt idx="299">
                  <c:v>1.2241826596380063</c:v>
                </c:pt>
                <c:pt idx="300">
                  <c:v>1.3022928729192951</c:v>
                </c:pt>
                <c:pt idx="301">
                  <c:v>1.6616329729157941</c:v>
                </c:pt>
                <c:pt idx="302">
                  <c:v>1.440214893691659</c:v>
                </c:pt>
                <c:pt idx="303">
                  <c:v>1.3774832104820798</c:v>
                </c:pt>
                <c:pt idx="304">
                  <c:v>1.5146858392565929</c:v>
                </c:pt>
                <c:pt idx="305">
                  <c:v>1.492566514212087</c:v>
                </c:pt>
                <c:pt idx="306">
                  <c:v>1.4783258433640629</c:v>
                </c:pt>
                <c:pt idx="307">
                  <c:v>1.4529331460202863</c:v>
                </c:pt>
                <c:pt idx="308">
                  <c:v>0.63719511039599586</c:v>
                </c:pt>
                <c:pt idx="309">
                  <c:v>2.1648703875705011</c:v>
                </c:pt>
                <c:pt idx="310">
                  <c:v>1.0022548090603587</c:v>
                </c:pt>
                <c:pt idx="311">
                  <c:v>1.324079747749376</c:v>
                </c:pt>
                <c:pt idx="312">
                  <c:v>0.77873035524112566</c:v>
                </c:pt>
                <c:pt idx="313">
                  <c:v>1.3638931422263958</c:v>
                </c:pt>
                <c:pt idx="314">
                  <c:v>1.2815717230607251</c:v>
                </c:pt>
                <c:pt idx="315">
                  <c:v>1.461231310405916</c:v>
                </c:pt>
                <c:pt idx="316">
                  <c:v>1.6055538203392874</c:v>
                </c:pt>
                <c:pt idx="317">
                  <c:v>1.4887862697691812</c:v>
                </c:pt>
                <c:pt idx="318">
                  <c:v>1.4317925843718666</c:v>
                </c:pt>
                <c:pt idx="319">
                  <c:v>1.5195476137366906</c:v>
                </c:pt>
                <c:pt idx="320">
                  <c:v>1.461231310405916</c:v>
                </c:pt>
                <c:pt idx="321">
                  <c:v>1.4149479657321498</c:v>
                </c:pt>
                <c:pt idx="322">
                  <c:v>1.1341304418315836</c:v>
                </c:pt>
                <c:pt idx="323">
                  <c:v>1.3737802986258192</c:v>
                </c:pt>
                <c:pt idx="324">
                  <c:v>1.5440141653090795</c:v>
                </c:pt>
                <c:pt idx="325">
                  <c:v>1.3120426591336996</c:v>
                </c:pt>
                <c:pt idx="326">
                  <c:v>1.4380177695212932</c:v>
                </c:pt>
                <c:pt idx="327">
                  <c:v>1.5723447004524789</c:v>
                </c:pt>
                <c:pt idx="328">
                  <c:v>1.5451428306347548</c:v>
                </c:pt>
                <c:pt idx="329">
                  <c:v>1.6579355252679204</c:v>
                </c:pt>
                <c:pt idx="330">
                  <c:v>1.8751864169518595</c:v>
                </c:pt>
                <c:pt idx="331">
                  <c:v>1.4684198365301746</c:v>
                </c:pt>
                <c:pt idx="332">
                  <c:v>1.7295547589977744</c:v>
                </c:pt>
                <c:pt idx="333">
                  <c:v>1.7515132585523683</c:v>
                </c:pt>
                <c:pt idx="334">
                  <c:v>1.6313296360236675</c:v>
                </c:pt>
                <c:pt idx="335">
                  <c:v>1.5440141653090795</c:v>
                </c:pt>
                <c:pt idx="336">
                  <c:v>0.70333670811255034</c:v>
                </c:pt>
                <c:pt idx="337">
                  <c:v>2.7662232730068119</c:v>
                </c:pt>
                <c:pt idx="338">
                  <c:v>1.4118719918936602</c:v>
                </c:pt>
                <c:pt idx="339">
                  <c:v>1.5033822135906751</c:v>
                </c:pt>
                <c:pt idx="340">
                  <c:v>1.5918164614490269</c:v>
                </c:pt>
                <c:pt idx="341">
                  <c:v>1.2100393426459353</c:v>
                </c:pt>
                <c:pt idx="342">
                  <c:v>1.3276622145995431</c:v>
                </c:pt>
                <c:pt idx="343">
                  <c:v>1.5552229795764283</c:v>
                </c:pt>
                <c:pt idx="344">
                  <c:v>1.4706999915559116</c:v>
                </c:pt>
                <c:pt idx="345">
                  <c:v>1.6781940988918205</c:v>
                </c:pt>
                <c:pt idx="346">
                  <c:v>1.5489392503660087</c:v>
                </c:pt>
                <c:pt idx="347">
                  <c:v>1.4031567326846557</c:v>
                </c:pt>
                <c:pt idx="348">
                  <c:v>1.6271901605920978</c:v>
                </c:pt>
                <c:pt idx="349">
                  <c:v>1.5322934100055741</c:v>
                </c:pt>
                <c:pt idx="350">
                  <c:v>1.5825075932531372</c:v>
                </c:pt>
                <c:pt idx="351">
                  <c:v>1.0621722161238403</c:v>
                </c:pt>
                <c:pt idx="352">
                  <c:v>1.3250148323171991</c:v>
                </c:pt>
                <c:pt idx="353">
                  <c:v>1.8117683086858425</c:v>
                </c:pt>
                <c:pt idx="354">
                  <c:v>1.6261072922512019</c:v>
                </c:pt>
                <c:pt idx="355">
                  <c:v>1.4068347319839662</c:v>
                </c:pt>
                <c:pt idx="356">
                  <c:v>1.3991874067081569</c:v>
                </c:pt>
                <c:pt idx="357">
                  <c:v>1.1844829561623402</c:v>
                </c:pt>
                <c:pt idx="358">
                  <c:v>1.6432317218315218</c:v>
                </c:pt>
                <c:pt idx="359">
                  <c:v>1.6575752611384948</c:v>
                </c:pt>
                <c:pt idx="360">
                  <c:v>1.5280278236493674</c:v>
                </c:pt>
                <c:pt idx="361">
                  <c:v>1.5717177687536728</c:v>
                </c:pt>
                <c:pt idx="362">
                  <c:v>1.7648399898671883</c:v>
                </c:pt>
                <c:pt idx="363">
                  <c:v>1.3667111032642159</c:v>
                </c:pt>
                <c:pt idx="364">
                  <c:v>1.5033822135906751</c:v>
                </c:pt>
                <c:pt idx="365">
                  <c:v>1.4833371174095147</c:v>
                </c:pt>
                <c:pt idx="366">
                  <c:v>1.1617044377744248</c:v>
                </c:pt>
                <c:pt idx="367">
                  <c:v>1.8690697790585804</c:v>
                </c:pt>
                <c:pt idx="368">
                  <c:v>1.9543968776675036</c:v>
                </c:pt>
                <c:pt idx="369">
                  <c:v>1.6147438590417871</c:v>
                </c:pt>
                <c:pt idx="370">
                  <c:v>1.8374671499437676</c:v>
                </c:pt>
                <c:pt idx="371">
                  <c:v>1.5033822135906751</c:v>
                </c:pt>
                <c:pt idx="372">
                  <c:v>1.5973436019397917</c:v>
                </c:pt>
                <c:pt idx="373">
                  <c:v>1.5033822135906751</c:v>
                </c:pt>
                <c:pt idx="374">
                  <c:v>1.5033822135906751</c:v>
                </c:pt>
                <c:pt idx="375">
                  <c:v>1.2731344871848616</c:v>
                </c:pt>
                <c:pt idx="376">
                  <c:v>1.4317925843718666</c:v>
                </c:pt>
                <c:pt idx="377">
                  <c:v>1.3627781216719699</c:v>
                </c:pt>
                <c:pt idx="378">
                  <c:v>1.4641635471492873</c:v>
                </c:pt>
                <c:pt idx="379">
                  <c:v>1.7295547589977744</c:v>
                </c:pt>
                <c:pt idx="380">
                  <c:v>1.6400533239172224</c:v>
                </c:pt>
                <c:pt idx="381">
                  <c:v>1.523698189449789</c:v>
                </c:pt>
                <c:pt idx="382">
                  <c:v>1.3246584539330499</c:v>
                </c:pt>
                <c:pt idx="383">
                  <c:v>1.6322435461842508</c:v>
                </c:pt>
                <c:pt idx="384">
                  <c:v>1.6581421473423363</c:v>
                </c:pt>
                <c:pt idx="385">
                  <c:v>1.3588262315146058</c:v>
                </c:pt>
                <c:pt idx="386">
                  <c:v>1.6589045115480965</c:v>
                </c:pt>
                <c:pt idx="387">
                  <c:v>1.4673010404644251</c:v>
                </c:pt>
                <c:pt idx="388">
                  <c:v>1.727290202848891</c:v>
                </c:pt>
                <c:pt idx="389">
                  <c:v>1.727290202848891</c:v>
                </c:pt>
                <c:pt idx="390">
                  <c:v>1.3720187191991149</c:v>
                </c:pt>
                <c:pt idx="391">
                  <c:v>1.5897834902337724</c:v>
                </c:pt>
                <c:pt idx="392">
                  <c:v>1.2249780999627846</c:v>
                </c:pt>
                <c:pt idx="393">
                  <c:v>1.5733069677111415</c:v>
                </c:pt>
                <c:pt idx="394">
                  <c:v>1.6301734846162175</c:v>
                </c:pt>
                <c:pt idx="395">
                  <c:v>2.3291837111966323</c:v>
                </c:pt>
                <c:pt idx="397">
                  <c:v>1.7611048787777581</c:v>
                </c:pt>
                <c:pt idx="398">
                  <c:v>1.3363397454138115</c:v>
                </c:pt>
                <c:pt idx="399">
                  <c:v>1.6704246817674675</c:v>
                </c:pt>
                <c:pt idx="400">
                  <c:v>1.6934650222053058</c:v>
                </c:pt>
                <c:pt idx="401">
                  <c:v>1.7767244342431276</c:v>
                </c:pt>
                <c:pt idx="402">
                  <c:v>1.4638195237594362</c:v>
                </c:pt>
                <c:pt idx="403">
                  <c:v>1.7220559901130064</c:v>
                </c:pt>
                <c:pt idx="404">
                  <c:v>1.7115428277801028</c:v>
                </c:pt>
                <c:pt idx="405">
                  <c:v>1.3250148323171991</c:v>
                </c:pt>
                <c:pt idx="406">
                  <c:v>1.6503293472499307</c:v>
                </c:pt>
                <c:pt idx="407">
                  <c:v>1.9745915641193454</c:v>
                </c:pt>
                <c:pt idx="408">
                  <c:v>1.4432469250470006</c:v>
                </c:pt>
                <c:pt idx="409">
                  <c:v>1.8833579379048189</c:v>
                </c:pt>
                <c:pt idx="410">
                  <c:v>1.7256213234257323</c:v>
                </c:pt>
                <c:pt idx="411">
                  <c:v>1.8503165705731774</c:v>
                </c:pt>
                <c:pt idx="412">
                  <c:v>1.9903933532041187</c:v>
                </c:pt>
                <c:pt idx="413">
                  <c:v>1.6608793978714689</c:v>
                </c:pt>
                <c:pt idx="414">
                  <c:v>1.4830662377313086</c:v>
                </c:pt>
                <c:pt idx="415">
                  <c:v>1.9721788178287378</c:v>
                </c:pt>
                <c:pt idx="416">
                  <c:v>1.7471739239024955</c:v>
                </c:pt>
                <c:pt idx="417">
                  <c:v>1.7346717849122077</c:v>
                </c:pt>
                <c:pt idx="418">
                  <c:v>1.2419244373139917</c:v>
                </c:pt>
                <c:pt idx="419">
                  <c:v>1.275597029713057</c:v>
                </c:pt>
                <c:pt idx="420">
                  <c:v>1.7517671010534364</c:v>
                </c:pt>
                <c:pt idx="421">
                  <c:v>1.6887307056770131</c:v>
                </c:pt>
                <c:pt idx="422">
                  <c:v>1.4760479915251037</c:v>
                </c:pt>
                <c:pt idx="423">
                  <c:v>1.4739041309711631</c:v>
                </c:pt>
                <c:pt idx="424">
                  <c:v>1.189489223939671</c:v>
                </c:pt>
                <c:pt idx="425">
                  <c:v>1.586391047469859</c:v>
                </c:pt>
                <c:pt idx="426">
                  <c:v>1.732157767832724</c:v>
                </c:pt>
                <c:pt idx="427">
                  <c:v>1.9160753702625122</c:v>
                </c:pt>
                <c:pt idx="428">
                  <c:v>1.6003746144672388</c:v>
                </c:pt>
                <c:pt idx="429">
                  <c:v>1.5033822135906751</c:v>
                </c:pt>
                <c:pt idx="430">
                  <c:v>1.4094208252411133</c:v>
                </c:pt>
                <c:pt idx="431">
                  <c:v>1.374520880997006</c:v>
                </c:pt>
                <c:pt idx="432">
                  <c:v>1.2709004279836511</c:v>
                </c:pt>
                <c:pt idx="433">
                  <c:v>1.5793106082161135</c:v>
                </c:pt>
                <c:pt idx="434">
                  <c:v>1.4068347319839662</c:v>
                </c:pt>
                <c:pt idx="435">
                  <c:v>1.560472677397716</c:v>
                </c:pt>
                <c:pt idx="436">
                  <c:v>1.8792277669884725</c:v>
                </c:pt>
                <c:pt idx="437">
                  <c:v>2.2090514158883017</c:v>
                </c:pt>
                <c:pt idx="438">
                  <c:v>1.385726214266092</c:v>
                </c:pt>
                <c:pt idx="439">
                  <c:v>1.6190269992514623</c:v>
                </c:pt>
                <c:pt idx="440">
                  <c:v>1.8594464220725702</c:v>
                </c:pt>
                <c:pt idx="441">
                  <c:v>1.549640127854697</c:v>
                </c:pt>
                <c:pt idx="442">
                  <c:v>1.7135324154903611</c:v>
                </c:pt>
                <c:pt idx="443">
                  <c:v>1.3530439922314965</c:v>
                </c:pt>
                <c:pt idx="444">
                  <c:v>1.7146012022769566</c:v>
                </c:pt>
                <c:pt idx="445">
                  <c:v>1.7288895456290398</c:v>
                </c:pt>
                <c:pt idx="446">
                  <c:v>1.3877374279297663</c:v>
                </c:pt>
                <c:pt idx="447">
                  <c:v>1.5973436019397917</c:v>
                </c:pt>
                <c:pt idx="448">
                  <c:v>1.6759014840023967</c:v>
                </c:pt>
                <c:pt idx="449">
                  <c:v>1.374520880997006</c:v>
                </c:pt>
                <c:pt idx="450">
                  <c:v>1.9844645219395609</c:v>
                </c:pt>
                <c:pt idx="451">
                  <c:v>1.7059656324432164</c:v>
                </c:pt>
                <c:pt idx="452">
                  <c:v>1.3737802986258192</c:v>
                </c:pt>
                <c:pt idx="453">
                  <c:v>1.4760479915251037</c:v>
                </c:pt>
                <c:pt idx="454">
                  <c:v>1.4242568339279464</c:v>
                </c:pt>
                <c:pt idx="455">
                  <c:v>1.5601136178769706</c:v>
                </c:pt>
                <c:pt idx="456">
                  <c:v>1.400410829098095</c:v>
                </c:pt>
                <c:pt idx="457">
                  <c:v>1.0073423969235962</c:v>
                </c:pt>
                <c:pt idx="458">
                  <c:v>0.9511193596185108</c:v>
                </c:pt>
                <c:pt idx="459">
                  <c:v>0.82839428095809242</c:v>
                </c:pt>
                <c:pt idx="460">
                  <c:v>0.42539432410278843</c:v>
                </c:pt>
                <c:pt idx="461">
                  <c:v>1.1418092761446623</c:v>
                </c:pt>
                <c:pt idx="462">
                  <c:v>1.4169809369473811</c:v>
                </c:pt>
                <c:pt idx="463">
                  <c:v>1.2734531691590003</c:v>
                </c:pt>
                <c:pt idx="464">
                  <c:v>1.4396023621049361</c:v>
                </c:pt>
                <c:pt idx="465">
                  <c:v>1.4791341133712879</c:v>
                </c:pt>
                <c:pt idx="466">
                  <c:v>1.4068347319837862</c:v>
                </c:pt>
                <c:pt idx="467">
                  <c:v>1.4532694731374804</c:v>
                </c:pt>
                <c:pt idx="468">
                  <c:v>1.4047997733550228</c:v>
                </c:pt>
                <c:pt idx="469">
                  <c:v>1.6537204349495842</c:v>
                </c:pt>
                <c:pt idx="470">
                  <c:v>1.3984950824098146</c:v>
                </c:pt>
                <c:pt idx="471">
                  <c:v>1.4641635471490921</c:v>
                </c:pt>
                <c:pt idx="472">
                  <c:v>1.6066680145242147</c:v>
                </c:pt>
                <c:pt idx="473">
                  <c:v>1.7083888790802171</c:v>
                </c:pt>
                <c:pt idx="474">
                  <c:v>2.0787507150883195</c:v>
                </c:pt>
                <c:pt idx="475">
                  <c:v>1.7586735328795848</c:v>
                </c:pt>
                <c:pt idx="476">
                  <c:v>1.7430518418442678</c:v>
                </c:pt>
                <c:pt idx="477">
                  <c:v>1.5687466576596671</c:v>
                </c:pt>
                <c:pt idx="478">
                  <c:v>1.8040586563085139</c:v>
                </c:pt>
                <c:pt idx="479">
                  <c:v>1.7852663786388503</c:v>
                </c:pt>
                <c:pt idx="480">
                  <c:v>1.6537204349495842</c:v>
                </c:pt>
                <c:pt idx="481">
                  <c:v>1.7181511012464188</c:v>
                </c:pt>
                <c:pt idx="482">
                  <c:v>1.7739910120368754</c:v>
                </c:pt>
                <c:pt idx="483">
                  <c:v>1.4913551558818288</c:v>
                </c:pt>
                <c:pt idx="484">
                  <c:v>1.8317070648344256</c:v>
                </c:pt>
                <c:pt idx="485">
                  <c:v>1.4327535189924212</c:v>
                </c:pt>
                <c:pt idx="486">
                  <c:v>1.6823562866369923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5F-4445-8B50-A843C8122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13248"/>
        <c:axId val="159212672"/>
      </c:scatterChart>
      <c:valAx>
        <c:axId val="159211520"/>
        <c:scaling>
          <c:orientation val="minMax"/>
          <c:max val="2950"/>
          <c:min val="235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badi Extra Light" panose="020B0204020104020204" pitchFamily="34" charset="0"/>
                    <a:ea typeface="+mn-ea"/>
                    <a:cs typeface="+mn-cs"/>
                  </a:defRPr>
                </a:pPr>
                <a:r>
                  <a:rPr lang="nl-NL"/>
                  <a:t>Depth (cm)</a:t>
                </a:r>
              </a:p>
            </c:rich>
          </c:tx>
          <c:layout>
            <c:manualLayout>
              <c:xMode val="edge"/>
              <c:yMode val="edge"/>
              <c:x val="6.645804719867246E-2"/>
              <c:y val="5.762088537840590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endParaRPr lang="en-US"/>
          </a:p>
        </c:txPr>
        <c:crossAx val="159212096"/>
        <c:crosses val="autoZero"/>
        <c:crossBetween val="midCat"/>
      </c:valAx>
      <c:valAx>
        <c:axId val="159212096"/>
        <c:scaling>
          <c:orientation val="maxMin"/>
          <c:max val="15000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badi Extra Light" panose="020B0204020104020204" pitchFamily="34" charset="0"/>
                    <a:ea typeface="+mn-ea"/>
                    <a:cs typeface="+mn-cs"/>
                  </a:defRPr>
                </a:pPr>
                <a:r>
                  <a:rPr lang="nl-NL"/>
                  <a:t>Age (kyr BP)</a:t>
                </a:r>
              </a:p>
            </c:rich>
          </c:tx>
          <c:layout>
            <c:manualLayout>
              <c:xMode val="edge"/>
              <c:yMode val="edge"/>
              <c:x val="7.7508653897878817E-3"/>
              <c:y val="0.8108200851486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endParaRPr lang="en-US"/>
          </a:p>
        </c:txPr>
        <c:crossAx val="159211520"/>
        <c:crosses val="autoZero"/>
        <c:crossBetween val="midCat"/>
        <c:dispUnits>
          <c:builtInUnit val="thousands"/>
        </c:dispUnits>
      </c:valAx>
      <c:valAx>
        <c:axId val="159212672"/>
        <c:scaling>
          <c:orientation val="minMax"/>
          <c:max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badi Extra Light" panose="020B0204020104020204" pitchFamily="34" charset="0"/>
                    <a:ea typeface="+mn-ea"/>
                    <a:cs typeface="+mn-cs"/>
                  </a:defRPr>
                </a:pPr>
                <a:r>
                  <a:rPr lang="nl-NL"/>
                  <a:t>Sedimentation rate (mm/yr)</a:t>
                </a:r>
              </a:p>
            </c:rich>
          </c:tx>
          <c:layout>
            <c:manualLayout>
              <c:xMode val="edge"/>
              <c:yMode val="edge"/>
              <c:x val="0.97389056911492"/>
              <c:y val="0.668120984425700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 Extra Light" panose="020B0204020104020204" pitchFamily="34" charset="0"/>
                <a:ea typeface="+mn-ea"/>
                <a:cs typeface="+mn-cs"/>
              </a:defRPr>
            </a:pPr>
            <a:endParaRPr lang="en-US"/>
          </a:p>
        </c:txPr>
        <c:crossAx val="159213248"/>
        <c:crosses val="max"/>
        <c:crossBetween val="midCat"/>
      </c:valAx>
      <c:valAx>
        <c:axId val="15921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212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759186889755589"/>
          <c:y val="0.23346688452218403"/>
          <c:w val="0.16832508158243548"/>
          <c:h val="0.16689474259408177"/>
        </c:manualLayout>
      </c:layout>
      <c:overlay val="0"/>
      <c:spPr>
        <a:solidFill>
          <a:schemeClr val="bg1"/>
        </a:solidFill>
        <a:ln w="12700"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 Extra Light" panose="020B02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badi Extra Light" panose="020B02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Sheet2!$B$2:$B$7</c:f>
              <c:numCache>
                <c:formatCode>General</c:formatCode>
                <c:ptCount val="6"/>
                <c:pt idx="0">
                  <c:v>2856.5</c:v>
                </c:pt>
                <c:pt idx="1">
                  <c:v>2801</c:v>
                </c:pt>
                <c:pt idx="2">
                  <c:v>2762.5</c:v>
                </c:pt>
                <c:pt idx="3">
                  <c:v>2762.5</c:v>
                </c:pt>
                <c:pt idx="4">
                  <c:v>2595</c:v>
                </c:pt>
                <c:pt idx="5">
                  <c:v>2595</c:v>
                </c:pt>
              </c:numCache>
            </c:numRef>
          </c:xVal>
          <c:yVal>
            <c:numRef>
              <c:f>Sheet2!$C$2:$C$7</c:f>
              <c:numCache>
                <c:formatCode>General</c:formatCode>
                <c:ptCount val="6"/>
                <c:pt idx="0">
                  <c:v>12900</c:v>
                </c:pt>
                <c:pt idx="1">
                  <c:v>11650</c:v>
                </c:pt>
                <c:pt idx="2">
                  <c:v>10800</c:v>
                </c:pt>
                <c:pt idx="3">
                  <c:v>11000</c:v>
                </c:pt>
                <c:pt idx="4">
                  <c:v>9400</c:v>
                </c:pt>
                <c:pt idx="5">
                  <c:v>9200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04-4CC6-94DD-CBC040659CA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Sheet2!$B$2:$B$7</c:f>
              <c:numCache>
                <c:formatCode>General</c:formatCode>
                <c:ptCount val="6"/>
                <c:pt idx="0">
                  <c:v>2856.5</c:v>
                </c:pt>
                <c:pt idx="1">
                  <c:v>2801</c:v>
                </c:pt>
                <c:pt idx="2">
                  <c:v>2762.5</c:v>
                </c:pt>
                <c:pt idx="3">
                  <c:v>2762.5</c:v>
                </c:pt>
                <c:pt idx="4">
                  <c:v>2595</c:v>
                </c:pt>
                <c:pt idx="5">
                  <c:v>2595</c:v>
                </c:pt>
              </c:numCache>
            </c:numRef>
          </c:xVal>
          <c:yVal>
            <c:numRef>
              <c:f>Sheet2!$D$2:$D$7</c:f>
              <c:numCache>
                <c:formatCode>General</c:formatCode>
                <c:ptCount val="6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104-4CC6-94DD-CBC040659CA4}"/>
            </c:ext>
          </c:extLst>
        </c:ser>
        <c:ser>
          <c:idx val="2"/>
          <c:order val="2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Retournemer_2020_LOI_composite!$E$9:$E$516</c:f>
              <c:numCache>
                <c:formatCode>General</c:formatCode>
                <c:ptCount val="508"/>
                <c:pt idx="0">
                  <c:v>2950</c:v>
                </c:pt>
                <c:pt idx="1">
                  <c:v>2945</c:v>
                </c:pt>
                <c:pt idx="2">
                  <c:v>2940</c:v>
                </c:pt>
                <c:pt idx="3">
                  <c:v>2938</c:v>
                </c:pt>
                <c:pt idx="4">
                  <c:v>2936</c:v>
                </c:pt>
                <c:pt idx="5">
                  <c:v>2934</c:v>
                </c:pt>
                <c:pt idx="6">
                  <c:v>2932</c:v>
                </c:pt>
                <c:pt idx="7">
                  <c:v>2930</c:v>
                </c:pt>
                <c:pt idx="8">
                  <c:v>2928</c:v>
                </c:pt>
                <c:pt idx="9">
                  <c:v>2926</c:v>
                </c:pt>
                <c:pt idx="10">
                  <c:v>2924</c:v>
                </c:pt>
                <c:pt idx="11">
                  <c:v>2922</c:v>
                </c:pt>
                <c:pt idx="12">
                  <c:v>2920</c:v>
                </c:pt>
                <c:pt idx="13">
                  <c:v>2918</c:v>
                </c:pt>
                <c:pt idx="14">
                  <c:v>2916</c:v>
                </c:pt>
                <c:pt idx="15">
                  <c:v>2914</c:v>
                </c:pt>
                <c:pt idx="16">
                  <c:v>2912</c:v>
                </c:pt>
                <c:pt idx="17">
                  <c:v>2910</c:v>
                </c:pt>
                <c:pt idx="18">
                  <c:v>2908</c:v>
                </c:pt>
                <c:pt idx="19">
                  <c:v>2906</c:v>
                </c:pt>
                <c:pt idx="20">
                  <c:v>2905</c:v>
                </c:pt>
                <c:pt idx="21">
                  <c:v>2904</c:v>
                </c:pt>
                <c:pt idx="22">
                  <c:v>2903</c:v>
                </c:pt>
                <c:pt idx="23">
                  <c:v>2902</c:v>
                </c:pt>
                <c:pt idx="24">
                  <c:v>2901</c:v>
                </c:pt>
                <c:pt idx="25">
                  <c:v>2900</c:v>
                </c:pt>
                <c:pt idx="26">
                  <c:v>2899</c:v>
                </c:pt>
                <c:pt idx="27">
                  <c:v>2898</c:v>
                </c:pt>
                <c:pt idx="28">
                  <c:v>2897</c:v>
                </c:pt>
                <c:pt idx="29">
                  <c:v>2896</c:v>
                </c:pt>
                <c:pt idx="30">
                  <c:v>2895</c:v>
                </c:pt>
                <c:pt idx="31">
                  <c:v>2894</c:v>
                </c:pt>
                <c:pt idx="32">
                  <c:v>2893</c:v>
                </c:pt>
                <c:pt idx="33">
                  <c:v>2892</c:v>
                </c:pt>
                <c:pt idx="34">
                  <c:v>2891</c:v>
                </c:pt>
                <c:pt idx="35">
                  <c:v>2890</c:v>
                </c:pt>
                <c:pt idx="36">
                  <c:v>2889</c:v>
                </c:pt>
                <c:pt idx="37">
                  <c:v>2888</c:v>
                </c:pt>
                <c:pt idx="38">
                  <c:v>2887</c:v>
                </c:pt>
                <c:pt idx="39">
                  <c:v>2886</c:v>
                </c:pt>
                <c:pt idx="40">
                  <c:v>2885</c:v>
                </c:pt>
                <c:pt idx="41">
                  <c:v>2884</c:v>
                </c:pt>
                <c:pt idx="42">
                  <c:v>2883</c:v>
                </c:pt>
                <c:pt idx="43">
                  <c:v>2882</c:v>
                </c:pt>
                <c:pt idx="44">
                  <c:v>2881</c:v>
                </c:pt>
                <c:pt idx="45">
                  <c:v>2880</c:v>
                </c:pt>
                <c:pt idx="46">
                  <c:v>2879</c:v>
                </c:pt>
                <c:pt idx="47">
                  <c:v>2878</c:v>
                </c:pt>
                <c:pt idx="48">
                  <c:v>2877</c:v>
                </c:pt>
                <c:pt idx="49">
                  <c:v>2876</c:v>
                </c:pt>
                <c:pt idx="50">
                  <c:v>2875</c:v>
                </c:pt>
                <c:pt idx="51">
                  <c:v>2874</c:v>
                </c:pt>
                <c:pt idx="52">
                  <c:v>2873</c:v>
                </c:pt>
                <c:pt idx="53">
                  <c:v>2872</c:v>
                </c:pt>
                <c:pt idx="54">
                  <c:v>2871</c:v>
                </c:pt>
                <c:pt idx="55">
                  <c:v>2870</c:v>
                </c:pt>
                <c:pt idx="56">
                  <c:v>2869</c:v>
                </c:pt>
                <c:pt idx="57">
                  <c:v>2868</c:v>
                </c:pt>
                <c:pt idx="58">
                  <c:v>2867</c:v>
                </c:pt>
                <c:pt idx="59">
                  <c:v>2866</c:v>
                </c:pt>
                <c:pt idx="60">
                  <c:v>2865</c:v>
                </c:pt>
                <c:pt idx="61">
                  <c:v>2864</c:v>
                </c:pt>
                <c:pt idx="62">
                  <c:v>2863</c:v>
                </c:pt>
                <c:pt idx="63">
                  <c:v>2862</c:v>
                </c:pt>
                <c:pt idx="64">
                  <c:v>2861</c:v>
                </c:pt>
                <c:pt idx="65">
                  <c:v>2860</c:v>
                </c:pt>
                <c:pt idx="66">
                  <c:v>2859</c:v>
                </c:pt>
                <c:pt idx="67">
                  <c:v>2858</c:v>
                </c:pt>
                <c:pt idx="68">
                  <c:v>2857</c:v>
                </c:pt>
                <c:pt idx="69">
                  <c:v>2856.5</c:v>
                </c:pt>
                <c:pt idx="70">
                  <c:v>2856</c:v>
                </c:pt>
                <c:pt idx="71">
                  <c:v>2855.5</c:v>
                </c:pt>
                <c:pt idx="72">
                  <c:v>2855</c:v>
                </c:pt>
                <c:pt idx="73">
                  <c:v>2854</c:v>
                </c:pt>
                <c:pt idx="74">
                  <c:v>2853</c:v>
                </c:pt>
                <c:pt idx="75">
                  <c:v>2852</c:v>
                </c:pt>
                <c:pt idx="76">
                  <c:v>2851</c:v>
                </c:pt>
                <c:pt idx="77">
                  <c:v>2850</c:v>
                </c:pt>
                <c:pt idx="78">
                  <c:v>2849</c:v>
                </c:pt>
                <c:pt idx="79">
                  <c:v>2848</c:v>
                </c:pt>
                <c:pt idx="80">
                  <c:v>2847</c:v>
                </c:pt>
                <c:pt idx="81">
                  <c:v>2846</c:v>
                </c:pt>
                <c:pt idx="82">
                  <c:v>2845</c:v>
                </c:pt>
                <c:pt idx="83">
                  <c:v>2844</c:v>
                </c:pt>
                <c:pt idx="84">
                  <c:v>2843</c:v>
                </c:pt>
                <c:pt idx="85">
                  <c:v>2842</c:v>
                </c:pt>
                <c:pt idx="86">
                  <c:v>2841</c:v>
                </c:pt>
                <c:pt idx="87">
                  <c:v>2840</c:v>
                </c:pt>
                <c:pt idx="88">
                  <c:v>2839</c:v>
                </c:pt>
                <c:pt idx="89">
                  <c:v>2838</c:v>
                </c:pt>
                <c:pt idx="90">
                  <c:v>2837</c:v>
                </c:pt>
                <c:pt idx="91">
                  <c:v>2836</c:v>
                </c:pt>
                <c:pt idx="92">
                  <c:v>2835</c:v>
                </c:pt>
                <c:pt idx="93">
                  <c:v>2834</c:v>
                </c:pt>
                <c:pt idx="94">
                  <c:v>2833</c:v>
                </c:pt>
                <c:pt idx="95">
                  <c:v>2832</c:v>
                </c:pt>
                <c:pt idx="96">
                  <c:v>2831</c:v>
                </c:pt>
                <c:pt idx="97">
                  <c:v>2830</c:v>
                </c:pt>
                <c:pt idx="98">
                  <c:v>2829</c:v>
                </c:pt>
                <c:pt idx="99">
                  <c:v>2828</c:v>
                </c:pt>
                <c:pt idx="100">
                  <c:v>2827</c:v>
                </c:pt>
                <c:pt idx="101">
                  <c:v>2826</c:v>
                </c:pt>
                <c:pt idx="102">
                  <c:v>2825</c:v>
                </c:pt>
                <c:pt idx="103">
                  <c:v>2824</c:v>
                </c:pt>
                <c:pt idx="104">
                  <c:v>2823</c:v>
                </c:pt>
                <c:pt idx="105">
                  <c:v>2822</c:v>
                </c:pt>
                <c:pt idx="106">
                  <c:v>2821</c:v>
                </c:pt>
                <c:pt idx="107">
                  <c:v>2820</c:v>
                </c:pt>
                <c:pt idx="108">
                  <c:v>2819</c:v>
                </c:pt>
                <c:pt idx="109">
                  <c:v>2818</c:v>
                </c:pt>
                <c:pt idx="110">
                  <c:v>2817</c:v>
                </c:pt>
                <c:pt idx="111">
                  <c:v>2816</c:v>
                </c:pt>
                <c:pt idx="112">
                  <c:v>2815</c:v>
                </c:pt>
                <c:pt idx="113">
                  <c:v>2814</c:v>
                </c:pt>
                <c:pt idx="114">
                  <c:v>2813</c:v>
                </c:pt>
                <c:pt idx="115">
                  <c:v>2812</c:v>
                </c:pt>
                <c:pt idx="116">
                  <c:v>2811</c:v>
                </c:pt>
                <c:pt idx="117">
                  <c:v>2810</c:v>
                </c:pt>
                <c:pt idx="118">
                  <c:v>2809</c:v>
                </c:pt>
                <c:pt idx="119">
                  <c:v>2808</c:v>
                </c:pt>
                <c:pt idx="120">
                  <c:v>2807</c:v>
                </c:pt>
                <c:pt idx="121">
                  <c:v>2806</c:v>
                </c:pt>
                <c:pt idx="122">
                  <c:v>2805</c:v>
                </c:pt>
                <c:pt idx="123">
                  <c:v>2804</c:v>
                </c:pt>
                <c:pt idx="124">
                  <c:v>2803</c:v>
                </c:pt>
                <c:pt idx="125">
                  <c:v>2802</c:v>
                </c:pt>
                <c:pt idx="126">
                  <c:v>2801</c:v>
                </c:pt>
                <c:pt idx="127">
                  <c:v>2800</c:v>
                </c:pt>
                <c:pt idx="128">
                  <c:v>2799</c:v>
                </c:pt>
                <c:pt idx="129">
                  <c:v>2798</c:v>
                </c:pt>
                <c:pt idx="130">
                  <c:v>2797</c:v>
                </c:pt>
                <c:pt idx="131">
                  <c:v>2796</c:v>
                </c:pt>
                <c:pt idx="132">
                  <c:v>2795</c:v>
                </c:pt>
                <c:pt idx="133">
                  <c:v>2794</c:v>
                </c:pt>
                <c:pt idx="134">
                  <c:v>2793</c:v>
                </c:pt>
                <c:pt idx="135">
                  <c:v>2792</c:v>
                </c:pt>
                <c:pt idx="136">
                  <c:v>2791</c:v>
                </c:pt>
                <c:pt idx="137">
                  <c:v>2790</c:v>
                </c:pt>
                <c:pt idx="138">
                  <c:v>2789</c:v>
                </c:pt>
                <c:pt idx="139">
                  <c:v>2788</c:v>
                </c:pt>
                <c:pt idx="140">
                  <c:v>2787</c:v>
                </c:pt>
                <c:pt idx="141">
                  <c:v>2786</c:v>
                </c:pt>
                <c:pt idx="142">
                  <c:v>2785</c:v>
                </c:pt>
                <c:pt idx="143">
                  <c:v>2784</c:v>
                </c:pt>
                <c:pt idx="144">
                  <c:v>2783</c:v>
                </c:pt>
                <c:pt idx="145">
                  <c:v>2782</c:v>
                </c:pt>
                <c:pt idx="146">
                  <c:v>2781</c:v>
                </c:pt>
                <c:pt idx="147">
                  <c:v>2780</c:v>
                </c:pt>
                <c:pt idx="148">
                  <c:v>2779</c:v>
                </c:pt>
                <c:pt idx="149">
                  <c:v>2778</c:v>
                </c:pt>
                <c:pt idx="150">
                  <c:v>2777</c:v>
                </c:pt>
                <c:pt idx="151">
                  <c:v>2776</c:v>
                </c:pt>
                <c:pt idx="152">
                  <c:v>2775</c:v>
                </c:pt>
                <c:pt idx="153">
                  <c:v>2774</c:v>
                </c:pt>
                <c:pt idx="154">
                  <c:v>2773</c:v>
                </c:pt>
                <c:pt idx="155">
                  <c:v>2772</c:v>
                </c:pt>
                <c:pt idx="156">
                  <c:v>2771</c:v>
                </c:pt>
                <c:pt idx="157">
                  <c:v>2770</c:v>
                </c:pt>
                <c:pt idx="158">
                  <c:v>2769</c:v>
                </c:pt>
                <c:pt idx="159">
                  <c:v>2768</c:v>
                </c:pt>
                <c:pt idx="160">
                  <c:v>2767</c:v>
                </c:pt>
                <c:pt idx="161">
                  <c:v>2766</c:v>
                </c:pt>
                <c:pt idx="162">
                  <c:v>2765</c:v>
                </c:pt>
                <c:pt idx="163">
                  <c:v>2764</c:v>
                </c:pt>
                <c:pt idx="164">
                  <c:v>2763</c:v>
                </c:pt>
                <c:pt idx="165">
                  <c:v>2762</c:v>
                </c:pt>
                <c:pt idx="166">
                  <c:v>2761</c:v>
                </c:pt>
                <c:pt idx="167">
                  <c:v>2760</c:v>
                </c:pt>
                <c:pt idx="168">
                  <c:v>2759</c:v>
                </c:pt>
                <c:pt idx="169">
                  <c:v>2758</c:v>
                </c:pt>
                <c:pt idx="170">
                  <c:v>2757</c:v>
                </c:pt>
                <c:pt idx="171">
                  <c:v>2756</c:v>
                </c:pt>
                <c:pt idx="172">
                  <c:v>2755</c:v>
                </c:pt>
                <c:pt idx="173">
                  <c:v>2754</c:v>
                </c:pt>
                <c:pt idx="174">
                  <c:v>2753</c:v>
                </c:pt>
                <c:pt idx="175">
                  <c:v>2752</c:v>
                </c:pt>
                <c:pt idx="176">
                  <c:v>2751</c:v>
                </c:pt>
                <c:pt idx="177">
                  <c:v>2750</c:v>
                </c:pt>
                <c:pt idx="178">
                  <c:v>2749</c:v>
                </c:pt>
                <c:pt idx="179">
                  <c:v>2748</c:v>
                </c:pt>
                <c:pt idx="180">
                  <c:v>2747</c:v>
                </c:pt>
                <c:pt idx="181">
                  <c:v>2746</c:v>
                </c:pt>
                <c:pt idx="182">
                  <c:v>2745</c:v>
                </c:pt>
                <c:pt idx="183">
                  <c:v>2744</c:v>
                </c:pt>
                <c:pt idx="184">
                  <c:v>2743</c:v>
                </c:pt>
                <c:pt idx="185">
                  <c:v>2742</c:v>
                </c:pt>
                <c:pt idx="186">
                  <c:v>2741</c:v>
                </c:pt>
                <c:pt idx="187">
                  <c:v>2740</c:v>
                </c:pt>
                <c:pt idx="188">
                  <c:v>2739</c:v>
                </c:pt>
                <c:pt idx="189">
                  <c:v>2738</c:v>
                </c:pt>
                <c:pt idx="190">
                  <c:v>2737</c:v>
                </c:pt>
                <c:pt idx="191">
                  <c:v>2736</c:v>
                </c:pt>
                <c:pt idx="192">
                  <c:v>2735</c:v>
                </c:pt>
                <c:pt idx="193">
                  <c:v>2734</c:v>
                </c:pt>
                <c:pt idx="194">
                  <c:v>2733</c:v>
                </c:pt>
                <c:pt idx="195">
                  <c:v>2732</c:v>
                </c:pt>
                <c:pt idx="196">
                  <c:v>2731</c:v>
                </c:pt>
                <c:pt idx="197">
                  <c:v>2730</c:v>
                </c:pt>
                <c:pt idx="198">
                  <c:v>2729</c:v>
                </c:pt>
                <c:pt idx="199">
                  <c:v>2728</c:v>
                </c:pt>
                <c:pt idx="200">
                  <c:v>2727</c:v>
                </c:pt>
                <c:pt idx="201">
                  <c:v>2726</c:v>
                </c:pt>
                <c:pt idx="202">
                  <c:v>2725</c:v>
                </c:pt>
                <c:pt idx="203">
                  <c:v>2724</c:v>
                </c:pt>
                <c:pt idx="204">
                  <c:v>2723</c:v>
                </c:pt>
                <c:pt idx="205">
                  <c:v>2722</c:v>
                </c:pt>
                <c:pt idx="206">
                  <c:v>2721</c:v>
                </c:pt>
                <c:pt idx="208">
                  <c:v>2690</c:v>
                </c:pt>
                <c:pt idx="209">
                  <c:v>2689</c:v>
                </c:pt>
                <c:pt idx="210">
                  <c:v>2688</c:v>
                </c:pt>
                <c:pt idx="211">
                  <c:v>2687</c:v>
                </c:pt>
                <c:pt idx="212">
                  <c:v>2686</c:v>
                </c:pt>
                <c:pt idx="213">
                  <c:v>2685</c:v>
                </c:pt>
                <c:pt idx="214">
                  <c:v>2684</c:v>
                </c:pt>
                <c:pt idx="215">
                  <c:v>2683</c:v>
                </c:pt>
                <c:pt idx="216">
                  <c:v>2682</c:v>
                </c:pt>
                <c:pt idx="217">
                  <c:v>2681</c:v>
                </c:pt>
                <c:pt idx="218">
                  <c:v>2680</c:v>
                </c:pt>
                <c:pt idx="219">
                  <c:v>2679</c:v>
                </c:pt>
                <c:pt idx="220">
                  <c:v>2678</c:v>
                </c:pt>
                <c:pt idx="221">
                  <c:v>2677</c:v>
                </c:pt>
                <c:pt idx="222">
                  <c:v>2676</c:v>
                </c:pt>
                <c:pt idx="223">
                  <c:v>2675</c:v>
                </c:pt>
                <c:pt idx="224">
                  <c:v>2674</c:v>
                </c:pt>
                <c:pt idx="225">
                  <c:v>2673</c:v>
                </c:pt>
                <c:pt idx="226">
                  <c:v>2672</c:v>
                </c:pt>
                <c:pt idx="227">
                  <c:v>2671</c:v>
                </c:pt>
                <c:pt idx="228">
                  <c:v>2670</c:v>
                </c:pt>
                <c:pt idx="229">
                  <c:v>2669</c:v>
                </c:pt>
                <c:pt idx="230">
                  <c:v>2668</c:v>
                </c:pt>
                <c:pt idx="231">
                  <c:v>2667</c:v>
                </c:pt>
                <c:pt idx="232">
                  <c:v>2666</c:v>
                </c:pt>
                <c:pt idx="233">
                  <c:v>2665</c:v>
                </c:pt>
                <c:pt idx="234">
                  <c:v>2664</c:v>
                </c:pt>
                <c:pt idx="235">
                  <c:v>2663</c:v>
                </c:pt>
                <c:pt idx="236">
                  <c:v>2662</c:v>
                </c:pt>
                <c:pt idx="237">
                  <c:v>2661</c:v>
                </c:pt>
                <c:pt idx="238">
                  <c:v>2660</c:v>
                </c:pt>
                <c:pt idx="239">
                  <c:v>2659</c:v>
                </c:pt>
                <c:pt idx="240">
                  <c:v>2658</c:v>
                </c:pt>
                <c:pt idx="241">
                  <c:v>2657</c:v>
                </c:pt>
                <c:pt idx="242">
                  <c:v>2656</c:v>
                </c:pt>
                <c:pt idx="243">
                  <c:v>2655</c:v>
                </c:pt>
                <c:pt idx="244">
                  <c:v>2654</c:v>
                </c:pt>
                <c:pt idx="245">
                  <c:v>2653</c:v>
                </c:pt>
                <c:pt idx="246">
                  <c:v>2652</c:v>
                </c:pt>
                <c:pt idx="247">
                  <c:v>2651</c:v>
                </c:pt>
                <c:pt idx="248">
                  <c:v>2650</c:v>
                </c:pt>
                <c:pt idx="249">
                  <c:v>2649</c:v>
                </c:pt>
                <c:pt idx="250">
                  <c:v>2648</c:v>
                </c:pt>
                <c:pt idx="251">
                  <c:v>2647</c:v>
                </c:pt>
                <c:pt idx="252">
                  <c:v>2646</c:v>
                </c:pt>
                <c:pt idx="253">
                  <c:v>2645</c:v>
                </c:pt>
                <c:pt idx="254">
                  <c:v>2644</c:v>
                </c:pt>
                <c:pt idx="255">
                  <c:v>2643</c:v>
                </c:pt>
                <c:pt idx="256">
                  <c:v>2642</c:v>
                </c:pt>
                <c:pt idx="257">
                  <c:v>2641</c:v>
                </c:pt>
                <c:pt idx="258">
                  <c:v>2640</c:v>
                </c:pt>
                <c:pt idx="259">
                  <c:v>2639</c:v>
                </c:pt>
                <c:pt idx="260">
                  <c:v>2638</c:v>
                </c:pt>
                <c:pt idx="261">
                  <c:v>2637</c:v>
                </c:pt>
                <c:pt idx="262">
                  <c:v>2636</c:v>
                </c:pt>
                <c:pt idx="263">
                  <c:v>2635</c:v>
                </c:pt>
                <c:pt idx="264">
                  <c:v>2634</c:v>
                </c:pt>
                <c:pt idx="265">
                  <c:v>2633</c:v>
                </c:pt>
                <c:pt idx="266">
                  <c:v>2632</c:v>
                </c:pt>
                <c:pt idx="267">
                  <c:v>2631</c:v>
                </c:pt>
                <c:pt idx="268">
                  <c:v>2630</c:v>
                </c:pt>
                <c:pt idx="269">
                  <c:v>2629</c:v>
                </c:pt>
                <c:pt idx="270">
                  <c:v>2628</c:v>
                </c:pt>
                <c:pt idx="271">
                  <c:v>2627</c:v>
                </c:pt>
                <c:pt idx="272">
                  <c:v>2626</c:v>
                </c:pt>
                <c:pt idx="273">
                  <c:v>2625</c:v>
                </c:pt>
                <c:pt idx="274">
                  <c:v>2624</c:v>
                </c:pt>
                <c:pt idx="275">
                  <c:v>2623</c:v>
                </c:pt>
                <c:pt idx="276">
                  <c:v>2622</c:v>
                </c:pt>
                <c:pt idx="277">
                  <c:v>2621</c:v>
                </c:pt>
                <c:pt idx="278">
                  <c:v>2620</c:v>
                </c:pt>
                <c:pt idx="279">
                  <c:v>2619</c:v>
                </c:pt>
                <c:pt idx="280">
                  <c:v>2618</c:v>
                </c:pt>
                <c:pt idx="281">
                  <c:v>2617</c:v>
                </c:pt>
                <c:pt idx="282">
                  <c:v>2616</c:v>
                </c:pt>
                <c:pt idx="283">
                  <c:v>2615</c:v>
                </c:pt>
                <c:pt idx="284">
                  <c:v>2614</c:v>
                </c:pt>
                <c:pt idx="285">
                  <c:v>2613</c:v>
                </c:pt>
                <c:pt idx="286">
                  <c:v>2612</c:v>
                </c:pt>
                <c:pt idx="287">
                  <c:v>2611</c:v>
                </c:pt>
                <c:pt idx="288">
                  <c:v>2610</c:v>
                </c:pt>
                <c:pt idx="289">
                  <c:v>2609</c:v>
                </c:pt>
                <c:pt idx="290">
                  <c:v>2608</c:v>
                </c:pt>
                <c:pt idx="291">
                  <c:v>2607</c:v>
                </c:pt>
                <c:pt idx="292">
                  <c:v>2606</c:v>
                </c:pt>
                <c:pt idx="293">
                  <c:v>2605</c:v>
                </c:pt>
                <c:pt idx="294">
                  <c:v>2604</c:v>
                </c:pt>
                <c:pt idx="295">
                  <c:v>2603</c:v>
                </c:pt>
                <c:pt idx="296">
                  <c:v>2602</c:v>
                </c:pt>
                <c:pt idx="297">
                  <c:v>2601</c:v>
                </c:pt>
                <c:pt idx="298">
                  <c:v>2600</c:v>
                </c:pt>
                <c:pt idx="299">
                  <c:v>2599</c:v>
                </c:pt>
                <c:pt idx="300">
                  <c:v>2598</c:v>
                </c:pt>
                <c:pt idx="301">
                  <c:v>2597</c:v>
                </c:pt>
                <c:pt idx="302">
                  <c:v>2596</c:v>
                </c:pt>
                <c:pt idx="303">
                  <c:v>2595</c:v>
                </c:pt>
                <c:pt idx="304">
                  <c:v>2594</c:v>
                </c:pt>
                <c:pt idx="305">
                  <c:v>2593</c:v>
                </c:pt>
                <c:pt idx="306">
                  <c:v>2592</c:v>
                </c:pt>
                <c:pt idx="307">
                  <c:v>2591</c:v>
                </c:pt>
                <c:pt idx="308">
                  <c:v>2590</c:v>
                </c:pt>
                <c:pt idx="309">
                  <c:v>2589</c:v>
                </c:pt>
                <c:pt idx="310">
                  <c:v>2588</c:v>
                </c:pt>
                <c:pt idx="311">
                  <c:v>2587</c:v>
                </c:pt>
                <c:pt idx="312">
                  <c:v>2586</c:v>
                </c:pt>
                <c:pt idx="313">
                  <c:v>2585</c:v>
                </c:pt>
                <c:pt idx="314">
                  <c:v>2584</c:v>
                </c:pt>
                <c:pt idx="315">
                  <c:v>2583</c:v>
                </c:pt>
                <c:pt idx="316">
                  <c:v>2582</c:v>
                </c:pt>
                <c:pt idx="317">
                  <c:v>2581</c:v>
                </c:pt>
                <c:pt idx="318">
                  <c:v>2580</c:v>
                </c:pt>
                <c:pt idx="319">
                  <c:v>2579</c:v>
                </c:pt>
                <c:pt idx="320">
                  <c:v>2578</c:v>
                </c:pt>
                <c:pt idx="321">
                  <c:v>2577</c:v>
                </c:pt>
                <c:pt idx="322">
                  <c:v>2576</c:v>
                </c:pt>
                <c:pt idx="323">
                  <c:v>2575</c:v>
                </c:pt>
                <c:pt idx="324">
                  <c:v>2574</c:v>
                </c:pt>
                <c:pt idx="325">
                  <c:v>2573</c:v>
                </c:pt>
                <c:pt idx="326">
                  <c:v>2572</c:v>
                </c:pt>
                <c:pt idx="327">
                  <c:v>2571</c:v>
                </c:pt>
                <c:pt idx="328">
                  <c:v>2569.5</c:v>
                </c:pt>
                <c:pt idx="329">
                  <c:v>2569</c:v>
                </c:pt>
                <c:pt idx="330">
                  <c:v>2568</c:v>
                </c:pt>
                <c:pt idx="331">
                  <c:v>2567</c:v>
                </c:pt>
                <c:pt idx="332">
                  <c:v>2566</c:v>
                </c:pt>
                <c:pt idx="333">
                  <c:v>2565</c:v>
                </c:pt>
                <c:pt idx="334">
                  <c:v>2564</c:v>
                </c:pt>
                <c:pt idx="335">
                  <c:v>2563</c:v>
                </c:pt>
                <c:pt idx="336">
                  <c:v>2562</c:v>
                </c:pt>
                <c:pt idx="337">
                  <c:v>2561</c:v>
                </c:pt>
                <c:pt idx="338">
                  <c:v>2560</c:v>
                </c:pt>
                <c:pt idx="339">
                  <c:v>2559</c:v>
                </c:pt>
                <c:pt idx="340">
                  <c:v>2558</c:v>
                </c:pt>
                <c:pt idx="341">
                  <c:v>2557</c:v>
                </c:pt>
                <c:pt idx="342">
                  <c:v>2556</c:v>
                </c:pt>
                <c:pt idx="343">
                  <c:v>2555</c:v>
                </c:pt>
                <c:pt idx="344">
                  <c:v>2554</c:v>
                </c:pt>
                <c:pt idx="345">
                  <c:v>2553</c:v>
                </c:pt>
                <c:pt idx="346">
                  <c:v>2552</c:v>
                </c:pt>
                <c:pt idx="347">
                  <c:v>2551</c:v>
                </c:pt>
                <c:pt idx="348">
                  <c:v>2550</c:v>
                </c:pt>
                <c:pt idx="349">
                  <c:v>2549</c:v>
                </c:pt>
                <c:pt idx="350">
                  <c:v>2548</c:v>
                </c:pt>
                <c:pt idx="351">
                  <c:v>2547</c:v>
                </c:pt>
                <c:pt idx="352">
                  <c:v>2546</c:v>
                </c:pt>
                <c:pt idx="353">
                  <c:v>2545</c:v>
                </c:pt>
                <c:pt idx="354">
                  <c:v>2544</c:v>
                </c:pt>
                <c:pt idx="355">
                  <c:v>2543</c:v>
                </c:pt>
                <c:pt idx="356">
                  <c:v>2541.5</c:v>
                </c:pt>
                <c:pt idx="357">
                  <c:v>2541</c:v>
                </c:pt>
                <c:pt idx="358">
                  <c:v>2540</c:v>
                </c:pt>
                <c:pt idx="359">
                  <c:v>2539</c:v>
                </c:pt>
                <c:pt idx="360">
                  <c:v>2538</c:v>
                </c:pt>
                <c:pt idx="361">
                  <c:v>2537</c:v>
                </c:pt>
                <c:pt idx="362">
                  <c:v>2536</c:v>
                </c:pt>
                <c:pt idx="363">
                  <c:v>2535</c:v>
                </c:pt>
                <c:pt idx="364">
                  <c:v>2534</c:v>
                </c:pt>
                <c:pt idx="365">
                  <c:v>2533</c:v>
                </c:pt>
                <c:pt idx="366">
                  <c:v>2532</c:v>
                </c:pt>
                <c:pt idx="367">
                  <c:v>2531</c:v>
                </c:pt>
                <c:pt idx="368">
                  <c:v>2530</c:v>
                </c:pt>
                <c:pt idx="369">
                  <c:v>2529</c:v>
                </c:pt>
                <c:pt idx="370">
                  <c:v>2528</c:v>
                </c:pt>
                <c:pt idx="371">
                  <c:v>2527</c:v>
                </c:pt>
                <c:pt idx="372">
                  <c:v>2526</c:v>
                </c:pt>
                <c:pt idx="373">
                  <c:v>2525</c:v>
                </c:pt>
                <c:pt idx="374">
                  <c:v>2524</c:v>
                </c:pt>
                <c:pt idx="375">
                  <c:v>2523</c:v>
                </c:pt>
                <c:pt idx="376">
                  <c:v>2522</c:v>
                </c:pt>
                <c:pt idx="377">
                  <c:v>2521</c:v>
                </c:pt>
                <c:pt idx="378">
                  <c:v>2520</c:v>
                </c:pt>
                <c:pt idx="379">
                  <c:v>2519</c:v>
                </c:pt>
                <c:pt idx="380">
                  <c:v>2518</c:v>
                </c:pt>
                <c:pt idx="381">
                  <c:v>2517</c:v>
                </c:pt>
                <c:pt idx="382">
                  <c:v>2516</c:v>
                </c:pt>
                <c:pt idx="383">
                  <c:v>2515</c:v>
                </c:pt>
                <c:pt idx="384">
                  <c:v>2514</c:v>
                </c:pt>
                <c:pt idx="385">
                  <c:v>2513</c:v>
                </c:pt>
                <c:pt idx="386">
                  <c:v>2512</c:v>
                </c:pt>
                <c:pt idx="387">
                  <c:v>2511</c:v>
                </c:pt>
                <c:pt idx="388">
                  <c:v>2510</c:v>
                </c:pt>
                <c:pt idx="389">
                  <c:v>2509</c:v>
                </c:pt>
                <c:pt idx="390">
                  <c:v>2508</c:v>
                </c:pt>
                <c:pt idx="391">
                  <c:v>2507</c:v>
                </c:pt>
                <c:pt idx="392">
                  <c:v>2506</c:v>
                </c:pt>
                <c:pt idx="393">
                  <c:v>2505</c:v>
                </c:pt>
                <c:pt idx="394">
                  <c:v>2504</c:v>
                </c:pt>
                <c:pt idx="395">
                  <c:v>2503</c:v>
                </c:pt>
                <c:pt idx="396">
                  <c:v>2502</c:v>
                </c:pt>
                <c:pt idx="397">
                  <c:v>2501</c:v>
                </c:pt>
                <c:pt idx="398">
                  <c:v>2500</c:v>
                </c:pt>
                <c:pt idx="399">
                  <c:v>2499</c:v>
                </c:pt>
                <c:pt idx="400">
                  <c:v>2498</c:v>
                </c:pt>
                <c:pt idx="401">
                  <c:v>2497</c:v>
                </c:pt>
                <c:pt idx="402">
                  <c:v>2496</c:v>
                </c:pt>
                <c:pt idx="403">
                  <c:v>2495</c:v>
                </c:pt>
                <c:pt idx="404">
                  <c:v>2494</c:v>
                </c:pt>
                <c:pt idx="405">
                  <c:v>2493</c:v>
                </c:pt>
                <c:pt idx="406">
                  <c:v>2492</c:v>
                </c:pt>
                <c:pt idx="407">
                  <c:v>2491</c:v>
                </c:pt>
                <c:pt idx="408">
                  <c:v>2490</c:v>
                </c:pt>
                <c:pt idx="409">
                  <c:v>2489</c:v>
                </c:pt>
                <c:pt idx="410">
                  <c:v>2488</c:v>
                </c:pt>
                <c:pt idx="411">
                  <c:v>2487</c:v>
                </c:pt>
                <c:pt idx="412">
                  <c:v>2486</c:v>
                </c:pt>
                <c:pt idx="413">
                  <c:v>2485</c:v>
                </c:pt>
                <c:pt idx="414">
                  <c:v>2484</c:v>
                </c:pt>
                <c:pt idx="416">
                  <c:v>2482</c:v>
                </c:pt>
                <c:pt idx="417">
                  <c:v>2481</c:v>
                </c:pt>
                <c:pt idx="418">
                  <c:v>2480</c:v>
                </c:pt>
                <c:pt idx="419">
                  <c:v>2479</c:v>
                </c:pt>
                <c:pt idx="420">
                  <c:v>2478</c:v>
                </c:pt>
                <c:pt idx="421">
                  <c:v>2477</c:v>
                </c:pt>
                <c:pt idx="422">
                  <c:v>2476</c:v>
                </c:pt>
                <c:pt idx="423">
                  <c:v>2475</c:v>
                </c:pt>
                <c:pt idx="424">
                  <c:v>2474</c:v>
                </c:pt>
                <c:pt idx="425">
                  <c:v>2473</c:v>
                </c:pt>
                <c:pt idx="426">
                  <c:v>2472</c:v>
                </c:pt>
                <c:pt idx="427">
                  <c:v>2471</c:v>
                </c:pt>
                <c:pt idx="428">
                  <c:v>2470</c:v>
                </c:pt>
                <c:pt idx="429">
                  <c:v>2469</c:v>
                </c:pt>
                <c:pt idx="430">
                  <c:v>2468</c:v>
                </c:pt>
                <c:pt idx="431">
                  <c:v>2467</c:v>
                </c:pt>
                <c:pt idx="432">
                  <c:v>2466</c:v>
                </c:pt>
                <c:pt idx="433">
                  <c:v>2465</c:v>
                </c:pt>
                <c:pt idx="434">
                  <c:v>2464</c:v>
                </c:pt>
                <c:pt idx="435">
                  <c:v>2463</c:v>
                </c:pt>
                <c:pt idx="436">
                  <c:v>2462</c:v>
                </c:pt>
                <c:pt idx="437">
                  <c:v>2461</c:v>
                </c:pt>
                <c:pt idx="438">
                  <c:v>2460</c:v>
                </c:pt>
                <c:pt idx="439">
                  <c:v>2459</c:v>
                </c:pt>
                <c:pt idx="440">
                  <c:v>2458</c:v>
                </c:pt>
                <c:pt idx="441">
                  <c:v>2457</c:v>
                </c:pt>
                <c:pt idx="442">
                  <c:v>2456</c:v>
                </c:pt>
                <c:pt idx="443">
                  <c:v>2455</c:v>
                </c:pt>
                <c:pt idx="444">
                  <c:v>2454</c:v>
                </c:pt>
                <c:pt idx="445">
                  <c:v>2453</c:v>
                </c:pt>
                <c:pt idx="446">
                  <c:v>2452</c:v>
                </c:pt>
                <c:pt idx="447">
                  <c:v>2451</c:v>
                </c:pt>
                <c:pt idx="448">
                  <c:v>2450</c:v>
                </c:pt>
                <c:pt idx="449">
                  <c:v>2449</c:v>
                </c:pt>
                <c:pt idx="450">
                  <c:v>2448</c:v>
                </c:pt>
                <c:pt idx="451">
                  <c:v>2447</c:v>
                </c:pt>
                <c:pt idx="452">
                  <c:v>2446</c:v>
                </c:pt>
                <c:pt idx="453">
                  <c:v>2445</c:v>
                </c:pt>
                <c:pt idx="454">
                  <c:v>2444</c:v>
                </c:pt>
                <c:pt idx="455">
                  <c:v>2443</c:v>
                </c:pt>
                <c:pt idx="456">
                  <c:v>2442</c:v>
                </c:pt>
                <c:pt idx="457">
                  <c:v>2441</c:v>
                </c:pt>
                <c:pt idx="458">
                  <c:v>2440</c:v>
                </c:pt>
                <c:pt idx="459">
                  <c:v>2439</c:v>
                </c:pt>
                <c:pt idx="460">
                  <c:v>2438</c:v>
                </c:pt>
                <c:pt idx="461">
                  <c:v>2437</c:v>
                </c:pt>
                <c:pt idx="462">
                  <c:v>2436</c:v>
                </c:pt>
                <c:pt idx="463">
                  <c:v>2435</c:v>
                </c:pt>
                <c:pt idx="464">
                  <c:v>2434</c:v>
                </c:pt>
                <c:pt idx="465">
                  <c:v>2433</c:v>
                </c:pt>
                <c:pt idx="466">
                  <c:v>2432</c:v>
                </c:pt>
                <c:pt idx="467">
                  <c:v>2431</c:v>
                </c:pt>
                <c:pt idx="468">
                  <c:v>2430</c:v>
                </c:pt>
                <c:pt idx="469">
                  <c:v>2429</c:v>
                </c:pt>
                <c:pt idx="470">
                  <c:v>2428</c:v>
                </c:pt>
                <c:pt idx="471">
                  <c:v>2427</c:v>
                </c:pt>
                <c:pt idx="472">
                  <c:v>2426</c:v>
                </c:pt>
                <c:pt idx="473">
                  <c:v>2425</c:v>
                </c:pt>
                <c:pt idx="474">
                  <c:v>2424</c:v>
                </c:pt>
                <c:pt idx="475">
                  <c:v>2423</c:v>
                </c:pt>
                <c:pt idx="476">
                  <c:v>2422</c:v>
                </c:pt>
                <c:pt idx="477">
                  <c:v>2421</c:v>
                </c:pt>
                <c:pt idx="478">
                  <c:v>2420</c:v>
                </c:pt>
                <c:pt idx="479">
                  <c:v>2419</c:v>
                </c:pt>
                <c:pt idx="480">
                  <c:v>2418.1999999999998</c:v>
                </c:pt>
                <c:pt idx="481">
                  <c:v>2417.5</c:v>
                </c:pt>
                <c:pt idx="482">
                  <c:v>2417</c:v>
                </c:pt>
                <c:pt idx="483">
                  <c:v>2416</c:v>
                </c:pt>
                <c:pt idx="484">
                  <c:v>2415</c:v>
                </c:pt>
                <c:pt idx="485">
                  <c:v>2414</c:v>
                </c:pt>
                <c:pt idx="486">
                  <c:v>2413</c:v>
                </c:pt>
                <c:pt idx="487">
                  <c:v>2412</c:v>
                </c:pt>
                <c:pt idx="488">
                  <c:v>2411</c:v>
                </c:pt>
                <c:pt idx="489">
                  <c:v>2410</c:v>
                </c:pt>
                <c:pt idx="490">
                  <c:v>2409</c:v>
                </c:pt>
                <c:pt idx="491">
                  <c:v>2408</c:v>
                </c:pt>
                <c:pt idx="492">
                  <c:v>2407</c:v>
                </c:pt>
                <c:pt idx="493">
                  <c:v>2406</c:v>
                </c:pt>
                <c:pt idx="494">
                  <c:v>2405</c:v>
                </c:pt>
                <c:pt idx="495">
                  <c:v>2404</c:v>
                </c:pt>
                <c:pt idx="496">
                  <c:v>2403</c:v>
                </c:pt>
                <c:pt idx="497">
                  <c:v>2402</c:v>
                </c:pt>
                <c:pt idx="498">
                  <c:v>2401</c:v>
                </c:pt>
                <c:pt idx="499">
                  <c:v>2400</c:v>
                </c:pt>
                <c:pt idx="500">
                  <c:v>2399</c:v>
                </c:pt>
                <c:pt idx="501">
                  <c:v>2398</c:v>
                </c:pt>
                <c:pt idx="502">
                  <c:v>2397</c:v>
                </c:pt>
                <c:pt idx="503">
                  <c:v>2396</c:v>
                </c:pt>
                <c:pt idx="504">
                  <c:v>2395</c:v>
                </c:pt>
                <c:pt idx="505">
                  <c:v>2394</c:v>
                </c:pt>
                <c:pt idx="506">
                  <c:v>2393</c:v>
                </c:pt>
              </c:numCache>
            </c:numRef>
          </c:xVal>
          <c:yVal>
            <c:numRef>
              <c:f>Retournemer_2020_LOI_composite!$Z$9:$Z$516</c:f>
              <c:numCache>
                <c:formatCode>General</c:formatCode>
                <c:ptCount val="508"/>
                <c:pt idx="0">
                  <c:v>15839.874588750217</c:v>
                </c:pt>
                <c:pt idx="1">
                  <c:v>15812.089717742794</c:v>
                </c:pt>
                <c:pt idx="2">
                  <c:v>15758.268074950216</c:v>
                </c:pt>
                <c:pt idx="3">
                  <c:v>15709.823795738808</c:v>
                </c:pt>
                <c:pt idx="4">
                  <c:v>15665.160108390141</c:v>
                </c:pt>
                <c:pt idx="5">
                  <c:v>15609.953031312458</c:v>
                </c:pt>
                <c:pt idx="6">
                  <c:v>15558.291726727162</c:v>
                </c:pt>
                <c:pt idx="7">
                  <c:v>15507.522735749222</c:v>
                </c:pt>
                <c:pt idx="8">
                  <c:v>15453.207972278895</c:v>
                </c:pt>
                <c:pt idx="9">
                  <c:v>15400.020341786281</c:v>
                </c:pt>
                <c:pt idx="10">
                  <c:v>15346.785747419595</c:v>
                </c:pt>
                <c:pt idx="11">
                  <c:v>15294.513912471371</c:v>
                </c:pt>
                <c:pt idx="12">
                  <c:v>15243.932776989717</c:v>
                </c:pt>
                <c:pt idx="13">
                  <c:v>15192.294954341456</c:v>
                </c:pt>
                <c:pt idx="14">
                  <c:v>15144.461205492975</c:v>
                </c:pt>
                <c:pt idx="15">
                  <c:v>15089.089754856042</c:v>
                </c:pt>
                <c:pt idx="16">
                  <c:v>15032.732062863612</c:v>
                </c:pt>
                <c:pt idx="17">
                  <c:v>14981.704770578279</c:v>
                </c:pt>
                <c:pt idx="18">
                  <c:v>14944.273519836601</c:v>
                </c:pt>
                <c:pt idx="19">
                  <c:v>14902.333737184073</c:v>
                </c:pt>
                <c:pt idx="20">
                  <c:v>14855.368820005911</c:v>
                </c:pt>
                <c:pt idx="21">
                  <c:v>14812.912434738599</c:v>
                </c:pt>
                <c:pt idx="22">
                  <c:v>14767.77910864922</c:v>
                </c:pt>
                <c:pt idx="23">
                  <c:v>14723.725951663482</c:v>
                </c:pt>
                <c:pt idx="24">
                  <c:v>14668.119681656193</c:v>
                </c:pt>
                <c:pt idx="25">
                  <c:v>14618.99442627075</c:v>
                </c:pt>
                <c:pt idx="26">
                  <c:v>14581.234428410573</c:v>
                </c:pt>
                <c:pt idx="27">
                  <c:v>14533.84683636577</c:v>
                </c:pt>
                <c:pt idx="28">
                  <c:v>14487.63334117275</c:v>
                </c:pt>
                <c:pt idx="29">
                  <c:v>14451.188331786569</c:v>
                </c:pt>
                <c:pt idx="30">
                  <c:v>14415.917419252173</c:v>
                </c:pt>
                <c:pt idx="31">
                  <c:v>14380.411687347421</c:v>
                </c:pt>
                <c:pt idx="32">
                  <c:v>14346.455763287024</c:v>
                </c:pt>
                <c:pt idx="33">
                  <c:v>14314.284466441337</c:v>
                </c:pt>
                <c:pt idx="34">
                  <c:v>14275.491263351591</c:v>
                </c:pt>
                <c:pt idx="35">
                  <c:v>14237.167699002557</c:v>
                </c:pt>
                <c:pt idx="36">
                  <c:v>14206.358354504937</c:v>
                </c:pt>
                <c:pt idx="37">
                  <c:v>14168.26960952626</c:v>
                </c:pt>
                <c:pt idx="38">
                  <c:v>14124.122524792379</c:v>
                </c:pt>
                <c:pt idx="39">
                  <c:v>14085.56414107299</c:v>
                </c:pt>
                <c:pt idx="40">
                  <c:v>14043.20168355382</c:v>
                </c:pt>
                <c:pt idx="41">
                  <c:v>13991.963053835167</c:v>
                </c:pt>
                <c:pt idx="42">
                  <c:v>13927.715430998751</c:v>
                </c:pt>
                <c:pt idx="43">
                  <c:v>13883.803165635227</c:v>
                </c:pt>
                <c:pt idx="44">
                  <c:v>13837.495742694064</c:v>
                </c:pt>
                <c:pt idx="45">
                  <c:v>13795.69685166375</c:v>
                </c:pt>
                <c:pt idx="46">
                  <c:v>13757.51417893693</c:v>
                </c:pt>
                <c:pt idx="47">
                  <c:v>13722.102374780319</c:v>
                </c:pt>
                <c:pt idx="48">
                  <c:v>13685.892184764496</c:v>
                </c:pt>
                <c:pt idx="49">
                  <c:v>13646.958090052534</c:v>
                </c:pt>
                <c:pt idx="50">
                  <c:v>13604.407777037079</c:v>
                </c:pt>
                <c:pt idx="51">
                  <c:v>13565.802429443616</c:v>
                </c:pt>
                <c:pt idx="52">
                  <c:v>13522.970333183734</c:v>
                </c:pt>
                <c:pt idx="53">
                  <c:v>13476.193271501857</c:v>
                </c:pt>
                <c:pt idx="54">
                  <c:v>13440.87539509339</c:v>
                </c:pt>
                <c:pt idx="55">
                  <c:v>13403.678963722068</c:v>
                </c:pt>
                <c:pt idx="56">
                  <c:v>13366.106821358177</c:v>
                </c:pt>
                <c:pt idx="57">
                  <c:v>13330.695017201564</c:v>
                </c:pt>
                <c:pt idx="58">
                  <c:v>13296.692129267094</c:v>
                </c:pt>
                <c:pt idx="59">
                  <c:v>13260.904614117913</c:v>
                </c:pt>
                <c:pt idx="60">
                  <c:v>13226.8077984353</c:v>
                </c:pt>
                <c:pt idx="61">
                  <c:v>13191.255102656476</c:v>
                </c:pt>
                <c:pt idx="62">
                  <c:v>13151.945296951944</c:v>
                </c:pt>
                <c:pt idx="63">
                  <c:v>13116.956167661976</c:v>
                </c:pt>
                <c:pt idx="64">
                  <c:v>13079.853664038796</c:v>
                </c:pt>
                <c:pt idx="65">
                  <c:v>13040.121183467621</c:v>
                </c:pt>
                <c:pt idx="66">
                  <c:v>13004.850270933226</c:v>
                </c:pt>
                <c:pt idx="67">
                  <c:v>12968.123478302618</c:v>
                </c:pt>
                <c:pt idx="68">
                  <c:v>12935.200759471789</c:v>
                </c:pt>
                <c:pt idx="69">
                  <c:v>12888.658517160269</c:v>
                </c:pt>
                <c:pt idx="70">
                  <c:v>12839.768081145181</c:v>
                </c:pt>
                <c:pt idx="71">
                  <c:v>12822.203592242498</c:v>
                </c:pt>
                <c:pt idx="72">
                  <c:v>12803.136259369532</c:v>
                </c:pt>
                <c:pt idx="73">
                  <c:v>12776.178995652581</c:v>
                </c:pt>
                <c:pt idx="74">
                  <c:v>12757.6282653944</c:v>
                </c:pt>
                <c:pt idx="75">
                  <c:v>12743.210356054497</c:v>
                </c:pt>
                <c:pt idx="76">
                  <c:v>12726.115505892527</c:v>
                </c:pt>
                <c:pt idx="77">
                  <c:v>12704.699979315994</c:v>
                </c:pt>
                <c:pt idx="78">
                  <c:v>12691.268311331589</c:v>
                </c:pt>
                <c:pt idx="79">
                  <c:v>12672.482761703051</c:v>
                </c:pt>
                <c:pt idx="80">
                  <c:v>12652.382223600516</c:v>
                </c:pt>
                <c:pt idx="81">
                  <c:v>12632.187757749838</c:v>
                </c:pt>
                <c:pt idx="82">
                  <c:v>12605.089602410671</c:v>
                </c:pt>
                <c:pt idx="83">
                  <c:v>12585.693522419206</c:v>
                </c:pt>
                <c:pt idx="84">
                  <c:v>12561.554091146534</c:v>
                </c:pt>
                <c:pt idx="85">
                  <c:v>12544.600132606778</c:v>
                </c:pt>
                <c:pt idx="86">
                  <c:v>12520.038026467464</c:v>
                </c:pt>
                <c:pt idx="87">
                  <c:v>12499.937488364929</c:v>
                </c:pt>
                <c:pt idx="88">
                  <c:v>12477.160009440326</c:v>
                </c:pt>
                <c:pt idx="89">
                  <c:v>12452.081300686228</c:v>
                </c:pt>
                <c:pt idx="90">
                  <c:v>12425.217964717418</c:v>
                </c:pt>
                <c:pt idx="91">
                  <c:v>12402.58137741503</c:v>
                </c:pt>
                <c:pt idx="92">
                  <c:v>12385.533491127131</c:v>
                </c:pt>
                <c:pt idx="93">
                  <c:v>12368.062929972592</c:v>
                </c:pt>
                <c:pt idx="94">
                  <c:v>12349.230416469982</c:v>
                </c:pt>
                <c:pt idx="95">
                  <c:v>12330.961469456228</c:v>
                </c:pt>
                <c:pt idx="96">
                  <c:v>12311.753244961048</c:v>
                </c:pt>
                <c:pt idx="97">
                  <c:v>12289.586296399373</c:v>
                </c:pt>
                <c:pt idx="98">
                  <c:v>12268.264697570983</c:v>
                </c:pt>
                <c:pt idx="99">
                  <c:v>12244.641868913097</c:v>
                </c:pt>
                <c:pt idx="100">
                  <c:v>12225.574536040131</c:v>
                </c:pt>
                <c:pt idx="101">
                  <c:v>12205.427034063523</c:v>
                </c:pt>
                <c:pt idx="102">
                  <c:v>12186.359701190557</c:v>
                </c:pt>
                <c:pt idx="103">
                  <c:v>12169.217887154517</c:v>
                </c:pt>
                <c:pt idx="104">
                  <c:v>12154.846941688686</c:v>
                </c:pt>
                <c:pt idx="105">
                  <c:v>12136.484066926791</c:v>
                </c:pt>
                <c:pt idx="106">
                  <c:v>12111.874996913406</c:v>
                </c:pt>
                <c:pt idx="107">
                  <c:v>12083.790600218741</c:v>
                </c:pt>
                <c:pt idx="108">
                  <c:v>12067.963774656699</c:v>
                </c:pt>
                <c:pt idx="109">
                  <c:v>12050.681068998443</c:v>
                </c:pt>
                <c:pt idx="110">
                  <c:v>12029.64125341448</c:v>
                </c:pt>
                <c:pt idx="111">
                  <c:v>12009.165004319373</c:v>
                </c:pt>
                <c:pt idx="112">
                  <c:v>11991.788370912975</c:v>
                </c:pt>
                <c:pt idx="113">
                  <c:v>11975.773689854646</c:v>
                </c:pt>
                <c:pt idx="114">
                  <c:v>11961.355780514743</c:v>
                </c:pt>
                <c:pt idx="115">
                  <c:v>11942.523267012133</c:v>
                </c:pt>
                <c:pt idx="116">
                  <c:v>11927.025188568588</c:v>
                </c:pt>
                <c:pt idx="117">
                  <c:v>11911.198363006546</c:v>
                </c:pt>
                <c:pt idx="118">
                  <c:v>11895.042790326004</c:v>
                </c:pt>
                <c:pt idx="119">
                  <c:v>11879.873459000959</c:v>
                </c:pt>
                <c:pt idx="120">
                  <c:v>11863.670922446345</c:v>
                </c:pt>
                <c:pt idx="121">
                  <c:v>11842.678070736454</c:v>
                </c:pt>
                <c:pt idx="122">
                  <c:v>11819.430953071138</c:v>
                </c:pt>
                <c:pt idx="123">
                  <c:v>11797.451860005749</c:v>
                </c:pt>
                <c:pt idx="124">
                  <c:v>11779.229876866068</c:v>
                </c:pt>
                <c:pt idx="125">
                  <c:v>11755.278301089682</c:v>
                </c:pt>
                <c:pt idx="126">
                  <c:v>11735.224726861217</c:v>
                </c:pt>
                <c:pt idx="127">
                  <c:v>11719.726648417673</c:v>
                </c:pt>
                <c:pt idx="128">
                  <c:v>11703.289292492702</c:v>
                </c:pt>
                <c:pt idx="129">
                  <c:v>11685.208200975234</c:v>
                </c:pt>
                <c:pt idx="130">
                  <c:v>11663.839638272771</c:v>
                </c:pt>
                <c:pt idx="131">
                  <c:v>11647.590137844087</c:v>
                </c:pt>
                <c:pt idx="132">
                  <c:v>11632.045095526471</c:v>
                </c:pt>
                <c:pt idx="133">
                  <c:v>11621.149476741919</c:v>
                </c:pt>
                <c:pt idx="134">
                  <c:v>11590.247247602974</c:v>
                </c:pt>
                <c:pt idx="135">
                  <c:v>11578.177531966639</c:v>
                </c:pt>
                <c:pt idx="136">
                  <c:v>11566.060852456232</c:v>
                </c:pt>
                <c:pt idx="137">
                  <c:v>11557.748246745605</c:v>
                </c:pt>
                <c:pt idx="138">
                  <c:v>11541.357854694705</c:v>
                </c:pt>
                <c:pt idx="139">
                  <c:v>11528.724572569512</c:v>
                </c:pt>
                <c:pt idx="140">
                  <c:v>11516.232182066535</c:v>
                </c:pt>
                <c:pt idx="141">
                  <c:v>11505.289599407912</c:v>
                </c:pt>
                <c:pt idx="142">
                  <c:v>11497.164849193568</c:v>
                </c:pt>
                <c:pt idx="143">
                  <c:v>11488.194749245942</c:v>
                </c:pt>
                <c:pt idx="144">
                  <c:v>11479.882143535315</c:v>
                </c:pt>
                <c:pt idx="145">
                  <c:v>11467.436716906408</c:v>
                </c:pt>
                <c:pt idx="146">
                  <c:v>11459.077147321708</c:v>
                </c:pt>
                <c:pt idx="147">
                  <c:v>11449.496517011154</c:v>
                </c:pt>
                <c:pt idx="148">
                  <c:v>11437.379837500746</c:v>
                </c:pt>
                <c:pt idx="149">
                  <c:v>11429.818653775259</c:v>
                </c:pt>
                <c:pt idx="150">
                  <c:v>11420.895517701703</c:v>
                </c:pt>
                <c:pt idx="151">
                  <c:v>11410.093826665294</c:v>
                </c:pt>
                <c:pt idx="152">
                  <c:v>11401.546401584308</c:v>
                </c:pt>
                <c:pt idx="153">
                  <c:v>11391.82487965154</c:v>
                </c:pt>
                <c:pt idx="154">
                  <c:v>11383.934948807553</c:v>
                </c:pt>
                <c:pt idx="155">
                  <c:v>11374.589137867355</c:v>
                </c:pt>
                <c:pt idx="156">
                  <c:v>11367.497592882582</c:v>
                </c:pt>
                <c:pt idx="157">
                  <c:v>11359.983373031168</c:v>
                </c:pt>
                <c:pt idx="158">
                  <c:v>11349.886140105828</c:v>
                </c:pt>
                <c:pt idx="159">
                  <c:v>11340.681220787845</c:v>
                </c:pt>
                <c:pt idx="160">
                  <c:v>11334.481989410428</c:v>
                </c:pt>
                <c:pt idx="161">
                  <c:v>11326.779914062727</c:v>
                </c:pt>
                <c:pt idx="162">
                  <c:v>11319.547477455739</c:v>
                </c:pt>
                <c:pt idx="163">
                  <c:v>11310.013811019257</c:v>
                </c:pt>
                <c:pt idx="164">
                  <c:v>11298.648553493991</c:v>
                </c:pt>
                <c:pt idx="165">
                  <c:v>11285.310813257729</c:v>
                </c:pt>
                <c:pt idx="166">
                  <c:v>11269.530951569757</c:v>
                </c:pt>
                <c:pt idx="167">
                  <c:v>11258.729260533348</c:v>
                </c:pt>
                <c:pt idx="168">
                  <c:v>11247.692750126582</c:v>
                </c:pt>
                <c:pt idx="169">
                  <c:v>11233.086985290394</c:v>
                </c:pt>
                <c:pt idx="170">
                  <c:v>11213.503049802643</c:v>
                </c:pt>
                <c:pt idx="171">
                  <c:v>11202.184756151448</c:v>
                </c:pt>
                <c:pt idx="172">
                  <c:v>11188.753088167043</c:v>
                </c:pt>
                <c:pt idx="173">
                  <c:v>11175.69713117521</c:v>
                </c:pt>
                <c:pt idx="174">
                  <c:v>11164.801512390657</c:v>
                </c:pt>
                <c:pt idx="175">
                  <c:v>11152.543941258036</c:v>
                </c:pt>
                <c:pt idx="176">
                  <c:v>11140.568153369843</c:v>
                </c:pt>
                <c:pt idx="177">
                  <c:v>11128.404509985365</c:v>
                </c:pt>
                <c:pt idx="178">
                  <c:v>11114.503203260247</c:v>
                </c:pt>
                <c:pt idx="179">
                  <c:v>11102.480451497982</c:v>
                </c:pt>
                <c:pt idx="180">
                  <c:v>11087.170228550724</c:v>
                </c:pt>
                <c:pt idx="181">
                  <c:v>11076.039790395815</c:v>
                </c:pt>
                <c:pt idx="182">
                  <c:v>11062.795977907695</c:v>
                </c:pt>
                <c:pt idx="183">
                  <c:v>11053.591058589713</c:v>
                </c:pt>
                <c:pt idx="184">
                  <c:v>11041.662234575591</c:v>
                </c:pt>
                <c:pt idx="185">
                  <c:v>11033.537484361248</c:v>
                </c:pt>
                <c:pt idx="186">
                  <c:v>11025.88237288762</c:v>
                </c:pt>
                <c:pt idx="187">
                  <c:v>11017.381911680706</c:v>
                </c:pt>
                <c:pt idx="188">
                  <c:v>11009.820727955219</c:v>
                </c:pt>
                <c:pt idx="189">
                  <c:v>11000.193133770594</c:v>
                </c:pt>
                <c:pt idx="190">
                  <c:v>10988.452165252758</c:v>
                </c:pt>
                <c:pt idx="191">
                  <c:v>10980.421342786558</c:v>
                </c:pt>
                <c:pt idx="192">
                  <c:v>10970.74678472786</c:v>
                </c:pt>
                <c:pt idx="193">
                  <c:v>10960.179913061807</c:v>
                </c:pt>
                <c:pt idx="194">
                  <c:v>10950.223571758683</c:v>
                </c:pt>
                <c:pt idx="195">
                  <c:v>10942.380604788768</c:v>
                </c:pt>
                <c:pt idx="196">
                  <c:v>10933.927107455926</c:v>
                </c:pt>
                <c:pt idx="197">
                  <c:v>10922.233102812161</c:v>
                </c:pt>
                <c:pt idx="198">
                  <c:v>10911.525339523894</c:v>
                </c:pt>
                <c:pt idx="199">
                  <c:v>10905.373072020548</c:v>
                </c:pt>
                <c:pt idx="200">
                  <c:v>10897.342249554347</c:v>
                </c:pt>
                <c:pt idx="201">
                  <c:v>10887.996438614149</c:v>
                </c:pt>
                <c:pt idx="202">
                  <c:v>10881.139712999733</c:v>
                </c:pt>
                <c:pt idx="203">
                  <c:v>10877.053855955526</c:v>
                </c:pt>
                <c:pt idx="204">
                  <c:v>10871.793902059535</c:v>
                </c:pt>
                <c:pt idx="205">
                  <c:v>10864.890212571047</c:v>
                </c:pt>
                <c:pt idx="206">
                  <c:v>10859.160619934342</c:v>
                </c:pt>
                <c:pt idx="207">
                  <c:v>10646.179451020791</c:v>
                </c:pt>
                <c:pt idx="208">
                  <c:v>10635.377759984382</c:v>
                </c:pt>
                <c:pt idx="209">
                  <c:v>10628.802817614393</c:v>
                </c:pt>
                <c:pt idx="210">
                  <c:v>10621.476453259264</c:v>
                </c:pt>
                <c:pt idx="211">
                  <c:v>10616.310427111415</c:v>
                </c:pt>
                <c:pt idx="212">
                  <c:v>10607.76300203043</c:v>
                </c:pt>
                <c:pt idx="213">
                  <c:v>10599.966998934586</c:v>
                </c:pt>
                <c:pt idx="214">
                  <c:v>10592.734562327598</c:v>
                </c:pt>
                <c:pt idx="215">
                  <c:v>10586.441403202038</c:v>
                </c:pt>
                <c:pt idx="216">
                  <c:v>10578.88021947655</c:v>
                </c:pt>
                <c:pt idx="217">
                  <c:v>10567.796745195712</c:v>
                </c:pt>
                <c:pt idx="218">
                  <c:v>10559.108428492513</c:v>
                </c:pt>
                <c:pt idx="219">
                  <c:v>10547.555315470961</c:v>
                </c:pt>
                <c:pt idx="220">
                  <c:v>10537.73986579005</c:v>
                </c:pt>
                <c:pt idx="221">
                  <c:v>10526.750319257355</c:v>
                </c:pt>
                <c:pt idx="222">
                  <c:v>10515.948628220945</c:v>
                </c:pt>
                <c:pt idx="223">
                  <c:v>10506.367997910391</c:v>
                </c:pt>
                <c:pt idx="224">
                  <c:v>10495.472379125838</c:v>
                </c:pt>
                <c:pt idx="225">
                  <c:v>10486.07960431157</c:v>
                </c:pt>
                <c:pt idx="226">
                  <c:v>10478.142709593512</c:v>
                </c:pt>
                <c:pt idx="227">
                  <c:v>10467.387982431175</c:v>
                </c:pt>
                <c:pt idx="228">
                  <c:v>10457.901279868764</c:v>
                </c:pt>
                <c:pt idx="229">
                  <c:v>10451.091518128418</c:v>
                </c:pt>
                <c:pt idx="230">
                  <c:v>10441.74570718822</c:v>
                </c:pt>
                <c:pt idx="231">
                  <c:v>10431.64847426288</c:v>
                </c:pt>
                <c:pt idx="232">
                  <c:v>10419.43786700433</c:v>
                </c:pt>
                <c:pt idx="233">
                  <c:v>10405.489596405141</c:v>
                </c:pt>
                <c:pt idx="234">
                  <c:v>10396.096821590872</c:v>
                </c:pt>
                <c:pt idx="235">
                  <c:v>10389.287059850527</c:v>
                </c:pt>
                <c:pt idx="236">
                  <c:v>10382.477298110181</c:v>
                </c:pt>
                <c:pt idx="237">
                  <c:v>10372.051318066342</c:v>
                </c:pt>
                <c:pt idx="238">
                  <c:v>10362.658543252073</c:v>
                </c:pt>
                <c:pt idx="239">
                  <c:v>10354.252009793303</c:v>
                </c:pt>
                <c:pt idx="240">
                  <c:v>10344.530487860535</c:v>
                </c:pt>
                <c:pt idx="241">
                  <c:v>10338.378220357188</c:v>
                </c:pt>
                <c:pt idx="242">
                  <c:v>10328.891517794777</c:v>
                </c:pt>
                <c:pt idx="243">
                  <c:v>10317.479296395441</c:v>
                </c:pt>
                <c:pt idx="244">
                  <c:v>10311.233101143951</c:v>
                </c:pt>
                <c:pt idx="245">
                  <c:v>10303.15531480368</c:v>
                </c:pt>
                <c:pt idx="246">
                  <c:v>10294.889672967123</c:v>
                </c:pt>
                <c:pt idx="247">
                  <c:v>10288.173838974921</c:v>
                </c:pt>
                <c:pt idx="248">
                  <c:v>10277.65393118294</c:v>
                </c:pt>
                <c:pt idx="249">
                  <c:v>10266.993131768744</c:v>
                </c:pt>
                <c:pt idx="250">
                  <c:v>10257.130718213763</c:v>
                </c:pt>
                <c:pt idx="251">
                  <c:v>10247.268304658781</c:v>
                </c:pt>
                <c:pt idx="252">
                  <c:v>10238.720879577795</c:v>
                </c:pt>
                <c:pt idx="253">
                  <c:v>10230.126490622739</c:v>
                </c:pt>
                <c:pt idx="254">
                  <c:v>10217.962847238261</c:v>
                </c:pt>
                <c:pt idx="255">
                  <c:v>10209.039711164705</c:v>
                </c:pt>
                <c:pt idx="256">
                  <c:v>10197.72141751351</c:v>
                </c:pt>
                <c:pt idx="257">
                  <c:v>10184.665460521677</c:v>
                </c:pt>
                <c:pt idx="258">
                  <c:v>10171.515575781701</c:v>
                </c:pt>
                <c:pt idx="259">
                  <c:v>10158.600510412081</c:v>
                </c:pt>
                <c:pt idx="260">
                  <c:v>10150.616651819953</c:v>
                </c:pt>
                <c:pt idx="261">
                  <c:v>10140.190671776114</c:v>
                </c:pt>
                <c:pt idx="262">
                  <c:v>10128.54363100642</c:v>
                </c:pt>
                <c:pt idx="263">
                  <c:v>10119.432639436578</c:v>
                </c:pt>
                <c:pt idx="264">
                  <c:v>10104.357235859676</c:v>
                </c:pt>
                <c:pt idx="265">
                  <c:v>10091.817881482626</c:v>
                </c:pt>
                <c:pt idx="266">
                  <c:v>10082.659926038714</c:v>
                </c:pt>
                <c:pt idx="267">
                  <c:v>10068.711655439525</c:v>
                </c:pt>
                <c:pt idx="268">
                  <c:v>10050.583600047987</c:v>
                </c:pt>
                <c:pt idx="269">
                  <c:v>10035.226413226657</c:v>
                </c:pt>
                <c:pt idx="270">
                  <c:v>10019.352623790543</c:v>
                </c:pt>
                <c:pt idx="271">
                  <c:v>10009.865921228131</c:v>
                </c:pt>
                <c:pt idx="272">
                  <c:v>10000.473146413862</c:v>
                </c:pt>
                <c:pt idx="273">
                  <c:v>9989.5775276293098</c:v>
                </c:pt>
                <c:pt idx="274">
                  <c:v>9977.695667489259</c:v>
                </c:pt>
                <c:pt idx="275">
                  <c:v>9966.4243377121365</c:v>
                </c:pt>
                <c:pt idx="276">
                  <c:v>9956.9376351497249</c:v>
                </c:pt>
                <c:pt idx="277">
                  <c:v>9945.24363050596</c:v>
                </c:pt>
                <c:pt idx="278">
                  <c:v>9934.5828310917641</c:v>
                </c:pt>
                <c:pt idx="279">
                  <c:v>9920.869379862932</c:v>
                </c:pt>
                <c:pt idx="280">
                  <c:v>9905.2304097971737</c:v>
                </c:pt>
                <c:pt idx="281">
                  <c:v>9895.2271046199767</c:v>
                </c:pt>
                <c:pt idx="282">
                  <c:v>9885.5995104353515</c:v>
                </c:pt>
                <c:pt idx="283">
                  <c:v>9877.0051214802952</c:v>
                </c:pt>
                <c:pt idx="284">
                  <c:v>9865.5929000809592</c:v>
                </c:pt>
                <c:pt idx="285">
                  <c:v>9855.5895949037622</c:v>
                </c:pt>
                <c:pt idx="286">
                  <c:v>9845.1166509858522</c:v>
                </c:pt>
                <c:pt idx="287">
                  <c:v>9833.4696102161579</c:v>
                </c:pt>
                <c:pt idx="288">
                  <c:v>9821.5877500761071</c:v>
                </c:pt>
                <c:pt idx="289">
                  <c:v>9808.7666124546304</c:v>
                </c:pt>
                <c:pt idx="290">
                  <c:v>9793.6442450036575</c:v>
                </c:pt>
                <c:pt idx="291">
                  <c:v>9781.0109628784649</c:v>
                </c:pt>
                <c:pt idx="292">
                  <c:v>9770.3031995901983</c:v>
                </c:pt>
                <c:pt idx="293">
                  <c:v>9756.9184954798657</c:v>
                </c:pt>
                <c:pt idx="294">
                  <c:v>9745.7410934508862</c:v>
                </c:pt>
                <c:pt idx="295">
                  <c:v>9730.5717621258409</c:v>
                </c:pt>
                <c:pt idx="296">
                  <c:v>9720.3336375782874</c:v>
                </c:pt>
                <c:pt idx="297">
                  <c:v>9697.2274115351865</c:v>
                </c:pt>
                <c:pt idx="298">
                  <c:v>9672.4304860255161</c:v>
                </c:pt>
                <c:pt idx="299">
                  <c:v>9653.8327918932628</c:v>
                </c:pt>
                <c:pt idx="300">
                  <c:v>9633.9201092870117</c:v>
                </c:pt>
                <c:pt idx="301">
                  <c:v>9611.5653052290509</c:v>
                </c:pt>
                <c:pt idx="302">
                  <c:v>9595.3627686744367</c:v>
                </c:pt>
                <c:pt idx="303">
                  <c:v>9576.3893635496133</c:v>
                </c:pt>
                <c:pt idx="304">
                  <c:v>9561.7835987134258</c:v>
                </c:pt>
                <c:pt idx="305">
                  <c:v>9545.0174956699557</c:v>
                </c:pt>
                <c:pt idx="306">
                  <c:v>9533.0886716558343</c:v>
                </c:pt>
                <c:pt idx="307">
                  <c:v>9517.9663042048614</c:v>
                </c:pt>
                <c:pt idx="308">
                  <c:v>9506.9767576721661</c:v>
                </c:pt>
                <c:pt idx="309">
                  <c:v>9493.075450947048</c:v>
                </c:pt>
                <c:pt idx="310">
                  <c:v>9475.8397091628649</c:v>
                </c:pt>
                <c:pt idx="311">
                  <c:v>9469.5935139113753</c:v>
                </c:pt>
                <c:pt idx="312">
                  <c:v>9462.1732218081033</c:v>
                </c:pt>
                <c:pt idx="313">
                  <c:v>9453.4849051049041</c:v>
                </c:pt>
                <c:pt idx="314">
                  <c:v>9445.3601548905608</c:v>
                </c:pt>
                <c:pt idx="315">
                  <c:v>9437.2354046762175</c:v>
                </c:pt>
                <c:pt idx="316">
                  <c:v>9428.3122686026618</c:v>
                </c:pt>
                <c:pt idx="317">
                  <c:v>9417.7453969366088</c:v>
                </c:pt>
                <c:pt idx="318">
                  <c:v>9408.4935137445536</c:v>
                </c:pt>
                <c:pt idx="319">
                  <c:v>9397.9266420785007</c:v>
                </c:pt>
                <c:pt idx="320">
                  <c:v>9389.6140363678733</c:v>
                </c:pt>
                <c:pt idx="321">
                  <c:v>9381.3483945313164</c:v>
                </c:pt>
                <c:pt idx="322">
                  <c:v>9367.4470878061984</c:v>
                </c:pt>
                <c:pt idx="323">
                  <c:v>9358.0543129919297</c:v>
                </c:pt>
                <c:pt idx="324">
                  <c:v>9348.2858271850891</c:v>
                </c:pt>
                <c:pt idx="325">
                  <c:v>9339.8792937263188</c:v>
                </c:pt>
                <c:pt idx="326">
                  <c:v>9329.5002775565517</c:v>
                </c:pt>
                <c:pt idx="327">
                  <c:v>9317.0391963029542</c:v>
                </c:pt>
                <c:pt idx="328">
                  <c:v>9307.4585659923996</c:v>
                </c:pt>
                <c:pt idx="329">
                  <c:v>9297.6900801855591</c:v>
                </c:pt>
                <c:pt idx="330">
                  <c:v>9290.3167519563576</c:v>
                </c:pt>
                <c:pt idx="331">
                  <c:v>9282.0980739938714</c:v>
                </c:pt>
                <c:pt idx="332">
                  <c:v>9275.4761677498118</c:v>
                </c:pt>
                <c:pt idx="333">
                  <c:v>9267.3044536613979</c:v>
                </c:pt>
                <c:pt idx="334">
                  <c:v>9259.8371976840535</c:v>
                </c:pt>
                <c:pt idx="335">
                  <c:v>9252.4169055807815</c:v>
                </c:pt>
                <c:pt idx="336">
                  <c:v>9245.1844689737936</c:v>
                </c:pt>
                <c:pt idx="337">
                  <c:v>9237.9050684927352</c:v>
                </c:pt>
                <c:pt idx="338">
                  <c:v>9231.3301261227462</c:v>
                </c:pt>
                <c:pt idx="339">
                  <c:v>9223.8628701454018</c:v>
                </c:pt>
                <c:pt idx="340">
                  <c:v>9216.8182890346998</c:v>
                </c:pt>
                <c:pt idx="341">
                  <c:v>9209.4449608054983</c:v>
                </c:pt>
                <c:pt idx="342">
                  <c:v>9201.508066087441</c:v>
                </c:pt>
                <c:pt idx="343">
                  <c:v>9196.2481121914498</c:v>
                </c:pt>
                <c:pt idx="344">
                  <c:v>9188.8278200881778</c:v>
                </c:pt>
                <c:pt idx="345">
                  <c:v>9180.8439614960498</c:v>
                </c:pt>
                <c:pt idx="346">
                  <c:v>9173.047958400206</c:v>
                </c:pt>
                <c:pt idx="347">
                  <c:v>9162.8098338526524</c:v>
                </c:pt>
                <c:pt idx="348">
                  <c:v>9155.0138307568086</c:v>
                </c:pt>
                <c:pt idx="349">
                  <c:v>9147.922285772036</c:v>
                </c:pt>
                <c:pt idx="350">
                  <c:v>9138.9052219503374</c:v>
                </c:pt>
                <c:pt idx="351">
                  <c:v>9130.5456523656376</c:v>
                </c:pt>
                <c:pt idx="352">
                  <c:v>9122.8905408920091</c:v>
                </c:pt>
                <c:pt idx="353">
                  <c:v>9116.0807791516636</c:v>
                </c:pt>
                <c:pt idx="354">
                  <c:v>9110.8208252556724</c:v>
                </c:pt>
                <c:pt idx="355">
                  <c:v>9103.5883886486845</c:v>
                </c:pt>
                <c:pt idx="356">
                  <c:v>9096.7316630342684</c:v>
                </c:pt>
                <c:pt idx="357">
                  <c:v>9088.794768316211</c:v>
                </c:pt>
                <c:pt idx="358">
                  <c:v>9082.1728620721515</c:v>
                </c:pt>
                <c:pt idx="359">
                  <c:v>9074.8464977170224</c:v>
                </c:pt>
                <c:pt idx="360">
                  <c:v>9069.4456521988177</c:v>
                </c:pt>
                <c:pt idx="361">
                  <c:v>9064.2326621768989</c:v>
                </c:pt>
                <c:pt idx="362">
                  <c:v>9058.0334307994817</c:v>
                </c:pt>
                <c:pt idx="363">
                  <c:v>9051.5993800517081</c:v>
                </c:pt>
                <c:pt idx="364">
                  <c:v>9045.3062209261479</c:v>
                </c:pt>
                <c:pt idx="365">
                  <c:v>9035.9134461118792</c:v>
                </c:pt>
                <c:pt idx="366">
                  <c:v>9025.5813938161828</c:v>
                </c:pt>
                <c:pt idx="367">
                  <c:v>9019.4291263128362</c:v>
                </c:pt>
                <c:pt idx="368">
                  <c:v>9012.0557980836347</c:v>
                </c:pt>
                <c:pt idx="369">
                  <c:v>9005.2460363432892</c:v>
                </c:pt>
                <c:pt idx="370">
                  <c:v>8993.5520316995244</c:v>
                </c:pt>
                <c:pt idx="371">
                  <c:v>8985.5681731073964</c:v>
                </c:pt>
                <c:pt idx="372">
                  <c:v>8979.6976888484787</c:v>
                </c:pt>
                <c:pt idx="373">
                  <c:v>8972.6061438637062</c:v>
                </c:pt>
                <c:pt idx="374">
                  <c:v>8965.0919240122912</c:v>
                </c:pt>
                <c:pt idx="375">
                  <c:v>8958.1412706497322</c:v>
                </c:pt>
                <c:pt idx="376">
                  <c:v>8951.6602560278861</c:v>
                </c:pt>
                <c:pt idx="377">
                  <c:v>8945.4140607763966</c:v>
                </c:pt>
                <c:pt idx="378">
                  <c:v>8939.731432013763</c:v>
                </c:pt>
                <c:pt idx="379">
                  <c:v>8931.0900791846361</c:v>
                </c:pt>
                <c:pt idx="380">
                  <c:v>8924.796920059076</c:v>
                </c:pt>
                <c:pt idx="381">
                  <c:v>8917.9401944446599</c:v>
                </c:pt>
                <c:pt idx="382">
                  <c:v>8909.6745526081031</c:v>
                </c:pt>
                <c:pt idx="383">
                  <c:v>8901.9255133863317</c:v>
                </c:pt>
                <c:pt idx="384">
                  <c:v>8896.6655594903405</c:v>
                </c:pt>
                <c:pt idx="385">
                  <c:v>8888.0711705352842</c:v>
                </c:pt>
                <c:pt idx="386">
                  <c:v>8879.6176732024414</c:v>
                </c:pt>
                <c:pt idx="387">
                  <c:v>8871.86863398067</c:v>
                </c:pt>
                <c:pt idx="388">
                  <c:v>8864.0726308848261</c:v>
                </c:pt>
                <c:pt idx="389">
                  <c:v>8857.2628691444806</c:v>
                </c:pt>
                <c:pt idx="390">
                  <c:v>8847.5413472117125</c:v>
                </c:pt>
                <c:pt idx="391">
                  <c:v>8838.3364278937297</c:v>
                </c:pt>
                <c:pt idx="392">
                  <c:v>8829.7420389386734</c:v>
                </c:pt>
                <c:pt idx="393">
                  <c:v>8822.4156745835444</c:v>
                </c:pt>
                <c:pt idx="394">
                  <c:v>8814.9953824802724</c:v>
                </c:pt>
                <c:pt idx="395">
                  <c:v>8807.7159819992139</c:v>
                </c:pt>
                <c:pt idx="396">
                  <c:v>8798.2292794368022</c:v>
                </c:pt>
                <c:pt idx="397">
                  <c:v>8790.1984569706019</c:v>
                </c:pt>
                <c:pt idx="398">
                  <c:v>8781.8388873859021</c:v>
                </c:pt>
                <c:pt idx="399">
                  <c:v>8773.8550287937742</c:v>
                </c:pt>
                <c:pt idx="400">
                  <c:v>8763.3820848758642</c:v>
                </c:pt>
                <c:pt idx="401">
                  <c:v>8753.7075268171666</c:v>
                </c:pt>
                <c:pt idx="402">
                  <c:v>8743.563330017756</c:v>
                </c:pt>
                <c:pt idx="403">
                  <c:v>8733.6539525887019</c:v>
                </c:pt>
                <c:pt idx="404">
                  <c:v>8726.5624076039294</c:v>
                </c:pt>
                <c:pt idx="405">
                  <c:v>8720.2222846042987</c:v>
                </c:pt>
                <c:pt idx="406">
                  <c:v>8711.4870040270289</c:v>
                </c:pt>
                <c:pt idx="407">
                  <c:v>8704.5363506644699</c:v>
                </c:pt>
                <c:pt idx="408">
                  <c:v>8697.5856973019108</c:v>
                </c:pt>
                <c:pt idx="409">
                  <c:v>8690.5411161912089</c:v>
                </c:pt>
                <c:pt idx="410">
                  <c:v>8684.2949209397193</c:v>
                </c:pt>
                <c:pt idx="411">
                  <c:v>8677.1564120808744</c:v>
                </c:pt>
                <c:pt idx="412">
                  <c:v>8671.0041445775278</c:v>
                </c:pt>
                <c:pt idx="413">
                  <c:v>8664.9927686963947</c:v>
                </c:pt>
                <c:pt idx="414">
                  <c:v>8659.0753205634046</c:v>
                </c:pt>
                <c:pt idx="416">
                  <c:v>8653.8623305414858</c:v>
                </c:pt>
                <c:pt idx="417">
                  <c:v>8647.1464965492833</c:v>
                </c:pt>
                <c:pt idx="418">
                  <c:v>8641.8865426532921</c:v>
                </c:pt>
                <c:pt idx="419">
                  <c:v>8635.499455779589</c:v>
                </c:pt>
                <c:pt idx="420">
                  <c:v>8630.5682490020972</c:v>
                </c:pt>
                <c:pt idx="421">
                  <c:v>8625.2613312320354</c:v>
                </c:pt>
                <c:pt idx="422">
                  <c:v>8617.1365810176922</c:v>
                </c:pt>
                <c:pt idx="423">
                  <c:v>8612.3462658624157</c:v>
                </c:pt>
                <c:pt idx="424">
                  <c:v>8604.3624072702878</c:v>
                </c:pt>
                <c:pt idx="425">
                  <c:v>8594.6878492115902</c:v>
                </c:pt>
                <c:pt idx="426">
                  <c:v>8589.4748591896714</c:v>
                </c:pt>
                <c:pt idx="427">
                  <c:v>8580.7865424864722</c:v>
                </c:pt>
                <c:pt idx="428">
                  <c:v>8573.8358891239131</c:v>
                </c:pt>
                <c:pt idx="429">
                  <c:v>8565.3354279169998</c:v>
                </c:pt>
                <c:pt idx="430">
                  <c:v>8558.4317384285114</c:v>
                </c:pt>
                <c:pt idx="431">
                  <c:v>8552.8900012880931</c:v>
                </c:pt>
                <c:pt idx="432">
                  <c:v>8545.2348898144646</c:v>
                </c:pt>
                <c:pt idx="433">
                  <c:v>8534.8558736446976</c:v>
                </c:pt>
                <c:pt idx="434">
                  <c:v>8527.6234370377097</c:v>
                </c:pt>
                <c:pt idx="435">
                  <c:v>8522.128663771362</c:v>
                </c:pt>
                <c:pt idx="436">
                  <c:v>8516.3521072605872</c:v>
                </c:pt>
                <c:pt idx="437">
                  <c:v>8507.194151816675</c:v>
                </c:pt>
                <c:pt idx="438">
                  <c:v>8500.5722455726154</c:v>
                </c:pt>
                <c:pt idx="439">
                  <c:v>8492.0248204916315</c:v>
                </c:pt>
                <c:pt idx="440">
                  <c:v>8486.6709388474974</c:v>
                </c:pt>
                <c:pt idx="441">
                  <c:v>8478.9688634997965</c:v>
                </c:pt>
                <c:pt idx="442">
                  <c:v>8471.8303546409516</c:v>
                </c:pt>
                <c:pt idx="443">
                  <c:v>8459.9015306268302</c:v>
                </c:pt>
                <c:pt idx="444">
                  <c:v>8448.2075259830654</c:v>
                </c:pt>
                <c:pt idx="445">
                  <c:v>8441.3977642427199</c:v>
                </c:pt>
                <c:pt idx="446">
                  <c:v>8433.5547972728054</c:v>
                </c:pt>
                <c:pt idx="447">
                  <c:v>8424.6316611992497</c:v>
                </c:pt>
                <c:pt idx="448">
                  <c:v>8416.6008387330494</c:v>
                </c:pt>
                <c:pt idx="449">
                  <c:v>8409.9789324889898</c:v>
                </c:pt>
                <c:pt idx="450">
                  <c:v>8405.1886173337134</c:v>
                </c:pt>
                <c:pt idx="451">
                  <c:v>8398.7076027118674</c:v>
                </c:pt>
                <c:pt idx="452">
                  <c:v>8391.6160577270948</c:v>
                </c:pt>
                <c:pt idx="453">
                  <c:v>8384.1018378756798</c:v>
                </c:pt>
                <c:pt idx="454">
                  <c:v>8378.4661729871186</c:v>
                </c:pt>
                <c:pt idx="455">
                  <c:v>8372.9713997207709</c:v>
                </c:pt>
                <c:pt idx="456">
                  <c:v>8364.987541128643</c:v>
                </c:pt>
                <c:pt idx="457">
                  <c:v>8357.0976102846562</c:v>
                </c:pt>
                <c:pt idx="458">
                  <c:v>8351.461945396095</c:v>
                </c:pt>
                <c:pt idx="459">
                  <c:v>8345.6853888853202</c:v>
                </c:pt>
                <c:pt idx="460">
                  <c:v>8336.433505693265</c:v>
                </c:pt>
                <c:pt idx="461">
                  <c:v>8329.576780078849</c:v>
                </c:pt>
                <c:pt idx="462">
                  <c:v>8321.4050659904351</c:v>
                </c:pt>
                <c:pt idx="463">
                  <c:v>8312.4819299168794</c:v>
                </c:pt>
                <c:pt idx="464">
                  <c:v>8303.605757717396</c:v>
                </c:pt>
                <c:pt idx="465">
                  <c:v>8292.0056808217741</c:v>
                </c:pt>
                <c:pt idx="466">
                  <c:v>8282.8007615037914</c:v>
                </c:pt>
                <c:pt idx="467">
                  <c:v>8273.8776254302356</c:v>
                </c:pt>
                <c:pt idx="468">
                  <c:v>8266.6921526973201</c:v>
                </c:pt>
                <c:pt idx="469">
                  <c:v>8258.8961496014763</c:v>
                </c:pt>
                <c:pt idx="470">
                  <c:v>8248.5171334317092</c:v>
                </c:pt>
                <c:pt idx="471">
                  <c:v>8240.5802387136519</c:v>
                </c:pt>
                <c:pt idx="472">
                  <c:v>8232.878163365951</c:v>
                </c:pt>
                <c:pt idx="473">
                  <c:v>8223.6732440479682</c:v>
                </c:pt>
                <c:pt idx="474">
                  <c:v>8216.1120603224808</c:v>
                </c:pt>
                <c:pt idx="475">
                  <c:v>8206.0617912712132</c:v>
                </c:pt>
                <c:pt idx="476">
                  <c:v>8193.7102923904495</c:v>
                </c:pt>
                <c:pt idx="477">
                  <c:v>8181.5936128800422</c:v>
                </c:pt>
                <c:pt idx="478">
                  <c:v>8169.8526443622059</c:v>
                </c:pt>
                <c:pt idx="479">
                  <c:v>8149.0124252430514</c:v>
                </c:pt>
                <c:pt idx="480">
                  <c:v>8141.6994791376546</c:v>
                </c:pt>
                <c:pt idx="481">
                  <c:v>8129.6767273753903</c:v>
                </c:pt>
                <c:pt idx="482">
                  <c:v>8118.3114698501249</c:v>
                </c:pt>
                <c:pt idx="483">
                  <c:v>8106.8522845767166</c:v>
                </c:pt>
                <c:pt idx="484">
                  <c:v>8098.1639678735173</c:v>
                </c:pt>
                <c:pt idx="485">
                  <c:v>8090.6497480221024</c:v>
                </c:pt>
                <c:pt idx="486">
                  <c:v>8082.2901784374026</c:v>
                </c:pt>
                <c:pt idx="487">
                  <c:v>8073.8836449786322</c:v>
                </c:pt>
                <c:pt idx="488">
                  <c:v>8062.2366042089388</c:v>
                </c:pt>
                <c:pt idx="489">
                  <c:v>8050.4017079429595</c:v>
                </c:pt>
                <c:pt idx="490">
                  <c:v>8042.3708854767592</c:v>
                </c:pt>
                <c:pt idx="491">
                  <c:v>8032.931146788419</c:v>
                </c:pt>
                <c:pt idx="492">
                  <c:v>8023.2096248556509</c:v>
                </c:pt>
                <c:pt idx="493">
                  <c:v>8016.7755741078763</c:v>
                </c:pt>
                <c:pt idx="494">
                  <c:v>8008.8856432638904</c:v>
                </c:pt>
                <c:pt idx="495">
                  <c:v>7998.6475187163369</c:v>
                </c:pt>
                <c:pt idx="496">
                  <c:v>7992.0725763463488</c:v>
                </c:pt>
                <c:pt idx="497">
                  <c:v>7986.4369114577876</c:v>
                </c:pt>
                <c:pt idx="498">
                  <c:v>7976.8562811472329</c:v>
                </c:pt>
                <c:pt idx="499">
                  <c:v>7969.5768806661745</c:v>
                </c:pt>
                <c:pt idx="500">
                  <c:v>7961.8278414444021</c:v>
                </c:pt>
                <c:pt idx="501">
                  <c:v>7954.3605854670586</c:v>
                </c:pt>
                <c:pt idx="502">
                  <c:v>7945.5783410157173</c:v>
                </c:pt>
                <c:pt idx="503">
                  <c:v>7939.0033986457292</c:v>
                </c:pt>
                <c:pt idx="504">
                  <c:v>7928.6713463500337</c:v>
                </c:pt>
                <c:pt idx="505">
                  <c:v>7922.5190788466871</c:v>
                </c:pt>
                <c:pt idx="506">
                  <c:v>7913.1263040324184</c:v>
                </c:pt>
                <c:pt idx="507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104-4CC6-94DD-CBC040659CA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Retournemer_2020_LOI_composite!$F$9:$F$515</c:f>
              <c:numCache>
                <c:formatCode>General</c:formatCode>
                <c:ptCount val="507"/>
                <c:pt idx="0">
                  <c:v>2947.5</c:v>
                </c:pt>
                <c:pt idx="1">
                  <c:v>2942.5</c:v>
                </c:pt>
                <c:pt idx="2">
                  <c:v>2939</c:v>
                </c:pt>
                <c:pt idx="3">
                  <c:v>2937</c:v>
                </c:pt>
                <c:pt idx="4">
                  <c:v>2935</c:v>
                </c:pt>
                <c:pt idx="5">
                  <c:v>2933</c:v>
                </c:pt>
                <c:pt idx="6">
                  <c:v>2931</c:v>
                </c:pt>
                <c:pt idx="7">
                  <c:v>2929</c:v>
                </c:pt>
                <c:pt idx="8">
                  <c:v>2927</c:v>
                </c:pt>
                <c:pt idx="9">
                  <c:v>2925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2917</c:v>
                </c:pt>
                <c:pt idx="14">
                  <c:v>2915</c:v>
                </c:pt>
                <c:pt idx="15">
                  <c:v>2913</c:v>
                </c:pt>
                <c:pt idx="16">
                  <c:v>2911</c:v>
                </c:pt>
                <c:pt idx="17">
                  <c:v>2909</c:v>
                </c:pt>
                <c:pt idx="18">
                  <c:v>2907</c:v>
                </c:pt>
                <c:pt idx="19">
                  <c:v>2905.5</c:v>
                </c:pt>
                <c:pt idx="20">
                  <c:v>2904.5</c:v>
                </c:pt>
                <c:pt idx="21">
                  <c:v>2903.5</c:v>
                </c:pt>
                <c:pt idx="22">
                  <c:v>2902.5</c:v>
                </c:pt>
                <c:pt idx="23">
                  <c:v>2901.5</c:v>
                </c:pt>
                <c:pt idx="24">
                  <c:v>2900.5</c:v>
                </c:pt>
                <c:pt idx="25">
                  <c:v>2899.5</c:v>
                </c:pt>
                <c:pt idx="26">
                  <c:v>2898.5</c:v>
                </c:pt>
                <c:pt idx="27">
                  <c:v>2897.5</c:v>
                </c:pt>
                <c:pt idx="28">
                  <c:v>2896.5</c:v>
                </c:pt>
                <c:pt idx="29">
                  <c:v>2895.5</c:v>
                </c:pt>
                <c:pt idx="30">
                  <c:v>2894.5</c:v>
                </c:pt>
                <c:pt idx="31">
                  <c:v>2893.5</c:v>
                </c:pt>
                <c:pt idx="32">
                  <c:v>2892.5</c:v>
                </c:pt>
                <c:pt idx="33">
                  <c:v>2891.5</c:v>
                </c:pt>
                <c:pt idx="34">
                  <c:v>2890.5</c:v>
                </c:pt>
                <c:pt idx="35">
                  <c:v>2889.5</c:v>
                </c:pt>
                <c:pt idx="36">
                  <c:v>2888.5</c:v>
                </c:pt>
                <c:pt idx="37">
                  <c:v>2887.5</c:v>
                </c:pt>
                <c:pt idx="38">
                  <c:v>2886.5</c:v>
                </c:pt>
                <c:pt idx="39">
                  <c:v>2885.5</c:v>
                </c:pt>
                <c:pt idx="40">
                  <c:v>2884.5</c:v>
                </c:pt>
                <c:pt idx="41">
                  <c:v>2883.5</c:v>
                </c:pt>
                <c:pt idx="42">
                  <c:v>2882.5</c:v>
                </c:pt>
                <c:pt idx="43">
                  <c:v>2881.5</c:v>
                </c:pt>
                <c:pt idx="44">
                  <c:v>2880.5</c:v>
                </c:pt>
                <c:pt idx="45">
                  <c:v>2879.5</c:v>
                </c:pt>
                <c:pt idx="46">
                  <c:v>2878.5</c:v>
                </c:pt>
                <c:pt idx="47">
                  <c:v>2877.5</c:v>
                </c:pt>
                <c:pt idx="48">
                  <c:v>2876.5</c:v>
                </c:pt>
                <c:pt idx="49">
                  <c:v>2875.5</c:v>
                </c:pt>
                <c:pt idx="50">
                  <c:v>2874.5</c:v>
                </c:pt>
                <c:pt idx="51">
                  <c:v>2873.5</c:v>
                </c:pt>
                <c:pt idx="52">
                  <c:v>2872.5</c:v>
                </c:pt>
                <c:pt idx="53">
                  <c:v>2871.5</c:v>
                </c:pt>
                <c:pt idx="54">
                  <c:v>2870.5</c:v>
                </c:pt>
                <c:pt idx="55">
                  <c:v>2869.5</c:v>
                </c:pt>
                <c:pt idx="56">
                  <c:v>2868.5</c:v>
                </c:pt>
                <c:pt idx="57">
                  <c:v>2867.5</c:v>
                </c:pt>
                <c:pt idx="58">
                  <c:v>2866.5</c:v>
                </c:pt>
                <c:pt idx="59">
                  <c:v>2865.5</c:v>
                </c:pt>
                <c:pt idx="60">
                  <c:v>2864.5</c:v>
                </c:pt>
                <c:pt idx="61">
                  <c:v>2863.5</c:v>
                </c:pt>
                <c:pt idx="62">
                  <c:v>2862.5</c:v>
                </c:pt>
                <c:pt idx="63">
                  <c:v>2861.5</c:v>
                </c:pt>
                <c:pt idx="64">
                  <c:v>2860.5</c:v>
                </c:pt>
                <c:pt idx="65">
                  <c:v>2859.5</c:v>
                </c:pt>
                <c:pt idx="66">
                  <c:v>2858.5</c:v>
                </c:pt>
                <c:pt idx="67">
                  <c:v>2857.5</c:v>
                </c:pt>
                <c:pt idx="68">
                  <c:v>2856.75</c:v>
                </c:pt>
                <c:pt idx="69">
                  <c:v>2856.25</c:v>
                </c:pt>
                <c:pt idx="70">
                  <c:v>2855.75</c:v>
                </c:pt>
                <c:pt idx="71">
                  <c:v>2855.25</c:v>
                </c:pt>
                <c:pt idx="72">
                  <c:v>2854.5</c:v>
                </c:pt>
                <c:pt idx="73">
                  <c:v>2853.5</c:v>
                </c:pt>
                <c:pt idx="74">
                  <c:v>2852.5</c:v>
                </c:pt>
                <c:pt idx="75">
                  <c:v>2851.5</c:v>
                </c:pt>
                <c:pt idx="76">
                  <c:v>2850.5</c:v>
                </c:pt>
                <c:pt idx="77">
                  <c:v>2849.5</c:v>
                </c:pt>
                <c:pt idx="78">
                  <c:v>2848.5</c:v>
                </c:pt>
                <c:pt idx="79">
                  <c:v>2847.5</c:v>
                </c:pt>
                <c:pt idx="80">
                  <c:v>2846.5</c:v>
                </c:pt>
                <c:pt idx="81">
                  <c:v>2845.5</c:v>
                </c:pt>
                <c:pt idx="82">
                  <c:v>2844.5</c:v>
                </c:pt>
                <c:pt idx="83">
                  <c:v>2843.5</c:v>
                </c:pt>
                <c:pt idx="84">
                  <c:v>2842.5</c:v>
                </c:pt>
                <c:pt idx="85">
                  <c:v>2841.5</c:v>
                </c:pt>
                <c:pt idx="86">
                  <c:v>2840.5</c:v>
                </c:pt>
                <c:pt idx="87">
                  <c:v>2839.5</c:v>
                </c:pt>
                <c:pt idx="88">
                  <c:v>2838.5</c:v>
                </c:pt>
                <c:pt idx="89">
                  <c:v>2837.5</c:v>
                </c:pt>
                <c:pt idx="90">
                  <c:v>2836.5</c:v>
                </c:pt>
                <c:pt idx="91">
                  <c:v>2835.5</c:v>
                </c:pt>
                <c:pt idx="92">
                  <c:v>2834.5</c:v>
                </c:pt>
                <c:pt idx="93">
                  <c:v>2833.5</c:v>
                </c:pt>
                <c:pt idx="94">
                  <c:v>2832.5</c:v>
                </c:pt>
                <c:pt idx="95">
                  <c:v>2831.5</c:v>
                </c:pt>
                <c:pt idx="96">
                  <c:v>2830.5</c:v>
                </c:pt>
                <c:pt idx="97">
                  <c:v>2829.5</c:v>
                </c:pt>
                <c:pt idx="98">
                  <c:v>2828.5</c:v>
                </c:pt>
                <c:pt idx="99">
                  <c:v>2827.5</c:v>
                </c:pt>
                <c:pt idx="100">
                  <c:v>2826.5</c:v>
                </c:pt>
                <c:pt idx="101">
                  <c:v>2825.5</c:v>
                </c:pt>
                <c:pt idx="102">
                  <c:v>2824.5</c:v>
                </c:pt>
                <c:pt idx="103">
                  <c:v>2823.5</c:v>
                </c:pt>
                <c:pt idx="104">
                  <c:v>2822.5</c:v>
                </c:pt>
                <c:pt idx="105">
                  <c:v>2821.5</c:v>
                </c:pt>
                <c:pt idx="106">
                  <c:v>2820.5</c:v>
                </c:pt>
                <c:pt idx="107">
                  <c:v>2819.5</c:v>
                </c:pt>
                <c:pt idx="108">
                  <c:v>2818.5</c:v>
                </c:pt>
                <c:pt idx="109">
                  <c:v>2817.5</c:v>
                </c:pt>
                <c:pt idx="110">
                  <c:v>2816.5</c:v>
                </c:pt>
                <c:pt idx="111">
                  <c:v>2815.5</c:v>
                </c:pt>
                <c:pt idx="112">
                  <c:v>2814.5</c:v>
                </c:pt>
                <c:pt idx="113">
                  <c:v>2813.5</c:v>
                </c:pt>
                <c:pt idx="114">
                  <c:v>2812.5</c:v>
                </c:pt>
                <c:pt idx="115">
                  <c:v>2811.5</c:v>
                </c:pt>
                <c:pt idx="116">
                  <c:v>2810.5</c:v>
                </c:pt>
                <c:pt idx="117">
                  <c:v>2809.5</c:v>
                </c:pt>
                <c:pt idx="118">
                  <c:v>2808.5</c:v>
                </c:pt>
                <c:pt idx="119">
                  <c:v>2807.5</c:v>
                </c:pt>
                <c:pt idx="120">
                  <c:v>2806.5</c:v>
                </c:pt>
                <c:pt idx="121">
                  <c:v>2805.5</c:v>
                </c:pt>
                <c:pt idx="122">
                  <c:v>2804.5</c:v>
                </c:pt>
                <c:pt idx="123">
                  <c:v>2803.5</c:v>
                </c:pt>
                <c:pt idx="124">
                  <c:v>2802.5</c:v>
                </c:pt>
                <c:pt idx="125">
                  <c:v>2801.5</c:v>
                </c:pt>
                <c:pt idx="126">
                  <c:v>2800.5</c:v>
                </c:pt>
                <c:pt idx="127">
                  <c:v>2799.5</c:v>
                </c:pt>
                <c:pt idx="128">
                  <c:v>2798.5</c:v>
                </c:pt>
                <c:pt idx="129">
                  <c:v>2797.5</c:v>
                </c:pt>
                <c:pt idx="130">
                  <c:v>2796.5</c:v>
                </c:pt>
                <c:pt idx="131">
                  <c:v>2795.5</c:v>
                </c:pt>
                <c:pt idx="132">
                  <c:v>2794.5</c:v>
                </c:pt>
                <c:pt idx="133">
                  <c:v>2793.5</c:v>
                </c:pt>
                <c:pt idx="134">
                  <c:v>2792.5</c:v>
                </c:pt>
                <c:pt idx="135">
                  <c:v>2791.5</c:v>
                </c:pt>
                <c:pt idx="136">
                  <c:v>2790.5</c:v>
                </c:pt>
                <c:pt idx="137">
                  <c:v>2789.5</c:v>
                </c:pt>
                <c:pt idx="138">
                  <c:v>2788.5</c:v>
                </c:pt>
                <c:pt idx="139">
                  <c:v>2787.5</c:v>
                </c:pt>
                <c:pt idx="140">
                  <c:v>2786.5</c:v>
                </c:pt>
                <c:pt idx="141">
                  <c:v>2785.5</c:v>
                </c:pt>
                <c:pt idx="142">
                  <c:v>2784.5</c:v>
                </c:pt>
                <c:pt idx="143">
                  <c:v>2783.5</c:v>
                </c:pt>
                <c:pt idx="144">
                  <c:v>2782.5</c:v>
                </c:pt>
                <c:pt idx="145">
                  <c:v>2781.5</c:v>
                </c:pt>
                <c:pt idx="146">
                  <c:v>2780.5</c:v>
                </c:pt>
                <c:pt idx="147">
                  <c:v>2779.5</c:v>
                </c:pt>
                <c:pt idx="148">
                  <c:v>2778.5</c:v>
                </c:pt>
                <c:pt idx="149">
                  <c:v>2777.5</c:v>
                </c:pt>
                <c:pt idx="150">
                  <c:v>2776.5</c:v>
                </c:pt>
                <c:pt idx="151">
                  <c:v>2775.5</c:v>
                </c:pt>
                <c:pt idx="152">
                  <c:v>2774.5</c:v>
                </c:pt>
                <c:pt idx="153">
                  <c:v>2773.5</c:v>
                </c:pt>
                <c:pt idx="154">
                  <c:v>2772.5</c:v>
                </c:pt>
                <c:pt idx="155">
                  <c:v>2771.5</c:v>
                </c:pt>
                <c:pt idx="156">
                  <c:v>2770.5</c:v>
                </c:pt>
                <c:pt idx="157">
                  <c:v>2769.5</c:v>
                </c:pt>
                <c:pt idx="158">
                  <c:v>2768.5</c:v>
                </c:pt>
                <c:pt idx="159">
                  <c:v>2767.5</c:v>
                </c:pt>
                <c:pt idx="160">
                  <c:v>2766.5</c:v>
                </c:pt>
                <c:pt idx="161">
                  <c:v>2765.5</c:v>
                </c:pt>
                <c:pt idx="162">
                  <c:v>2764.5</c:v>
                </c:pt>
                <c:pt idx="163">
                  <c:v>2763.5</c:v>
                </c:pt>
                <c:pt idx="164">
                  <c:v>2762.5</c:v>
                </c:pt>
                <c:pt idx="165">
                  <c:v>2761.5</c:v>
                </c:pt>
                <c:pt idx="166">
                  <c:v>2760.5</c:v>
                </c:pt>
                <c:pt idx="167">
                  <c:v>2759.5</c:v>
                </c:pt>
                <c:pt idx="168">
                  <c:v>2758.5</c:v>
                </c:pt>
                <c:pt idx="169">
                  <c:v>2757.5</c:v>
                </c:pt>
                <c:pt idx="170">
                  <c:v>2756.5</c:v>
                </c:pt>
                <c:pt idx="171">
                  <c:v>2755.5</c:v>
                </c:pt>
                <c:pt idx="172">
                  <c:v>2754.5</c:v>
                </c:pt>
                <c:pt idx="173">
                  <c:v>2753.5</c:v>
                </c:pt>
                <c:pt idx="174">
                  <c:v>2752.5</c:v>
                </c:pt>
                <c:pt idx="175">
                  <c:v>2751.5</c:v>
                </c:pt>
                <c:pt idx="176">
                  <c:v>2750.5</c:v>
                </c:pt>
                <c:pt idx="177">
                  <c:v>2749.5</c:v>
                </c:pt>
                <c:pt idx="178">
                  <c:v>2748.5</c:v>
                </c:pt>
                <c:pt idx="179">
                  <c:v>2747.5</c:v>
                </c:pt>
                <c:pt idx="180">
                  <c:v>2746.5</c:v>
                </c:pt>
                <c:pt idx="181">
                  <c:v>2745.5</c:v>
                </c:pt>
                <c:pt idx="182">
                  <c:v>2744.5</c:v>
                </c:pt>
                <c:pt idx="183">
                  <c:v>2743.5</c:v>
                </c:pt>
                <c:pt idx="184">
                  <c:v>2742.5</c:v>
                </c:pt>
                <c:pt idx="185">
                  <c:v>2741.5</c:v>
                </c:pt>
                <c:pt idx="186">
                  <c:v>2740.5</c:v>
                </c:pt>
                <c:pt idx="187">
                  <c:v>2739.5</c:v>
                </c:pt>
                <c:pt idx="188">
                  <c:v>2738.5</c:v>
                </c:pt>
                <c:pt idx="189">
                  <c:v>2737.5</c:v>
                </c:pt>
                <c:pt idx="190">
                  <c:v>2736.5</c:v>
                </c:pt>
                <c:pt idx="191">
                  <c:v>2735.5</c:v>
                </c:pt>
                <c:pt idx="192">
                  <c:v>2734.5</c:v>
                </c:pt>
                <c:pt idx="193">
                  <c:v>2733.5</c:v>
                </c:pt>
                <c:pt idx="194">
                  <c:v>2732.5</c:v>
                </c:pt>
                <c:pt idx="195">
                  <c:v>2731.5</c:v>
                </c:pt>
                <c:pt idx="196">
                  <c:v>2730.5</c:v>
                </c:pt>
                <c:pt idx="197">
                  <c:v>2729.5</c:v>
                </c:pt>
                <c:pt idx="198">
                  <c:v>2728.5</c:v>
                </c:pt>
                <c:pt idx="199">
                  <c:v>2727.5</c:v>
                </c:pt>
                <c:pt idx="200">
                  <c:v>2726.5</c:v>
                </c:pt>
                <c:pt idx="201">
                  <c:v>2725.5</c:v>
                </c:pt>
                <c:pt idx="202">
                  <c:v>2724.5</c:v>
                </c:pt>
                <c:pt idx="203">
                  <c:v>2723.5</c:v>
                </c:pt>
                <c:pt idx="204">
                  <c:v>2722.5</c:v>
                </c:pt>
                <c:pt idx="205">
                  <c:v>2721.5</c:v>
                </c:pt>
                <c:pt idx="206">
                  <c:v>2720.5</c:v>
                </c:pt>
                <c:pt idx="208">
                  <c:v>2689.5</c:v>
                </c:pt>
                <c:pt idx="209">
                  <c:v>2688.5</c:v>
                </c:pt>
                <c:pt idx="210">
                  <c:v>2687.5</c:v>
                </c:pt>
                <c:pt idx="211">
                  <c:v>2686.5</c:v>
                </c:pt>
                <c:pt idx="212">
                  <c:v>2685.5</c:v>
                </c:pt>
                <c:pt idx="213">
                  <c:v>2684.5</c:v>
                </c:pt>
                <c:pt idx="214">
                  <c:v>2683.5</c:v>
                </c:pt>
                <c:pt idx="215">
                  <c:v>2682.5</c:v>
                </c:pt>
                <c:pt idx="216">
                  <c:v>2681.5</c:v>
                </c:pt>
                <c:pt idx="217">
                  <c:v>2680.5</c:v>
                </c:pt>
                <c:pt idx="218">
                  <c:v>2679.5</c:v>
                </c:pt>
                <c:pt idx="219">
                  <c:v>2678.5</c:v>
                </c:pt>
                <c:pt idx="220">
                  <c:v>2677.5</c:v>
                </c:pt>
                <c:pt idx="221">
                  <c:v>2676.5</c:v>
                </c:pt>
                <c:pt idx="222">
                  <c:v>2675.5</c:v>
                </c:pt>
                <c:pt idx="223">
                  <c:v>2674.5</c:v>
                </c:pt>
                <c:pt idx="224">
                  <c:v>2673.5</c:v>
                </c:pt>
                <c:pt idx="225">
                  <c:v>2672.5</c:v>
                </c:pt>
                <c:pt idx="226">
                  <c:v>2671.5</c:v>
                </c:pt>
                <c:pt idx="227">
                  <c:v>2670.5</c:v>
                </c:pt>
                <c:pt idx="228">
                  <c:v>2669.5</c:v>
                </c:pt>
                <c:pt idx="229">
                  <c:v>2668.5</c:v>
                </c:pt>
                <c:pt idx="230">
                  <c:v>2667.5</c:v>
                </c:pt>
                <c:pt idx="231">
                  <c:v>2666.5</c:v>
                </c:pt>
                <c:pt idx="232">
                  <c:v>2665.5</c:v>
                </c:pt>
                <c:pt idx="233">
                  <c:v>2664.5</c:v>
                </c:pt>
                <c:pt idx="234">
                  <c:v>2663.5</c:v>
                </c:pt>
                <c:pt idx="235">
                  <c:v>2662.5</c:v>
                </c:pt>
                <c:pt idx="236">
                  <c:v>2661.5</c:v>
                </c:pt>
                <c:pt idx="237">
                  <c:v>2660.5</c:v>
                </c:pt>
                <c:pt idx="238">
                  <c:v>2659.5</c:v>
                </c:pt>
                <c:pt idx="239">
                  <c:v>2658.5</c:v>
                </c:pt>
                <c:pt idx="240">
                  <c:v>2657.5</c:v>
                </c:pt>
                <c:pt idx="241">
                  <c:v>2656.5</c:v>
                </c:pt>
                <c:pt idx="242">
                  <c:v>2655.5</c:v>
                </c:pt>
                <c:pt idx="243">
                  <c:v>2654.5</c:v>
                </c:pt>
                <c:pt idx="244">
                  <c:v>2653.5</c:v>
                </c:pt>
                <c:pt idx="245">
                  <c:v>2652.5</c:v>
                </c:pt>
                <c:pt idx="246">
                  <c:v>2651.5</c:v>
                </c:pt>
                <c:pt idx="247">
                  <c:v>2650.5</c:v>
                </c:pt>
                <c:pt idx="248">
                  <c:v>2649.5</c:v>
                </c:pt>
                <c:pt idx="249">
                  <c:v>2648.5</c:v>
                </c:pt>
                <c:pt idx="250">
                  <c:v>2647.5</c:v>
                </c:pt>
                <c:pt idx="251">
                  <c:v>2646.5</c:v>
                </c:pt>
                <c:pt idx="252">
                  <c:v>2645.5</c:v>
                </c:pt>
                <c:pt idx="253">
                  <c:v>2644.5</c:v>
                </c:pt>
                <c:pt idx="254">
                  <c:v>2643.5</c:v>
                </c:pt>
                <c:pt idx="255">
                  <c:v>2642.5</c:v>
                </c:pt>
                <c:pt idx="256">
                  <c:v>2641.5</c:v>
                </c:pt>
                <c:pt idx="257">
                  <c:v>2640.5</c:v>
                </c:pt>
                <c:pt idx="258">
                  <c:v>2639.5</c:v>
                </c:pt>
                <c:pt idx="259">
                  <c:v>2638.5</c:v>
                </c:pt>
                <c:pt idx="260">
                  <c:v>2637.5</c:v>
                </c:pt>
                <c:pt idx="261">
                  <c:v>2636.5</c:v>
                </c:pt>
                <c:pt idx="262">
                  <c:v>2635.5</c:v>
                </c:pt>
                <c:pt idx="263">
                  <c:v>2634.5</c:v>
                </c:pt>
                <c:pt idx="264">
                  <c:v>2633.5</c:v>
                </c:pt>
                <c:pt idx="265">
                  <c:v>2632.5</c:v>
                </c:pt>
                <c:pt idx="266">
                  <c:v>2631.5</c:v>
                </c:pt>
                <c:pt idx="267">
                  <c:v>2630.5</c:v>
                </c:pt>
                <c:pt idx="268">
                  <c:v>2629.5</c:v>
                </c:pt>
                <c:pt idx="269">
                  <c:v>2628.5</c:v>
                </c:pt>
                <c:pt idx="270">
                  <c:v>2627.5</c:v>
                </c:pt>
                <c:pt idx="271">
                  <c:v>2626.5</c:v>
                </c:pt>
                <c:pt idx="272">
                  <c:v>2625.5</c:v>
                </c:pt>
                <c:pt idx="273">
                  <c:v>2624.5</c:v>
                </c:pt>
                <c:pt idx="274">
                  <c:v>2623.5</c:v>
                </c:pt>
                <c:pt idx="275">
                  <c:v>2622.5</c:v>
                </c:pt>
                <c:pt idx="276">
                  <c:v>2621.5</c:v>
                </c:pt>
                <c:pt idx="277">
                  <c:v>2620.5</c:v>
                </c:pt>
                <c:pt idx="278">
                  <c:v>2619.5</c:v>
                </c:pt>
                <c:pt idx="279">
                  <c:v>2618.5</c:v>
                </c:pt>
                <c:pt idx="280">
                  <c:v>2617.5</c:v>
                </c:pt>
                <c:pt idx="281">
                  <c:v>2616.5</c:v>
                </c:pt>
                <c:pt idx="282">
                  <c:v>2615.5</c:v>
                </c:pt>
                <c:pt idx="283">
                  <c:v>2614.5</c:v>
                </c:pt>
                <c:pt idx="284">
                  <c:v>2613.5</c:v>
                </c:pt>
                <c:pt idx="285">
                  <c:v>2612.5</c:v>
                </c:pt>
                <c:pt idx="286">
                  <c:v>2611.5</c:v>
                </c:pt>
                <c:pt idx="287">
                  <c:v>2610.5</c:v>
                </c:pt>
                <c:pt idx="288">
                  <c:v>2609.5</c:v>
                </c:pt>
                <c:pt idx="289">
                  <c:v>2608.5</c:v>
                </c:pt>
                <c:pt idx="290">
                  <c:v>2607.5</c:v>
                </c:pt>
                <c:pt idx="291">
                  <c:v>2606.5</c:v>
                </c:pt>
                <c:pt idx="292">
                  <c:v>2605.5</c:v>
                </c:pt>
                <c:pt idx="293">
                  <c:v>2604.5</c:v>
                </c:pt>
                <c:pt idx="294">
                  <c:v>2603.5</c:v>
                </c:pt>
                <c:pt idx="295">
                  <c:v>2602.5</c:v>
                </c:pt>
                <c:pt idx="296">
                  <c:v>2601.5</c:v>
                </c:pt>
                <c:pt idx="297">
                  <c:v>2600.5</c:v>
                </c:pt>
                <c:pt idx="298">
                  <c:v>2599.5</c:v>
                </c:pt>
                <c:pt idx="299">
                  <c:v>2598.5</c:v>
                </c:pt>
                <c:pt idx="300">
                  <c:v>2597.5</c:v>
                </c:pt>
                <c:pt idx="301">
                  <c:v>2596.5</c:v>
                </c:pt>
                <c:pt idx="302">
                  <c:v>2595.5</c:v>
                </c:pt>
                <c:pt idx="303">
                  <c:v>2594.5</c:v>
                </c:pt>
                <c:pt idx="304">
                  <c:v>2593.5</c:v>
                </c:pt>
                <c:pt idx="305">
                  <c:v>2592.5</c:v>
                </c:pt>
                <c:pt idx="306">
                  <c:v>2591.5</c:v>
                </c:pt>
                <c:pt idx="307">
                  <c:v>2590.5</c:v>
                </c:pt>
                <c:pt idx="308">
                  <c:v>2589.5</c:v>
                </c:pt>
                <c:pt idx="309">
                  <c:v>2588.5</c:v>
                </c:pt>
                <c:pt idx="310">
                  <c:v>2587.5</c:v>
                </c:pt>
                <c:pt idx="311">
                  <c:v>2586.5</c:v>
                </c:pt>
                <c:pt idx="312">
                  <c:v>2585.5</c:v>
                </c:pt>
                <c:pt idx="313">
                  <c:v>2584.5</c:v>
                </c:pt>
                <c:pt idx="314">
                  <c:v>2583.5</c:v>
                </c:pt>
                <c:pt idx="315">
                  <c:v>2582.5</c:v>
                </c:pt>
                <c:pt idx="316">
                  <c:v>2581.5</c:v>
                </c:pt>
                <c:pt idx="317">
                  <c:v>2580.5</c:v>
                </c:pt>
                <c:pt idx="318">
                  <c:v>2579.5</c:v>
                </c:pt>
                <c:pt idx="319">
                  <c:v>2578.5</c:v>
                </c:pt>
                <c:pt idx="320">
                  <c:v>2577.5</c:v>
                </c:pt>
                <c:pt idx="321">
                  <c:v>2576.5</c:v>
                </c:pt>
                <c:pt idx="322">
                  <c:v>2575.5</c:v>
                </c:pt>
                <c:pt idx="323">
                  <c:v>2574.5</c:v>
                </c:pt>
                <c:pt idx="324">
                  <c:v>2573.5</c:v>
                </c:pt>
                <c:pt idx="325">
                  <c:v>2572.5</c:v>
                </c:pt>
                <c:pt idx="326">
                  <c:v>2571.5</c:v>
                </c:pt>
                <c:pt idx="327">
                  <c:v>2570.25</c:v>
                </c:pt>
                <c:pt idx="328">
                  <c:v>2569.25</c:v>
                </c:pt>
                <c:pt idx="329">
                  <c:v>2568.5</c:v>
                </c:pt>
                <c:pt idx="330">
                  <c:v>2567.5</c:v>
                </c:pt>
                <c:pt idx="331">
                  <c:v>2566.5</c:v>
                </c:pt>
                <c:pt idx="332">
                  <c:v>2565.5</c:v>
                </c:pt>
                <c:pt idx="333">
                  <c:v>2564.5</c:v>
                </c:pt>
                <c:pt idx="334">
                  <c:v>2563.5</c:v>
                </c:pt>
                <c:pt idx="335">
                  <c:v>2562.5</c:v>
                </c:pt>
                <c:pt idx="336">
                  <c:v>2561.5</c:v>
                </c:pt>
                <c:pt idx="337">
                  <c:v>2560.5</c:v>
                </c:pt>
                <c:pt idx="338">
                  <c:v>2559.5</c:v>
                </c:pt>
                <c:pt idx="339">
                  <c:v>2558.5</c:v>
                </c:pt>
                <c:pt idx="340">
                  <c:v>2557.5</c:v>
                </c:pt>
                <c:pt idx="341">
                  <c:v>2556.5</c:v>
                </c:pt>
                <c:pt idx="342">
                  <c:v>2555.5</c:v>
                </c:pt>
                <c:pt idx="343">
                  <c:v>2554.5</c:v>
                </c:pt>
                <c:pt idx="344">
                  <c:v>2553.5</c:v>
                </c:pt>
                <c:pt idx="345">
                  <c:v>2552.5</c:v>
                </c:pt>
                <c:pt idx="346">
                  <c:v>2551.5</c:v>
                </c:pt>
                <c:pt idx="347">
                  <c:v>2550.5</c:v>
                </c:pt>
                <c:pt idx="348">
                  <c:v>2549.5</c:v>
                </c:pt>
                <c:pt idx="349">
                  <c:v>2548.5</c:v>
                </c:pt>
                <c:pt idx="350">
                  <c:v>2547.5</c:v>
                </c:pt>
                <c:pt idx="351">
                  <c:v>2546.5</c:v>
                </c:pt>
                <c:pt idx="352">
                  <c:v>2545.5</c:v>
                </c:pt>
                <c:pt idx="353">
                  <c:v>2544.5</c:v>
                </c:pt>
                <c:pt idx="354">
                  <c:v>2543.5</c:v>
                </c:pt>
                <c:pt idx="355">
                  <c:v>2542.25</c:v>
                </c:pt>
                <c:pt idx="356">
                  <c:v>2541.25</c:v>
                </c:pt>
                <c:pt idx="357">
                  <c:v>2540.5</c:v>
                </c:pt>
                <c:pt idx="358">
                  <c:v>2539.5</c:v>
                </c:pt>
                <c:pt idx="359">
                  <c:v>2538.5</c:v>
                </c:pt>
                <c:pt idx="360">
                  <c:v>2537.5</c:v>
                </c:pt>
                <c:pt idx="361">
                  <c:v>2536.5</c:v>
                </c:pt>
                <c:pt idx="362">
                  <c:v>2535.5</c:v>
                </c:pt>
                <c:pt idx="363">
                  <c:v>2534.5</c:v>
                </c:pt>
                <c:pt idx="364">
                  <c:v>2533.5</c:v>
                </c:pt>
                <c:pt idx="365">
                  <c:v>2532.5</c:v>
                </c:pt>
                <c:pt idx="366">
                  <c:v>2531.5</c:v>
                </c:pt>
                <c:pt idx="367">
                  <c:v>2530.5</c:v>
                </c:pt>
                <c:pt idx="368">
                  <c:v>2529.5</c:v>
                </c:pt>
                <c:pt idx="369">
                  <c:v>2528.5</c:v>
                </c:pt>
                <c:pt idx="370">
                  <c:v>2527.5</c:v>
                </c:pt>
                <c:pt idx="371">
                  <c:v>2526.5</c:v>
                </c:pt>
                <c:pt idx="372">
                  <c:v>2525.5</c:v>
                </c:pt>
                <c:pt idx="373">
                  <c:v>2524.5</c:v>
                </c:pt>
                <c:pt idx="374">
                  <c:v>2523.5</c:v>
                </c:pt>
                <c:pt idx="375">
                  <c:v>2522.5</c:v>
                </c:pt>
                <c:pt idx="376">
                  <c:v>2521.5</c:v>
                </c:pt>
                <c:pt idx="377">
                  <c:v>2520.5</c:v>
                </c:pt>
                <c:pt idx="378">
                  <c:v>2519.5</c:v>
                </c:pt>
                <c:pt idx="379">
                  <c:v>2518.5</c:v>
                </c:pt>
                <c:pt idx="380">
                  <c:v>2517.5</c:v>
                </c:pt>
                <c:pt idx="381">
                  <c:v>2516.5</c:v>
                </c:pt>
                <c:pt idx="382">
                  <c:v>2515.5</c:v>
                </c:pt>
                <c:pt idx="383">
                  <c:v>2514.5</c:v>
                </c:pt>
                <c:pt idx="384">
                  <c:v>2513.5</c:v>
                </c:pt>
                <c:pt idx="385">
                  <c:v>2512.5</c:v>
                </c:pt>
                <c:pt idx="386">
                  <c:v>2511.5</c:v>
                </c:pt>
                <c:pt idx="387">
                  <c:v>2510.5</c:v>
                </c:pt>
                <c:pt idx="388">
                  <c:v>2509.5</c:v>
                </c:pt>
                <c:pt idx="389">
                  <c:v>2508.5</c:v>
                </c:pt>
                <c:pt idx="390">
                  <c:v>2507.5</c:v>
                </c:pt>
                <c:pt idx="391">
                  <c:v>2506.5</c:v>
                </c:pt>
                <c:pt idx="392">
                  <c:v>2505.5</c:v>
                </c:pt>
                <c:pt idx="393">
                  <c:v>2504.5</c:v>
                </c:pt>
                <c:pt idx="394">
                  <c:v>2503.5</c:v>
                </c:pt>
                <c:pt idx="395">
                  <c:v>2502.5</c:v>
                </c:pt>
                <c:pt idx="396">
                  <c:v>2501.5</c:v>
                </c:pt>
                <c:pt idx="397">
                  <c:v>2500.5</c:v>
                </c:pt>
                <c:pt idx="398">
                  <c:v>2499.5</c:v>
                </c:pt>
                <c:pt idx="399">
                  <c:v>2498.5</c:v>
                </c:pt>
                <c:pt idx="400">
                  <c:v>2497.5</c:v>
                </c:pt>
                <c:pt idx="401">
                  <c:v>2496.5</c:v>
                </c:pt>
                <c:pt idx="402">
                  <c:v>2495.5</c:v>
                </c:pt>
                <c:pt idx="403">
                  <c:v>2494.5</c:v>
                </c:pt>
                <c:pt idx="404">
                  <c:v>2493.5</c:v>
                </c:pt>
                <c:pt idx="405">
                  <c:v>2492.5</c:v>
                </c:pt>
                <c:pt idx="406">
                  <c:v>2491.5</c:v>
                </c:pt>
                <c:pt idx="407">
                  <c:v>2490.5</c:v>
                </c:pt>
                <c:pt idx="408">
                  <c:v>2489.5</c:v>
                </c:pt>
                <c:pt idx="409">
                  <c:v>2488.5</c:v>
                </c:pt>
                <c:pt idx="410">
                  <c:v>2487.5</c:v>
                </c:pt>
                <c:pt idx="411">
                  <c:v>2486.5</c:v>
                </c:pt>
                <c:pt idx="412">
                  <c:v>2485.5</c:v>
                </c:pt>
                <c:pt idx="413">
                  <c:v>2484.5</c:v>
                </c:pt>
                <c:pt idx="414">
                  <c:v>2483.5</c:v>
                </c:pt>
                <c:pt idx="416">
                  <c:v>2481.5</c:v>
                </c:pt>
                <c:pt idx="417">
                  <c:v>2480.5</c:v>
                </c:pt>
                <c:pt idx="418">
                  <c:v>2479.5</c:v>
                </c:pt>
                <c:pt idx="419">
                  <c:v>2478.5</c:v>
                </c:pt>
                <c:pt idx="420">
                  <c:v>2477.5</c:v>
                </c:pt>
                <c:pt idx="421">
                  <c:v>2476.5</c:v>
                </c:pt>
                <c:pt idx="422">
                  <c:v>2475.5</c:v>
                </c:pt>
                <c:pt idx="423">
                  <c:v>2474.5</c:v>
                </c:pt>
                <c:pt idx="424">
                  <c:v>2473.5</c:v>
                </c:pt>
                <c:pt idx="425">
                  <c:v>2472.5</c:v>
                </c:pt>
                <c:pt idx="426">
                  <c:v>2471.5</c:v>
                </c:pt>
                <c:pt idx="427">
                  <c:v>2470.5</c:v>
                </c:pt>
                <c:pt idx="428">
                  <c:v>2469.5</c:v>
                </c:pt>
                <c:pt idx="429">
                  <c:v>2468.5</c:v>
                </c:pt>
                <c:pt idx="430">
                  <c:v>2467.5</c:v>
                </c:pt>
                <c:pt idx="431">
                  <c:v>2466.5</c:v>
                </c:pt>
                <c:pt idx="432">
                  <c:v>2465.5</c:v>
                </c:pt>
                <c:pt idx="433">
                  <c:v>2464.5</c:v>
                </c:pt>
                <c:pt idx="434">
                  <c:v>2463.5</c:v>
                </c:pt>
                <c:pt idx="435">
                  <c:v>2462.5</c:v>
                </c:pt>
                <c:pt idx="436">
                  <c:v>2461.5</c:v>
                </c:pt>
                <c:pt idx="437">
                  <c:v>2460.5</c:v>
                </c:pt>
                <c:pt idx="438">
                  <c:v>2459.5</c:v>
                </c:pt>
                <c:pt idx="439">
                  <c:v>2458.5</c:v>
                </c:pt>
                <c:pt idx="440">
                  <c:v>2457.5</c:v>
                </c:pt>
                <c:pt idx="441">
                  <c:v>2456.5</c:v>
                </c:pt>
                <c:pt idx="442">
                  <c:v>2455.5</c:v>
                </c:pt>
                <c:pt idx="443">
                  <c:v>2454.5</c:v>
                </c:pt>
                <c:pt idx="444">
                  <c:v>2453.5</c:v>
                </c:pt>
                <c:pt idx="445">
                  <c:v>2452.5</c:v>
                </c:pt>
                <c:pt idx="446">
                  <c:v>2451.5</c:v>
                </c:pt>
                <c:pt idx="447">
                  <c:v>2450.5</c:v>
                </c:pt>
                <c:pt idx="448">
                  <c:v>2449.5</c:v>
                </c:pt>
                <c:pt idx="449">
                  <c:v>2448.5</c:v>
                </c:pt>
                <c:pt idx="450">
                  <c:v>2447.5</c:v>
                </c:pt>
                <c:pt idx="451">
                  <c:v>2446.5</c:v>
                </c:pt>
                <c:pt idx="452">
                  <c:v>2445.5</c:v>
                </c:pt>
                <c:pt idx="453">
                  <c:v>2444.5</c:v>
                </c:pt>
                <c:pt idx="454">
                  <c:v>2443.5</c:v>
                </c:pt>
                <c:pt idx="455">
                  <c:v>2442.5</c:v>
                </c:pt>
                <c:pt idx="456">
                  <c:v>2441.5</c:v>
                </c:pt>
                <c:pt idx="457">
                  <c:v>2440.5</c:v>
                </c:pt>
                <c:pt idx="458">
                  <c:v>2439.5</c:v>
                </c:pt>
                <c:pt idx="459">
                  <c:v>2438.5</c:v>
                </c:pt>
                <c:pt idx="460">
                  <c:v>2437.5</c:v>
                </c:pt>
                <c:pt idx="461">
                  <c:v>2436.5</c:v>
                </c:pt>
                <c:pt idx="462">
                  <c:v>2435.5</c:v>
                </c:pt>
                <c:pt idx="463">
                  <c:v>2434.5</c:v>
                </c:pt>
                <c:pt idx="464">
                  <c:v>2433.5</c:v>
                </c:pt>
                <c:pt idx="465">
                  <c:v>2432.5</c:v>
                </c:pt>
                <c:pt idx="466">
                  <c:v>2431.5</c:v>
                </c:pt>
                <c:pt idx="467">
                  <c:v>2430.5</c:v>
                </c:pt>
                <c:pt idx="468">
                  <c:v>2429.5</c:v>
                </c:pt>
                <c:pt idx="469">
                  <c:v>2428.5</c:v>
                </c:pt>
                <c:pt idx="470">
                  <c:v>2427.5</c:v>
                </c:pt>
                <c:pt idx="471">
                  <c:v>2426.5</c:v>
                </c:pt>
                <c:pt idx="472">
                  <c:v>2425.5</c:v>
                </c:pt>
                <c:pt idx="473">
                  <c:v>2424.5</c:v>
                </c:pt>
                <c:pt idx="474">
                  <c:v>2423.5</c:v>
                </c:pt>
                <c:pt idx="475">
                  <c:v>2422.5</c:v>
                </c:pt>
                <c:pt idx="476">
                  <c:v>2421.5</c:v>
                </c:pt>
                <c:pt idx="477">
                  <c:v>2420.5</c:v>
                </c:pt>
                <c:pt idx="478">
                  <c:v>2419.5</c:v>
                </c:pt>
                <c:pt idx="479">
                  <c:v>2418.6</c:v>
                </c:pt>
                <c:pt idx="480">
                  <c:v>2417.85</c:v>
                </c:pt>
                <c:pt idx="481">
                  <c:v>2417.25</c:v>
                </c:pt>
                <c:pt idx="482">
                  <c:v>2416.5</c:v>
                </c:pt>
                <c:pt idx="483">
                  <c:v>2415.5</c:v>
                </c:pt>
                <c:pt idx="484">
                  <c:v>2414.5</c:v>
                </c:pt>
                <c:pt idx="485">
                  <c:v>2413.5</c:v>
                </c:pt>
                <c:pt idx="486">
                  <c:v>2412.5</c:v>
                </c:pt>
                <c:pt idx="487">
                  <c:v>2411.5</c:v>
                </c:pt>
                <c:pt idx="488">
                  <c:v>2410.5</c:v>
                </c:pt>
                <c:pt idx="489">
                  <c:v>2409.5</c:v>
                </c:pt>
                <c:pt idx="490">
                  <c:v>2408.5</c:v>
                </c:pt>
                <c:pt idx="491">
                  <c:v>2407.5</c:v>
                </c:pt>
                <c:pt idx="492">
                  <c:v>2406.5</c:v>
                </c:pt>
                <c:pt idx="493">
                  <c:v>2405.5</c:v>
                </c:pt>
                <c:pt idx="494">
                  <c:v>2404.5</c:v>
                </c:pt>
                <c:pt idx="495">
                  <c:v>2403.5</c:v>
                </c:pt>
                <c:pt idx="496">
                  <c:v>2402.5</c:v>
                </c:pt>
                <c:pt idx="497">
                  <c:v>2401.5</c:v>
                </c:pt>
                <c:pt idx="498">
                  <c:v>2400.5</c:v>
                </c:pt>
                <c:pt idx="499">
                  <c:v>2399.5</c:v>
                </c:pt>
                <c:pt idx="500">
                  <c:v>2398.5</c:v>
                </c:pt>
                <c:pt idx="501">
                  <c:v>2397.5</c:v>
                </c:pt>
                <c:pt idx="502">
                  <c:v>2396.5</c:v>
                </c:pt>
                <c:pt idx="503">
                  <c:v>2395.5</c:v>
                </c:pt>
                <c:pt idx="504">
                  <c:v>2394.5</c:v>
                </c:pt>
                <c:pt idx="505">
                  <c:v>2393.5</c:v>
                </c:pt>
                <c:pt idx="506">
                  <c:v>2392.5</c:v>
                </c:pt>
              </c:numCache>
            </c:numRef>
          </c:xVal>
          <c:yVal>
            <c:numRef>
              <c:f>Retournemer_2020_LOI_composite!$U$9:$U$515</c:f>
              <c:numCache>
                <c:formatCode>General</c:formatCode>
                <c:ptCount val="507"/>
                <c:pt idx="0">
                  <c:v>19051.854657161173</c:v>
                </c:pt>
                <c:pt idx="1">
                  <c:v>18488.081977850747</c:v>
                </c:pt>
                <c:pt idx="2">
                  <c:v>18007.441264774763</c:v>
                </c:pt>
                <c:pt idx="3">
                  <c:v>17836.656062208949</c:v>
                </c:pt>
                <c:pt idx="4">
                  <c:v>17716.757597248907</c:v>
                </c:pt>
                <c:pt idx="5">
                  <c:v>17622.008937042836</c:v>
                </c:pt>
                <c:pt idx="6">
                  <c:v>17527.804809366688</c:v>
                </c:pt>
                <c:pt idx="7">
                  <c:v>17433.487665505083</c:v>
                </c:pt>
                <c:pt idx="8">
                  <c:v>17343.881812526037</c:v>
                </c:pt>
                <c:pt idx="9">
                  <c:v>17254.154952318117</c:v>
                </c:pt>
                <c:pt idx="10">
                  <c:v>17179.839227044282</c:v>
                </c:pt>
                <c:pt idx="11">
                  <c:v>17117.578451299352</c:v>
                </c:pt>
                <c:pt idx="12">
                  <c:v>17062.315040153087</c:v>
                </c:pt>
                <c:pt idx="13">
                  <c:v>17008.645914004177</c:v>
                </c:pt>
                <c:pt idx="14">
                  <c:v>16964.842368013273</c:v>
                </c:pt>
                <c:pt idx="15">
                  <c:v>16929.9542069005</c:v>
                </c:pt>
                <c:pt idx="16">
                  <c:v>16891.499608769871</c:v>
                </c:pt>
                <c:pt idx="17">
                  <c:v>16818.473381378986</c:v>
                </c:pt>
                <c:pt idx="18">
                  <c:v>16713.923135634359</c:v>
                </c:pt>
                <c:pt idx="19">
                  <c:v>16587.523522126692</c:v>
                </c:pt>
                <c:pt idx="20">
                  <c:v>16480.727079696142</c:v>
                </c:pt>
                <c:pt idx="21">
                  <c:v>16369.450255640746</c:v>
                </c:pt>
                <c:pt idx="22">
                  <c:v>16247.910594962605</c:v>
                </c:pt>
                <c:pt idx="23">
                  <c:v>16134.837231358357</c:v>
                </c:pt>
                <c:pt idx="24">
                  <c:v>16036.969884844564</c:v>
                </c:pt>
                <c:pt idx="25">
                  <c:v>15944.617167770133</c:v>
                </c:pt>
                <c:pt idx="26">
                  <c:v>15842.680678169127</c:v>
                </c:pt>
                <c:pt idx="27">
                  <c:v>15771.044398677439</c:v>
                </c:pt>
                <c:pt idx="28">
                  <c:v>15720.598905105657</c:v>
                </c:pt>
                <c:pt idx="29">
                  <c:v>15669.034042054976</c:v>
                </c:pt>
                <c:pt idx="30">
                  <c:v>15614.234268362125</c:v>
                </c:pt>
                <c:pt idx="31">
                  <c:v>15572.514699146719</c:v>
                </c:pt>
                <c:pt idx="32">
                  <c:v>15537.059581087486</c:v>
                </c:pt>
                <c:pt idx="33">
                  <c:v>15504.465419653707</c:v>
                </c:pt>
                <c:pt idx="34">
                  <c:v>15471.79346785851</c:v>
                </c:pt>
                <c:pt idx="35">
                  <c:v>15435.445921486353</c:v>
                </c:pt>
                <c:pt idx="36">
                  <c:v>15403.172408127683</c:v>
                </c:pt>
                <c:pt idx="37">
                  <c:v>15363.743302665751</c:v>
                </c:pt>
                <c:pt idx="38">
                  <c:v>15329.764472798748</c:v>
                </c:pt>
                <c:pt idx="39">
                  <c:v>15279.865491875174</c:v>
                </c:pt>
                <c:pt idx="40">
                  <c:v>15217.24425093438</c:v>
                </c:pt>
                <c:pt idx="41">
                  <c:v>15153.633961112711</c:v>
                </c:pt>
                <c:pt idx="42">
                  <c:v>15100.467785009621</c:v>
                </c:pt>
                <c:pt idx="43">
                  <c:v>15053.011775027097</c:v>
                </c:pt>
                <c:pt idx="44">
                  <c:v>15009.920119686403</c:v>
                </c:pt>
                <c:pt idx="45">
                  <c:v>14973.627762422007</c:v>
                </c:pt>
                <c:pt idx="46">
                  <c:v>14941.591098578383</c:v>
                </c:pt>
                <c:pt idx="47">
                  <c:v>14905.844139555402</c:v>
                </c:pt>
                <c:pt idx="48">
                  <c:v>14865.797661497862</c:v>
                </c:pt>
                <c:pt idx="49">
                  <c:v>14819.966173562932</c:v>
                </c:pt>
                <c:pt idx="50">
                  <c:v>14781.758141046883</c:v>
                </c:pt>
                <c:pt idx="51">
                  <c:v>14739.200829477757</c:v>
                </c:pt>
                <c:pt idx="52">
                  <c:v>14694.523834929907</c:v>
                </c:pt>
                <c:pt idx="53">
                  <c:v>14657.003787061876</c:v>
                </c:pt>
                <c:pt idx="54">
                  <c:v>14617.995456736702</c:v>
                </c:pt>
                <c:pt idx="55">
                  <c:v>14588.961972300516</c:v>
                </c:pt>
                <c:pt idx="56">
                  <c:v>14560.455694359207</c:v>
                </c:pt>
                <c:pt idx="57">
                  <c:v>14532.856492974317</c:v>
                </c:pt>
                <c:pt idx="58">
                  <c:v>14505.959118705714</c:v>
                </c:pt>
                <c:pt idx="59">
                  <c:v>14479.73987739007</c:v>
                </c:pt>
                <c:pt idx="60">
                  <c:v>14456.869511133431</c:v>
                </c:pt>
                <c:pt idx="61">
                  <c:v>14432.598918371285</c:v>
                </c:pt>
                <c:pt idx="62">
                  <c:v>14405.584792374768</c:v>
                </c:pt>
                <c:pt idx="63">
                  <c:v>14373.247937521061</c:v>
                </c:pt>
                <c:pt idx="64">
                  <c:v>14346.293577290024</c:v>
                </c:pt>
                <c:pt idx="65">
                  <c:v>14320.231997137113</c:v>
                </c:pt>
                <c:pt idx="66">
                  <c:v>14286.677019617722</c:v>
                </c:pt>
                <c:pt idx="67">
                  <c:v>14247.722000169602</c:v>
                </c:pt>
                <c:pt idx="68">
                  <c:v>14104.898896607736</c:v>
                </c:pt>
                <c:pt idx="69">
                  <c:v>13997.734894719508</c:v>
                </c:pt>
                <c:pt idx="70">
                  <c:v>13962.816746238392</c:v>
                </c:pt>
                <c:pt idx="71">
                  <c:v>13913.024691702512</c:v>
                </c:pt>
                <c:pt idx="72">
                  <c:v>13846.833737510024</c:v>
                </c:pt>
                <c:pt idx="73">
                  <c:v>13798.479248853133</c:v>
                </c:pt>
                <c:pt idx="74">
                  <c:v>13771.351628271668</c:v>
                </c:pt>
                <c:pt idx="75">
                  <c:v>13746.961636350139</c:v>
                </c:pt>
                <c:pt idx="76">
                  <c:v>13713.891246118415</c:v>
                </c:pt>
                <c:pt idx="77">
                  <c:v>13691.903905585972</c:v>
                </c:pt>
                <c:pt idx="78">
                  <c:v>13669.033539329334</c:v>
                </c:pt>
                <c:pt idx="79">
                  <c:v>13635.501799329</c:v>
                </c:pt>
                <c:pt idx="80">
                  <c:v>13608.227822178227</c:v>
                </c:pt>
                <c:pt idx="81">
                  <c:v>13576.584431828434</c:v>
                </c:pt>
                <c:pt idx="82">
                  <c:v>13543.382664598721</c:v>
                </c:pt>
                <c:pt idx="83">
                  <c:v>13492.477655833945</c:v>
                </c:pt>
                <c:pt idx="84">
                  <c:v>13455.073904123583</c:v>
                </c:pt>
                <c:pt idx="85">
                  <c:v>13412.158853927731</c:v>
                </c:pt>
                <c:pt idx="86">
                  <c:v>13373.051517688025</c:v>
                </c:pt>
                <c:pt idx="87">
                  <c:v>13332.302333365684</c:v>
                </c:pt>
                <c:pt idx="88">
                  <c:v>13285.721464949103</c:v>
                </c:pt>
                <c:pt idx="89">
                  <c:v>13241.069797495667</c:v>
                </c:pt>
                <c:pt idx="90">
                  <c:v>13199.343047631517</c:v>
                </c:pt>
                <c:pt idx="91">
                  <c:v>13161.713972115673</c:v>
                </c:pt>
                <c:pt idx="92">
                  <c:v>13125.774825140958</c:v>
                </c:pt>
                <c:pt idx="93">
                  <c:v>13085.370511420899</c:v>
                </c:pt>
                <c:pt idx="94">
                  <c:v>13043.247030713519</c:v>
                </c:pt>
                <c:pt idx="95">
                  <c:v>12997.022269284762</c:v>
                </c:pt>
                <c:pt idx="96">
                  <c:v>12947.113046370034</c:v>
                </c:pt>
                <c:pt idx="97">
                  <c:v>12885.88864974512</c:v>
                </c:pt>
                <c:pt idx="98">
                  <c:v>12839.355869915596</c:v>
                </c:pt>
                <c:pt idx="99">
                  <c:v>12796.882332581841</c:v>
                </c:pt>
                <c:pt idx="100">
                  <c:v>12748.237426575659</c:v>
                </c:pt>
                <c:pt idx="101">
                  <c:v>12698.445372039776</c:v>
                </c:pt>
                <c:pt idx="102">
                  <c:v>12659.122344343412</c:v>
                </c:pt>
                <c:pt idx="103">
                  <c:v>12616.945824753249</c:v>
                </c:pt>
                <c:pt idx="104">
                  <c:v>12571.079430886915</c:v>
                </c:pt>
                <c:pt idx="105">
                  <c:v>12515.311789029596</c:v>
                </c:pt>
                <c:pt idx="106">
                  <c:v>12459.373447319638</c:v>
                </c:pt>
                <c:pt idx="107">
                  <c:v>12416.763776853404</c:v>
                </c:pt>
                <c:pt idx="108">
                  <c:v>12369.933979280288</c:v>
                </c:pt>
                <c:pt idx="109">
                  <c:v>12327.460441946532</c:v>
                </c:pt>
                <c:pt idx="110">
                  <c:v>12292.227715551173</c:v>
                </c:pt>
                <c:pt idx="111">
                  <c:v>12250.722236048388</c:v>
                </c:pt>
                <c:pt idx="112">
                  <c:v>12205.549711392421</c:v>
                </c:pt>
                <c:pt idx="113">
                  <c:v>12163.224682930462</c:v>
                </c:pt>
                <c:pt idx="114">
                  <c:v>12117.96797933267</c:v>
                </c:pt>
                <c:pt idx="115">
                  <c:v>12072.227246819395</c:v>
                </c:pt>
                <c:pt idx="116">
                  <c:v>12025.446952203542</c:v>
                </c:pt>
                <c:pt idx="117">
                  <c:v>11983.757541712872</c:v>
                </c:pt>
                <c:pt idx="118">
                  <c:v>11943.053735101355</c:v>
                </c:pt>
                <c:pt idx="119">
                  <c:v>11901.233636803505</c:v>
                </c:pt>
                <c:pt idx="120">
                  <c:v>11855.81962380818</c:v>
                </c:pt>
                <c:pt idx="121">
                  <c:v>11808.547393554501</c:v>
                </c:pt>
                <c:pt idx="122">
                  <c:v>11750.652694973409</c:v>
                </c:pt>
                <c:pt idx="123">
                  <c:v>11698.803727994075</c:v>
                </c:pt>
                <c:pt idx="124">
                  <c:v>11650</c:v>
                </c:pt>
                <c:pt idx="125">
                  <c:v>11600.518442450451</c:v>
                </c:pt>
                <c:pt idx="126">
                  <c:v>11556.682061201534</c:v>
                </c:pt>
                <c:pt idx="127">
                  <c:v>11525.833726160185</c:v>
                </c:pt>
                <c:pt idx="128">
                  <c:v>11492.915033062369</c:v>
                </c:pt>
                <c:pt idx="129">
                  <c:v>11467.88670455753</c:v>
                </c:pt>
                <c:pt idx="130">
                  <c:v>11434.437797811106</c:v>
                </c:pt>
                <c:pt idx="131">
                  <c:v>11412.834061569716</c:v>
                </c:pt>
                <c:pt idx="132">
                  <c:v>11392.817663679114</c:v>
                </c:pt>
                <c:pt idx="133">
                  <c:v>11378.257750277358</c:v>
                </c:pt>
                <c:pt idx="134">
                  <c:v>11345.24244047024</c:v>
                </c:pt>
                <c:pt idx="135">
                  <c:v>11328.28522210299</c:v>
                </c:pt>
                <c:pt idx="136">
                  <c:v>11313.413884233563</c:v>
                </c:pt>
                <c:pt idx="137">
                  <c:v>11298.959020712053</c:v>
                </c:pt>
                <c:pt idx="138">
                  <c:v>11281.251812898201</c:v>
                </c:pt>
                <c:pt idx="139">
                  <c:v>11267.092187602211</c:v>
                </c:pt>
                <c:pt idx="140">
                  <c:v>11249.425132187031</c:v>
                </c:pt>
                <c:pt idx="141">
                  <c:v>11234.360812614264</c:v>
                </c:pt>
                <c:pt idx="142">
                  <c:v>11220.307473079461</c:v>
                </c:pt>
                <c:pt idx="143">
                  <c:v>11204.447275604471</c:v>
                </c:pt>
                <c:pt idx="144">
                  <c:v>11191.473031783948</c:v>
                </c:pt>
                <c:pt idx="145">
                  <c:v>11171.684767412669</c:v>
                </c:pt>
                <c:pt idx="146">
                  <c:v>11156.571153600464</c:v>
                </c:pt>
                <c:pt idx="147">
                  <c:v>11141.112480112182</c:v>
                </c:pt>
                <c:pt idx="148">
                  <c:v>11125.001330145498</c:v>
                </c:pt>
                <c:pt idx="149">
                  <c:v>11113.076067740252</c:v>
                </c:pt>
                <c:pt idx="150">
                  <c:v>11099.825776178866</c:v>
                </c:pt>
                <c:pt idx="151">
                  <c:v>11087.90051377362</c:v>
                </c:pt>
                <c:pt idx="152">
                  <c:v>11076.858604139132</c:v>
                </c:pt>
                <c:pt idx="153">
                  <c:v>11065.581760257102</c:v>
                </c:pt>
                <c:pt idx="154">
                  <c:v>11054.624788389034</c:v>
                </c:pt>
                <c:pt idx="155">
                  <c:v>11043.288427830959</c:v>
                </c:pt>
                <c:pt idx="156">
                  <c:v>11031.443470223056</c:v>
                </c:pt>
                <c:pt idx="157">
                  <c:v>11020.43140358758</c:v>
                </c:pt>
                <c:pt idx="158">
                  <c:v>11008.590717511448</c:v>
                </c:pt>
                <c:pt idx="159">
                  <c:v>10998.376951099546</c:v>
                </c:pt>
                <c:pt idx="160">
                  <c:v>10987.584374908418</c:v>
                </c:pt>
                <c:pt idx="161">
                  <c:v>10976.600580587796</c:v>
                </c:pt>
                <c:pt idx="162">
                  <c:v>10964.909146857161</c:v>
                </c:pt>
                <c:pt idx="163">
                  <c:v>10952.583294241918</c:v>
                </c:pt>
                <c:pt idx="164">
                  <c:v>10935.340927658834</c:v>
                </c:pt>
                <c:pt idx="165">
                  <c:v>10918.637102658577</c:v>
                </c:pt>
                <c:pt idx="166">
                  <c:v>10894.802736740232</c:v>
                </c:pt>
                <c:pt idx="167">
                  <c:v>10879.975029516776</c:v>
                </c:pt>
                <c:pt idx="168">
                  <c:v>10867.718509822495</c:v>
                </c:pt>
                <c:pt idx="169">
                  <c:v>10854.678540349385</c:v>
                </c:pt>
                <c:pt idx="170">
                  <c:v>10829.800441907601</c:v>
                </c:pt>
                <c:pt idx="171">
                  <c:v>10814.96914964855</c:v>
                </c:pt>
                <c:pt idx="172">
                  <c:v>10802.750643085797</c:v>
                </c:pt>
                <c:pt idx="173">
                  <c:v>10790.966572311943</c:v>
                </c:pt>
                <c:pt idx="174">
                  <c:v>10779.210186171695</c:v>
                </c:pt>
                <c:pt idx="175">
                  <c:v>10767.616181055482</c:v>
                </c:pt>
                <c:pt idx="176">
                  <c:v>10756.611701623146</c:v>
                </c:pt>
                <c:pt idx="177">
                  <c:v>10741.669883479455</c:v>
                </c:pt>
                <c:pt idx="178">
                  <c:v>10728.908332180579</c:v>
                </c:pt>
                <c:pt idx="179">
                  <c:v>10717.599893692844</c:v>
                </c:pt>
                <c:pt idx="180">
                  <c:v>10702.293522406417</c:v>
                </c:pt>
                <c:pt idx="181">
                  <c:v>10690.793269353138</c:v>
                </c:pt>
                <c:pt idx="182">
                  <c:v>10679.509817945396</c:v>
                </c:pt>
                <c:pt idx="183">
                  <c:v>10668.0663843242</c:v>
                </c:pt>
                <c:pt idx="184">
                  <c:v>10656.080893320946</c:v>
                </c:pt>
                <c:pt idx="185">
                  <c:v>10645.74882073439</c:v>
                </c:pt>
                <c:pt idx="186">
                  <c:v>10635.562659096575</c:v>
                </c:pt>
                <c:pt idx="187">
                  <c:v>10623.501496265058</c:v>
                </c:pt>
                <c:pt idx="188">
                  <c:v>10611.999507062466</c:v>
                </c:pt>
                <c:pt idx="189">
                  <c:v>10601.164633233626</c:v>
                </c:pt>
                <c:pt idx="190">
                  <c:v>10589.688934292069</c:v>
                </c:pt>
                <c:pt idx="191">
                  <c:v>10578.477149124743</c:v>
                </c:pt>
                <c:pt idx="192">
                  <c:v>10569.152869877842</c:v>
                </c:pt>
                <c:pt idx="193">
                  <c:v>10558.914008216772</c:v>
                </c:pt>
                <c:pt idx="194">
                  <c:v>10548.18127205205</c:v>
                </c:pt>
                <c:pt idx="195">
                  <c:v>10536.127187367734</c:v>
                </c:pt>
                <c:pt idx="196">
                  <c:v>10525.573176065933</c:v>
                </c:pt>
                <c:pt idx="197">
                  <c:v>10515.793198961101</c:v>
                </c:pt>
                <c:pt idx="198">
                  <c:v>10501.940621419653</c:v>
                </c:pt>
                <c:pt idx="199">
                  <c:v>10490.289502977745</c:v>
                </c:pt>
                <c:pt idx="200">
                  <c:v>10479.786223081524</c:v>
                </c:pt>
                <c:pt idx="201">
                  <c:v>10467.020698284579</c:v>
                </c:pt>
                <c:pt idx="202">
                  <c:v>10458.537279906863</c:v>
                </c:pt>
                <c:pt idx="203">
                  <c:v>10442.636930033201</c:v>
                </c:pt>
                <c:pt idx="204">
                  <c:v>10429.818713196642</c:v>
                </c:pt>
                <c:pt idx="205">
                  <c:v>10418.809279766961</c:v>
                </c:pt>
                <c:pt idx="206">
                  <c:v>10407.68849934937</c:v>
                </c:pt>
                <c:pt idx="207">
                  <c:v>10108.603117085382</c:v>
                </c:pt>
                <c:pt idx="208">
                  <c:v>10100.371875357854</c:v>
                </c:pt>
                <c:pt idx="209">
                  <c:v>10091.480232336398</c:v>
                </c:pt>
                <c:pt idx="210">
                  <c:v>10084.02694333312</c:v>
                </c:pt>
                <c:pt idx="211">
                  <c:v>10078.229940775014</c:v>
                </c:pt>
                <c:pt idx="212">
                  <c:v>10070.965526541799</c:v>
                </c:pt>
                <c:pt idx="213">
                  <c:v>10063.055913721992</c:v>
                </c:pt>
                <c:pt idx="214">
                  <c:v>10055.032126054264</c:v>
                </c:pt>
                <c:pt idx="215">
                  <c:v>10047.518241205429</c:v>
                </c:pt>
                <c:pt idx="216">
                  <c:v>10039.483489939483</c:v>
                </c:pt>
                <c:pt idx="217">
                  <c:v>10029.766609461134</c:v>
                </c:pt>
                <c:pt idx="218">
                  <c:v>10020.311974336604</c:v>
                </c:pt>
                <c:pt idx="219">
                  <c:v>10010.891845179682</c:v>
                </c:pt>
                <c:pt idx="220">
                  <c:v>10001.38353410554</c:v>
                </c:pt>
                <c:pt idx="221">
                  <c:v>9992.3922648317439</c:v>
                </c:pt>
                <c:pt idx="222">
                  <c:v>9984.1610231042159</c:v>
                </c:pt>
                <c:pt idx="223">
                  <c:v>9976.3954833776661</c:v>
                </c:pt>
                <c:pt idx="224">
                  <c:v>9968.0638606534612</c:v>
                </c:pt>
                <c:pt idx="225">
                  <c:v>9959.1076450610435</c:v>
                </c:pt>
                <c:pt idx="226">
                  <c:v>9951.2237215820187</c:v>
                </c:pt>
                <c:pt idx="227">
                  <c:v>9942.1005700151636</c:v>
                </c:pt>
                <c:pt idx="228">
                  <c:v>9933.2469661082378</c:v>
                </c:pt>
                <c:pt idx="229">
                  <c:v>9925.1232754485791</c:v>
                </c:pt>
                <c:pt idx="230">
                  <c:v>9918.4479391695477</c:v>
                </c:pt>
                <c:pt idx="231">
                  <c:v>9911.72948147645</c:v>
                </c:pt>
                <c:pt idx="232">
                  <c:v>9900.9228912276158</c:v>
                </c:pt>
                <c:pt idx="233">
                  <c:v>9886.3475705100918</c:v>
                </c:pt>
                <c:pt idx="234">
                  <c:v>9878.0370806272931</c:v>
                </c:pt>
                <c:pt idx="235">
                  <c:v>9869.0336773868639</c:v>
                </c:pt>
                <c:pt idx="236">
                  <c:v>9861.6724042972055</c:v>
                </c:pt>
                <c:pt idx="237">
                  <c:v>9853.4944899741622</c:v>
                </c:pt>
                <c:pt idx="238">
                  <c:v>9845.3843977253837</c:v>
                </c:pt>
                <c:pt idx="239">
                  <c:v>9836.8379596682898</c:v>
                </c:pt>
                <c:pt idx="240">
                  <c:v>9828.3280741396411</c:v>
                </c:pt>
                <c:pt idx="241">
                  <c:v>9820.7919708141035</c:v>
                </c:pt>
                <c:pt idx="242">
                  <c:v>9812.7631924527559</c:v>
                </c:pt>
                <c:pt idx="243">
                  <c:v>9804.0615084422934</c:v>
                </c:pt>
                <c:pt idx="244">
                  <c:v>9796.8842671798757</c:v>
                </c:pt>
                <c:pt idx="245">
                  <c:v>9787.8106979584918</c:v>
                </c:pt>
                <c:pt idx="246">
                  <c:v>9779.6916467566625</c:v>
                </c:pt>
                <c:pt idx="247">
                  <c:v>9772.477599128797</c:v>
                </c:pt>
                <c:pt idx="248">
                  <c:v>9763.6259699300026</c:v>
                </c:pt>
                <c:pt idx="249">
                  <c:v>9755.0027643106878</c:v>
                </c:pt>
                <c:pt idx="250">
                  <c:v>9746.111121289232</c:v>
                </c:pt>
                <c:pt idx="251">
                  <c:v>9738.7215356107663</c:v>
                </c:pt>
                <c:pt idx="252">
                  <c:v>9732.1506943036857</c:v>
                </c:pt>
                <c:pt idx="253">
                  <c:v>9725.9913790856972</c:v>
                </c:pt>
                <c:pt idx="254">
                  <c:v>9718.3045112247655</c:v>
                </c:pt>
                <c:pt idx="255">
                  <c:v>9710.3779975228645</c:v>
                </c:pt>
                <c:pt idx="256">
                  <c:v>9701.9504223753665</c:v>
                </c:pt>
                <c:pt idx="257">
                  <c:v>9693.7518044717599</c:v>
                </c:pt>
                <c:pt idx="258">
                  <c:v>9687.3010046326635</c:v>
                </c:pt>
                <c:pt idx="259">
                  <c:v>9681.1244364308714</c:v>
                </c:pt>
                <c:pt idx="260">
                  <c:v>9676.155577095351</c:v>
                </c:pt>
                <c:pt idx="261">
                  <c:v>9669.2543835737961</c:v>
                </c:pt>
                <c:pt idx="262">
                  <c:v>9661.897890531598</c:v>
                </c:pt>
                <c:pt idx="263">
                  <c:v>9657.1774741628542</c:v>
                </c:pt>
                <c:pt idx="264">
                  <c:v>9648.8050371872541</c:v>
                </c:pt>
                <c:pt idx="265">
                  <c:v>9642.0669627853003</c:v>
                </c:pt>
                <c:pt idx="266">
                  <c:v>9636.8801710227835</c:v>
                </c:pt>
                <c:pt idx="267">
                  <c:v>9628.1947664932177</c:v>
                </c:pt>
                <c:pt idx="268">
                  <c:v>9620.9399580970039</c:v>
                </c:pt>
                <c:pt idx="269">
                  <c:v>9614.6665899683831</c:v>
                </c:pt>
                <c:pt idx="270">
                  <c:v>9607.2133009651043</c:v>
                </c:pt>
                <c:pt idx="271">
                  <c:v>9600.9667349433075</c:v>
                </c:pt>
                <c:pt idx="272">
                  <c:v>9595.4457801260633</c:v>
                </c:pt>
                <c:pt idx="273">
                  <c:v>9589.3861955705524</c:v>
                </c:pt>
                <c:pt idx="274">
                  <c:v>9580.894811541777</c:v>
                </c:pt>
                <c:pt idx="275">
                  <c:v>9571.5880591355653</c:v>
                </c:pt>
                <c:pt idx="276">
                  <c:v>9564.9134719684498</c:v>
                </c:pt>
                <c:pt idx="277">
                  <c:v>9557.5139584991048</c:v>
                </c:pt>
                <c:pt idx="278">
                  <c:v>9550.0843307307568</c:v>
                </c:pt>
                <c:pt idx="279">
                  <c:v>9542.9961371266818</c:v>
                </c:pt>
                <c:pt idx="280">
                  <c:v>9535.4941338161916</c:v>
                </c:pt>
                <c:pt idx="281">
                  <c:v>9528.8689880354996</c:v>
                </c:pt>
                <c:pt idx="282">
                  <c:v>9522.8791302063801</c:v>
                </c:pt>
                <c:pt idx="283">
                  <c:v>9517.2769848771186</c:v>
                </c:pt>
                <c:pt idx="284">
                  <c:v>9511.3371990047726</c:v>
                </c:pt>
                <c:pt idx="285">
                  <c:v>9506.1488318271222</c:v>
                </c:pt>
                <c:pt idx="286">
                  <c:v>9500.4528223449415</c:v>
                </c:pt>
                <c:pt idx="287">
                  <c:v>9494.2128594584756</c:v>
                </c:pt>
                <c:pt idx="288">
                  <c:v>9487.304933065192</c:v>
                </c:pt>
                <c:pt idx="289">
                  <c:v>9481.0982175443332</c:v>
                </c:pt>
                <c:pt idx="290">
                  <c:v>9473.2998688649768</c:v>
                </c:pt>
                <c:pt idx="291">
                  <c:v>9467.611612386605</c:v>
                </c:pt>
                <c:pt idx="292">
                  <c:v>9462.1420152885912</c:v>
                </c:pt>
                <c:pt idx="293">
                  <c:v>9455.7217709237957</c:v>
                </c:pt>
                <c:pt idx="294">
                  <c:v>9449.7591397211727</c:v>
                </c:pt>
                <c:pt idx="295">
                  <c:v>9442.6837413146077</c:v>
                </c:pt>
                <c:pt idx="296">
                  <c:v>9437.8823716196111</c:v>
                </c:pt>
                <c:pt idx="297">
                  <c:v>9428.9409154719851</c:v>
                </c:pt>
                <c:pt idx="298">
                  <c:v>9420.3552673684353</c:v>
                </c:pt>
                <c:pt idx="299">
                  <c:v>9409.4093743394642</c:v>
                </c:pt>
                <c:pt idx="300">
                  <c:v>9400.7174095759055</c:v>
                </c:pt>
                <c:pt idx="301">
                  <c:v>9392.1744584376447</c:v>
                </c:pt>
                <c:pt idx="302">
                  <c:v>9385.5493126569527</c:v>
                </c:pt>
                <c:pt idx="303">
                  <c:v>9378.2406200893638</c:v>
                </c:pt>
                <c:pt idx="304">
                  <c:v>9372.5162616735906</c:v>
                </c:pt>
                <c:pt idx="305">
                  <c:v>9366.0553757056423</c:v>
                </c:pt>
                <c:pt idx="306">
                  <c:v>9359.58430308264</c:v>
                </c:pt>
                <c:pt idx="307">
                  <c:v>9354.0081387172231</c:v>
                </c:pt>
                <c:pt idx="308">
                  <c:v>9345.9215637202014</c:v>
                </c:pt>
                <c:pt idx="309">
                  <c:v>9338.0918459793829</c:v>
                </c:pt>
                <c:pt idx="310">
                  <c:v>9320.4438283394356</c:v>
                </c:pt>
                <c:pt idx="311">
                  <c:v>9313.0107379513411</c:v>
                </c:pt>
                <c:pt idx="312">
                  <c:v>9308.1453965186447</c:v>
                </c:pt>
                <c:pt idx="313">
                  <c:v>9300.5146482533819</c:v>
                </c:pt>
                <c:pt idx="314">
                  <c:v>9294.5840742077617</c:v>
                </c:pt>
                <c:pt idx="315">
                  <c:v>9287.6631629904314</c:v>
                </c:pt>
                <c:pt idx="316">
                  <c:v>9280.4859217280136</c:v>
                </c:pt>
                <c:pt idx="317">
                  <c:v>9272.9966264976647</c:v>
                </c:pt>
                <c:pt idx="318">
                  <c:v>9264.8604825564635</c:v>
                </c:pt>
                <c:pt idx="319">
                  <c:v>9257.2123363243409</c:v>
                </c:pt>
                <c:pt idx="320">
                  <c:v>9251.2181568084761</c:v>
                </c:pt>
                <c:pt idx="321">
                  <c:v>9244.3024344584555</c:v>
                </c:pt>
                <c:pt idx="322">
                  <c:v>9237.0717646010326</c:v>
                </c:pt>
                <c:pt idx="323">
                  <c:v>9230.4960602067622</c:v>
                </c:pt>
                <c:pt idx="324">
                  <c:v>9223.8229061233105</c:v>
                </c:pt>
                <c:pt idx="325">
                  <c:v>9217.0854697361647</c:v>
                </c:pt>
                <c:pt idx="326">
                  <c:v>9210.2302841714209</c:v>
                </c:pt>
                <c:pt idx="327">
                  <c:v>9199.8094819538728</c:v>
                </c:pt>
                <c:pt idx="328">
                  <c:v>9190.6078905918002</c:v>
                </c:pt>
                <c:pt idx="329">
                  <c:v>9180.6701719207613</c:v>
                </c:pt>
                <c:pt idx="330">
                  <c:v>9173.1478709822659</c:v>
                </c:pt>
                <c:pt idx="331">
                  <c:v>9160.3576589889835</c:v>
                </c:pt>
                <c:pt idx="332">
                  <c:v>9153.0549414807192</c:v>
                </c:pt>
                <c:pt idx="333">
                  <c:v>9145.2831358533676</c:v>
                </c:pt>
                <c:pt idx="334">
                  <c:v>9138.4668800982327</c:v>
                </c:pt>
                <c:pt idx="335">
                  <c:v>9132.2633345035847</c:v>
                </c:pt>
                <c:pt idx="336">
                  <c:v>9125.5732363132774</c:v>
                </c:pt>
                <c:pt idx="337">
                  <c:v>9118.61683324355</c:v>
                </c:pt>
                <c:pt idx="338">
                  <c:v>9112.06216773712</c:v>
                </c:pt>
                <c:pt idx="339">
                  <c:v>9105.245911981985</c:v>
                </c:pt>
                <c:pt idx="340">
                  <c:v>9098.2066945899987</c:v>
                </c:pt>
                <c:pt idx="341">
                  <c:v>9089.424524601638</c:v>
                </c:pt>
                <c:pt idx="342">
                  <c:v>9082.1743650680492</c:v>
                </c:pt>
                <c:pt idx="343">
                  <c:v>9075.7235652289546</c:v>
                </c:pt>
                <c:pt idx="344">
                  <c:v>9068.1322523552444</c:v>
                </c:pt>
                <c:pt idx="345">
                  <c:v>9061.2059635845198</c:v>
                </c:pt>
                <c:pt idx="346">
                  <c:v>9054.8713943731564</c:v>
                </c:pt>
                <c:pt idx="347">
                  <c:v>9048.425306586536</c:v>
                </c:pt>
                <c:pt idx="348">
                  <c:v>9042.4177591413318</c:v>
                </c:pt>
                <c:pt idx="349">
                  <c:v>9037.1062198516393</c:v>
                </c:pt>
                <c:pt idx="350">
                  <c:v>9030.3233325047386</c:v>
                </c:pt>
                <c:pt idx="351">
                  <c:v>9024.5645519415211</c:v>
                </c:pt>
                <c:pt idx="352">
                  <c:v>9018.8779684797591</c:v>
                </c:pt>
                <c:pt idx="353">
                  <c:v>9012.7724419759834</c:v>
                </c:pt>
                <c:pt idx="354">
                  <c:v>9006.3216421368888</c:v>
                </c:pt>
                <c:pt idx="355">
                  <c:v>8996.8808093994012</c:v>
                </c:pt>
                <c:pt idx="356">
                  <c:v>8989.6795639856045</c:v>
                </c:pt>
                <c:pt idx="357">
                  <c:v>8982.6250106080151</c:v>
                </c:pt>
                <c:pt idx="358">
                  <c:v>8975.9998648273231</c:v>
                </c:pt>
                <c:pt idx="359">
                  <c:v>8969.7427827011143</c:v>
                </c:pt>
                <c:pt idx="360">
                  <c:v>8961.5115409735863</c:v>
                </c:pt>
                <c:pt idx="361">
                  <c:v>8954.0095376630961</c:v>
                </c:pt>
                <c:pt idx="362">
                  <c:v>8947.6052300750925</c:v>
                </c:pt>
                <c:pt idx="363">
                  <c:v>8940.8328588326076</c:v>
                </c:pt>
                <c:pt idx="364">
                  <c:v>8934.8978324040709</c:v>
                </c:pt>
                <c:pt idx="365">
                  <c:v>8928.4675438522227</c:v>
                </c:pt>
                <c:pt idx="366">
                  <c:v>8921.3691733729083</c:v>
                </c:pt>
                <c:pt idx="367">
                  <c:v>8915.2481147711824</c:v>
                </c:pt>
                <c:pt idx="368">
                  <c:v>8908.7479717410679</c:v>
                </c:pt>
                <c:pt idx="369">
                  <c:v>8902.4540832494095</c:v>
                </c:pt>
                <c:pt idx="370">
                  <c:v>8893.0769538367367</c:v>
                </c:pt>
                <c:pt idx="371">
                  <c:v>8885.559961508643</c:v>
                </c:pt>
                <c:pt idx="372">
                  <c:v>8880.0625001161534</c:v>
                </c:pt>
                <c:pt idx="373">
                  <c:v>8873.937365337777</c:v>
                </c:pt>
                <c:pt idx="374">
                  <c:v>8866.8575526897821</c:v>
                </c:pt>
                <c:pt idx="375">
                  <c:v>8859.73904498925</c:v>
                </c:pt>
                <c:pt idx="376">
                  <c:v>8851.3302061137547</c:v>
                </c:pt>
                <c:pt idx="377">
                  <c:v>8845.2689025271629</c:v>
                </c:pt>
                <c:pt idx="378">
                  <c:v>8839.2600493772334</c:v>
                </c:pt>
                <c:pt idx="379">
                  <c:v>8832.7417607865518</c:v>
                </c:pt>
                <c:pt idx="380">
                  <c:v>8826.4046648224103</c:v>
                </c:pt>
                <c:pt idx="381">
                  <c:v>8820.7610221203395</c:v>
                </c:pt>
                <c:pt idx="382">
                  <c:v>8813.4733617615784</c:v>
                </c:pt>
                <c:pt idx="383">
                  <c:v>8806.8482159808864</c:v>
                </c:pt>
                <c:pt idx="384">
                  <c:v>8800.1335412031567</c:v>
                </c:pt>
                <c:pt idx="385">
                  <c:v>8791.5598231340246</c:v>
                </c:pt>
                <c:pt idx="386">
                  <c:v>8786.2309015278151</c:v>
                </c:pt>
                <c:pt idx="387">
                  <c:v>8781.1346355426667</c:v>
                </c:pt>
                <c:pt idx="388">
                  <c:v>8774.9663963675393</c:v>
                </c:pt>
                <c:pt idx="389">
                  <c:v>8769.545822546972</c:v>
                </c:pt>
                <c:pt idx="390">
                  <c:v>8762.9206767662799</c:v>
                </c:pt>
                <c:pt idx="391">
                  <c:v>8756.6852454432756</c:v>
                </c:pt>
                <c:pt idx="392">
                  <c:v>8750.0600996625835</c:v>
                </c:pt>
                <c:pt idx="393">
                  <c:v>8743.4349538818915</c:v>
                </c:pt>
                <c:pt idx="394">
                  <c:v>8735.6116434387332</c:v>
                </c:pt>
                <c:pt idx="395">
                  <c:v>8728.6552403690057</c:v>
                </c:pt>
                <c:pt idx="396">
                  <c:v>8721.3465478014168</c:v>
                </c:pt>
                <c:pt idx="397">
                  <c:v>8714.5439427587407</c:v>
                </c:pt>
                <c:pt idx="398">
                  <c:v>8708.7851621955233</c:v>
                </c:pt>
                <c:pt idx="399">
                  <c:v>8702.7121118965551</c:v>
                </c:pt>
                <c:pt idx="400">
                  <c:v>8696.1753013929392</c:v>
                </c:pt>
                <c:pt idx="401">
                  <c:v>8688.656286737074</c:v>
                </c:pt>
                <c:pt idx="402">
                  <c:v>8682.5541787811726</c:v>
                </c:pt>
                <c:pt idx="403">
                  <c:v>8676.5473799400115</c:v>
                </c:pt>
                <c:pt idx="404">
                  <c:v>8669.2174314166914</c:v>
                </c:pt>
                <c:pt idx="405">
                  <c:v>8663.213393052938</c:v>
                </c:pt>
                <c:pt idx="406">
                  <c:v>8656.4253338514081</c:v>
                </c:pt>
                <c:pt idx="407">
                  <c:v>8650.659003264509</c:v>
                </c:pt>
                <c:pt idx="408">
                  <c:v>8644.8926726776099</c:v>
                </c:pt>
                <c:pt idx="409">
                  <c:v>8637.6332044285537</c:v>
                </c:pt>
                <c:pt idx="410">
                  <c:v>8631.3681209185506</c:v>
                </c:pt>
                <c:pt idx="411">
                  <c:v>8623.2372601877014</c:v>
                </c:pt>
                <c:pt idx="412">
                  <c:v>8616.9065653305952</c:v>
                </c:pt>
                <c:pt idx="413">
                  <c:v>8610.7967086661793</c:v>
                </c:pt>
                <c:pt idx="414">
                  <c:v>8606.5204782077326</c:v>
                </c:pt>
                <c:pt idx="415">
                  <c:v>8602.6581901438476</c:v>
                </c:pt>
                <c:pt idx="416">
                  <c:v>8600.8648659559221</c:v>
                </c:pt>
                <c:pt idx="417">
                  <c:v>8593.4115769526434</c:v>
                </c:pt>
                <c:pt idx="418">
                  <c:v>8587.4489457500204</c:v>
                </c:pt>
                <c:pt idx="419">
                  <c:v>8581.567438781447</c:v>
                </c:pt>
                <c:pt idx="420">
                  <c:v>8575.9615461977846</c:v>
                </c:pt>
                <c:pt idx="421">
                  <c:v>8569.1573424230191</c:v>
                </c:pt>
                <c:pt idx="422">
                  <c:v>8563.3734849954308</c:v>
                </c:pt>
                <c:pt idx="423">
                  <c:v>8557.5541001880665</c:v>
                </c:pt>
                <c:pt idx="424">
                  <c:v>8550.0371078599728</c:v>
                </c:pt>
                <c:pt idx="425">
                  <c:v>8544.0018723200265</c:v>
                </c:pt>
                <c:pt idx="426">
                  <c:v>8538.9577272369988</c:v>
                </c:pt>
                <c:pt idx="427">
                  <c:v>8532.0565337154439</c:v>
                </c:pt>
                <c:pt idx="428">
                  <c:v>8526.7680401536636</c:v>
                </c:pt>
                <c:pt idx="429">
                  <c:v>8520.9961328447262</c:v>
                </c:pt>
                <c:pt idx="430">
                  <c:v>8515.6132018979133</c:v>
                </c:pt>
                <c:pt idx="431">
                  <c:v>8510.6091024252619</c:v>
                </c:pt>
                <c:pt idx="432">
                  <c:v>8504.6122032272215</c:v>
                </c:pt>
                <c:pt idx="433">
                  <c:v>8497.8963020248757</c:v>
                </c:pt>
                <c:pt idx="434">
                  <c:v>8492.8459859789382</c:v>
                </c:pt>
                <c:pt idx="435">
                  <c:v>8487.145279144388</c:v>
                </c:pt>
                <c:pt idx="436">
                  <c:v>8481.4034861344535</c:v>
                </c:pt>
                <c:pt idx="437">
                  <c:v>8473.3835728209833</c:v>
                </c:pt>
                <c:pt idx="438">
                  <c:v>8465.5753652937383</c:v>
                </c:pt>
                <c:pt idx="439">
                  <c:v>8459.8896058550836</c:v>
                </c:pt>
                <c:pt idx="440">
                  <c:v>8453.9916102210518</c:v>
                </c:pt>
                <c:pt idx="441">
                  <c:v>8447.2437765555314</c:v>
                </c:pt>
                <c:pt idx="442">
                  <c:v>8440.4861278592252</c:v>
                </c:pt>
                <c:pt idx="443">
                  <c:v>8432.1126797197394</c:v>
                </c:pt>
                <c:pt idx="444">
                  <c:v>8425.834198543851</c:v>
                </c:pt>
                <c:pt idx="445">
                  <c:v>8420.0840720172127</c:v>
                </c:pt>
                <c:pt idx="446">
                  <c:v>8414.8858807123615</c:v>
                </c:pt>
                <c:pt idx="447">
                  <c:v>8408.6622589183771</c:v>
                </c:pt>
                <c:pt idx="448">
                  <c:v>8402.0371131376851</c:v>
                </c:pt>
                <c:pt idx="449">
                  <c:v>8394.9702909716125</c:v>
                </c:pt>
                <c:pt idx="450">
                  <c:v>8387.7240377739799</c:v>
                </c:pt>
                <c:pt idx="451">
                  <c:v>8379.886975082185</c:v>
                </c:pt>
                <c:pt idx="452">
                  <c:v>8373.580345925564</c:v>
                </c:pt>
                <c:pt idx="453">
                  <c:v>8366.500533277569</c:v>
                </c:pt>
                <c:pt idx="454">
                  <c:v>8360.1177708790965</c:v>
                </c:pt>
                <c:pt idx="455">
                  <c:v>8354.8176542545425</c:v>
                </c:pt>
                <c:pt idx="456">
                  <c:v>8350.3088744871275</c:v>
                </c:pt>
                <c:pt idx="457">
                  <c:v>8343.1212163288292</c:v>
                </c:pt>
                <c:pt idx="458">
                  <c:v>8336.9692952467576</c:v>
                </c:pt>
                <c:pt idx="459">
                  <c:v>8331.612794402794</c:v>
                </c:pt>
                <c:pt idx="460">
                  <c:v>8325.1854141677941</c:v>
                </c:pt>
                <c:pt idx="461">
                  <c:v>8319.3727862658652</c:v>
                </c:pt>
                <c:pt idx="462">
                  <c:v>8312.0115131762068</c:v>
                </c:pt>
                <c:pt idx="463">
                  <c:v>8306.2025085424102</c:v>
                </c:pt>
                <c:pt idx="464">
                  <c:v>8300.4415122113733</c:v>
                </c:pt>
                <c:pt idx="465">
                  <c:v>8293.2642709489555</c:v>
                </c:pt>
                <c:pt idx="466">
                  <c:v>8287.0288396259512</c:v>
                </c:pt>
                <c:pt idx="467">
                  <c:v>8281.0856941462116</c:v>
                </c:pt>
                <c:pt idx="468">
                  <c:v>8273.8394409485791</c:v>
                </c:pt>
                <c:pt idx="469">
                  <c:v>8268.8203911147211</c:v>
                </c:pt>
                <c:pt idx="470">
                  <c:v>8262.9819813954855</c:v>
                </c:pt>
                <c:pt idx="471">
                  <c:v>8255.7318218618966</c:v>
                </c:pt>
                <c:pt idx="472">
                  <c:v>8248.9839881963762</c:v>
                </c:pt>
                <c:pt idx="473">
                  <c:v>8241.990778761201</c:v>
                </c:pt>
                <c:pt idx="474">
                  <c:v>8235.6065473725339</c:v>
                </c:pt>
                <c:pt idx="475">
                  <c:v>8228.4942585197314</c:v>
                </c:pt>
                <c:pt idx="476">
                  <c:v>8218.60673034703</c:v>
                </c:pt>
                <c:pt idx="477">
                  <c:v>8208.1347257259349</c:v>
                </c:pt>
                <c:pt idx="478">
                  <c:v>8196.1113130128269</c:v>
                </c:pt>
                <c:pt idx="479">
                  <c:v>8172.6974455378786</c:v>
                </c:pt>
                <c:pt idx="480">
                  <c:v>8163.9743369266334</c:v>
                </c:pt>
                <c:pt idx="481">
                  <c:v>8156.9452188422401</c:v>
                </c:pt>
                <c:pt idx="482">
                  <c:v>8149.1238661844782</c:v>
                </c:pt>
                <c:pt idx="483">
                  <c:v>8142.2052012869199</c:v>
                </c:pt>
                <c:pt idx="484">
                  <c:v>8135.4714465590023</c:v>
                </c:pt>
                <c:pt idx="485">
                  <c:v>8128.3916339110074</c:v>
                </c:pt>
                <c:pt idx="486">
                  <c:v>8121.5380348275321</c:v>
                </c:pt>
                <c:pt idx="487">
                  <c:v>8114.4479665359131</c:v>
                </c:pt>
                <c:pt idx="488">
                  <c:v>8108.4251067352834</c:v>
                </c:pt>
                <c:pt idx="489">
                  <c:v>8101.3030750210391</c:v>
                </c:pt>
                <c:pt idx="490">
                  <c:v>8094.500469978364</c:v>
                </c:pt>
                <c:pt idx="491">
                  <c:v>8088.3012264264298</c:v>
                </c:pt>
                <c:pt idx="492">
                  <c:v>8082.4710981394201</c:v>
                </c:pt>
                <c:pt idx="493">
                  <c:v>8077.6796980658837</c:v>
                </c:pt>
                <c:pt idx="494">
                  <c:v>8072.0162669952915</c:v>
                </c:pt>
                <c:pt idx="495">
                  <c:v>8066.3020787594442</c:v>
                </c:pt>
                <c:pt idx="496">
                  <c:v>8059.9529807196141</c:v>
                </c:pt>
                <c:pt idx="497">
                  <c:v>8054.4320259023698</c:v>
                </c:pt>
                <c:pt idx="498">
                  <c:v>8048.85295577126</c:v>
                </c:pt>
                <c:pt idx="499">
                  <c:v>8042.8300959706303</c:v>
                </c:pt>
                <c:pt idx="500">
                  <c:v>8037.0330934125241</c:v>
                </c:pt>
                <c:pt idx="501">
                  <c:v>8031.4185630899028</c:v>
                </c:pt>
                <c:pt idx="502">
                  <c:v>8024.7399887142046</c:v>
                </c:pt>
                <c:pt idx="503">
                  <c:v>8019.3023690640139</c:v>
                </c:pt>
                <c:pt idx="504">
                  <c:v>8012.3506315899067</c:v>
                </c:pt>
                <c:pt idx="505">
                  <c:v>8006.4302885518409</c:v>
                </c:pt>
                <c:pt idx="506">
                  <c:v>7999.9999999999918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104-4CC6-94DD-CBC040659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14976"/>
        <c:axId val="159215552"/>
      </c:scatterChart>
      <c:valAx>
        <c:axId val="159214976"/>
        <c:scaling>
          <c:orientation val="minMax"/>
          <c:min val="2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5552"/>
        <c:crosses val="autoZero"/>
        <c:crossBetween val="midCat"/>
      </c:valAx>
      <c:valAx>
        <c:axId val="159215552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123265</xdr:colOff>
      <xdr:row>243</xdr:row>
      <xdr:rowOff>101600</xdr:rowOff>
    </xdr:from>
    <xdr:to>
      <xdr:col>97</xdr:col>
      <xdr:colOff>165100</xdr:colOff>
      <xdr:row>303</xdr:row>
      <xdr:rowOff>53787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xmlns="" id="{BE17B6FA-FC20-40AA-BDAE-5B7BD804D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578069</xdr:colOff>
      <xdr:row>407</xdr:row>
      <xdr:rowOff>39415</xdr:rowOff>
    </xdr:from>
    <xdr:to>
      <xdr:col>87</xdr:col>
      <xdr:colOff>472966</xdr:colOff>
      <xdr:row>484</xdr:row>
      <xdr:rowOff>52551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CCA4E342-7440-4052-ACD8-4304A01B2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118241</xdr:colOff>
      <xdr:row>306</xdr:row>
      <xdr:rowOff>139262</xdr:rowOff>
    </xdr:from>
    <xdr:to>
      <xdr:col>95</xdr:col>
      <xdr:colOff>13136</xdr:colOff>
      <xdr:row>369</xdr:row>
      <xdr:rowOff>105104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B7EB1CCA-9C1F-4F7B-9C0B-0D3AFA560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72258</xdr:colOff>
      <xdr:row>41</xdr:row>
      <xdr:rowOff>144518</xdr:rowOff>
    </xdr:from>
    <xdr:to>
      <xdr:col>73</xdr:col>
      <xdr:colOff>341586</xdr:colOff>
      <xdr:row>74</xdr:row>
      <xdr:rowOff>84082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D1B27E4-7A7E-4A99-9455-A2AA7FC1E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59122</xdr:colOff>
      <xdr:row>75</xdr:row>
      <xdr:rowOff>60435</xdr:rowOff>
    </xdr:from>
    <xdr:to>
      <xdr:col>73</xdr:col>
      <xdr:colOff>341586</xdr:colOff>
      <xdr:row>115</xdr:row>
      <xdr:rowOff>39414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B724CF6-29BA-4B33-A615-B35FFE559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91966</xdr:colOff>
      <xdr:row>116</xdr:row>
      <xdr:rowOff>34158</xdr:rowOff>
    </xdr:from>
    <xdr:to>
      <xdr:col>73</xdr:col>
      <xdr:colOff>486103</xdr:colOff>
      <xdr:row>170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3B45B3C8-C702-435B-872C-D8FF19B7B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328449</xdr:colOff>
      <xdr:row>170</xdr:row>
      <xdr:rowOff>152399</xdr:rowOff>
    </xdr:from>
    <xdr:to>
      <xdr:col>79</xdr:col>
      <xdr:colOff>381000</xdr:colOff>
      <xdr:row>222</xdr:row>
      <xdr:rowOff>157654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847EB8-DE02-4496-B6B5-0F2E2842E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229912</xdr:colOff>
      <xdr:row>15</xdr:row>
      <xdr:rowOff>27589</xdr:rowOff>
    </xdr:from>
    <xdr:to>
      <xdr:col>74</xdr:col>
      <xdr:colOff>223345</xdr:colOff>
      <xdr:row>75</xdr:row>
      <xdr:rowOff>91965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8077C5F3-CD55-4AEC-8B10-24FB95729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0.27697</cdr:x>
      <cdr:y>0.08341</cdr:y>
    </cdr:from>
    <cdr:to>
      <cdr:x>0.41324</cdr:x>
      <cdr:y>0.10712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8662727" y="982280"/>
          <a:ext cx="4262136" cy="27918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/>
            <a:t>n</a:t>
          </a:r>
        </a:p>
      </cdr:txBody>
    </cdr:sp>
  </cdr:relSizeAnchor>
  <cdr:relSizeAnchor xmlns:cdr="http://schemas.openxmlformats.org/drawingml/2006/chartDrawing">
    <cdr:from>
      <cdr:x>0.62404</cdr:x>
      <cdr:y>0.36929</cdr:y>
    </cdr:from>
    <cdr:to>
      <cdr:x>0.76947</cdr:x>
      <cdr:y>0.39439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19518292" y="4348872"/>
          <a:ext cx="4548659" cy="29560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q</a:t>
          </a:r>
        </a:p>
      </cdr:txBody>
    </cdr:sp>
  </cdr:relSizeAnchor>
  <cdr:relSizeAnchor xmlns:cdr="http://schemas.openxmlformats.org/drawingml/2006/chartDrawing">
    <cdr:from>
      <cdr:x>0.77185</cdr:x>
      <cdr:y>0.3695</cdr:y>
    </cdr:from>
    <cdr:to>
      <cdr:x>0.93854</cdr:x>
      <cdr:y>0.39439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24141392" y="4351368"/>
          <a:ext cx="5213575" cy="293110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r</a:t>
          </a:r>
        </a:p>
      </cdr:txBody>
    </cdr:sp>
  </cdr:relSizeAnchor>
  <cdr:relSizeAnchor xmlns:cdr="http://schemas.openxmlformats.org/drawingml/2006/chartDrawing">
    <cdr:from>
      <cdr:x>0.41716</cdr:x>
      <cdr:y>0.08354</cdr:y>
    </cdr:from>
    <cdr:to>
      <cdr:x>0.56186</cdr:x>
      <cdr:y>0.10712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3047511" y="983818"/>
          <a:ext cx="4525971" cy="27764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o</a:t>
          </a:r>
        </a:p>
      </cdr:txBody>
    </cdr:sp>
  </cdr:relSizeAnchor>
  <cdr:relSizeAnchor xmlns:cdr="http://schemas.openxmlformats.org/drawingml/2006/chartDrawing">
    <cdr:from>
      <cdr:x>0.59718</cdr:x>
      <cdr:y>0.33012</cdr:y>
    </cdr:from>
    <cdr:to>
      <cdr:x>0.61983</cdr:x>
      <cdr:y>0.35674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18678015" y="3887555"/>
          <a:ext cx="708430" cy="313517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P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403860</xdr:colOff>
      <xdr:row>107</xdr:row>
      <xdr:rowOff>106680</xdr:rowOff>
    </xdr:from>
    <xdr:to>
      <xdr:col>26</xdr:col>
      <xdr:colOff>99060</xdr:colOff>
      <xdr:row>122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27121B03-C6B6-4629-88AE-0DFE566D1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350520</xdr:colOff>
      <xdr:row>107</xdr:row>
      <xdr:rowOff>76200</xdr:rowOff>
    </xdr:from>
    <xdr:to>
      <xdr:col>17</xdr:col>
      <xdr:colOff>45720</xdr:colOff>
      <xdr:row>122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C342ED89-45F0-4A51-989D-548FAA887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289560</xdr:colOff>
      <xdr:row>107</xdr:row>
      <xdr:rowOff>60960</xdr:rowOff>
    </xdr:from>
    <xdr:to>
      <xdr:col>34</xdr:col>
      <xdr:colOff>594360</xdr:colOff>
      <xdr:row>122</xdr:row>
      <xdr:rowOff>60960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D497F46-9422-4124-83ED-92F6D6E08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350520</xdr:colOff>
      <xdr:row>119</xdr:row>
      <xdr:rowOff>0</xdr:rowOff>
    </xdr:from>
    <xdr:to>
      <xdr:col>30</xdr:col>
      <xdr:colOff>510540</xdr:colOff>
      <xdr:row>226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xmlns="" id="{46D9CA06-F734-4E7F-8B2A-B60D80851AC1}"/>
            </a:ext>
          </a:extLst>
        </xdr:cNvPr>
        <xdr:cNvCxnSpPr/>
      </xdr:nvCxnSpPr>
      <xdr:spPr>
        <a:xfrm flipH="1">
          <a:off x="19560540" y="21846540"/>
          <a:ext cx="160020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121920</xdr:colOff>
      <xdr:row>116</xdr:row>
      <xdr:rowOff>53340</xdr:rowOff>
    </xdr:from>
    <xdr:to>
      <xdr:col>29</xdr:col>
      <xdr:colOff>563880</xdr:colOff>
      <xdr:row>226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xmlns="" id="{64C929B3-8F31-4B12-AA91-47EC8CE6EF4F}"/>
            </a:ext>
          </a:extLst>
        </xdr:cNvPr>
        <xdr:cNvCxnSpPr/>
      </xdr:nvCxnSpPr>
      <xdr:spPr>
        <a:xfrm flipH="1">
          <a:off x="18112740" y="21351240"/>
          <a:ext cx="1051560" cy="555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390769</xdr:colOff>
      <xdr:row>120</xdr:row>
      <xdr:rowOff>45720</xdr:rowOff>
    </xdr:from>
    <xdr:to>
      <xdr:col>22</xdr:col>
      <xdr:colOff>327661</xdr:colOff>
      <xdr:row>256</xdr:row>
      <xdr:rowOff>61057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xmlns="" id="{5F7D5583-CB49-49C0-8E07-30522F62D020}"/>
            </a:ext>
          </a:extLst>
        </xdr:cNvPr>
        <xdr:cNvCxnSpPr/>
      </xdr:nvCxnSpPr>
      <xdr:spPr>
        <a:xfrm flipH="1">
          <a:off x="11002596" y="23467451"/>
          <a:ext cx="3600353" cy="244384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207596</xdr:colOff>
      <xdr:row>117</xdr:row>
      <xdr:rowOff>0</xdr:rowOff>
    </xdr:from>
    <xdr:to>
      <xdr:col>19</xdr:col>
      <xdr:colOff>525781</xdr:colOff>
      <xdr:row>256</xdr:row>
      <xdr:rowOff>109904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xmlns="" id="{49E76C79-1611-4E20-B7D2-B695AE079A04}"/>
            </a:ext>
          </a:extLst>
        </xdr:cNvPr>
        <xdr:cNvCxnSpPr/>
      </xdr:nvCxnSpPr>
      <xdr:spPr>
        <a:xfrm flipH="1">
          <a:off x="8377115" y="22835577"/>
          <a:ext cx="4592224" cy="25119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116</xdr:row>
      <xdr:rowOff>152400</xdr:rowOff>
    </xdr:from>
    <xdr:to>
      <xdr:col>12</xdr:col>
      <xdr:colOff>236221</xdr:colOff>
      <xdr:row>256</xdr:row>
      <xdr:rowOff>73269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xmlns="" id="{724C9346-211B-4CA4-9678-24E805E4179C}"/>
            </a:ext>
          </a:extLst>
        </xdr:cNvPr>
        <xdr:cNvCxnSpPr/>
      </xdr:nvCxnSpPr>
      <xdr:spPr>
        <a:xfrm flipH="1">
          <a:off x="5885962" y="22792592"/>
          <a:ext cx="2519778" cy="251254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299265</xdr:colOff>
      <xdr:row>310</xdr:row>
      <xdr:rowOff>11634</xdr:rowOff>
    </xdr:from>
    <xdr:to>
      <xdr:col>49</xdr:col>
      <xdr:colOff>323876</xdr:colOff>
      <xdr:row>371</xdr:row>
      <xdr:rowOff>21404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xmlns="" id="{20F542EE-CDF7-4F05-AA4C-156D34443B09}"/>
            </a:ext>
          </a:extLst>
        </xdr:cNvPr>
        <xdr:cNvGrpSpPr/>
      </xdr:nvGrpSpPr>
      <xdr:grpSpPr>
        <a:xfrm>
          <a:off x="13357967" y="59088447"/>
          <a:ext cx="17736749" cy="11541564"/>
          <a:chOff x="13032152" y="56114462"/>
          <a:chExt cx="17584617" cy="11332307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xmlns="" id="{C74790AB-6492-466E-9665-1C732C826ECD}"/>
              </a:ext>
            </a:extLst>
          </xdr:cNvPr>
          <xdr:cNvGraphicFramePr/>
        </xdr:nvGraphicFramePr>
        <xdr:xfrm>
          <a:off x="22127307" y="56114462"/>
          <a:ext cx="8489462" cy="55782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xmlns="" id="{D23CE2AD-2D83-451D-AD37-A3DB7C053F77}"/>
              </a:ext>
            </a:extLst>
          </xdr:cNvPr>
          <xdr:cNvGraphicFramePr>
            <a:graphicFrameLocks/>
          </xdr:cNvGraphicFramePr>
        </xdr:nvGraphicFramePr>
        <xdr:xfrm>
          <a:off x="22127308" y="61868539"/>
          <a:ext cx="8489461" cy="55684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xmlns="" id="{19D3FDB8-8643-4E88-8BC0-32C426BD7E47}"/>
              </a:ext>
            </a:extLst>
          </xdr:cNvPr>
          <xdr:cNvGraphicFramePr>
            <a:graphicFrameLocks/>
          </xdr:cNvGraphicFramePr>
        </xdr:nvGraphicFramePr>
        <xdr:xfrm>
          <a:off x="13032152" y="61868539"/>
          <a:ext cx="8489463" cy="55782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xmlns="" id="{AEB8AEDF-78FD-44A8-BF7F-C78B85C9D85B}"/>
              </a:ext>
            </a:extLst>
          </xdr:cNvPr>
          <xdr:cNvGraphicFramePr>
            <a:graphicFrameLocks/>
          </xdr:cNvGraphicFramePr>
        </xdr:nvGraphicFramePr>
        <xdr:xfrm>
          <a:off x="13041923" y="56114463"/>
          <a:ext cx="8489462" cy="55684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212912</xdr:colOff>
      <xdr:row>18</xdr:row>
      <xdr:rowOff>100854</xdr:rowOff>
    </xdr:from>
    <xdr:to>
      <xdr:col>23</xdr:col>
      <xdr:colOff>336176</xdr:colOff>
      <xdr:row>56</xdr:row>
      <xdr:rowOff>22412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xmlns="" id="{468C3C4D-C7F7-4D77-873B-7EFF4F394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67234</xdr:colOff>
      <xdr:row>42</xdr:row>
      <xdr:rowOff>54499</xdr:rowOff>
    </xdr:from>
    <xdr:to>
      <xdr:col>15</xdr:col>
      <xdr:colOff>586290</xdr:colOff>
      <xdr:row>42</xdr:row>
      <xdr:rowOff>54499</xdr:rowOff>
    </xdr:to>
    <xdr:cxnSp macro="">
      <xdr:nvCxnSpPr>
        <xdr:cNvPr id="8" name="Rechte verbindingslijn 7">
          <a:extLst>
            <a:ext uri="{FF2B5EF4-FFF2-40B4-BE49-F238E27FC236}">
              <a16:creationId xmlns:a16="http://schemas.microsoft.com/office/drawing/2014/main" xmlns="" id="{BB615847-B6E9-4AD9-B7BE-BDAB3B581FB8}"/>
            </a:ext>
          </a:extLst>
        </xdr:cNvPr>
        <xdr:cNvCxnSpPr/>
      </xdr:nvCxnSpPr>
      <xdr:spPr>
        <a:xfrm>
          <a:off x="4965805" y="8119824"/>
          <a:ext cx="480530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472175</xdr:colOff>
      <xdr:row>42</xdr:row>
      <xdr:rowOff>23575</xdr:rowOff>
    </xdr:from>
    <xdr:to>
      <xdr:col>15</xdr:col>
      <xdr:colOff>472175</xdr:colOff>
      <xdr:row>55</xdr:row>
      <xdr:rowOff>15955</xdr:rowOff>
    </xdr:to>
    <xdr:cxnSp macro="">
      <xdr:nvCxnSpPr>
        <xdr:cNvPr id="13" name="Rechte verbindingslijn 12">
          <a:extLst>
            <a:ext uri="{FF2B5EF4-FFF2-40B4-BE49-F238E27FC236}">
              <a16:creationId xmlns:a16="http://schemas.microsoft.com/office/drawing/2014/main" xmlns="" id="{D23758E8-D4A2-4A15-80B5-CF1C8FF2B39F}"/>
            </a:ext>
          </a:extLst>
        </xdr:cNvPr>
        <xdr:cNvCxnSpPr/>
      </xdr:nvCxnSpPr>
      <xdr:spPr>
        <a:xfrm>
          <a:off x="9656996" y="8088900"/>
          <a:ext cx="0" cy="24849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62753</xdr:colOff>
      <xdr:row>51</xdr:row>
      <xdr:rowOff>129987</xdr:rowOff>
    </xdr:from>
    <xdr:to>
      <xdr:col>15</xdr:col>
      <xdr:colOff>376518</xdr:colOff>
      <xdr:row>51</xdr:row>
      <xdr:rowOff>129987</xdr:rowOff>
    </xdr:to>
    <xdr:cxnSp macro="">
      <xdr:nvCxnSpPr>
        <xdr:cNvPr id="14" name="Rechte verbindingslijn 13">
          <a:extLst>
            <a:ext uri="{FF2B5EF4-FFF2-40B4-BE49-F238E27FC236}">
              <a16:creationId xmlns:a16="http://schemas.microsoft.com/office/drawing/2014/main" xmlns="" id="{B4C76774-A205-44DB-8F18-0278AE865712}"/>
            </a:ext>
          </a:extLst>
        </xdr:cNvPr>
        <xdr:cNvCxnSpPr/>
      </xdr:nvCxnSpPr>
      <xdr:spPr>
        <a:xfrm>
          <a:off x="4903694" y="9867899"/>
          <a:ext cx="45495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96372</xdr:colOff>
      <xdr:row>51</xdr:row>
      <xdr:rowOff>129989</xdr:rowOff>
    </xdr:from>
    <xdr:to>
      <xdr:col>10</xdr:col>
      <xdr:colOff>96372</xdr:colOff>
      <xdr:row>63</xdr:row>
      <xdr:rowOff>152400</xdr:rowOff>
    </xdr:to>
    <xdr:cxnSp macro="">
      <xdr:nvCxnSpPr>
        <xdr:cNvPr id="15" name="Rechte verbindingslijn 14">
          <a:extLst>
            <a:ext uri="{FF2B5EF4-FFF2-40B4-BE49-F238E27FC236}">
              <a16:creationId xmlns:a16="http://schemas.microsoft.com/office/drawing/2014/main" xmlns="" id="{6498CEF1-B61F-42B2-BF71-C0C695A34AB9}"/>
            </a:ext>
          </a:extLst>
        </xdr:cNvPr>
        <xdr:cNvCxnSpPr/>
      </xdr:nvCxnSpPr>
      <xdr:spPr>
        <a:xfrm>
          <a:off x="6147548" y="9867901"/>
          <a:ext cx="0" cy="23084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34782</xdr:colOff>
      <xdr:row>54</xdr:row>
      <xdr:rowOff>33617</xdr:rowOff>
    </xdr:from>
    <xdr:to>
      <xdr:col>10</xdr:col>
      <xdr:colOff>169253</xdr:colOff>
      <xdr:row>54</xdr:row>
      <xdr:rowOff>100853</xdr:rowOff>
    </xdr:to>
    <xdr:sp macro="" textlink="">
      <xdr:nvSpPr>
        <xdr:cNvPr id="18" name="Rechthoek 17">
          <a:extLst>
            <a:ext uri="{FF2B5EF4-FFF2-40B4-BE49-F238E27FC236}">
              <a16:creationId xmlns:a16="http://schemas.microsoft.com/office/drawing/2014/main" xmlns="" id="{25F6A88D-265D-4308-AFAB-2F22E2281782}"/>
            </a:ext>
          </a:extLst>
        </xdr:cNvPr>
        <xdr:cNvSpPr/>
      </xdr:nvSpPr>
      <xdr:spPr>
        <a:xfrm>
          <a:off x="6157996" y="10399786"/>
          <a:ext cx="134471" cy="672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476250</xdr:colOff>
      <xdr:row>53</xdr:row>
      <xdr:rowOff>179368</xdr:rowOff>
    </xdr:from>
    <xdr:to>
      <xdr:col>15</xdr:col>
      <xdr:colOff>606138</xdr:colOff>
      <xdr:row>54</xdr:row>
      <xdr:rowOff>55665</xdr:rowOff>
    </xdr:to>
    <xdr:sp macro="" textlink="">
      <xdr:nvSpPr>
        <xdr:cNvPr id="19" name="Rechthoek 18">
          <a:extLst>
            <a:ext uri="{FF2B5EF4-FFF2-40B4-BE49-F238E27FC236}">
              <a16:creationId xmlns:a16="http://schemas.microsoft.com/office/drawing/2014/main" xmlns="" id="{4D71560B-F381-4B2B-9B84-B63F4455F448}"/>
            </a:ext>
          </a:extLst>
        </xdr:cNvPr>
        <xdr:cNvSpPr/>
      </xdr:nvSpPr>
      <xdr:spPr>
        <a:xfrm>
          <a:off x="9661071" y="10353800"/>
          <a:ext cx="129888" cy="680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594664</xdr:colOff>
      <xdr:row>41</xdr:row>
      <xdr:rowOff>168259</xdr:rowOff>
    </xdr:from>
    <xdr:to>
      <xdr:col>15</xdr:col>
      <xdr:colOff>600044</xdr:colOff>
      <xdr:row>41</xdr:row>
      <xdr:rowOff>168259</xdr:rowOff>
    </xdr:to>
    <xdr:cxnSp macro="">
      <xdr:nvCxnSpPr>
        <xdr:cNvPr id="20" name="Rechte verbindingslijn 19">
          <a:extLst>
            <a:ext uri="{FF2B5EF4-FFF2-40B4-BE49-F238E27FC236}">
              <a16:creationId xmlns:a16="http://schemas.microsoft.com/office/drawing/2014/main" xmlns="" id="{A3A7225C-1990-47C8-ACFE-4A2FE93190CC}"/>
            </a:ext>
          </a:extLst>
        </xdr:cNvPr>
        <xdr:cNvCxnSpPr/>
      </xdr:nvCxnSpPr>
      <xdr:spPr>
        <a:xfrm>
          <a:off x="4880914" y="8041847"/>
          <a:ext cx="490395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598163</xdr:colOff>
      <xdr:row>41</xdr:row>
      <xdr:rowOff>163239</xdr:rowOff>
    </xdr:from>
    <xdr:to>
      <xdr:col>15</xdr:col>
      <xdr:colOff>598163</xdr:colOff>
      <xdr:row>54</xdr:row>
      <xdr:rowOff>155619</xdr:rowOff>
    </xdr:to>
    <xdr:cxnSp macro="">
      <xdr:nvCxnSpPr>
        <xdr:cNvPr id="21" name="Rechte verbindingslijn 20">
          <a:extLst>
            <a:ext uri="{FF2B5EF4-FFF2-40B4-BE49-F238E27FC236}">
              <a16:creationId xmlns:a16="http://schemas.microsoft.com/office/drawing/2014/main" xmlns="" id="{40FCA7F1-08D6-4582-B1B1-EB9E405D897C}"/>
            </a:ext>
          </a:extLst>
        </xdr:cNvPr>
        <xdr:cNvCxnSpPr/>
      </xdr:nvCxnSpPr>
      <xdr:spPr>
        <a:xfrm>
          <a:off x="9782984" y="8036827"/>
          <a:ext cx="0" cy="24849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91885</xdr:colOff>
      <xdr:row>39</xdr:row>
      <xdr:rowOff>103090</xdr:rowOff>
    </xdr:from>
    <xdr:to>
      <xdr:col>17</xdr:col>
      <xdr:colOff>589426</xdr:colOff>
      <xdr:row>39</xdr:row>
      <xdr:rowOff>103090</xdr:rowOff>
    </xdr:to>
    <xdr:cxnSp macro="">
      <xdr:nvCxnSpPr>
        <xdr:cNvPr id="23" name="Rechte verbindingslijn 22">
          <a:extLst>
            <a:ext uri="{FF2B5EF4-FFF2-40B4-BE49-F238E27FC236}">
              <a16:creationId xmlns:a16="http://schemas.microsoft.com/office/drawing/2014/main" xmlns="" id="{8C7E2901-8A5F-4CAC-8EE7-761DD96C4EDA}"/>
            </a:ext>
          </a:extLst>
        </xdr:cNvPr>
        <xdr:cNvCxnSpPr/>
      </xdr:nvCxnSpPr>
      <xdr:spPr>
        <a:xfrm>
          <a:off x="4932826" y="7555002"/>
          <a:ext cx="5943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87402</xdr:colOff>
      <xdr:row>37</xdr:row>
      <xdr:rowOff>188255</xdr:rowOff>
    </xdr:from>
    <xdr:to>
      <xdr:col>17</xdr:col>
      <xdr:colOff>584943</xdr:colOff>
      <xdr:row>37</xdr:row>
      <xdr:rowOff>188255</xdr:rowOff>
    </xdr:to>
    <xdr:cxnSp macro="">
      <xdr:nvCxnSpPr>
        <xdr:cNvPr id="24" name="Rechte verbindingslijn 23">
          <a:extLst>
            <a:ext uri="{FF2B5EF4-FFF2-40B4-BE49-F238E27FC236}">
              <a16:creationId xmlns:a16="http://schemas.microsoft.com/office/drawing/2014/main" xmlns="" id="{E66267ED-00CF-4086-8874-215ECD163EF4}"/>
            </a:ext>
          </a:extLst>
        </xdr:cNvPr>
        <xdr:cNvCxnSpPr/>
      </xdr:nvCxnSpPr>
      <xdr:spPr>
        <a:xfrm>
          <a:off x="4928343" y="7259167"/>
          <a:ext cx="59436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118784</xdr:colOff>
      <xdr:row>39</xdr:row>
      <xdr:rowOff>85164</xdr:rowOff>
    </xdr:from>
    <xdr:to>
      <xdr:col>17</xdr:col>
      <xdr:colOff>118784</xdr:colOff>
      <xdr:row>52</xdr:row>
      <xdr:rowOff>77544</xdr:rowOff>
    </xdr:to>
    <xdr:cxnSp macro="">
      <xdr:nvCxnSpPr>
        <xdr:cNvPr id="25" name="Rechte verbindingslijn 24">
          <a:extLst>
            <a:ext uri="{FF2B5EF4-FFF2-40B4-BE49-F238E27FC236}">
              <a16:creationId xmlns:a16="http://schemas.microsoft.com/office/drawing/2014/main" xmlns="" id="{C8045141-7258-4CFA-B9A4-EC5C59E4D65C}"/>
            </a:ext>
          </a:extLst>
        </xdr:cNvPr>
        <xdr:cNvCxnSpPr/>
      </xdr:nvCxnSpPr>
      <xdr:spPr>
        <a:xfrm>
          <a:off x="10405784" y="7537076"/>
          <a:ext cx="0" cy="24688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562537</xdr:colOff>
      <xdr:row>38</xdr:row>
      <xdr:rowOff>24650</xdr:rowOff>
    </xdr:from>
    <xdr:to>
      <xdr:col>17</xdr:col>
      <xdr:colOff>562537</xdr:colOff>
      <xdr:row>51</xdr:row>
      <xdr:rowOff>17030</xdr:rowOff>
    </xdr:to>
    <xdr:cxnSp macro="">
      <xdr:nvCxnSpPr>
        <xdr:cNvPr id="26" name="Rechte verbindingslijn 25">
          <a:extLst>
            <a:ext uri="{FF2B5EF4-FFF2-40B4-BE49-F238E27FC236}">
              <a16:creationId xmlns:a16="http://schemas.microsoft.com/office/drawing/2014/main" xmlns="" id="{C6A1D9DE-7BDE-4633-92CC-BE994EBD9634}"/>
            </a:ext>
          </a:extLst>
        </xdr:cNvPr>
        <xdr:cNvCxnSpPr/>
      </xdr:nvCxnSpPr>
      <xdr:spPr>
        <a:xfrm>
          <a:off x="10849537" y="7286062"/>
          <a:ext cx="0" cy="24688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56030</xdr:colOff>
      <xdr:row>53</xdr:row>
      <xdr:rowOff>57194</xdr:rowOff>
    </xdr:from>
    <xdr:to>
      <xdr:col>18</xdr:col>
      <xdr:colOff>33618</xdr:colOff>
      <xdr:row>54</xdr:row>
      <xdr:rowOff>113223</xdr:rowOff>
    </xdr:to>
    <xdr:sp macro="" textlink="">
      <xdr:nvSpPr>
        <xdr:cNvPr id="27" name="Rechthoek 26">
          <a:extLst>
            <a:ext uri="{FF2B5EF4-FFF2-40B4-BE49-F238E27FC236}">
              <a16:creationId xmlns:a16="http://schemas.microsoft.com/office/drawing/2014/main" xmlns="" id="{FCC68204-3C11-4315-858A-4E50FD6BC2EB}"/>
            </a:ext>
          </a:extLst>
        </xdr:cNvPr>
        <xdr:cNvSpPr/>
      </xdr:nvSpPr>
      <xdr:spPr>
        <a:xfrm>
          <a:off x="10465494" y="10231626"/>
          <a:ext cx="589910" cy="24776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ulm</a:t>
          </a:r>
        </a:p>
      </xdr:txBody>
    </xdr:sp>
    <xdr:clientData/>
  </xdr:twoCellAnchor>
  <xdr:twoCellAnchor>
    <xdr:from>
      <xdr:col>8</xdr:col>
      <xdr:colOff>82919</xdr:colOff>
      <xdr:row>36</xdr:row>
      <xdr:rowOff>71714</xdr:rowOff>
    </xdr:from>
    <xdr:to>
      <xdr:col>18</xdr:col>
      <xdr:colOff>523982</xdr:colOff>
      <xdr:row>36</xdr:row>
      <xdr:rowOff>71714</xdr:rowOff>
    </xdr:to>
    <xdr:cxnSp macro="">
      <xdr:nvCxnSpPr>
        <xdr:cNvPr id="28" name="Rechte verbindingslijn 27">
          <a:extLst>
            <a:ext uri="{FF2B5EF4-FFF2-40B4-BE49-F238E27FC236}">
              <a16:creationId xmlns:a16="http://schemas.microsoft.com/office/drawing/2014/main" xmlns="" id="{2CF01BCD-F8F8-4CC1-A77E-A0DF49CAEA3C}"/>
            </a:ext>
          </a:extLst>
        </xdr:cNvPr>
        <xdr:cNvCxnSpPr/>
      </xdr:nvCxnSpPr>
      <xdr:spPr>
        <a:xfrm>
          <a:off x="4923860" y="6952126"/>
          <a:ext cx="64922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468411</xdr:colOff>
      <xdr:row>36</xdr:row>
      <xdr:rowOff>64986</xdr:rowOff>
    </xdr:from>
    <xdr:to>
      <xdr:col>18</xdr:col>
      <xdr:colOff>468411</xdr:colOff>
      <xdr:row>54</xdr:row>
      <xdr:rowOff>156882</xdr:rowOff>
    </xdr:to>
    <xdr:cxnSp macro="">
      <xdr:nvCxnSpPr>
        <xdr:cNvPr id="29" name="Rechte verbindingslijn 28">
          <a:extLst>
            <a:ext uri="{FF2B5EF4-FFF2-40B4-BE49-F238E27FC236}">
              <a16:creationId xmlns:a16="http://schemas.microsoft.com/office/drawing/2014/main" xmlns="" id="{F2B6FBDD-EE48-40EF-AE04-1CFB27B2A005}"/>
            </a:ext>
          </a:extLst>
        </xdr:cNvPr>
        <xdr:cNvCxnSpPr/>
      </xdr:nvCxnSpPr>
      <xdr:spPr>
        <a:xfrm>
          <a:off x="11360529" y="6945398"/>
          <a:ext cx="0" cy="352089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567018</xdr:colOff>
      <xdr:row>52</xdr:row>
      <xdr:rowOff>95834</xdr:rowOff>
    </xdr:from>
    <xdr:to>
      <xdr:col>18</xdr:col>
      <xdr:colOff>544606</xdr:colOff>
      <xdr:row>53</xdr:row>
      <xdr:rowOff>140658</xdr:rowOff>
    </xdr:to>
    <xdr:sp macro="" textlink="">
      <xdr:nvSpPr>
        <xdr:cNvPr id="31" name="Rechthoek 30">
          <a:extLst>
            <a:ext uri="{FF2B5EF4-FFF2-40B4-BE49-F238E27FC236}">
              <a16:creationId xmlns:a16="http://schemas.microsoft.com/office/drawing/2014/main" xmlns="" id="{E417E280-E52A-4B10-81F2-1611A377EC7E}"/>
            </a:ext>
          </a:extLst>
        </xdr:cNvPr>
        <xdr:cNvSpPr/>
      </xdr:nvSpPr>
      <xdr:spPr>
        <a:xfrm>
          <a:off x="10976482" y="10078529"/>
          <a:ext cx="589910" cy="236561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ask</a:t>
          </a:r>
        </a:p>
      </xdr:txBody>
    </xdr:sp>
    <xdr:clientData/>
  </xdr:twoCellAnchor>
  <xdr:twoCellAnchor>
    <xdr:from>
      <xdr:col>8</xdr:col>
      <xdr:colOff>91888</xdr:colOff>
      <xdr:row>44</xdr:row>
      <xdr:rowOff>136710</xdr:rowOff>
    </xdr:from>
    <xdr:to>
      <xdr:col>15</xdr:col>
      <xdr:colOff>405653</xdr:colOff>
      <xdr:row>44</xdr:row>
      <xdr:rowOff>136710</xdr:rowOff>
    </xdr:to>
    <xdr:cxnSp macro="">
      <xdr:nvCxnSpPr>
        <xdr:cNvPr id="32" name="Rechte verbindingslijn 31">
          <a:extLst>
            <a:ext uri="{FF2B5EF4-FFF2-40B4-BE49-F238E27FC236}">
              <a16:creationId xmlns:a16="http://schemas.microsoft.com/office/drawing/2014/main" xmlns="" id="{BDE26A71-D69F-47C6-B3CE-AF03328CBF0E}"/>
            </a:ext>
          </a:extLst>
        </xdr:cNvPr>
        <xdr:cNvCxnSpPr/>
      </xdr:nvCxnSpPr>
      <xdr:spPr>
        <a:xfrm>
          <a:off x="4932829" y="8541122"/>
          <a:ext cx="45495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316007</xdr:colOff>
      <xdr:row>44</xdr:row>
      <xdr:rowOff>136712</xdr:rowOff>
    </xdr:from>
    <xdr:to>
      <xdr:col>14</xdr:col>
      <xdr:colOff>316007</xdr:colOff>
      <xdr:row>56</xdr:row>
      <xdr:rowOff>159123</xdr:rowOff>
    </xdr:to>
    <xdr:cxnSp macro="">
      <xdr:nvCxnSpPr>
        <xdr:cNvPr id="33" name="Rechte verbindingslijn 32">
          <a:extLst>
            <a:ext uri="{FF2B5EF4-FFF2-40B4-BE49-F238E27FC236}">
              <a16:creationId xmlns:a16="http://schemas.microsoft.com/office/drawing/2014/main" xmlns="" id="{C2B67B9D-5E15-4AB7-A6D0-41A7D8EA2ADB}"/>
            </a:ext>
          </a:extLst>
        </xdr:cNvPr>
        <xdr:cNvCxnSpPr/>
      </xdr:nvCxnSpPr>
      <xdr:spPr>
        <a:xfrm>
          <a:off x="8787654" y="8541124"/>
          <a:ext cx="0" cy="23084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168088</xdr:colOff>
      <xdr:row>54</xdr:row>
      <xdr:rowOff>13443</xdr:rowOff>
    </xdr:from>
    <xdr:to>
      <xdr:col>14</xdr:col>
      <xdr:colOff>383245</xdr:colOff>
      <xdr:row>54</xdr:row>
      <xdr:rowOff>100853</xdr:rowOff>
    </xdr:to>
    <xdr:sp macro="" textlink="">
      <xdr:nvSpPr>
        <xdr:cNvPr id="34" name="Rechthoek 33">
          <a:extLst>
            <a:ext uri="{FF2B5EF4-FFF2-40B4-BE49-F238E27FC236}">
              <a16:creationId xmlns:a16="http://schemas.microsoft.com/office/drawing/2014/main" xmlns="" id="{EF77A05D-CC18-4B7F-A296-8C8F6CB9A3E3}"/>
            </a:ext>
          </a:extLst>
        </xdr:cNvPr>
        <xdr:cNvSpPr/>
      </xdr:nvSpPr>
      <xdr:spPr>
        <a:xfrm>
          <a:off x="8639735" y="10322855"/>
          <a:ext cx="215157" cy="874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76198</xdr:colOff>
      <xdr:row>45</xdr:row>
      <xdr:rowOff>8962</xdr:rowOff>
    </xdr:from>
    <xdr:to>
      <xdr:col>15</xdr:col>
      <xdr:colOff>389963</xdr:colOff>
      <xdr:row>45</xdr:row>
      <xdr:rowOff>8962</xdr:rowOff>
    </xdr:to>
    <xdr:cxnSp macro="">
      <xdr:nvCxnSpPr>
        <xdr:cNvPr id="35" name="Rechte verbindingslijn 34">
          <a:extLst>
            <a:ext uri="{FF2B5EF4-FFF2-40B4-BE49-F238E27FC236}">
              <a16:creationId xmlns:a16="http://schemas.microsoft.com/office/drawing/2014/main" xmlns="" id="{C027E856-C86A-4985-AE11-FA6B06354B1D}"/>
            </a:ext>
          </a:extLst>
        </xdr:cNvPr>
        <xdr:cNvCxnSpPr/>
      </xdr:nvCxnSpPr>
      <xdr:spPr>
        <a:xfrm>
          <a:off x="4917139" y="8603874"/>
          <a:ext cx="4549589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221875</xdr:colOff>
      <xdr:row>45</xdr:row>
      <xdr:rowOff>8964</xdr:rowOff>
    </xdr:from>
    <xdr:to>
      <xdr:col>14</xdr:col>
      <xdr:colOff>221875</xdr:colOff>
      <xdr:row>57</xdr:row>
      <xdr:rowOff>31375</xdr:rowOff>
    </xdr:to>
    <xdr:cxnSp macro="">
      <xdr:nvCxnSpPr>
        <xdr:cNvPr id="36" name="Rechte verbindingslijn 35">
          <a:extLst>
            <a:ext uri="{FF2B5EF4-FFF2-40B4-BE49-F238E27FC236}">
              <a16:creationId xmlns:a16="http://schemas.microsoft.com/office/drawing/2014/main" xmlns="" id="{664E3C42-41BF-44DC-90D3-A413B39B1B71}"/>
            </a:ext>
          </a:extLst>
        </xdr:cNvPr>
        <xdr:cNvCxnSpPr/>
      </xdr:nvCxnSpPr>
      <xdr:spPr>
        <a:xfrm>
          <a:off x="8693522" y="8603876"/>
          <a:ext cx="0" cy="230841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75573</xdr:colOff>
      <xdr:row>49</xdr:row>
      <xdr:rowOff>23399</xdr:rowOff>
    </xdr:from>
    <xdr:to>
      <xdr:col>15</xdr:col>
      <xdr:colOff>389338</xdr:colOff>
      <xdr:row>49</xdr:row>
      <xdr:rowOff>23399</xdr:rowOff>
    </xdr:to>
    <xdr:cxnSp macro="">
      <xdr:nvCxnSpPr>
        <xdr:cNvPr id="37" name="Rechte verbindingslijn 36">
          <a:extLst>
            <a:ext uri="{FF2B5EF4-FFF2-40B4-BE49-F238E27FC236}">
              <a16:creationId xmlns:a16="http://schemas.microsoft.com/office/drawing/2014/main" xmlns="" id="{571F63A3-DF25-4177-854D-80200DBDD178}"/>
            </a:ext>
          </a:extLst>
        </xdr:cNvPr>
        <xdr:cNvCxnSpPr/>
      </xdr:nvCxnSpPr>
      <xdr:spPr>
        <a:xfrm>
          <a:off x="4974144" y="9430883"/>
          <a:ext cx="460001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580989</xdr:colOff>
      <xdr:row>49</xdr:row>
      <xdr:rowOff>27463</xdr:rowOff>
    </xdr:from>
    <xdr:to>
      <xdr:col>11</xdr:col>
      <xdr:colOff>580989</xdr:colOff>
      <xdr:row>61</xdr:row>
      <xdr:rowOff>49874</xdr:rowOff>
    </xdr:to>
    <xdr:cxnSp macro="">
      <xdr:nvCxnSpPr>
        <xdr:cNvPr id="38" name="Rechte verbindingslijn 37">
          <a:extLst>
            <a:ext uri="{FF2B5EF4-FFF2-40B4-BE49-F238E27FC236}">
              <a16:creationId xmlns:a16="http://schemas.microsoft.com/office/drawing/2014/main" xmlns="" id="{F01E5685-E416-4E37-BABD-2A200BE63EB8}"/>
            </a:ext>
          </a:extLst>
        </xdr:cNvPr>
        <xdr:cNvCxnSpPr/>
      </xdr:nvCxnSpPr>
      <xdr:spPr>
        <a:xfrm>
          <a:off x="7316525" y="9434947"/>
          <a:ext cx="0" cy="23232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316523</xdr:colOff>
      <xdr:row>41</xdr:row>
      <xdr:rowOff>181707</xdr:rowOff>
    </xdr:from>
    <xdr:to>
      <xdr:col>60</xdr:col>
      <xdr:colOff>293077</xdr:colOff>
      <xdr:row>101</xdr:row>
      <xdr:rowOff>70339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C935196-8ED6-41C0-8C7D-52F3DF6B9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55561</xdr:colOff>
      <xdr:row>18</xdr:row>
      <xdr:rowOff>166688</xdr:rowOff>
    </xdr:from>
    <xdr:to>
      <xdr:col>61</xdr:col>
      <xdr:colOff>484186</xdr:colOff>
      <xdr:row>58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6B99D1A-EBDA-4060-81D4-A494CB41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388937</xdr:colOff>
      <xdr:row>71</xdr:row>
      <xdr:rowOff>166687</xdr:rowOff>
    </xdr:from>
    <xdr:to>
      <xdr:col>56</xdr:col>
      <xdr:colOff>79375</xdr:colOff>
      <xdr:row>77</xdr:row>
      <xdr:rowOff>47625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xmlns="" id="{5C4FD794-A14B-4C94-99BD-843812D5DF25}"/>
            </a:ext>
          </a:extLst>
        </xdr:cNvPr>
        <xdr:cNvCxnSpPr/>
      </xdr:nvCxnSpPr>
      <xdr:spPr>
        <a:xfrm flipH="1">
          <a:off x="30337125" y="13462000"/>
          <a:ext cx="1524000" cy="976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388620</xdr:colOff>
      <xdr:row>12</xdr:row>
      <xdr:rowOff>179070</xdr:rowOff>
    </xdr:from>
    <xdr:to>
      <xdr:col>36</xdr:col>
      <xdr:colOff>480060</xdr:colOff>
      <xdr:row>60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BE3C866-60DC-493E-9718-C3D4D3266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19"/>
  <sheetViews>
    <sheetView topLeftCell="A5" workbookViewId="0">
      <selection activeCell="K515" activeCellId="1" sqref="C9:C515 K9:K515"/>
    </sheetView>
  </sheetViews>
  <sheetFormatPr defaultRowHeight="15" x14ac:dyDescent="0.25"/>
  <cols>
    <col min="1" max="1" width="8.85546875" style="135"/>
    <col min="14" max="84" width="8.85546875" style="7"/>
  </cols>
  <sheetData>
    <row r="1" spans="1:13" ht="19.149999999999999" x14ac:dyDescent="0.5">
      <c r="A1" s="144"/>
      <c r="B1" s="28"/>
      <c r="C1" s="28"/>
      <c r="D1" s="140"/>
      <c r="E1" s="28"/>
      <c r="F1" s="141"/>
      <c r="G1" s="28"/>
      <c r="H1" s="141"/>
      <c r="I1" s="141"/>
      <c r="J1" s="141"/>
      <c r="K1" s="141"/>
      <c r="L1" s="141"/>
      <c r="M1" s="141"/>
    </row>
    <row r="2" spans="1:13" ht="18" x14ac:dyDescent="0.5">
      <c r="A2" s="145"/>
      <c r="B2" s="142"/>
      <c r="C2" s="142"/>
      <c r="D2" s="142"/>
      <c r="E2" s="28"/>
      <c r="F2" s="143"/>
      <c r="G2" s="146" t="s">
        <v>108</v>
      </c>
      <c r="H2" s="28"/>
      <c r="I2" s="143"/>
      <c r="J2" s="143"/>
      <c r="K2" s="143"/>
      <c r="L2" s="143"/>
      <c r="M2" s="143"/>
    </row>
    <row r="3" spans="1:13" ht="18" x14ac:dyDescent="0.5">
      <c r="A3" s="145"/>
      <c r="B3" s="142"/>
      <c r="C3" s="142"/>
      <c r="D3" s="142"/>
      <c r="E3" s="28"/>
      <c r="F3" s="143"/>
      <c r="G3" s="146" t="s">
        <v>27</v>
      </c>
      <c r="H3" s="28"/>
      <c r="I3" s="143"/>
      <c r="J3" s="143"/>
      <c r="K3" s="143"/>
      <c r="L3" s="143"/>
      <c r="M3" s="143"/>
    </row>
    <row r="4" spans="1:13" ht="18" x14ac:dyDescent="0.5">
      <c r="A4" s="145"/>
      <c r="B4" s="142"/>
      <c r="C4" s="142"/>
      <c r="D4" s="142"/>
      <c r="E4" s="28"/>
      <c r="F4" s="143"/>
      <c r="G4" s="146" t="s">
        <v>109</v>
      </c>
      <c r="H4" s="28"/>
      <c r="I4" s="143"/>
      <c r="J4" s="143"/>
      <c r="K4" s="143"/>
      <c r="L4" s="143"/>
      <c r="M4" s="143"/>
    </row>
    <row r="5" spans="1:13" ht="18" x14ac:dyDescent="0.5">
      <c r="A5" s="145"/>
      <c r="B5" s="142"/>
      <c r="C5" s="142"/>
      <c r="D5" s="142"/>
      <c r="E5" s="28"/>
      <c r="F5" s="143"/>
      <c r="G5" s="28"/>
      <c r="H5" s="143"/>
      <c r="I5" s="143"/>
      <c r="J5" s="143"/>
      <c r="K5" s="143"/>
      <c r="L5" s="143"/>
      <c r="M5" s="143"/>
    </row>
    <row r="6" spans="1:13" ht="14.45" x14ac:dyDescent="0.3">
      <c r="A6" s="133" t="s">
        <v>551</v>
      </c>
      <c r="B6" s="13" t="s">
        <v>0</v>
      </c>
      <c r="C6" s="3"/>
      <c r="D6" s="11"/>
      <c r="E6" s="3" t="s">
        <v>549</v>
      </c>
      <c r="F6" s="46" t="s">
        <v>533</v>
      </c>
      <c r="G6" s="3" t="s">
        <v>534</v>
      </c>
      <c r="H6" s="47" t="s">
        <v>536</v>
      </c>
      <c r="I6" s="2" t="s">
        <v>559</v>
      </c>
      <c r="J6" s="13" t="s">
        <v>539</v>
      </c>
      <c r="K6" s="3"/>
      <c r="L6" s="13"/>
      <c r="M6" s="11"/>
    </row>
    <row r="7" spans="1:13" ht="14.45" x14ac:dyDescent="0.3">
      <c r="A7" s="133" t="s">
        <v>5</v>
      </c>
      <c r="B7" s="13" t="s">
        <v>5</v>
      </c>
      <c r="C7" s="3" t="s">
        <v>548</v>
      </c>
      <c r="D7" s="11" t="s">
        <v>4</v>
      </c>
      <c r="E7" s="2" t="s">
        <v>546</v>
      </c>
      <c r="F7" s="46" t="s">
        <v>561</v>
      </c>
      <c r="G7" s="3"/>
      <c r="H7" s="11"/>
      <c r="I7" s="2" t="s">
        <v>560</v>
      </c>
      <c r="J7" s="13" t="s">
        <v>13</v>
      </c>
      <c r="K7" s="3" t="s">
        <v>14</v>
      </c>
      <c r="L7" s="13" t="s">
        <v>17</v>
      </c>
      <c r="M7" s="11"/>
    </row>
    <row r="8" spans="1:13" thickBot="1" x14ac:dyDescent="0.35">
      <c r="A8" s="136" t="s">
        <v>20</v>
      </c>
      <c r="B8" s="14" t="s">
        <v>20</v>
      </c>
      <c r="C8" s="10" t="s">
        <v>20</v>
      </c>
      <c r="D8" s="12" t="s">
        <v>20</v>
      </c>
      <c r="E8" s="10" t="s">
        <v>562</v>
      </c>
      <c r="F8" s="14" t="s">
        <v>535</v>
      </c>
      <c r="G8" s="10" t="s">
        <v>535</v>
      </c>
      <c r="H8" s="12" t="s">
        <v>535</v>
      </c>
      <c r="I8" s="10"/>
      <c r="J8" s="14" t="s">
        <v>22</v>
      </c>
      <c r="K8" s="10" t="s">
        <v>22</v>
      </c>
      <c r="L8" s="14"/>
      <c r="M8" s="12"/>
    </row>
    <row r="9" spans="1:13" thickTop="1" x14ac:dyDescent="0.3">
      <c r="A9" s="134" t="s">
        <v>552</v>
      </c>
      <c r="B9" s="13">
        <v>2945</v>
      </c>
      <c r="C9" s="3">
        <f>(D9+B9)/2</f>
        <v>2947.5</v>
      </c>
      <c r="D9" s="11">
        <v>2950</v>
      </c>
      <c r="E9">
        <v>15840.024151693346</v>
      </c>
      <c r="F9" s="13">
        <v>0.21559999999999988</v>
      </c>
      <c r="G9" s="3">
        <v>1.2800000000000011E-2</v>
      </c>
      <c r="H9" s="11">
        <v>0.20279999999999987</v>
      </c>
      <c r="I9">
        <v>-3.4400000000000229E-2</v>
      </c>
      <c r="J9" s="13">
        <v>26.91525423728816</v>
      </c>
      <c r="K9" s="3">
        <v>5.9369202226345168</v>
      </c>
      <c r="L9" s="13" t="s">
        <v>154</v>
      </c>
      <c r="M9" s="11"/>
    </row>
    <row r="10" spans="1:13" ht="14.45" x14ac:dyDescent="0.3">
      <c r="A10" s="134" t="s">
        <v>552</v>
      </c>
      <c r="B10" s="13">
        <v>2940</v>
      </c>
      <c r="C10" s="3">
        <f t="shared" ref="C10:C73" si="0">(D10+B10)/2</f>
        <v>2942.5</v>
      </c>
      <c r="D10" s="11">
        <v>2945</v>
      </c>
      <c r="E10">
        <v>15812.396474391455</v>
      </c>
      <c r="F10" s="13">
        <v>0.22660000000000019</v>
      </c>
      <c r="G10" s="3">
        <v>3.3999999999998918E-3</v>
      </c>
      <c r="H10" s="11">
        <v>0.22320000000000029</v>
      </c>
      <c r="I10">
        <v>5.9600000000001076E-3</v>
      </c>
      <c r="J10" s="13">
        <v>25.411454904542406</v>
      </c>
      <c r="K10" s="3">
        <v>1.5004413062665001</v>
      </c>
      <c r="L10" s="13" t="s">
        <v>154</v>
      </c>
      <c r="M10" s="11"/>
    </row>
    <row r="11" spans="1:13" ht="14.45" x14ac:dyDescent="0.3">
      <c r="A11" s="134" t="s">
        <v>552</v>
      </c>
      <c r="B11" s="13">
        <v>2938</v>
      </c>
      <c r="C11" s="3">
        <f t="shared" si="0"/>
        <v>2939</v>
      </c>
      <c r="D11" s="11">
        <v>2940</v>
      </c>
      <c r="E11">
        <v>15759.116615729597</v>
      </c>
      <c r="F11" s="13">
        <v>0.78100000000000014</v>
      </c>
      <c r="G11" s="3">
        <v>4.5000000000001705E-3</v>
      </c>
      <c r="H11" s="11">
        <v>0.77649999999999997</v>
      </c>
      <c r="I11">
        <v>5.7250000000000023E-2</v>
      </c>
      <c r="J11" s="13">
        <v>17.354497354497326</v>
      </c>
      <c r="K11" s="3">
        <v>0.57618437900130215</v>
      </c>
      <c r="L11" s="13" t="s">
        <v>103</v>
      </c>
      <c r="M11" s="11"/>
    </row>
    <row r="12" spans="1:13" ht="14.45" x14ac:dyDescent="0.3">
      <c r="A12" s="134" t="s">
        <v>552</v>
      </c>
      <c r="B12" s="13">
        <v>2936</v>
      </c>
      <c r="C12" s="3">
        <f t="shared" si="0"/>
        <v>2937</v>
      </c>
      <c r="D12" s="11">
        <v>2938</v>
      </c>
      <c r="E12">
        <v>15711.134691349334</v>
      </c>
      <c r="F12" s="13">
        <v>0.66650000000000009</v>
      </c>
      <c r="G12" s="3">
        <v>4.5000000000001705E-3</v>
      </c>
      <c r="H12" s="11">
        <v>0.66199999999999992</v>
      </c>
      <c r="I12">
        <v>4.6749999999999403E-2</v>
      </c>
      <c r="J12" s="13">
        <v>18.81851400730821</v>
      </c>
      <c r="K12" s="3">
        <v>0.67516879219807502</v>
      </c>
      <c r="L12" s="13"/>
      <c r="M12" s="11"/>
    </row>
    <row r="13" spans="1:13" ht="14.45" x14ac:dyDescent="0.3">
      <c r="A13" s="134" t="s">
        <v>552</v>
      </c>
      <c r="B13" s="13">
        <v>2934</v>
      </c>
      <c r="C13" s="3">
        <f t="shared" si="0"/>
        <v>2935</v>
      </c>
      <c r="D13" s="11">
        <v>2936</v>
      </c>
      <c r="E13">
        <v>15666.877515525128</v>
      </c>
      <c r="F13" s="13">
        <v>0.58599999999999941</v>
      </c>
      <c r="G13" s="3">
        <v>1.0999999999999233E-2</v>
      </c>
      <c r="H13" s="11">
        <v>0.57500000000000018</v>
      </c>
      <c r="I13">
        <v>-0.10174999999999912</v>
      </c>
      <c r="J13" s="13">
        <v>17.58087201125177</v>
      </c>
      <c r="K13" s="3">
        <v>1.8771331058019189</v>
      </c>
      <c r="L13" s="13"/>
      <c r="M13" s="11"/>
    </row>
    <row r="14" spans="1:13" ht="14.45" x14ac:dyDescent="0.3">
      <c r="A14" s="134" t="s">
        <v>552</v>
      </c>
      <c r="B14" s="13">
        <v>2932</v>
      </c>
      <c r="C14" s="3">
        <f t="shared" si="0"/>
        <v>2933</v>
      </c>
      <c r="D14" s="11">
        <v>2934</v>
      </c>
      <c r="E14">
        <v>15612.232686895521</v>
      </c>
      <c r="F14" s="13">
        <v>0.81050000000000022</v>
      </c>
      <c r="G14" s="3">
        <v>2.1500000000000519E-2</v>
      </c>
      <c r="H14" s="11">
        <v>0.7889999999999997</v>
      </c>
      <c r="I14">
        <v>4.074999999999962E-2</v>
      </c>
      <c r="J14" s="13">
        <v>17.924050632911356</v>
      </c>
      <c r="K14" s="3">
        <v>2.6526835286860595</v>
      </c>
      <c r="L14" s="13"/>
      <c r="M14" s="11"/>
    </row>
    <row r="15" spans="1:13" ht="14.45" x14ac:dyDescent="0.3">
      <c r="A15" s="134" t="s">
        <v>552</v>
      </c>
      <c r="B15" s="13">
        <v>2930</v>
      </c>
      <c r="C15" s="3">
        <f t="shared" si="0"/>
        <v>2931</v>
      </c>
      <c r="D15" s="11">
        <v>2932</v>
      </c>
      <c r="E15">
        <v>15561.08125597998</v>
      </c>
      <c r="F15" s="13">
        <v>0.73499999999999943</v>
      </c>
      <c r="G15" s="3">
        <v>2.4499999999999744E-2</v>
      </c>
      <c r="H15" s="11">
        <v>0.71049999999999969</v>
      </c>
      <c r="I15">
        <v>8.999999999999897E-3</v>
      </c>
      <c r="J15" s="13">
        <v>18.829376035339649</v>
      </c>
      <c r="K15" s="3">
        <v>3.3333333333333015</v>
      </c>
      <c r="L15" s="13"/>
      <c r="M15" s="11"/>
    </row>
    <row r="16" spans="1:13" ht="14.45" x14ac:dyDescent="0.3">
      <c r="A16" s="134" t="s">
        <v>552</v>
      </c>
      <c r="B16" s="13">
        <v>2928</v>
      </c>
      <c r="C16" s="3">
        <f t="shared" si="0"/>
        <v>2929</v>
      </c>
      <c r="D16" s="11">
        <v>2930</v>
      </c>
      <c r="E16">
        <v>15510.808958264006</v>
      </c>
      <c r="F16" s="13">
        <v>0.71600000000000019</v>
      </c>
      <c r="G16" s="3">
        <v>2.4000000000000021E-2</v>
      </c>
      <c r="H16" s="11">
        <v>0.69200000000000017</v>
      </c>
      <c r="I16">
        <v>-3.5249999999999559E-2</v>
      </c>
      <c r="J16" s="13">
        <v>19.323943661971825</v>
      </c>
      <c r="K16" s="3">
        <v>3.3519553072625721</v>
      </c>
      <c r="L16" s="13"/>
      <c r="M16" s="11"/>
    </row>
    <row r="17" spans="1:13" ht="14.45" x14ac:dyDescent="0.3">
      <c r="A17" s="134" t="s">
        <v>552</v>
      </c>
      <c r="B17" s="13">
        <v>2926</v>
      </c>
      <c r="C17" s="3">
        <f t="shared" si="0"/>
        <v>2927</v>
      </c>
      <c r="D17" s="11">
        <v>2928</v>
      </c>
      <c r="E17">
        <v>15457.043262833968</v>
      </c>
      <c r="F17" s="13">
        <v>0.79150000000000009</v>
      </c>
      <c r="G17" s="3">
        <v>2.6500000000000412E-2</v>
      </c>
      <c r="H17" s="11">
        <v>0.76499999999999968</v>
      </c>
      <c r="I17">
        <v>1.2499999999999734E-2</v>
      </c>
      <c r="J17" s="13">
        <v>22.818137493905407</v>
      </c>
      <c r="K17" s="3">
        <v>3.3480732785850167</v>
      </c>
      <c r="L17" s="13"/>
      <c r="M17" s="11"/>
    </row>
    <row r="18" spans="1:13" ht="14.45" x14ac:dyDescent="0.3">
      <c r="A18" s="134" t="s">
        <v>552</v>
      </c>
      <c r="B18" s="13">
        <v>2924</v>
      </c>
      <c r="C18" s="3">
        <f t="shared" si="0"/>
        <v>2925</v>
      </c>
      <c r="D18" s="11">
        <v>2926</v>
      </c>
      <c r="E18">
        <v>15404.388051445485</v>
      </c>
      <c r="F18" s="13">
        <v>0.76750000000000007</v>
      </c>
      <c r="G18" s="3">
        <v>2.7000000000000135E-2</v>
      </c>
      <c r="H18" s="11">
        <v>0.74049999999999994</v>
      </c>
      <c r="I18">
        <v>-5.0000000000016698E-4</v>
      </c>
      <c r="J18" s="13">
        <v>26.30820931349016</v>
      </c>
      <c r="K18" s="3">
        <v>3.5179153094462712</v>
      </c>
      <c r="L18" s="13"/>
      <c r="M18" s="11"/>
    </row>
    <row r="19" spans="1:13" ht="14.45" x14ac:dyDescent="0.3">
      <c r="A19" s="134" t="s">
        <v>552</v>
      </c>
      <c r="B19" s="13">
        <v>2922</v>
      </c>
      <c r="C19" s="3">
        <f t="shared" si="0"/>
        <v>2923</v>
      </c>
      <c r="D19" s="11">
        <v>2924</v>
      </c>
      <c r="E19">
        <v>15351.686569888605</v>
      </c>
      <c r="F19" s="13">
        <v>0.76850000000000041</v>
      </c>
      <c r="G19" s="3">
        <v>2.7000000000000135E-2</v>
      </c>
      <c r="H19" s="11">
        <v>0.74150000000000027</v>
      </c>
      <c r="I19">
        <v>1.4750000000000263E-2</v>
      </c>
      <c r="J19" s="13">
        <v>27.908067542213832</v>
      </c>
      <c r="K19" s="3">
        <v>3.5133376707872634</v>
      </c>
      <c r="L19" s="13"/>
      <c r="M19" s="11"/>
    </row>
    <row r="20" spans="1:13" ht="14.45" x14ac:dyDescent="0.3">
      <c r="A20" s="134" t="s">
        <v>552</v>
      </c>
      <c r="B20" s="13">
        <v>2920</v>
      </c>
      <c r="C20" s="3">
        <f t="shared" si="0"/>
        <v>2921</v>
      </c>
      <c r="D20" s="11">
        <v>2922</v>
      </c>
      <c r="E20">
        <v>15299.933626783888</v>
      </c>
      <c r="F20" s="13">
        <v>0.74800000000000022</v>
      </c>
      <c r="G20" s="3">
        <v>3.1500000000000306E-2</v>
      </c>
      <c r="H20" s="11">
        <v>0.71649999999999991</v>
      </c>
      <c r="I20">
        <v>2.1999999999999797E-2</v>
      </c>
      <c r="J20" s="13">
        <v>30.644413537320332</v>
      </c>
      <c r="K20" s="3">
        <v>4.2112299465241039</v>
      </c>
      <c r="L20" s="13"/>
      <c r="M20" s="11"/>
    </row>
    <row r="21" spans="1:13" ht="14.45" x14ac:dyDescent="0.3">
      <c r="A21" s="134" t="s">
        <v>552</v>
      </c>
      <c r="B21" s="13">
        <v>2918</v>
      </c>
      <c r="C21" s="3">
        <f t="shared" si="0"/>
        <v>2919</v>
      </c>
      <c r="D21" s="11">
        <v>2920</v>
      </c>
      <c r="E21">
        <v>15249.846409741505</v>
      </c>
      <c r="F21" s="13">
        <v>0.71199999999999974</v>
      </c>
      <c r="G21" s="3">
        <v>3.5499999999999865E-2</v>
      </c>
      <c r="H21" s="11">
        <v>0.67649999999999988</v>
      </c>
      <c r="I21">
        <v>-5.7499999999994778E-3</v>
      </c>
      <c r="J21" s="13">
        <v>31.702637889688244</v>
      </c>
      <c r="K21" s="3">
        <v>4.9859550561797583</v>
      </c>
      <c r="L21" s="13"/>
      <c r="M21" s="11"/>
    </row>
    <row r="22" spans="1:13" ht="14.45" x14ac:dyDescent="0.3">
      <c r="A22" s="134" t="s">
        <v>552</v>
      </c>
      <c r="B22" s="13">
        <v>2916</v>
      </c>
      <c r="C22" s="3">
        <f t="shared" si="0"/>
        <v>2917</v>
      </c>
      <c r="D22" s="11">
        <v>2918</v>
      </c>
      <c r="E22">
        <v>15198.718113910165</v>
      </c>
      <c r="F22" s="13">
        <v>0.73449999999999971</v>
      </c>
      <c r="G22" s="3">
        <v>4.1000000000000369E-2</v>
      </c>
      <c r="H22" s="11">
        <v>0.69349999999999934</v>
      </c>
      <c r="I22">
        <v>3.6999999999999922E-2</v>
      </c>
      <c r="J22" s="13">
        <v>31.323048153342693</v>
      </c>
      <c r="K22" s="3">
        <v>5.5820285908782008</v>
      </c>
      <c r="L22" s="13"/>
      <c r="M22" s="11"/>
    </row>
    <row r="23" spans="1:13" ht="14.45" x14ac:dyDescent="0.3">
      <c r="A23" s="134" t="s">
        <v>552</v>
      </c>
      <c r="B23" s="13">
        <v>2914</v>
      </c>
      <c r="C23" s="3">
        <f t="shared" si="0"/>
        <v>2915</v>
      </c>
      <c r="D23" s="11">
        <v>2916</v>
      </c>
      <c r="E23">
        <v>15151.33770171908</v>
      </c>
      <c r="F23" s="13">
        <v>0.65350000000000019</v>
      </c>
      <c r="G23" s="3">
        <v>3.7500000000000533E-2</v>
      </c>
      <c r="H23" s="11">
        <v>0.61599999999999966</v>
      </c>
      <c r="I23">
        <v>-6.1250000000000693E-2</v>
      </c>
      <c r="J23" s="13">
        <v>31.427072402938087</v>
      </c>
      <c r="K23" s="3">
        <v>5.7383320581485115</v>
      </c>
      <c r="L23" s="13"/>
      <c r="M23" s="11"/>
    </row>
    <row r="24" spans="1:13" ht="14.45" x14ac:dyDescent="0.3">
      <c r="A24" s="134" t="s">
        <v>552</v>
      </c>
      <c r="B24" s="13">
        <v>2912</v>
      </c>
      <c r="C24" s="3">
        <f t="shared" si="0"/>
        <v>2913</v>
      </c>
      <c r="D24" s="11">
        <v>2914</v>
      </c>
      <c r="E24">
        <v>15096.530927500082</v>
      </c>
      <c r="F24" s="13">
        <v>0.81400000000000006</v>
      </c>
      <c r="G24" s="3">
        <v>5.6499999999999773E-2</v>
      </c>
      <c r="H24" s="11">
        <v>0.75750000000000028</v>
      </c>
      <c r="I24">
        <v>4.4999999999997264E-3</v>
      </c>
      <c r="J24" s="13">
        <v>32.251352476071588</v>
      </c>
      <c r="K24" s="3">
        <v>6.9410319410319126</v>
      </c>
      <c r="L24" s="13"/>
      <c r="M24" s="11"/>
    </row>
    <row r="25" spans="1:13" ht="14.45" x14ac:dyDescent="0.3">
      <c r="A25" s="134" t="s">
        <v>552</v>
      </c>
      <c r="B25" s="13">
        <v>2910</v>
      </c>
      <c r="C25" s="3">
        <f t="shared" si="0"/>
        <v>2911</v>
      </c>
      <c r="D25" s="11">
        <v>2912</v>
      </c>
      <c r="E25">
        <v>15040.75247974472</v>
      </c>
      <c r="F25" s="13">
        <v>0.83499999999999996</v>
      </c>
      <c r="G25" s="3">
        <v>7.1499999999999453E-2</v>
      </c>
      <c r="H25" s="11">
        <v>0.76350000000000051</v>
      </c>
      <c r="I25">
        <v>4.1750000000001064E-2</v>
      </c>
      <c r="J25" s="13">
        <v>33.49263241736363</v>
      </c>
      <c r="K25" s="3">
        <v>8.5628742514969414</v>
      </c>
      <c r="L25" s="13"/>
      <c r="M25" s="11"/>
    </row>
    <row r="26" spans="1:13" ht="14.45" x14ac:dyDescent="0.3">
      <c r="A26" s="134" t="s">
        <v>552</v>
      </c>
      <c r="B26" s="13">
        <v>2908</v>
      </c>
      <c r="C26" s="3">
        <f t="shared" si="0"/>
        <v>2909</v>
      </c>
      <c r="D26" s="11">
        <v>2910</v>
      </c>
      <c r="E26">
        <v>14990.225696102556</v>
      </c>
      <c r="F26" s="13">
        <v>0.72150000000000025</v>
      </c>
      <c r="G26" s="3">
        <v>5.6500000000000661E-2</v>
      </c>
      <c r="H26" s="11">
        <v>0.66499999999999959</v>
      </c>
      <c r="I26">
        <v>0.10674999999999968</v>
      </c>
      <c r="J26" s="13">
        <v>37.014404190309875</v>
      </c>
      <c r="K26" s="3">
        <v>7.8309078309079201</v>
      </c>
      <c r="L26" s="13"/>
      <c r="M26" s="11"/>
    </row>
    <row r="27" spans="1:13" ht="14.45" x14ac:dyDescent="0.3">
      <c r="A27" s="134" t="s">
        <v>552</v>
      </c>
      <c r="B27" s="13">
        <v>2906</v>
      </c>
      <c r="C27" s="3">
        <f t="shared" si="0"/>
        <v>2907</v>
      </c>
      <c r="D27" s="11">
        <v>2908</v>
      </c>
      <c r="E27">
        <v>14953.094126211672</v>
      </c>
      <c r="F27" s="13">
        <v>0.43200000000000038</v>
      </c>
      <c r="G27" s="3">
        <v>1.8500000000000405E-2</v>
      </c>
      <c r="H27" s="11">
        <v>0.41349999999999998</v>
      </c>
      <c r="I27">
        <v>-5.0500000000000433E-2</v>
      </c>
      <c r="J27" s="13">
        <v>41.77897574123984</v>
      </c>
      <c r="K27" s="3">
        <v>4.2824074074074971</v>
      </c>
      <c r="L27" s="13"/>
      <c r="M27" s="11"/>
    </row>
    <row r="28" spans="1:13" ht="14.45" x14ac:dyDescent="0.3">
      <c r="A28" s="134" t="s">
        <v>552</v>
      </c>
      <c r="B28" s="13">
        <v>2905</v>
      </c>
      <c r="C28" s="3">
        <f t="shared" si="0"/>
        <v>2905.5</v>
      </c>
      <c r="D28" s="11">
        <v>2906</v>
      </c>
      <c r="E28">
        <v>14911.520620154561</v>
      </c>
      <c r="F28" s="13">
        <v>0.52800000000000047</v>
      </c>
      <c r="G28" s="3">
        <v>1.6000000000000014E-2</v>
      </c>
      <c r="H28" s="11">
        <v>0.51200000000000045</v>
      </c>
      <c r="I28">
        <v>-0.10700000000000109</v>
      </c>
      <c r="J28" s="13">
        <v>38.675958188153174</v>
      </c>
      <c r="K28" s="3">
        <v>3.0303030303030303</v>
      </c>
      <c r="L28" s="13"/>
      <c r="M28" s="11"/>
    </row>
    <row r="29" spans="1:13" ht="14.45" x14ac:dyDescent="0.3">
      <c r="A29" s="134" t="s">
        <v>552</v>
      </c>
      <c r="B29" s="13">
        <v>2904</v>
      </c>
      <c r="C29" s="3">
        <f t="shared" si="0"/>
        <v>2904.5</v>
      </c>
      <c r="D29" s="11">
        <v>2905</v>
      </c>
      <c r="E29">
        <v>14864.996206078842</v>
      </c>
      <c r="F29" s="13">
        <v>0.63500000000000156</v>
      </c>
      <c r="G29" s="3">
        <v>1.6000000000000014E-2</v>
      </c>
      <c r="H29" s="11">
        <v>0.61900000000000155</v>
      </c>
      <c r="I29">
        <v>9.6000000000000973E-2</v>
      </c>
      <c r="J29" s="13">
        <v>29.834254143646323</v>
      </c>
      <c r="K29" s="3">
        <v>2.5196850393700747</v>
      </c>
      <c r="L29" s="13"/>
      <c r="M29" s="11"/>
    </row>
    <row r="30" spans="1:13" ht="14.45" x14ac:dyDescent="0.3">
      <c r="A30" s="134" t="s">
        <v>552</v>
      </c>
      <c r="B30" s="13">
        <v>2903</v>
      </c>
      <c r="C30" s="3">
        <f t="shared" si="0"/>
        <v>2903.5</v>
      </c>
      <c r="D30" s="11">
        <v>2904</v>
      </c>
      <c r="E30">
        <v>14822.913728169349</v>
      </c>
      <c r="F30" s="13">
        <v>0.53900000000000059</v>
      </c>
      <c r="G30" s="3">
        <v>1.6000000000000014E-2</v>
      </c>
      <c r="H30" s="11">
        <v>0.52300000000000058</v>
      </c>
      <c r="I30">
        <v>-5.4999999999997051E-2</v>
      </c>
      <c r="J30" s="13">
        <v>32.876712328767042</v>
      </c>
      <c r="K30" s="3">
        <v>2.9684601113172535</v>
      </c>
      <c r="L30" s="13"/>
      <c r="M30" s="11"/>
    </row>
    <row r="31" spans="1:13" ht="14.45" x14ac:dyDescent="0.3">
      <c r="A31" s="134" t="s">
        <v>552</v>
      </c>
      <c r="B31" s="13">
        <v>2902</v>
      </c>
      <c r="C31" s="3">
        <f t="shared" si="0"/>
        <v>2902.5</v>
      </c>
      <c r="D31" s="11">
        <v>2903</v>
      </c>
      <c r="E31">
        <v>14778.19385066116</v>
      </c>
      <c r="F31" s="13">
        <v>0.59600000000000009</v>
      </c>
      <c r="G31" s="3">
        <v>1.7000000000001236E-2</v>
      </c>
      <c r="H31" s="11">
        <v>0.57899999999999885</v>
      </c>
      <c r="I31">
        <v>1.8999999999996575E-2</v>
      </c>
      <c r="J31" s="13">
        <v>32.272727272727188</v>
      </c>
      <c r="K31" s="3">
        <v>2.852348993288798</v>
      </c>
      <c r="L31" s="13"/>
      <c r="M31" s="11"/>
    </row>
    <row r="32" spans="1:13" ht="14.45" x14ac:dyDescent="0.3">
      <c r="A32" s="134" t="s">
        <v>552</v>
      </c>
      <c r="B32" s="13">
        <v>2901</v>
      </c>
      <c r="C32" s="3">
        <f t="shared" si="0"/>
        <v>2901.5</v>
      </c>
      <c r="D32" s="11">
        <v>2902</v>
      </c>
      <c r="E32">
        <v>14734.53818702613</v>
      </c>
      <c r="F32" s="13">
        <v>0.57299999999999862</v>
      </c>
      <c r="G32" s="3">
        <v>1.4999999999998792E-2</v>
      </c>
      <c r="H32" s="11">
        <v>0.55799999999999983</v>
      </c>
      <c r="I32">
        <v>-0.23000000000000043</v>
      </c>
      <c r="J32" s="13">
        <v>28.553615960099886</v>
      </c>
      <c r="K32" s="3">
        <v>2.6178010471202144</v>
      </c>
      <c r="L32" s="13"/>
      <c r="M32" s="11"/>
    </row>
    <row r="33" spans="1:13" ht="14.45" x14ac:dyDescent="0.3">
      <c r="A33" s="134" t="s">
        <v>552</v>
      </c>
      <c r="B33" s="13">
        <v>2900</v>
      </c>
      <c r="C33" s="3">
        <f t="shared" si="0"/>
        <v>2900.5</v>
      </c>
      <c r="D33" s="11">
        <v>2901</v>
      </c>
      <c r="E33">
        <v>14679.50006196514</v>
      </c>
      <c r="F33" s="13">
        <v>0.81900000000000084</v>
      </c>
      <c r="G33" s="3">
        <v>2.2999999999999687E-2</v>
      </c>
      <c r="H33" s="11">
        <v>0.79600000000000115</v>
      </c>
      <c r="I33">
        <v>0.13600000000000101</v>
      </c>
      <c r="J33" s="13">
        <v>30.710659898477111</v>
      </c>
      <c r="K33" s="3">
        <v>2.8083028083027672</v>
      </c>
      <c r="L33" s="13"/>
      <c r="M33" s="11"/>
    </row>
    <row r="34" spans="1:13" ht="14.45" x14ac:dyDescent="0.3">
      <c r="A34" s="134" t="s">
        <v>552</v>
      </c>
      <c r="B34" s="13">
        <v>2899</v>
      </c>
      <c r="C34" s="3">
        <f t="shared" si="0"/>
        <v>2899.5</v>
      </c>
      <c r="D34" s="11">
        <v>2900</v>
      </c>
      <c r="E34">
        <v>14630.847220143103</v>
      </c>
      <c r="F34" s="13">
        <v>0.68100000000000094</v>
      </c>
      <c r="G34" s="3">
        <v>2.2000000000000242E-2</v>
      </c>
      <c r="H34" s="11">
        <v>0.6590000000000007</v>
      </c>
      <c r="I34">
        <v>0.22799999999999798</v>
      </c>
      <c r="J34" s="13">
        <v>33.947623666343304</v>
      </c>
      <c r="K34" s="3">
        <v>3.2305433186490768</v>
      </c>
      <c r="L34" s="13"/>
      <c r="M34" s="11"/>
    </row>
    <row r="35" spans="1:13" ht="14.45" x14ac:dyDescent="0.3">
      <c r="A35" s="134" t="s">
        <v>552</v>
      </c>
      <c r="B35" s="13">
        <v>2898</v>
      </c>
      <c r="C35" s="3">
        <f t="shared" si="0"/>
        <v>2898.5</v>
      </c>
      <c r="D35" s="11">
        <v>2899</v>
      </c>
      <c r="E35">
        <v>14593.391759073433</v>
      </c>
      <c r="F35" s="13">
        <v>0.43900000000000006</v>
      </c>
      <c r="G35" s="3">
        <v>1.4999999999998792E-2</v>
      </c>
      <c r="H35" s="11">
        <v>0.42400000000000126</v>
      </c>
      <c r="I35">
        <v>-0.19499999999999496</v>
      </c>
      <c r="J35" s="13">
        <v>35.441176470588367</v>
      </c>
      <c r="K35" s="3">
        <v>3.4168564920270592</v>
      </c>
      <c r="L35" s="13"/>
      <c r="M35" s="11"/>
    </row>
    <row r="36" spans="1:13" ht="14.45" x14ac:dyDescent="0.3">
      <c r="A36" s="134" t="s">
        <v>552</v>
      </c>
      <c r="B36" s="13">
        <v>2897</v>
      </c>
      <c r="C36" s="3">
        <f t="shared" si="0"/>
        <v>2897.5</v>
      </c>
      <c r="D36" s="11">
        <v>2898</v>
      </c>
      <c r="E36">
        <v>14546.450913482129</v>
      </c>
      <c r="F36" s="13">
        <v>0.64400000000000013</v>
      </c>
      <c r="G36" s="3">
        <v>2.000000000000135E-2</v>
      </c>
      <c r="H36" s="11">
        <v>0.62399999999999878</v>
      </c>
      <c r="I36">
        <v>3.8999999999999702E-2</v>
      </c>
      <c r="J36" s="13">
        <v>35.080645161290249</v>
      </c>
      <c r="K36" s="3">
        <v>3.1055900621120105</v>
      </c>
      <c r="L36" s="13"/>
      <c r="M36" s="11"/>
    </row>
    <row r="37" spans="1:13" ht="14.45" x14ac:dyDescent="0.3">
      <c r="A37" s="134" t="s">
        <v>552</v>
      </c>
      <c r="B37" s="13">
        <v>2896</v>
      </c>
      <c r="C37" s="3">
        <f t="shared" si="0"/>
        <v>2896.5</v>
      </c>
      <c r="D37" s="11">
        <v>2897</v>
      </c>
      <c r="E37">
        <v>14500.666822100782</v>
      </c>
      <c r="F37" s="13">
        <v>0.61899999999999977</v>
      </c>
      <c r="G37" s="3">
        <v>2.7000000000001023E-2</v>
      </c>
      <c r="H37" s="11">
        <v>0.59199999999999875</v>
      </c>
      <c r="I37">
        <v>0.20399999999999885</v>
      </c>
      <c r="J37" s="13">
        <v>44.183949504057729</v>
      </c>
      <c r="K37" s="3">
        <v>4.3618739903071138</v>
      </c>
      <c r="L37" s="13"/>
      <c r="M37" s="11"/>
    </row>
    <row r="38" spans="1:13" ht="14.45" x14ac:dyDescent="0.3">
      <c r="A38" s="134" t="s">
        <v>552</v>
      </c>
      <c r="B38" s="13">
        <v>2895</v>
      </c>
      <c r="C38" s="3">
        <f t="shared" si="0"/>
        <v>2895.5</v>
      </c>
      <c r="D38" s="11">
        <v>2896</v>
      </c>
      <c r="E38">
        <v>14464.50692574626</v>
      </c>
      <c r="F38" s="13">
        <v>0.41099999999999959</v>
      </c>
      <c r="G38" s="3">
        <v>2.5000000000000355E-2</v>
      </c>
      <c r="H38" s="11">
        <v>0.38599999999999923</v>
      </c>
      <c r="I38">
        <v>2.0999999999997243E-2</v>
      </c>
      <c r="J38" s="13">
        <v>48.431618569636171</v>
      </c>
      <c r="K38" s="3">
        <v>6.0827250608273431</v>
      </c>
      <c r="L38" s="13"/>
      <c r="M38" s="11"/>
    </row>
    <row r="39" spans="1:13" ht="14.45" x14ac:dyDescent="0.3">
      <c r="A39" s="134" t="s">
        <v>552</v>
      </c>
      <c r="B39" s="13">
        <v>2894</v>
      </c>
      <c r="C39" s="3">
        <f t="shared" si="0"/>
        <v>2894.5</v>
      </c>
      <c r="D39" s="11">
        <v>2895</v>
      </c>
      <c r="E39">
        <v>14429.503783601695</v>
      </c>
      <c r="F39" s="13">
        <v>0.38600000000000101</v>
      </c>
      <c r="G39" s="3">
        <v>2.2999999999999687E-2</v>
      </c>
      <c r="H39" s="11">
        <v>0.36300000000000132</v>
      </c>
      <c r="I39">
        <v>-6.9999999999978968E-3</v>
      </c>
      <c r="J39" s="13">
        <v>47.339699863574253</v>
      </c>
      <c r="K39" s="3">
        <v>5.9585492227978305</v>
      </c>
      <c r="L39" s="13"/>
      <c r="M39" s="11"/>
    </row>
    <row r="40" spans="1:13" ht="14.45" x14ac:dyDescent="0.3">
      <c r="A40" s="134" t="s">
        <v>552</v>
      </c>
      <c r="B40" s="13">
        <v>2893</v>
      </c>
      <c r="C40" s="3">
        <f t="shared" si="0"/>
        <v>2893.5</v>
      </c>
      <c r="D40" s="11">
        <v>2894</v>
      </c>
      <c r="E40">
        <v>14394.269290615139</v>
      </c>
      <c r="F40" s="13">
        <v>0.39100000000000001</v>
      </c>
      <c r="G40" s="3">
        <v>2.2000000000000242E-2</v>
      </c>
      <c r="H40" s="11">
        <v>0.36899999999999977</v>
      </c>
      <c r="I40">
        <v>4.1000000000000369E-2</v>
      </c>
      <c r="J40" s="13">
        <v>43.821839080459746</v>
      </c>
      <c r="K40" s="3">
        <v>5.6265984654732071</v>
      </c>
      <c r="L40" s="13"/>
      <c r="M40" s="11"/>
    </row>
    <row r="41" spans="1:13" ht="14.45" x14ac:dyDescent="0.3">
      <c r="A41" s="134" t="s">
        <v>552</v>
      </c>
      <c r="B41" s="13">
        <v>2892</v>
      </c>
      <c r="C41" s="3">
        <f t="shared" si="0"/>
        <v>2892.5</v>
      </c>
      <c r="D41" s="11">
        <v>2893</v>
      </c>
      <c r="E41">
        <v>14360.561713185723</v>
      </c>
      <c r="F41" s="13">
        <v>0.35799999999999876</v>
      </c>
      <c r="G41" s="3">
        <v>2.5999999999999801E-2</v>
      </c>
      <c r="H41" s="11">
        <v>0.33199999999999896</v>
      </c>
      <c r="I41">
        <v>3.9999999999999147E-2</v>
      </c>
      <c r="J41" s="13">
        <v>50.552486187845489</v>
      </c>
      <c r="K41" s="3">
        <v>7.262569832402205</v>
      </c>
      <c r="L41" s="13"/>
      <c r="M41" s="11"/>
    </row>
    <row r="42" spans="1:13" ht="14.45" x14ac:dyDescent="0.3">
      <c r="A42" s="134" t="s">
        <v>552</v>
      </c>
      <c r="B42" s="13">
        <v>2891</v>
      </c>
      <c r="C42" s="3">
        <f t="shared" si="0"/>
        <v>2891.5</v>
      </c>
      <c r="D42" s="11">
        <v>2892</v>
      </c>
      <c r="E42">
        <v>14328.612402155441</v>
      </c>
      <c r="F42" s="13">
        <v>0.31999999999999851</v>
      </c>
      <c r="G42" s="3">
        <v>2.6999999999999247E-2</v>
      </c>
      <c r="H42" s="11">
        <v>0.29299999999999926</v>
      </c>
      <c r="I42">
        <v>-0.11100000000000065</v>
      </c>
      <c r="J42" s="13">
        <v>52.238805970149471</v>
      </c>
      <c r="K42" s="3">
        <v>8.4374999999998028</v>
      </c>
      <c r="L42" s="13"/>
      <c r="M42" s="11"/>
    </row>
    <row r="43" spans="1:13" ht="14.45" x14ac:dyDescent="0.3">
      <c r="A43" s="134" t="s">
        <v>552</v>
      </c>
      <c r="B43" s="13">
        <v>2890</v>
      </c>
      <c r="C43" s="3">
        <f t="shared" si="0"/>
        <v>2890.5</v>
      </c>
      <c r="D43" s="11">
        <v>2891</v>
      </c>
      <c r="E43">
        <v>14290.138997381009</v>
      </c>
      <c r="F43" s="13">
        <v>0.4610000000000003</v>
      </c>
      <c r="G43" s="3">
        <v>4.1999999999999815E-2</v>
      </c>
      <c r="H43" s="11">
        <v>0.41900000000000048</v>
      </c>
      <c r="I43">
        <v>8.0000000000008953E-3</v>
      </c>
      <c r="J43" s="13">
        <v>54.311199207135765</v>
      </c>
      <c r="K43" s="3">
        <v>9.1106290672450729</v>
      </c>
      <c r="L43" s="13"/>
      <c r="M43" s="11"/>
    </row>
    <row r="44" spans="1:13" ht="14.45" x14ac:dyDescent="0.3">
      <c r="A44" s="134" t="s">
        <v>552</v>
      </c>
      <c r="B44" s="13">
        <v>2889</v>
      </c>
      <c r="C44" s="3">
        <f t="shared" si="0"/>
        <v>2889.5</v>
      </c>
      <c r="D44" s="11">
        <v>2890</v>
      </c>
      <c r="E44">
        <v>14252.12829429056</v>
      </c>
      <c r="F44" s="13">
        <v>0.45100000000000051</v>
      </c>
      <c r="G44" s="3">
        <v>4.1000000000000369E-2</v>
      </c>
      <c r="H44" s="11">
        <v>0.41000000000000014</v>
      </c>
      <c r="I44">
        <v>0.12599999999999767</v>
      </c>
      <c r="J44" s="13">
        <v>52.526315789473685</v>
      </c>
      <c r="K44" s="3">
        <v>9.0909090909091628</v>
      </c>
      <c r="L44" s="13"/>
      <c r="M44" s="11"/>
    </row>
    <row r="45" spans="1:13" ht="14.45" x14ac:dyDescent="0.3">
      <c r="A45" s="134" t="s">
        <v>552</v>
      </c>
      <c r="B45" s="13">
        <v>2888</v>
      </c>
      <c r="C45" s="3">
        <f t="shared" si="0"/>
        <v>2888.5</v>
      </c>
      <c r="D45" s="11">
        <v>2889</v>
      </c>
      <c r="E45">
        <v>14221.520818143825</v>
      </c>
      <c r="F45" s="13">
        <v>0.29100000000000037</v>
      </c>
      <c r="G45" s="3">
        <v>2.3999999999999133E-2</v>
      </c>
      <c r="H45" s="11">
        <v>0.26700000000000124</v>
      </c>
      <c r="I45">
        <v>-0.12099999999999689</v>
      </c>
      <c r="J45" s="13">
        <v>48.404255319148874</v>
      </c>
      <c r="K45" s="3">
        <v>8.2474226804120629</v>
      </c>
      <c r="L45" s="13"/>
      <c r="M45" s="11"/>
    </row>
    <row r="46" spans="1:13" ht="14.45" x14ac:dyDescent="0.3">
      <c r="A46" s="134" t="s">
        <v>552</v>
      </c>
      <c r="B46" s="13">
        <v>2887</v>
      </c>
      <c r="C46" s="3">
        <f t="shared" si="0"/>
        <v>2887.5</v>
      </c>
      <c r="D46" s="11">
        <v>2888</v>
      </c>
      <c r="E46">
        <v>14183.741465895366</v>
      </c>
      <c r="F46" s="13">
        <v>0.44599999999999973</v>
      </c>
      <c r="G46" s="3">
        <v>4.1000000000000369E-2</v>
      </c>
      <c r="H46" s="11">
        <v>0.40499999999999936</v>
      </c>
      <c r="I46">
        <v>-0.12300000000000288</v>
      </c>
      <c r="J46" s="13">
        <v>51.52173913043481</v>
      </c>
      <c r="K46" s="3">
        <v>9.1928251121077125</v>
      </c>
      <c r="L46" s="13"/>
      <c r="M46" s="11"/>
    </row>
    <row r="47" spans="1:13" ht="14.45" x14ac:dyDescent="0.3">
      <c r="A47" s="134" t="s">
        <v>552</v>
      </c>
      <c r="B47" s="13">
        <v>2886</v>
      </c>
      <c r="C47" s="3">
        <f t="shared" si="0"/>
        <v>2886.5</v>
      </c>
      <c r="D47" s="11">
        <v>2887</v>
      </c>
      <c r="E47">
        <v>14139.993261923539</v>
      </c>
      <c r="F47" s="13">
        <v>0.57499999999999929</v>
      </c>
      <c r="G47" s="3">
        <v>4.3999999999998707E-2</v>
      </c>
      <c r="H47" s="11">
        <v>0.53100000000000058</v>
      </c>
      <c r="I47">
        <v>0.11100000000000421</v>
      </c>
      <c r="J47" s="13">
        <v>48.430493273542673</v>
      </c>
      <c r="K47" s="3">
        <v>7.6521739130432627</v>
      </c>
      <c r="L47" s="13"/>
      <c r="M47" s="11"/>
    </row>
    <row r="48" spans="1:13" ht="14.45" x14ac:dyDescent="0.3">
      <c r="A48" s="134" t="s">
        <v>552</v>
      </c>
      <c r="B48" s="13">
        <v>2885</v>
      </c>
      <c r="C48" s="3">
        <f t="shared" si="0"/>
        <v>2885.5</v>
      </c>
      <c r="D48" s="11">
        <v>2886</v>
      </c>
      <c r="E48">
        <v>14101.751207991099</v>
      </c>
      <c r="F48" s="13">
        <v>0.45599999999999952</v>
      </c>
      <c r="G48" s="3">
        <v>4.0000000000000924E-2</v>
      </c>
      <c r="H48" s="11">
        <v>0.41599999999999859</v>
      </c>
      <c r="I48">
        <v>-9.5000000000002416E-2</v>
      </c>
      <c r="J48" s="13">
        <v>51.282051282051334</v>
      </c>
      <c r="K48" s="3">
        <v>8.7719298245616155</v>
      </c>
      <c r="L48" s="13"/>
      <c r="M48" s="11"/>
    </row>
    <row r="49" spans="1:13" ht="14.45" x14ac:dyDescent="0.3">
      <c r="A49" s="134" t="s">
        <v>552</v>
      </c>
      <c r="B49" s="13">
        <v>2884</v>
      </c>
      <c r="C49" s="3">
        <f t="shared" si="0"/>
        <v>2884.5</v>
      </c>
      <c r="D49" s="11">
        <v>2885</v>
      </c>
      <c r="E49">
        <v>14059.761270418405</v>
      </c>
      <c r="F49" s="13">
        <v>0.53699999999999903</v>
      </c>
      <c r="G49" s="3">
        <v>3.2999999999999474E-2</v>
      </c>
      <c r="H49" s="11">
        <v>0.50399999999999956</v>
      </c>
      <c r="I49">
        <v>-0.18299999999999983</v>
      </c>
      <c r="J49" s="13">
        <v>44.639175257731992</v>
      </c>
      <c r="K49" s="3">
        <v>6.1452513966479581</v>
      </c>
      <c r="L49" s="13"/>
      <c r="M49" s="11"/>
    </row>
    <row r="50" spans="1:13" ht="14.45" x14ac:dyDescent="0.3">
      <c r="A50" s="134" t="s">
        <v>552</v>
      </c>
      <c r="B50" s="13">
        <v>2883</v>
      </c>
      <c r="C50" s="3">
        <f t="shared" si="0"/>
        <v>2883.5</v>
      </c>
      <c r="D50" s="11">
        <v>2884</v>
      </c>
      <c r="E50">
        <v>14009.026271018449</v>
      </c>
      <c r="F50" s="13">
        <v>0.72599999999999909</v>
      </c>
      <c r="G50" s="3">
        <v>3.5999999999999588E-2</v>
      </c>
      <c r="H50" s="11">
        <v>0.6899999999999995</v>
      </c>
      <c r="I50">
        <v>-0.25100000000000122</v>
      </c>
      <c r="J50" s="13">
        <v>36.035242290748961</v>
      </c>
      <c r="K50" s="3">
        <v>4.958677685950363</v>
      </c>
      <c r="L50" s="13"/>
      <c r="M50" s="11"/>
    </row>
    <row r="51" spans="1:13" ht="14.45" x14ac:dyDescent="0.3">
      <c r="A51" s="134" t="s">
        <v>552</v>
      </c>
      <c r="B51" s="13">
        <v>2882</v>
      </c>
      <c r="C51" s="3">
        <f t="shared" si="0"/>
        <v>2882.5</v>
      </c>
      <c r="D51" s="11">
        <v>2883</v>
      </c>
      <c r="E51">
        <v>13945.47443497219</v>
      </c>
      <c r="F51" s="13">
        <v>1.0030000000000001</v>
      </c>
      <c r="G51" s="3">
        <v>4.8999999999999488E-2</v>
      </c>
      <c r="H51" s="11">
        <v>0.95400000000000063</v>
      </c>
      <c r="I51">
        <v>0.40100000000000335</v>
      </c>
      <c r="J51" s="13">
        <v>36.277001270648022</v>
      </c>
      <c r="K51" s="3">
        <v>4.8853439680956612</v>
      </c>
      <c r="L51" s="13"/>
      <c r="M51" s="11"/>
    </row>
    <row r="52" spans="1:13" ht="14.45" x14ac:dyDescent="0.3">
      <c r="A52" s="134" t="s">
        <v>552</v>
      </c>
      <c r="B52" s="13">
        <v>2881</v>
      </c>
      <c r="C52" s="3">
        <f t="shared" si="0"/>
        <v>2881.5</v>
      </c>
      <c r="D52" s="11">
        <v>2882</v>
      </c>
      <c r="E52">
        <v>13901.957581842355</v>
      </c>
      <c r="F52" s="13">
        <v>0.57000000000000028</v>
      </c>
      <c r="G52" s="3">
        <v>3.3000000000001251E-2</v>
      </c>
      <c r="H52" s="11">
        <v>0.53699999999999903</v>
      </c>
      <c r="I52">
        <v>-3.7000000000002586E-2</v>
      </c>
      <c r="J52" s="13">
        <v>45.402298850574709</v>
      </c>
      <c r="K52" s="3">
        <v>5.7894736842107424</v>
      </c>
      <c r="L52" s="13"/>
      <c r="M52" s="11"/>
    </row>
    <row r="53" spans="1:13" ht="14.45" x14ac:dyDescent="0.3">
      <c r="A53" s="134" t="s">
        <v>552</v>
      </c>
      <c r="B53" s="13">
        <v>2880</v>
      </c>
      <c r="C53" s="3">
        <f t="shared" si="0"/>
        <v>2880.5</v>
      </c>
      <c r="D53" s="11">
        <v>2881</v>
      </c>
      <c r="E53">
        <v>13856.080950124209</v>
      </c>
      <c r="F53" s="13">
        <v>0.62099999999999866</v>
      </c>
      <c r="G53" s="3">
        <v>3.9999999999999147E-2</v>
      </c>
      <c r="H53" s="11">
        <v>0.58099999999999952</v>
      </c>
      <c r="I53">
        <v>8.999999999999897E-2</v>
      </c>
      <c r="J53" s="13">
        <v>48.635235732010017</v>
      </c>
      <c r="K53" s="3">
        <v>6.4412238325280562</v>
      </c>
      <c r="L53" s="13"/>
      <c r="M53" s="11"/>
    </row>
    <row r="54" spans="1:13" ht="14.45" x14ac:dyDescent="0.3">
      <c r="A54" s="134" t="s">
        <v>552</v>
      </c>
      <c r="B54" s="13">
        <v>2879</v>
      </c>
      <c r="C54" s="3">
        <f t="shared" si="0"/>
        <v>2879.5</v>
      </c>
      <c r="D54" s="11">
        <v>2880</v>
      </c>
      <c r="E54">
        <v>13814.646254572293</v>
      </c>
      <c r="F54" s="13">
        <v>0.52499999999999947</v>
      </c>
      <c r="G54" s="3">
        <v>3.6999999999999034E-2</v>
      </c>
      <c r="H54" s="11">
        <v>0.48800000000000043</v>
      </c>
      <c r="I54">
        <v>7.6999999999999069E-2</v>
      </c>
      <c r="J54" s="13">
        <v>47.023208879919352</v>
      </c>
      <c r="K54" s="3">
        <v>7.0476190476188707</v>
      </c>
      <c r="L54" s="13"/>
      <c r="M54" s="11"/>
    </row>
    <row r="55" spans="1:13" ht="14.45" x14ac:dyDescent="0.3">
      <c r="A55" s="134" t="s">
        <v>552</v>
      </c>
      <c r="B55" s="13">
        <v>2878</v>
      </c>
      <c r="C55" s="3">
        <f t="shared" si="0"/>
        <v>2878.5</v>
      </c>
      <c r="D55" s="11">
        <v>2879</v>
      </c>
      <c r="E55">
        <v>13776.77436198704</v>
      </c>
      <c r="F55" s="13">
        <v>0.4480000000000004</v>
      </c>
      <c r="G55" s="3">
        <v>3.6999999999999034E-2</v>
      </c>
      <c r="H55" s="11">
        <v>0.41100000000000136</v>
      </c>
      <c r="I55">
        <v>5.700000000000216E-2</v>
      </c>
      <c r="J55" s="13">
        <v>51.091703056768537</v>
      </c>
      <c r="K55" s="3">
        <v>8.2589285714283474</v>
      </c>
      <c r="L55" s="13"/>
      <c r="M55" s="11"/>
    </row>
    <row r="56" spans="1:13" ht="14.45" x14ac:dyDescent="0.3">
      <c r="A56" s="134" t="s">
        <v>552</v>
      </c>
      <c r="B56" s="13">
        <v>2877</v>
      </c>
      <c r="C56" s="3">
        <f t="shared" si="0"/>
        <v>2877.5</v>
      </c>
      <c r="D56" s="11">
        <v>2878</v>
      </c>
      <c r="E56">
        <v>13741.63240933728</v>
      </c>
      <c r="F56" s="13">
        <v>0.38899999999999935</v>
      </c>
      <c r="G56" s="3">
        <v>3.5999999999999588E-2</v>
      </c>
      <c r="H56" s="11">
        <v>0.35299999999999976</v>
      </c>
      <c r="I56">
        <v>-2.1000000000000796E-2</v>
      </c>
      <c r="J56" s="13">
        <v>55.338691159586787</v>
      </c>
      <c r="K56" s="3">
        <v>9.2544987146528666</v>
      </c>
      <c r="L56" s="13"/>
      <c r="M56" s="11"/>
    </row>
    <row r="57" spans="1:13" x14ac:dyDescent="0.25">
      <c r="A57" s="134" t="s">
        <v>552</v>
      </c>
      <c r="B57" s="13">
        <v>2876</v>
      </c>
      <c r="C57" s="3">
        <f t="shared" si="0"/>
        <v>2876.5</v>
      </c>
      <c r="D57" s="11">
        <v>2877</v>
      </c>
      <c r="E57">
        <v>13705.70386382475</v>
      </c>
      <c r="F57" s="13">
        <v>0.40599999999999881</v>
      </c>
      <c r="G57" s="3">
        <v>3.399999999999892E-2</v>
      </c>
      <c r="H57" s="11">
        <v>0.37199999999999989</v>
      </c>
      <c r="I57">
        <v>-5.5999999999999162E-2</v>
      </c>
      <c r="J57" s="13">
        <v>51.781472684085585</v>
      </c>
      <c r="K57" s="3">
        <v>8.3743842364529595</v>
      </c>
      <c r="L57" s="13"/>
      <c r="M57" s="11"/>
    </row>
    <row r="58" spans="1:13" x14ac:dyDescent="0.25">
      <c r="A58" s="134" t="s">
        <v>552</v>
      </c>
      <c r="B58" s="13">
        <v>2875</v>
      </c>
      <c r="C58" s="3">
        <f t="shared" si="0"/>
        <v>2875.5</v>
      </c>
      <c r="D58" s="11">
        <v>2876</v>
      </c>
      <c r="E58">
        <v>13667.091648545125</v>
      </c>
      <c r="F58" s="13">
        <v>0.46400000000000041</v>
      </c>
      <c r="G58" s="3">
        <v>3.5000000000000142E-2</v>
      </c>
      <c r="H58" s="11">
        <v>0.42900000000000027</v>
      </c>
      <c r="I58">
        <v>-7.5000000000001066E-2</v>
      </c>
      <c r="J58" s="13">
        <v>47.747747747747695</v>
      </c>
      <c r="K58" s="3">
        <v>7.5431034482758852</v>
      </c>
      <c r="L58" s="13"/>
      <c r="M58" s="11"/>
    </row>
    <row r="59" spans="1:13" x14ac:dyDescent="0.25">
      <c r="A59" s="134" t="s">
        <v>552</v>
      </c>
      <c r="B59" s="13">
        <v>2874</v>
      </c>
      <c r="C59" s="3">
        <f t="shared" si="0"/>
        <v>2874.5</v>
      </c>
      <c r="D59" s="11">
        <v>2875</v>
      </c>
      <c r="E59">
        <v>13624.916630298836</v>
      </c>
      <c r="F59" s="13">
        <v>0.54100000000000037</v>
      </c>
      <c r="G59" s="3">
        <v>3.5999999999999588E-2</v>
      </c>
      <c r="H59" s="11">
        <v>0.50500000000000078</v>
      </c>
      <c r="I59">
        <v>8.4000000000001407E-2</v>
      </c>
      <c r="J59" s="13">
        <v>46.382556987115933</v>
      </c>
      <c r="K59" s="3">
        <v>6.6543438077633201</v>
      </c>
      <c r="L59" s="13"/>
      <c r="M59" s="11"/>
    </row>
    <row r="60" spans="1:13" x14ac:dyDescent="0.25">
      <c r="A60" s="134" t="s">
        <v>552</v>
      </c>
      <c r="B60" s="13">
        <v>2873</v>
      </c>
      <c r="C60" s="3">
        <f t="shared" si="0"/>
        <v>2873.5</v>
      </c>
      <c r="D60" s="11">
        <v>2874</v>
      </c>
      <c r="E60">
        <v>13586.628306197998</v>
      </c>
      <c r="F60" s="13">
        <v>0.45699999999999896</v>
      </c>
      <c r="G60" s="3">
        <v>3.5999999999999588E-2</v>
      </c>
      <c r="H60" s="11">
        <v>0.42099999999999937</v>
      </c>
      <c r="I60">
        <v>-8.3999999999997854E-2</v>
      </c>
      <c r="J60" s="13">
        <v>50.000000000000099</v>
      </c>
      <c r="K60" s="3">
        <v>7.8774617067832979</v>
      </c>
      <c r="L60" s="13"/>
      <c r="M60" s="11"/>
    </row>
    <row r="61" spans="1:13" x14ac:dyDescent="0.25">
      <c r="A61" s="134" t="s">
        <v>552</v>
      </c>
      <c r="B61" s="13">
        <v>2872</v>
      </c>
      <c r="C61" s="3">
        <f t="shared" si="0"/>
        <v>2872.5</v>
      </c>
      <c r="D61" s="11">
        <v>2873</v>
      </c>
      <c r="E61">
        <v>13544.175666941321</v>
      </c>
      <c r="F61" s="13">
        <v>0.5470000000000006</v>
      </c>
      <c r="G61" s="3">
        <v>3.9000000000001478E-2</v>
      </c>
      <c r="H61" s="11">
        <v>0.50799999999999912</v>
      </c>
      <c r="I61">
        <v>-7.6000000000000512E-2</v>
      </c>
      <c r="J61" s="13">
        <v>47.805343511450324</v>
      </c>
      <c r="K61" s="3">
        <v>7.1297989031081244</v>
      </c>
      <c r="L61" s="13"/>
      <c r="M61" s="11"/>
    </row>
    <row r="62" spans="1:13" x14ac:dyDescent="0.25">
      <c r="A62" s="134" t="s">
        <v>552</v>
      </c>
      <c r="B62" s="13">
        <v>2871</v>
      </c>
      <c r="C62" s="3">
        <f t="shared" si="0"/>
        <v>2871.5</v>
      </c>
      <c r="D62" s="11">
        <v>2872</v>
      </c>
      <c r="E62">
        <v>13497.836333539195</v>
      </c>
      <c r="F62" s="13">
        <v>0.63100000000000023</v>
      </c>
      <c r="G62" s="3">
        <v>4.3000000000001037E-2</v>
      </c>
      <c r="H62" s="11">
        <v>0.58799999999999919</v>
      </c>
      <c r="I62">
        <v>0.21999999999999886</v>
      </c>
      <c r="J62" s="13">
        <v>45.415224913494818</v>
      </c>
      <c r="K62" s="3">
        <v>6.8145800316958827</v>
      </c>
      <c r="L62" s="13"/>
      <c r="M62" s="11"/>
    </row>
    <row r="63" spans="1:13" x14ac:dyDescent="0.25">
      <c r="A63" s="134" t="s">
        <v>552</v>
      </c>
      <c r="B63" s="13">
        <v>2870</v>
      </c>
      <c r="C63" s="3">
        <f t="shared" si="0"/>
        <v>2870.5</v>
      </c>
      <c r="D63" s="11">
        <v>2871</v>
      </c>
      <c r="E63">
        <v>13462.786921226232</v>
      </c>
      <c r="F63" s="13">
        <v>0.38700000000000045</v>
      </c>
      <c r="G63" s="3">
        <v>3.1000000000000583E-2</v>
      </c>
      <c r="H63" s="11">
        <v>0.35599999999999987</v>
      </c>
      <c r="I63">
        <v>-3.6000000000001364E-2</v>
      </c>
      <c r="J63" s="13">
        <v>50.257069408740328</v>
      </c>
      <c r="K63" s="3">
        <v>8.010335917312803</v>
      </c>
      <c r="L63" s="13"/>
      <c r="M63" s="11"/>
    </row>
    <row r="64" spans="1:13" x14ac:dyDescent="0.25">
      <c r="A64" s="134" t="s">
        <v>552</v>
      </c>
      <c r="B64" s="13">
        <v>2869</v>
      </c>
      <c r="C64" s="3">
        <f t="shared" si="0"/>
        <v>2869.5</v>
      </c>
      <c r="D64" s="11">
        <v>2870</v>
      </c>
      <c r="E64">
        <v>13425.88670217734</v>
      </c>
      <c r="F64" s="13">
        <v>0.4269999999999996</v>
      </c>
      <c r="G64" s="3">
        <v>3.2999999999999474E-2</v>
      </c>
      <c r="H64" s="11">
        <v>0.39400000000000013</v>
      </c>
      <c r="I64">
        <v>1.4000000000001123E-2</v>
      </c>
      <c r="J64" s="13">
        <v>50.058479532163815</v>
      </c>
      <c r="K64" s="3">
        <v>7.7283372365338412</v>
      </c>
      <c r="L64" s="13"/>
      <c r="M64" s="11"/>
    </row>
    <row r="65" spans="1:13" x14ac:dyDescent="0.25">
      <c r="A65" s="134" t="s">
        <v>552</v>
      </c>
      <c r="B65" s="13">
        <v>2868</v>
      </c>
      <c r="C65" s="3">
        <f t="shared" si="0"/>
        <v>2868.5</v>
      </c>
      <c r="D65" s="11">
        <v>2869</v>
      </c>
      <c r="E65">
        <v>13388.616321781263</v>
      </c>
      <c r="F65" s="13">
        <v>0.4350000000000005</v>
      </c>
      <c r="G65" s="3">
        <v>4.4000000000000483E-2</v>
      </c>
      <c r="H65" s="11">
        <v>0.39100000000000001</v>
      </c>
      <c r="I65">
        <v>3.7999999999999368E-2</v>
      </c>
      <c r="J65" s="13">
        <v>55.292908530318584</v>
      </c>
      <c r="K65" s="3">
        <v>10.114942528735732</v>
      </c>
      <c r="L65" s="13"/>
      <c r="M65" s="11"/>
    </row>
    <row r="66" spans="1:13" x14ac:dyDescent="0.25">
      <c r="A66" s="134" t="s">
        <v>552</v>
      </c>
      <c r="B66" s="13">
        <v>2867</v>
      </c>
      <c r="C66" s="3">
        <f t="shared" si="0"/>
        <v>2867.5</v>
      </c>
      <c r="D66" s="11">
        <v>2868</v>
      </c>
      <c r="E66">
        <v>13353.474369131502</v>
      </c>
      <c r="F66" s="13">
        <v>0.38900000000000023</v>
      </c>
      <c r="G66" s="3">
        <v>4.0000000000000036E-2</v>
      </c>
      <c r="H66" s="11">
        <v>0.3490000000000002</v>
      </c>
      <c r="I66">
        <v>2.5999999999998913E-2</v>
      </c>
      <c r="J66" s="13">
        <v>54.714784633294499</v>
      </c>
      <c r="K66" s="3">
        <v>10.2827763496144</v>
      </c>
      <c r="L66" s="13"/>
      <c r="M66" s="11"/>
    </row>
    <row r="67" spans="1:13" x14ac:dyDescent="0.25">
      <c r="A67" s="134" t="s">
        <v>552</v>
      </c>
      <c r="B67" s="13">
        <v>2866</v>
      </c>
      <c r="C67" s="3">
        <f t="shared" si="0"/>
        <v>2866.5</v>
      </c>
      <c r="D67" s="11">
        <v>2867</v>
      </c>
      <c r="E67">
        <v>13319.720521533687</v>
      </c>
      <c r="F67" s="13">
        <v>0.35900000000000176</v>
      </c>
      <c r="G67" s="3">
        <v>3.8000000000000256E-2</v>
      </c>
      <c r="H67" s="11">
        <v>0.32100000000000151</v>
      </c>
      <c r="I67">
        <v>-2.7999999999996916E-2</v>
      </c>
      <c r="J67" s="13">
        <v>54.671717171717034</v>
      </c>
      <c r="K67" s="3">
        <v>10.584958217270215</v>
      </c>
      <c r="L67" s="13"/>
      <c r="M67" s="11"/>
    </row>
    <row r="68" spans="1:13" x14ac:dyDescent="0.25">
      <c r="A68" s="134" t="s">
        <v>552</v>
      </c>
      <c r="B68" s="13">
        <v>2865</v>
      </c>
      <c r="C68" s="3">
        <f t="shared" si="0"/>
        <v>2865.5</v>
      </c>
      <c r="D68" s="11">
        <v>2866</v>
      </c>
      <c r="E68">
        <v>13284.208407536742</v>
      </c>
      <c r="F68" s="13">
        <v>0.39700000000000024</v>
      </c>
      <c r="G68" s="3">
        <v>4.3000000000001037E-2</v>
      </c>
      <c r="H68" s="11">
        <v>0.3539999999999992</v>
      </c>
      <c r="I68">
        <v>2.9999999999998472E-2</v>
      </c>
      <c r="J68" s="13">
        <v>54.783599088838244</v>
      </c>
      <c r="K68" s="3">
        <v>10.831234256927207</v>
      </c>
      <c r="L68" s="13"/>
      <c r="M68" s="11"/>
    </row>
    <row r="69" spans="1:13" x14ac:dyDescent="0.25">
      <c r="A69" s="134" t="s">
        <v>552</v>
      </c>
      <c r="B69" s="13">
        <v>2864</v>
      </c>
      <c r="C69" s="3">
        <f t="shared" si="0"/>
        <v>2864.5</v>
      </c>
      <c r="D69" s="11">
        <v>2865</v>
      </c>
      <c r="E69">
        <v>13250.362019602131</v>
      </c>
      <c r="F69" s="13">
        <v>0.36099999999999977</v>
      </c>
      <c r="G69" s="3">
        <v>4.0000000000000036E-2</v>
      </c>
      <c r="H69" s="11">
        <v>0.32099999999999973</v>
      </c>
      <c r="I69">
        <v>-1.3000000000000789E-2</v>
      </c>
      <c r="J69" s="13">
        <v>56.295399515738509</v>
      </c>
      <c r="K69" s="3">
        <v>11.080332409972318</v>
      </c>
      <c r="L69" s="13"/>
      <c r="M69" s="11"/>
    </row>
    <row r="70" spans="1:13" x14ac:dyDescent="0.25">
      <c r="A70" s="134" t="s">
        <v>552</v>
      </c>
      <c r="B70" s="13">
        <v>2863</v>
      </c>
      <c r="C70" s="3">
        <f t="shared" si="0"/>
        <v>2863.5</v>
      </c>
      <c r="D70" s="11">
        <v>2864</v>
      </c>
      <c r="E70">
        <v>13215.081256447176</v>
      </c>
      <c r="F70" s="13">
        <v>0.39199999999999946</v>
      </c>
      <c r="G70" s="3">
        <v>4.8999999999999488E-2</v>
      </c>
      <c r="H70" s="11">
        <v>0.34299999999999997</v>
      </c>
      <c r="I70">
        <v>-6.6000000000000725E-2</v>
      </c>
      <c r="J70" s="13">
        <v>57.713052858683966</v>
      </c>
      <c r="K70" s="3">
        <v>12.499999999999886</v>
      </c>
      <c r="L70" s="13"/>
      <c r="M70" s="11"/>
    </row>
    <row r="71" spans="1:13" x14ac:dyDescent="0.25">
      <c r="A71" s="134" t="s">
        <v>552</v>
      </c>
      <c r="B71" s="13">
        <v>2862</v>
      </c>
      <c r="C71" s="3">
        <f t="shared" si="0"/>
        <v>2862.5</v>
      </c>
      <c r="D71" s="11">
        <v>2863</v>
      </c>
      <c r="E71">
        <v>13176.098879820365</v>
      </c>
      <c r="F71" s="13">
        <v>0.47199999999999953</v>
      </c>
      <c r="G71" s="3">
        <v>5.5999999999999162E-2</v>
      </c>
      <c r="H71" s="11">
        <v>0.41600000000000037</v>
      </c>
      <c r="I71">
        <v>6.2000000000002942E-2</v>
      </c>
      <c r="J71" s="13">
        <v>54.918815663801411</v>
      </c>
      <c r="K71" s="3">
        <v>11.86440677966085</v>
      </c>
      <c r="L71" s="13"/>
      <c r="M71" s="11"/>
    </row>
    <row r="72" spans="1:13" x14ac:dyDescent="0.25">
      <c r="A72" s="134" t="s">
        <v>552</v>
      </c>
      <c r="B72" s="13">
        <v>2861</v>
      </c>
      <c r="C72" s="3">
        <f t="shared" si="0"/>
        <v>2861.5</v>
      </c>
      <c r="D72" s="11">
        <v>2862</v>
      </c>
      <c r="E72">
        <v>13141.373358686189</v>
      </c>
      <c r="F72" s="13">
        <v>0.37999999999999901</v>
      </c>
      <c r="G72" s="3">
        <v>4.1000000000000369E-2</v>
      </c>
      <c r="H72" s="11">
        <v>0.33899999999999864</v>
      </c>
      <c r="I72">
        <v>-4.9000000000003041E-2</v>
      </c>
      <c r="J72" s="13">
        <v>54.86935866983378</v>
      </c>
      <c r="K72" s="3">
        <v>10.789473684210652</v>
      </c>
      <c r="L72" s="13"/>
      <c r="M72" s="11"/>
    </row>
    <row r="73" spans="1:13" x14ac:dyDescent="0.25">
      <c r="A73" s="134" t="s">
        <v>552</v>
      </c>
      <c r="B73" s="13">
        <v>2860</v>
      </c>
      <c r="C73" s="3">
        <f t="shared" si="0"/>
        <v>2860.5</v>
      </c>
      <c r="D73" s="11">
        <v>2861</v>
      </c>
      <c r="E73">
        <v>13104.565679974092</v>
      </c>
      <c r="F73" s="13">
        <v>0.42500000000000071</v>
      </c>
      <c r="G73" s="3">
        <v>3.8999999999999702E-2</v>
      </c>
      <c r="H73" s="11">
        <v>0.38600000000000101</v>
      </c>
      <c r="I73">
        <v>-2.9999999999999361E-2</v>
      </c>
      <c r="J73" s="13">
        <v>51.205510907003379</v>
      </c>
      <c r="K73" s="3">
        <v>9.1764705882352082</v>
      </c>
      <c r="L73" s="13"/>
      <c r="M73" s="11"/>
    </row>
    <row r="74" spans="1:13" x14ac:dyDescent="0.25">
      <c r="A74" s="134" t="s">
        <v>552</v>
      </c>
      <c r="B74" s="13">
        <v>2859</v>
      </c>
      <c r="C74" s="3">
        <f t="shared" ref="C74:C137" si="1">(D74+B74)/2</f>
        <v>2859.5</v>
      </c>
      <c r="D74" s="11">
        <v>2860</v>
      </c>
      <c r="E74">
        <v>13065.166871831696</v>
      </c>
      <c r="F74" s="13">
        <v>0.48099999999999987</v>
      </c>
      <c r="G74" s="3">
        <v>5.1999999999999602E-2</v>
      </c>
      <c r="H74" s="11">
        <v>0.42900000000000027</v>
      </c>
      <c r="I74">
        <v>7.7000000000001734E-2</v>
      </c>
      <c r="J74" s="13">
        <v>55.586334256694393</v>
      </c>
      <c r="K74" s="3">
        <v>10.810810810810731</v>
      </c>
      <c r="L74" s="13"/>
      <c r="M74" s="11"/>
    </row>
    <row r="75" spans="1:13" x14ac:dyDescent="0.25">
      <c r="A75" s="134" t="s">
        <v>552</v>
      </c>
      <c r="B75" s="13">
        <v>2858</v>
      </c>
      <c r="C75" s="3">
        <f t="shared" si="1"/>
        <v>2858.5</v>
      </c>
      <c r="D75" s="11">
        <v>2859</v>
      </c>
      <c r="E75">
        <v>13030.16372968713</v>
      </c>
      <c r="F75" s="13">
        <v>0.38600000000000101</v>
      </c>
      <c r="G75" s="3">
        <v>4.3000000000001037E-2</v>
      </c>
      <c r="H75" s="11">
        <v>0.34299999999999997</v>
      </c>
      <c r="I75">
        <v>-4.2999999999999261E-2</v>
      </c>
      <c r="J75" s="13">
        <v>56.136363636363562</v>
      </c>
      <c r="K75" s="3">
        <v>11.139896373057233</v>
      </c>
      <c r="L75" s="13"/>
      <c r="M75" s="11"/>
    </row>
    <row r="76" spans="1:13" x14ac:dyDescent="0.25">
      <c r="A76" s="134" t="s">
        <v>552</v>
      </c>
      <c r="B76" s="13">
        <v>2857</v>
      </c>
      <c r="C76" s="3">
        <f t="shared" si="1"/>
        <v>2857.5</v>
      </c>
      <c r="D76" s="11">
        <v>2858</v>
      </c>
      <c r="E76">
        <v>12993.726212322221</v>
      </c>
      <c r="F76" s="13">
        <v>0.41699999999999982</v>
      </c>
      <c r="G76" s="3">
        <v>3.700000000000081E-2</v>
      </c>
      <c r="H76" s="11">
        <v>0.37999999999999901</v>
      </c>
      <c r="I76">
        <v>5.8999999999999275E-2</v>
      </c>
      <c r="J76" s="13">
        <v>50.059880239520929</v>
      </c>
      <c r="K76" s="3">
        <v>8.8729016786572732</v>
      </c>
      <c r="L76" s="13"/>
      <c r="M76" s="11"/>
    </row>
    <row r="77" spans="1:13" x14ac:dyDescent="0.25">
      <c r="A77" s="134" t="s">
        <v>552</v>
      </c>
      <c r="B77" s="13">
        <v>2856.5</v>
      </c>
      <c r="C77" s="3">
        <f t="shared" si="1"/>
        <v>2856.75</v>
      </c>
      <c r="D77" s="11">
        <v>2857</v>
      </c>
      <c r="E77">
        <v>12961.036578597566</v>
      </c>
      <c r="F77" s="13">
        <v>0.33599999999999852</v>
      </c>
      <c r="G77" s="3">
        <v>2.5999999999999801E-2</v>
      </c>
      <c r="H77" s="11">
        <v>0.30999999999999872</v>
      </c>
      <c r="I77">
        <v>-0.62800000000000722</v>
      </c>
      <c r="J77" s="13">
        <v>51.862464183381327</v>
      </c>
      <c r="K77" s="3">
        <v>7.7380952380952133</v>
      </c>
      <c r="L77" s="13"/>
      <c r="M77" s="11"/>
    </row>
    <row r="78" spans="1:13" x14ac:dyDescent="0.25">
      <c r="A78" s="134" t="s">
        <v>552</v>
      </c>
      <c r="B78" s="13">
        <v>2856</v>
      </c>
      <c r="C78" s="3">
        <f t="shared" si="1"/>
        <v>2856.25</v>
      </c>
      <c r="D78" s="11">
        <v>2856.5</v>
      </c>
      <c r="E78" s="1">
        <v>12914.928596037431</v>
      </c>
      <c r="F78" s="13">
        <v>0.62600000000000122</v>
      </c>
      <c r="G78" s="3">
        <v>1.3999999999999346E-2</v>
      </c>
      <c r="H78" s="11">
        <v>0.61200000000000188</v>
      </c>
      <c r="I78">
        <v>-7.5999999999986301E-2</v>
      </c>
      <c r="J78" s="13">
        <v>26.179245283018943</v>
      </c>
      <c r="K78" s="3">
        <v>2.236421725239508</v>
      </c>
      <c r="L78" s="13"/>
      <c r="M78" s="11"/>
    </row>
    <row r="79" spans="1:13" x14ac:dyDescent="0.25">
      <c r="A79" s="134" t="s">
        <v>552</v>
      </c>
      <c r="B79" s="13">
        <v>2855.5</v>
      </c>
      <c r="C79" s="3">
        <f t="shared" si="1"/>
        <v>2855.75</v>
      </c>
      <c r="D79" s="11">
        <v>2856</v>
      </c>
      <c r="E79">
        <v>12866.507105057382</v>
      </c>
      <c r="F79" s="13">
        <v>0.67600000000000193</v>
      </c>
      <c r="G79" s="3">
        <v>2.0000000000003126E-2</v>
      </c>
      <c r="H79" s="11">
        <v>0.65599999999999881</v>
      </c>
      <c r="I79">
        <v>0.65199999999999037</v>
      </c>
      <c r="J79" s="13">
        <v>24.215246636771038</v>
      </c>
      <c r="K79" s="3">
        <v>2.9585798816572586</v>
      </c>
      <c r="L79" s="13"/>
      <c r="M79" s="11"/>
    </row>
    <row r="80" spans="1:13" x14ac:dyDescent="0.25">
      <c r="A80" s="134" t="s">
        <v>552</v>
      </c>
      <c r="B80" s="13">
        <v>2855</v>
      </c>
      <c r="C80" s="3">
        <f t="shared" si="1"/>
        <v>2855.25</v>
      </c>
      <c r="D80" s="11">
        <v>2855.5</v>
      </c>
      <c r="E80">
        <v>12849.202062076452</v>
      </c>
      <c r="F80" s="13">
        <v>0.37400000000000055</v>
      </c>
      <c r="G80" s="3">
        <v>3.2000000000000028E-2</v>
      </c>
      <c r="H80" s="11">
        <v>0.34200000000000053</v>
      </c>
      <c r="I80">
        <v>-9.1999999999998749E-2</v>
      </c>
      <c r="J80" s="13">
        <v>50.529100529100354</v>
      </c>
      <c r="K80" s="3">
        <v>8.556149732620316</v>
      </c>
      <c r="L80" s="13"/>
      <c r="M80" s="11"/>
    </row>
    <row r="81" spans="1:13" x14ac:dyDescent="0.25">
      <c r="A81" s="134" t="s">
        <v>552</v>
      </c>
      <c r="B81" s="13">
        <v>2854</v>
      </c>
      <c r="C81" s="3">
        <f t="shared" si="1"/>
        <v>2854.5</v>
      </c>
      <c r="D81" s="11">
        <v>2855</v>
      </c>
      <c r="E81">
        <v>12830.416373706779</v>
      </c>
      <c r="F81" s="13">
        <v>0.40600000000000058</v>
      </c>
      <c r="G81" s="3">
        <v>2.5000000000000355E-2</v>
      </c>
      <c r="H81" s="11">
        <v>0.38100000000000023</v>
      </c>
      <c r="I81">
        <v>-0.16399999999999793</v>
      </c>
      <c r="J81" s="13">
        <v>46.225165562913887</v>
      </c>
      <c r="K81" s="3">
        <v>6.1576354679803744</v>
      </c>
      <c r="L81" s="13"/>
      <c r="M81" s="11"/>
    </row>
    <row r="82" spans="1:13" x14ac:dyDescent="0.25">
      <c r="A82" s="134" t="s">
        <v>552</v>
      </c>
      <c r="B82" s="13">
        <v>2853</v>
      </c>
      <c r="C82" s="3">
        <f t="shared" si="1"/>
        <v>2853.5</v>
      </c>
      <c r="D82" s="11">
        <v>2854</v>
      </c>
      <c r="E82">
        <v>12803.857297046208</v>
      </c>
      <c r="F82" s="13">
        <v>0.57399999999999984</v>
      </c>
      <c r="G82" s="3">
        <v>2.7000000000001023E-2</v>
      </c>
      <c r="H82" s="11">
        <v>0.54699999999999882</v>
      </c>
      <c r="I82">
        <v>0.17499999999999716</v>
      </c>
      <c r="J82" s="13">
        <v>39.065817409766368</v>
      </c>
      <c r="K82" s="3">
        <v>4.7038327526134198</v>
      </c>
      <c r="L82" s="13"/>
      <c r="M82" s="11"/>
    </row>
    <row r="83" spans="1:13" x14ac:dyDescent="0.25">
      <c r="A83" s="134" t="s">
        <v>552</v>
      </c>
      <c r="B83" s="13">
        <v>2852</v>
      </c>
      <c r="C83" s="3">
        <f t="shared" si="1"/>
        <v>2852.5</v>
      </c>
      <c r="D83" s="11">
        <v>2853</v>
      </c>
      <c r="E83">
        <v>12785.580580528916</v>
      </c>
      <c r="F83" s="13">
        <v>0.39500000000000135</v>
      </c>
      <c r="G83" s="3">
        <v>2.5000000000000355E-2</v>
      </c>
      <c r="H83" s="11">
        <v>0.37000000000000099</v>
      </c>
      <c r="I83">
        <v>0.10400000000000276</v>
      </c>
      <c r="J83" s="13">
        <v>43.083573487031572</v>
      </c>
      <c r="K83" s="3">
        <v>6.3291139240507013</v>
      </c>
      <c r="L83" s="13"/>
      <c r="M83" s="11"/>
    </row>
    <row r="84" spans="1:13" x14ac:dyDescent="0.25">
      <c r="A84" s="134" t="s">
        <v>552</v>
      </c>
      <c r="B84" s="13">
        <v>2851</v>
      </c>
      <c r="C84" s="3">
        <f t="shared" si="1"/>
        <v>2851.5</v>
      </c>
      <c r="D84" s="11">
        <v>2852</v>
      </c>
      <c r="E84">
        <v>12771.375638830667</v>
      </c>
      <c r="F84" s="13">
        <v>0.30700000000000038</v>
      </c>
      <c r="G84" s="3">
        <v>3.3000000000001251E-2</v>
      </c>
      <c r="H84" s="11">
        <v>0.27399999999999913</v>
      </c>
      <c r="I84">
        <v>-3.700000000000081E-2</v>
      </c>
      <c r="J84" s="13">
        <v>57.945205479452021</v>
      </c>
      <c r="K84" s="3">
        <v>10.749185667752837</v>
      </c>
      <c r="L84" s="13"/>
      <c r="M84" s="11"/>
    </row>
    <row r="85" spans="1:13" x14ac:dyDescent="0.25">
      <c r="A85" s="134" t="s">
        <v>552</v>
      </c>
      <c r="B85" s="13">
        <v>2850</v>
      </c>
      <c r="C85" s="3">
        <f t="shared" si="1"/>
        <v>2850.5</v>
      </c>
      <c r="D85" s="11">
        <v>2851</v>
      </c>
      <c r="E85">
        <v>12754.533297533719</v>
      </c>
      <c r="F85" s="13">
        <v>0.36400000000000077</v>
      </c>
      <c r="G85" s="3">
        <v>4.3000000000001037E-2</v>
      </c>
      <c r="H85" s="11">
        <v>0.32099999999999973</v>
      </c>
      <c r="I85">
        <v>-9.6000000000000085E-2</v>
      </c>
      <c r="J85" s="13">
        <v>56.249999999999943</v>
      </c>
      <c r="K85" s="3">
        <v>11.813186813187073</v>
      </c>
      <c r="L85" s="13"/>
      <c r="M85" s="11"/>
    </row>
    <row r="86" spans="1:13" x14ac:dyDescent="0.25">
      <c r="A86" s="134" t="s">
        <v>552</v>
      </c>
      <c r="B86" s="13">
        <v>2849</v>
      </c>
      <c r="C86" s="3">
        <f t="shared" si="1"/>
        <v>2849.5</v>
      </c>
      <c r="D86" s="11">
        <v>2850</v>
      </c>
      <c r="E86">
        <v>12733.434100744136</v>
      </c>
      <c r="F86" s="13">
        <v>0.45599999999999952</v>
      </c>
      <c r="G86" s="3">
        <v>4.1000000000000369E-2</v>
      </c>
      <c r="H86" s="11">
        <v>0.41499999999999915</v>
      </c>
      <c r="I86">
        <v>0.16200000000000081</v>
      </c>
      <c r="J86" s="13">
        <v>49.333333333333407</v>
      </c>
      <c r="K86" s="3">
        <v>8.9912280701755289</v>
      </c>
      <c r="L86" s="13"/>
      <c r="M86" s="11"/>
    </row>
    <row r="87" spans="1:13" x14ac:dyDescent="0.25">
      <c r="A87" s="134" t="s">
        <v>552</v>
      </c>
      <c r="B87" s="13">
        <v>2848</v>
      </c>
      <c r="C87" s="3">
        <f t="shared" si="1"/>
        <v>2848.5</v>
      </c>
      <c r="D87" s="11">
        <v>2849</v>
      </c>
      <c r="E87">
        <v>12720.200832582248</v>
      </c>
      <c r="F87" s="13">
        <v>0.28599999999999959</v>
      </c>
      <c r="G87" s="3">
        <v>3.700000000000081E-2</v>
      </c>
      <c r="H87" s="11">
        <v>0.24899999999999878</v>
      </c>
      <c r="I87">
        <v>-8.8000000000002743E-2</v>
      </c>
      <c r="J87" s="13">
        <v>56.862745098039177</v>
      </c>
      <c r="K87" s="3">
        <v>12.93706293706324</v>
      </c>
      <c r="L87" s="13"/>
      <c r="M87" s="11"/>
    </row>
    <row r="88" spans="1:13" x14ac:dyDescent="0.25">
      <c r="A88" s="134" t="s">
        <v>552</v>
      </c>
      <c r="B88" s="13">
        <v>2847</v>
      </c>
      <c r="C88" s="3">
        <f t="shared" si="1"/>
        <v>2847.5</v>
      </c>
      <c r="D88" s="11">
        <v>2848</v>
      </c>
      <c r="E88">
        <v>12701.692765222964</v>
      </c>
      <c r="F88" s="13">
        <v>0.39999999999999858</v>
      </c>
      <c r="G88" s="3">
        <v>4.9999999999998934E-2</v>
      </c>
      <c r="H88" s="11">
        <v>0.34999999999999964</v>
      </c>
      <c r="I88">
        <v>-5.1999999999999602E-2</v>
      </c>
      <c r="J88" s="13">
        <v>57.983193277311074</v>
      </c>
      <c r="K88" s="3">
        <v>12.499999999999778</v>
      </c>
      <c r="L88" s="13"/>
      <c r="M88" s="11"/>
    </row>
    <row r="89" spans="1:13" x14ac:dyDescent="0.25">
      <c r="A89" s="134" t="s">
        <v>552</v>
      </c>
      <c r="B89" s="13">
        <v>2846</v>
      </c>
      <c r="C89" s="3">
        <f t="shared" si="1"/>
        <v>2846.5</v>
      </c>
      <c r="D89" s="11">
        <v>2847</v>
      </c>
      <c r="E89">
        <v>12681.88913314853</v>
      </c>
      <c r="F89" s="13">
        <v>0.42800000000000082</v>
      </c>
      <c r="G89" s="3">
        <v>3.8000000000000256E-2</v>
      </c>
      <c r="H89" s="11">
        <v>0.39000000000000057</v>
      </c>
      <c r="I89">
        <v>1.3999999999999346E-2</v>
      </c>
      <c r="J89" s="13">
        <v>47.804878048780409</v>
      </c>
      <c r="K89" s="3">
        <v>8.8785046728972397</v>
      </c>
      <c r="L89" s="13"/>
      <c r="M89" s="11"/>
    </row>
    <row r="90" spans="1:13" x14ac:dyDescent="0.25">
      <c r="A90" s="134" t="s">
        <v>552</v>
      </c>
      <c r="B90" s="13">
        <v>2845</v>
      </c>
      <c r="C90" s="3">
        <f t="shared" si="1"/>
        <v>2845.5</v>
      </c>
      <c r="D90" s="11">
        <v>2846</v>
      </c>
      <c r="E90">
        <v>12661.992960737301</v>
      </c>
      <c r="F90" s="13">
        <v>0.42999999999999972</v>
      </c>
      <c r="G90" s="3">
        <v>4.5999999999999375E-2</v>
      </c>
      <c r="H90" s="11">
        <v>0.38400000000000034</v>
      </c>
      <c r="I90">
        <v>-0.13099999999999845</v>
      </c>
      <c r="J90" s="13">
        <v>53.961456102783721</v>
      </c>
      <c r="K90" s="3">
        <v>10.697674418604512</v>
      </c>
      <c r="L90" s="13"/>
      <c r="M90" s="11"/>
    </row>
    <row r="91" spans="1:13" x14ac:dyDescent="0.25">
      <c r="A91" s="134" t="s">
        <v>552</v>
      </c>
      <c r="B91" s="13">
        <v>2844</v>
      </c>
      <c r="C91" s="3">
        <f t="shared" si="1"/>
        <v>2844.5</v>
      </c>
      <c r="D91" s="11">
        <v>2845</v>
      </c>
      <c r="E91">
        <v>12635.295073571535</v>
      </c>
      <c r="F91" s="13">
        <v>0.57699999999999996</v>
      </c>
      <c r="G91" s="3">
        <v>5.400000000000027E-2</v>
      </c>
      <c r="H91" s="11">
        <v>0.52299999999999969</v>
      </c>
      <c r="I91">
        <v>0.13000000000000078</v>
      </c>
      <c r="J91" s="13">
        <v>50.386930352536567</v>
      </c>
      <c r="K91" s="3">
        <v>9.3587521663778634</v>
      </c>
      <c r="L91" s="13"/>
      <c r="M91" s="11"/>
    </row>
    <row r="92" spans="1:13" x14ac:dyDescent="0.25">
      <c r="A92" s="134" t="s">
        <v>552</v>
      </c>
      <c r="B92" s="13">
        <v>2843</v>
      </c>
      <c r="C92" s="3">
        <f t="shared" si="1"/>
        <v>2843.5</v>
      </c>
      <c r="D92" s="11">
        <v>2844</v>
      </c>
      <c r="E92">
        <v>12616.185494023075</v>
      </c>
      <c r="F92" s="13">
        <v>0.41300000000000026</v>
      </c>
      <c r="G92" s="3">
        <v>3.700000000000081E-2</v>
      </c>
      <c r="H92" s="11">
        <v>0.37599999999999945</v>
      </c>
      <c r="I92">
        <v>-0.1130000000000031</v>
      </c>
      <c r="J92" s="13">
        <v>47.455470737913423</v>
      </c>
      <c r="K92" s="3">
        <v>8.9588377723972847</v>
      </c>
      <c r="L92" s="13"/>
      <c r="M92" s="11"/>
    </row>
    <row r="93" spans="1:13" x14ac:dyDescent="0.25">
      <c r="A93" s="134" t="s">
        <v>552</v>
      </c>
      <c r="B93" s="13">
        <v>2842</v>
      </c>
      <c r="C93" s="3">
        <f t="shared" si="1"/>
        <v>2842.5</v>
      </c>
      <c r="D93" s="11">
        <v>2843</v>
      </c>
      <c r="E93">
        <v>12592.402627466396</v>
      </c>
      <c r="F93" s="13">
        <v>0.51399999999999935</v>
      </c>
      <c r="G93" s="3">
        <v>3.0999999999998806E-2</v>
      </c>
      <c r="H93" s="11">
        <v>0.48300000000000054</v>
      </c>
      <c r="I93">
        <v>0.14900000000000091</v>
      </c>
      <c r="J93" s="13">
        <v>38.072289156626589</v>
      </c>
      <c r="K93" s="3">
        <v>6.0311284046690359</v>
      </c>
      <c r="L93" s="13"/>
      <c r="M93" s="11"/>
    </row>
    <row r="94" spans="1:13" x14ac:dyDescent="0.25">
      <c r="A94" s="134" t="s">
        <v>552</v>
      </c>
      <c r="B94" s="13">
        <v>2841</v>
      </c>
      <c r="C94" s="3">
        <f t="shared" si="1"/>
        <v>2841.5</v>
      </c>
      <c r="D94" s="11">
        <v>2842</v>
      </c>
      <c r="E94">
        <v>12575.699096674642</v>
      </c>
      <c r="F94" s="13">
        <v>0.36100000000000065</v>
      </c>
      <c r="G94" s="3">
        <v>2.8999999999999915E-2</v>
      </c>
      <c r="H94" s="11">
        <v>0.33200000000000074</v>
      </c>
      <c r="I94">
        <v>-0.14599999999999813</v>
      </c>
      <c r="J94" s="13">
        <v>42.51592356687889</v>
      </c>
      <c r="K94" s="3">
        <v>8.0332409972298784</v>
      </c>
      <c r="L94" s="13"/>
      <c r="M94" s="11"/>
    </row>
    <row r="95" spans="1:13" x14ac:dyDescent="0.25">
      <c r="A95" s="134" t="s">
        <v>552</v>
      </c>
      <c r="B95" s="13">
        <v>2840</v>
      </c>
      <c r="C95" s="3">
        <f t="shared" si="1"/>
        <v>2840.5</v>
      </c>
      <c r="D95" s="11">
        <v>2841</v>
      </c>
      <c r="E95">
        <v>12551.499798602379</v>
      </c>
      <c r="F95" s="13">
        <v>0.52300000000000058</v>
      </c>
      <c r="G95" s="3">
        <v>3.700000000000081E-2</v>
      </c>
      <c r="H95" s="11">
        <v>0.48599999999999977</v>
      </c>
      <c r="I95">
        <v>0.22919999999999857</v>
      </c>
      <c r="J95" s="13">
        <v>44.420828905419697</v>
      </c>
      <c r="K95" s="3">
        <v>7.074569789675099</v>
      </c>
      <c r="L95" s="13"/>
      <c r="M95" s="11"/>
    </row>
    <row r="96" spans="1:13" x14ac:dyDescent="0.25">
      <c r="A96" s="134" t="s">
        <v>553</v>
      </c>
      <c r="B96" s="13">
        <v>2839</v>
      </c>
      <c r="C96" s="3">
        <f t="shared" si="1"/>
        <v>2839.5</v>
      </c>
      <c r="D96" s="11">
        <v>2840</v>
      </c>
      <c r="E96">
        <v>12531.696166527945</v>
      </c>
      <c r="F96" s="13">
        <v>0.42799999999999994</v>
      </c>
      <c r="G96" s="3">
        <v>3.2999999999999474E-2</v>
      </c>
      <c r="H96" s="11">
        <v>0.39500000000000046</v>
      </c>
      <c r="I96">
        <v>-5.0999999999996604E-2</v>
      </c>
      <c r="J96" s="13">
        <v>44.270833333333329</v>
      </c>
      <c r="K96" s="3">
        <v>7.7102803738316545</v>
      </c>
      <c r="L96" s="13" t="s">
        <v>106</v>
      </c>
      <c r="M96" s="11"/>
    </row>
    <row r="97" spans="1:13" x14ac:dyDescent="0.25">
      <c r="A97" s="134" t="s">
        <v>553</v>
      </c>
      <c r="B97" s="13">
        <v>2838</v>
      </c>
      <c r="C97" s="3">
        <f t="shared" si="1"/>
        <v>2838.5</v>
      </c>
      <c r="D97" s="11">
        <v>2839</v>
      </c>
      <c r="E97">
        <v>12509.255134854813</v>
      </c>
      <c r="F97" s="13">
        <v>0.48500000000000032</v>
      </c>
      <c r="G97" s="3">
        <v>3.6000000000001364E-2</v>
      </c>
      <c r="H97" s="11">
        <v>0.44899999999999896</v>
      </c>
      <c r="I97">
        <v>-5.1000000000001044E-2</v>
      </c>
      <c r="J97" s="13">
        <v>45.870535714285673</v>
      </c>
      <c r="K97" s="3">
        <v>7.4226804123714105</v>
      </c>
      <c r="L97" s="13"/>
      <c r="M97" s="11"/>
    </row>
    <row r="98" spans="1:13" x14ac:dyDescent="0.25">
      <c r="A98" s="134" t="s">
        <v>553</v>
      </c>
      <c r="B98" s="13">
        <v>2837</v>
      </c>
      <c r="C98" s="3">
        <f t="shared" si="1"/>
        <v>2837.5</v>
      </c>
      <c r="D98" s="11">
        <v>2838</v>
      </c>
      <c r="E98">
        <v>12484.546864930169</v>
      </c>
      <c r="F98" s="13">
        <v>0.53399999999999892</v>
      </c>
      <c r="G98" s="3">
        <v>3.5000000000000142E-2</v>
      </c>
      <c r="H98" s="11">
        <v>0.49899999999999878</v>
      </c>
      <c r="I98">
        <v>-3.0000000000001137E-2</v>
      </c>
      <c r="J98" s="13">
        <v>42.207792207792295</v>
      </c>
      <c r="K98" s="3">
        <v>6.5543071161049085</v>
      </c>
      <c r="L98" s="13"/>
      <c r="M98" s="11"/>
    </row>
    <row r="99" spans="1:13" x14ac:dyDescent="0.25">
      <c r="A99" s="134" t="s">
        <v>553</v>
      </c>
      <c r="B99" s="13">
        <v>2836</v>
      </c>
      <c r="C99" s="3">
        <f t="shared" si="1"/>
        <v>2836.5</v>
      </c>
      <c r="D99" s="11">
        <v>2837</v>
      </c>
      <c r="E99">
        <v>12458.080328606395</v>
      </c>
      <c r="F99" s="13">
        <v>0.57199999999999918</v>
      </c>
      <c r="G99" s="3">
        <v>3.8999999999999702E-2</v>
      </c>
      <c r="H99" s="11">
        <v>0.53299999999999947</v>
      </c>
      <c r="I99">
        <v>8.2000000000000739E-2</v>
      </c>
      <c r="J99" s="13">
        <v>45.367717287488169</v>
      </c>
      <c r="K99" s="3">
        <v>6.8181818181817757</v>
      </c>
      <c r="L99" s="13"/>
      <c r="M99" s="11"/>
    </row>
    <row r="100" spans="1:13" x14ac:dyDescent="0.25">
      <c r="A100" s="134" t="s">
        <v>553</v>
      </c>
      <c r="B100" s="13">
        <v>2835</v>
      </c>
      <c r="C100" s="3">
        <f t="shared" si="1"/>
        <v>2835.5</v>
      </c>
      <c r="D100" s="11">
        <v>2836</v>
      </c>
      <c r="E100">
        <v>12435.778107438458</v>
      </c>
      <c r="F100" s="13">
        <v>0.48199999999999932</v>
      </c>
      <c r="G100" s="3">
        <v>3.5000000000000142E-2</v>
      </c>
      <c r="H100" s="11">
        <v>0.44699999999999918</v>
      </c>
      <c r="I100">
        <v>0.10700000000000109</v>
      </c>
      <c r="J100" s="13">
        <v>47.835497835497883</v>
      </c>
      <c r="K100" s="3">
        <v>7.2614107883817818</v>
      </c>
      <c r="L100" s="13"/>
      <c r="M100" s="11"/>
    </row>
    <row r="101" spans="1:13" x14ac:dyDescent="0.25">
      <c r="A101" s="134" t="s">
        <v>553</v>
      </c>
      <c r="B101" s="13">
        <v>2834</v>
      </c>
      <c r="C101" s="3">
        <f t="shared" si="1"/>
        <v>2834.5</v>
      </c>
      <c r="D101" s="11">
        <v>2835</v>
      </c>
      <c r="E101">
        <v>12418.982036309908</v>
      </c>
      <c r="F101" s="13">
        <v>0.36300000000000132</v>
      </c>
      <c r="G101" s="3">
        <v>2.9000000000001691E-2</v>
      </c>
      <c r="H101" s="11">
        <v>0.33399999999999963</v>
      </c>
      <c r="I101">
        <v>-5.0000000000007816E-3</v>
      </c>
      <c r="J101" s="13">
        <v>52.549019607842993</v>
      </c>
      <c r="K101" s="3">
        <v>7.9889807162538808</v>
      </c>
      <c r="L101" s="13"/>
      <c r="M101" s="11"/>
    </row>
    <row r="102" spans="1:13" x14ac:dyDescent="0.25">
      <c r="A102" s="134" t="s">
        <v>553</v>
      </c>
      <c r="B102" s="13">
        <v>2833</v>
      </c>
      <c r="C102" s="3">
        <f t="shared" si="1"/>
        <v>2833.5</v>
      </c>
      <c r="D102" s="11">
        <v>2834</v>
      </c>
      <c r="E102">
        <v>12401.769533665774</v>
      </c>
      <c r="F102" s="13">
        <v>0.37199999999999989</v>
      </c>
      <c r="G102" s="3">
        <v>3.1000000000000583E-2</v>
      </c>
      <c r="H102" s="11">
        <v>0.3409999999999993</v>
      </c>
      <c r="I102">
        <v>-3.1000000000001471E-2</v>
      </c>
      <c r="J102" s="13">
        <v>51.372549019607895</v>
      </c>
      <c r="K102" s="3">
        <v>8.333333333333492</v>
      </c>
      <c r="L102" s="13"/>
      <c r="M102" s="11"/>
    </row>
    <row r="103" spans="1:13" x14ac:dyDescent="0.25">
      <c r="A103" s="134" t="s">
        <v>553</v>
      </c>
      <c r="B103" s="13">
        <v>2832</v>
      </c>
      <c r="C103" s="3">
        <f t="shared" si="1"/>
        <v>2832.5</v>
      </c>
      <c r="D103" s="11">
        <v>2833</v>
      </c>
      <c r="E103">
        <v>12383.215196138093</v>
      </c>
      <c r="F103" s="13">
        <v>0.40100000000000069</v>
      </c>
      <c r="G103" s="3">
        <v>3.0000000000000249E-2</v>
      </c>
      <c r="H103" s="11">
        <v>0.37100000000000044</v>
      </c>
      <c r="I103">
        <v>7.9999999999982307E-3</v>
      </c>
      <c r="J103" s="13">
        <v>51.570048309178731</v>
      </c>
      <c r="K103" s="3">
        <v>7.4812967581047873</v>
      </c>
      <c r="L103" s="13"/>
      <c r="M103" s="11"/>
    </row>
    <row r="104" spans="1:13" x14ac:dyDescent="0.25">
      <c r="A104" s="134" t="s">
        <v>553</v>
      </c>
      <c r="B104" s="13">
        <v>2831</v>
      </c>
      <c r="C104" s="3">
        <f t="shared" si="1"/>
        <v>2831.5</v>
      </c>
      <c r="D104" s="11">
        <v>2832</v>
      </c>
      <c r="E104">
        <v>12365.216100631191</v>
      </c>
      <c r="F104" s="13">
        <v>0.38899999999999935</v>
      </c>
      <c r="G104" s="3">
        <v>2.7999999999998693E-2</v>
      </c>
      <c r="H104" s="11">
        <v>0.36100000000000065</v>
      </c>
      <c r="I104">
        <v>-2.1999999999996689E-2</v>
      </c>
      <c r="J104" s="13">
        <v>49.871134020618626</v>
      </c>
      <c r="K104" s="3">
        <v>7.197943444729753</v>
      </c>
      <c r="L104" s="13"/>
      <c r="M104" s="11"/>
    </row>
    <row r="105" spans="1:13" x14ac:dyDescent="0.25">
      <c r="A105" s="134" t="s">
        <v>553</v>
      </c>
      <c r="B105" s="13">
        <v>2830</v>
      </c>
      <c r="C105" s="3">
        <f t="shared" si="1"/>
        <v>2830.5</v>
      </c>
      <c r="D105" s="11">
        <v>2831</v>
      </c>
      <c r="E105">
        <v>12346.291601756324</v>
      </c>
      <c r="F105" s="13">
        <v>0.4090000000000007</v>
      </c>
      <c r="G105" s="3">
        <v>2.7000000000001023E-2</v>
      </c>
      <c r="H105" s="11">
        <v>0.38199999999999967</v>
      </c>
      <c r="I105">
        <v>-5.8999999999999275E-2</v>
      </c>
      <c r="J105" s="13">
        <v>48.874999999999957</v>
      </c>
      <c r="K105" s="3">
        <v>6.6014669926652756</v>
      </c>
      <c r="L105" s="13"/>
      <c r="M105" s="11"/>
    </row>
    <row r="106" spans="1:13" x14ac:dyDescent="0.25">
      <c r="A106" s="134" t="s">
        <v>553</v>
      </c>
      <c r="B106" s="13">
        <v>2829</v>
      </c>
      <c r="C106" s="3">
        <f t="shared" si="1"/>
        <v>2829.5</v>
      </c>
      <c r="D106" s="11">
        <v>2830</v>
      </c>
      <c r="E106">
        <v>12324.45208227237</v>
      </c>
      <c r="F106" s="13">
        <v>0.47200000000000131</v>
      </c>
      <c r="G106" s="3">
        <v>2.9000000000001691E-2</v>
      </c>
      <c r="H106" s="11">
        <v>0.44299999999999962</v>
      </c>
      <c r="I106">
        <v>5.999999999998451E-3</v>
      </c>
      <c r="J106" s="13">
        <v>49.572649572649432</v>
      </c>
      <c r="K106" s="3">
        <v>6.1440677966105106</v>
      </c>
      <c r="L106" s="13"/>
      <c r="M106" s="11"/>
    </row>
    <row r="107" spans="1:13" x14ac:dyDescent="0.25">
      <c r="A107" s="134" t="s">
        <v>553</v>
      </c>
      <c r="B107" s="13">
        <v>2828</v>
      </c>
      <c r="C107" s="3">
        <f t="shared" si="1"/>
        <v>2828.5</v>
      </c>
      <c r="D107" s="11">
        <v>2829</v>
      </c>
      <c r="E107">
        <v>12303.445425819584</v>
      </c>
      <c r="F107" s="13">
        <v>0.45399999999999885</v>
      </c>
      <c r="G107" s="3">
        <v>2.2999999999999687E-2</v>
      </c>
      <c r="H107" s="11">
        <v>0.43099999999999916</v>
      </c>
      <c r="I107">
        <v>-2.9000000000001691E-2</v>
      </c>
      <c r="J107" s="13">
        <v>45.432692307692378</v>
      </c>
      <c r="K107" s="3">
        <v>5.0660792951541289</v>
      </c>
      <c r="L107" s="13"/>
      <c r="M107" s="11"/>
    </row>
    <row r="108" spans="1:13" x14ac:dyDescent="0.25">
      <c r="A108" s="134" t="s">
        <v>553</v>
      </c>
      <c r="B108" s="13">
        <v>2827</v>
      </c>
      <c r="C108" s="3">
        <f t="shared" si="1"/>
        <v>2827.5</v>
      </c>
      <c r="D108" s="11">
        <v>2828</v>
      </c>
      <c r="E108">
        <v>12280.171531115286</v>
      </c>
      <c r="F108" s="13">
        <v>0.50300000000000011</v>
      </c>
      <c r="G108" s="3">
        <v>3.2999999999999474E-2</v>
      </c>
      <c r="H108" s="11">
        <v>0.47000000000000064</v>
      </c>
      <c r="I108">
        <v>8.9000000000000412E-2</v>
      </c>
      <c r="J108" s="13">
        <v>51.588065447545695</v>
      </c>
      <c r="K108" s="3">
        <v>6.5606361829024777</v>
      </c>
      <c r="L108" s="13"/>
      <c r="M108" s="11"/>
    </row>
    <row r="109" spans="1:13" x14ac:dyDescent="0.25">
      <c r="A109" s="134" t="s">
        <v>553</v>
      </c>
      <c r="B109" s="13">
        <v>2826</v>
      </c>
      <c r="C109" s="3">
        <f t="shared" si="1"/>
        <v>2826.5</v>
      </c>
      <c r="D109" s="11">
        <v>2827</v>
      </c>
      <c r="E109">
        <v>12261.385842745613</v>
      </c>
      <c r="F109" s="13">
        <v>0.40600000000000058</v>
      </c>
      <c r="G109" s="3">
        <v>2.8999999999999915E-2</v>
      </c>
      <c r="H109" s="11">
        <v>0.37700000000000067</v>
      </c>
      <c r="I109">
        <v>-2.7000000000001023E-2</v>
      </c>
      <c r="J109" s="13">
        <v>49.814585908528933</v>
      </c>
      <c r="K109" s="3">
        <v>7.1428571428571122</v>
      </c>
      <c r="L109" s="13"/>
      <c r="M109" s="11"/>
    </row>
    <row r="110" spans="1:13" x14ac:dyDescent="0.25">
      <c r="A110" s="134" t="s">
        <v>553</v>
      </c>
      <c r="B110" s="13">
        <v>2825</v>
      </c>
      <c r="C110" s="3">
        <f t="shared" si="1"/>
        <v>2825.5</v>
      </c>
      <c r="D110" s="11">
        <v>2826</v>
      </c>
      <c r="E110">
        <v>12241.535940502781</v>
      </c>
      <c r="F110" s="13">
        <v>0.42900000000000027</v>
      </c>
      <c r="G110" s="3">
        <v>2.6999999999999247E-2</v>
      </c>
      <c r="H110" s="11">
        <v>0.40200000000000102</v>
      </c>
      <c r="I110">
        <v>1.9000000000000128E-2</v>
      </c>
      <c r="J110" s="13">
        <v>48.622754491017986</v>
      </c>
      <c r="K110" s="3">
        <v>6.2937062937061139</v>
      </c>
      <c r="L110" s="13"/>
      <c r="M110" s="11"/>
    </row>
    <row r="111" spans="1:13" x14ac:dyDescent="0.25">
      <c r="A111" s="134" t="s">
        <v>553</v>
      </c>
      <c r="B111" s="13">
        <v>2824</v>
      </c>
      <c r="C111" s="3">
        <f t="shared" si="1"/>
        <v>2824.5</v>
      </c>
      <c r="D111" s="11">
        <v>2825</v>
      </c>
      <c r="E111">
        <v>12222.750252133108</v>
      </c>
      <c r="F111" s="13">
        <v>0.40599999999999881</v>
      </c>
      <c r="G111" s="3">
        <v>2.4999999999998579E-2</v>
      </c>
      <c r="H111" s="11">
        <v>0.38100000000000023</v>
      </c>
      <c r="I111">
        <v>4.699999999999882E-2</v>
      </c>
      <c r="J111" s="13">
        <v>47.948717948718063</v>
      </c>
      <c r="K111" s="3">
        <v>6.1576354679799632</v>
      </c>
      <c r="L111" s="13"/>
      <c r="M111" s="11"/>
    </row>
    <row r="112" spans="1:13" x14ac:dyDescent="0.25">
      <c r="A112" s="134" t="s">
        <v>553</v>
      </c>
      <c r="B112" s="13">
        <v>2823</v>
      </c>
      <c r="C112" s="3">
        <f t="shared" si="1"/>
        <v>2823.5</v>
      </c>
      <c r="D112" s="11">
        <v>2824</v>
      </c>
      <c r="E112">
        <v>12205.861640667761</v>
      </c>
      <c r="F112" s="13">
        <v>0.36500000000000021</v>
      </c>
      <c r="G112" s="3">
        <v>2.7999999999998693E-2</v>
      </c>
      <c r="H112" s="11">
        <v>0.33700000000000152</v>
      </c>
      <c r="I112">
        <v>4.7000000000002373E-2</v>
      </c>
      <c r="J112" s="13">
        <v>54.088050314465377</v>
      </c>
      <c r="K112" s="3">
        <v>7.671232876711966</v>
      </c>
      <c r="L112" s="13"/>
      <c r="M112" s="11"/>
    </row>
    <row r="113" spans="1:13" x14ac:dyDescent="0.25">
      <c r="A113" s="134" t="s">
        <v>553</v>
      </c>
      <c r="B113" s="13">
        <v>2822</v>
      </c>
      <c r="C113" s="3">
        <f t="shared" si="1"/>
        <v>2822.5</v>
      </c>
      <c r="D113" s="11">
        <v>2823</v>
      </c>
      <c r="E113">
        <v>12191.702969137908</v>
      </c>
      <c r="F113" s="13">
        <v>0.30600000000000094</v>
      </c>
      <c r="G113" s="3">
        <v>2.2000000000000242E-2</v>
      </c>
      <c r="H113" s="11">
        <v>0.2840000000000007</v>
      </c>
      <c r="I113">
        <v>-7.6999999999999957E-2</v>
      </c>
      <c r="J113" s="13">
        <v>52.558139534883544</v>
      </c>
      <c r="K113" s="3">
        <v>7.1895424836601869</v>
      </c>
      <c r="L113" s="13"/>
      <c r="M113" s="11"/>
    </row>
    <row r="114" spans="1:13" x14ac:dyDescent="0.25">
      <c r="A114" s="134" t="s">
        <v>553</v>
      </c>
      <c r="B114" s="13">
        <v>2821</v>
      </c>
      <c r="C114" s="3">
        <f t="shared" si="1"/>
        <v>2821.5</v>
      </c>
      <c r="D114" s="11">
        <v>2822</v>
      </c>
      <c r="E114">
        <v>12173.61133329421</v>
      </c>
      <c r="F114" s="13">
        <v>0.39100000000000001</v>
      </c>
      <c r="G114" s="3">
        <v>2.5999999999999801E-2</v>
      </c>
      <c r="H114" s="11">
        <v>0.36500000000000021</v>
      </c>
      <c r="I114">
        <v>-0.12700000000000067</v>
      </c>
      <c r="J114" s="13">
        <v>47.587131367292258</v>
      </c>
      <c r="K114" s="3">
        <v>6.6496163682863942</v>
      </c>
      <c r="L114" s="13"/>
      <c r="M114" s="11"/>
    </row>
    <row r="115" spans="1:13" x14ac:dyDescent="0.25">
      <c r="A115" s="134" t="s">
        <v>553</v>
      </c>
      <c r="B115" s="13">
        <v>2820</v>
      </c>
      <c r="C115" s="3">
        <f t="shared" si="1"/>
        <v>2820.5</v>
      </c>
      <c r="D115" s="11">
        <v>2821</v>
      </c>
      <c r="E115">
        <v>12149.365765053548</v>
      </c>
      <c r="F115" s="13">
        <v>0.52400000000000091</v>
      </c>
      <c r="G115" s="3">
        <v>2.8999999999999915E-2</v>
      </c>
      <c r="H115" s="11">
        <v>0.49500000000000099</v>
      </c>
      <c r="I115">
        <v>-6.5999999999998948E-2</v>
      </c>
      <c r="J115" s="13">
        <v>48.677766895200733</v>
      </c>
      <c r="K115" s="3">
        <v>5.5343511450381415</v>
      </c>
      <c r="L115" s="13"/>
      <c r="M115" s="11"/>
    </row>
    <row r="116" spans="1:13" x14ac:dyDescent="0.25">
      <c r="A116" s="134" t="s">
        <v>553</v>
      </c>
      <c r="B116" s="13">
        <v>2819</v>
      </c>
      <c r="C116" s="3">
        <f t="shared" si="1"/>
        <v>2819.5</v>
      </c>
      <c r="D116" s="11">
        <v>2820</v>
      </c>
      <c r="E116">
        <v>12121.69620435142</v>
      </c>
      <c r="F116" s="13">
        <v>0.59799999999999898</v>
      </c>
      <c r="G116" s="3">
        <v>3.2999999999999474E-2</v>
      </c>
      <c r="H116" s="11">
        <v>0.5649999999999995</v>
      </c>
      <c r="I116">
        <v>0.2430000000000021</v>
      </c>
      <c r="J116" s="13">
        <v>40.615690168818354</v>
      </c>
      <c r="K116" s="3">
        <v>5.5183946488293527</v>
      </c>
      <c r="L116" s="13"/>
      <c r="M116" s="11"/>
    </row>
    <row r="117" spans="1:13" x14ac:dyDescent="0.25">
      <c r="A117" s="134" t="s">
        <v>553</v>
      </c>
      <c r="B117" s="13">
        <v>2818</v>
      </c>
      <c r="C117" s="3">
        <f t="shared" si="1"/>
        <v>2818.5</v>
      </c>
      <c r="D117" s="11">
        <v>2819</v>
      </c>
      <c r="E117">
        <v>12106.103157601223</v>
      </c>
      <c r="F117" s="13">
        <v>0.33699999999999974</v>
      </c>
      <c r="G117" s="3">
        <v>2.4000000000000909E-2</v>
      </c>
      <c r="H117" s="11">
        <v>0.31299999999999883</v>
      </c>
      <c r="I117">
        <v>-3.1000000000002359E-2</v>
      </c>
      <c r="J117" s="13">
        <v>53.581267217630838</v>
      </c>
      <c r="K117" s="3">
        <v>7.1216617210685245</v>
      </c>
      <c r="L117" s="13"/>
      <c r="M117" s="11"/>
    </row>
    <row r="118" spans="1:13" x14ac:dyDescent="0.25">
      <c r="A118" s="134" t="s">
        <v>553</v>
      </c>
      <c r="B118" s="13">
        <v>2817</v>
      </c>
      <c r="C118" s="3">
        <f t="shared" si="1"/>
        <v>2817.5</v>
      </c>
      <c r="D118" s="11">
        <v>2818</v>
      </c>
      <c r="E118">
        <v>12089.075735630682</v>
      </c>
      <c r="F118" s="13">
        <v>0.36799999999999855</v>
      </c>
      <c r="G118" s="3">
        <v>2.3999999999999133E-2</v>
      </c>
      <c r="H118" s="11">
        <v>0.34399999999999942</v>
      </c>
      <c r="I118">
        <v>-6.4000000000000057E-2</v>
      </c>
      <c r="J118" s="13">
        <v>51.387054161162652</v>
      </c>
      <c r="K118" s="3">
        <v>6.5217391304345727</v>
      </c>
      <c r="L118" s="13"/>
      <c r="M118" s="11"/>
    </row>
    <row r="119" spans="1:13" x14ac:dyDescent="0.25">
      <c r="A119" s="134" t="s">
        <v>553</v>
      </c>
      <c r="B119" s="13">
        <v>2816</v>
      </c>
      <c r="C119" s="3">
        <f t="shared" si="1"/>
        <v>2816.5</v>
      </c>
      <c r="D119" s="11">
        <v>2817</v>
      </c>
      <c r="E119">
        <v>12068.346700188285</v>
      </c>
      <c r="F119" s="13">
        <v>0.4480000000000004</v>
      </c>
      <c r="G119" s="3">
        <v>3.2000000000000028E-2</v>
      </c>
      <c r="H119" s="11">
        <v>0.41600000000000037</v>
      </c>
      <c r="I119">
        <v>2.2000000000002018E-2</v>
      </c>
      <c r="J119" s="13">
        <v>44.069912609238415</v>
      </c>
      <c r="K119" s="3">
        <v>7.1428571428571423</v>
      </c>
      <c r="L119" s="13"/>
      <c r="M119" s="11"/>
    </row>
    <row r="120" spans="1:13" x14ac:dyDescent="0.25">
      <c r="A120" s="134" t="s">
        <v>553</v>
      </c>
      <c r="B120" s="13">
        <v>2815</v>
      </c>
      <c r="C120" s="3">
        <f t="shared" si="1"/>
        <v>2815.5</v>
      </c>
      <c r="D120" s="11">
        <v>2816</v>
      </c>
      <c r="E120">
        <v>12048.172906766667</v>
      </c>
      <c r="F120" s="13">
        <v>0.43599999999999994</v>
      </c>
      <c r="G120" s="3">
        <v>3.700000000000081E-2</v>
      </c>
      <c r="H120" s="11">
        <v>0.39899999999999913</v>
      </c>
      <c r="I120">
        <v>4.5999999999999375E-2</v>
      </c>
      <c r="J120" s="13">
        <v>45.499999999999936</v>
      </c>
      <c r="K120" s="3">
        <v>8.4862385321102778</v>
      </c>
      <c r="L120" s="13"/>
      <c r="M120" s="11"/>
    </row>
    <row r="121" spans="1:13" x14ac:dyDescent="0.25">
      <c r="A121" s="134" t="s">
        <v>553</v>
      </c>
      <c r="B121" s="13">
        <v>2814</v>
      </c>
      <c r="C121" s="3">
        <f t="shared" si="1"/>
        <v>2814.5</v>
      </c>
      <c r="D121" s="11">
        <v>2815</v>
      </c>
      <c r="E121">
        <v>12031.05294445933</v>
      </c>
      <c r="F121" s="13">
        <v>0.37000000000000099</v>
      </c>
      <c r="G121" s="3">
        <v>2.7000000000001023E-2</v>
      </c>
      <c r="H121" s="11">
        <v>0.34299999999999997</v>
      </c>
      <c r="I121">
        <v>2.0999999999999019E-2</v>
      </c>
      <c r="J121" s="13">
        <v>51.443569553805666</v>
      </c>
      <c r="K121" s="3">
        <v>7.2972972972975541</v>
      </c>
      <c r="L121" s="13"/>
      <c r="M121" s="11"/>
    </row>
    <row r="122" spans="1:13" x14ac:dyDescent="0.25">
      <c r="A122" s="134" t="s">
        <v>553</v>
      </c>
      <c r="B122" s="13">
        <v>2813</v>
      </c>
      <c r="C122" s="3">
        <f t="shared" si="1"/>
        <v>2813.5</v>
      </c>
      <c r="D122" s="11">
        <v>2814</v>
      </c>
      <c r="E122">
        <v>12015.274817035541</v>
      </c>
      <c r="F122" s="13">
        <v>0.3409999999999993</v>
      </c>
      <c r="G122" s="3">
        <v>2.2999999999999687E-2</v>
      </c>
      <c r="H122" s="11">
        <v>0.31799999999999962</v>
      </c>
      <c r="I122">
        <v>3.2000000000001805E-2</v>
      </c>
      <c r="J122" s="13">
        <v>54.77453580901863</v>
      </c>
      <c r="K122" s="3">
        <v>6.7448680351905379</v>
      </c>
      <c r="L122" s="13"/>
      <c r="M122" s="11"/>
    </row>
    <row r="123" spans="1:13" x14ac:dyDescent="0.25">
      <c r="A123" s="134" t="s">
        <v>553</v>
      </c>
      <c r="B123" s="13">
        <v>2812</v>
      </c>
      <c r="C123" s="3">
        <f t="shared" si="1"/>
        <v>2812.5</v>
      </c>
      <c r="D123" s="11">
        <v>2813</v>
      </c>
      <c r="E123">
        <v>12001.069875337291</v>
      </c>
      <c r="F123" s="13">
        <v>0.30699999999999861</v>
      </c>
      <c r="G123" s="3">
        <v>2.2000000000000242E-2</v>
      </c>
      <c r="H123" s="11">
        <v>0.28499999999999837</v>
      </c>
      <c r="I123">
        <v>-8.4000000000003183E-2</v>
      </c>
      <c r="J123" s="13">
        <v>58.288043478260995</v>
      </c>
      <c r="K123" s="3">
        <v>7.1661237785017402</v>
      </c>
      <c r="L123" s="13"/>
      <c r="M123" s="11"/>
    </row>
    <row r="124" spans="1:13" x14ac:dyDescent="0.25">
      <c r="A124" s="134" t="s">
        <v>553</v>
      </c>
      <c r="B124" s="13">
        <v>2811</v>
      </c>
      <c r="C124" s="3">
        <f t="shared" si="1"/>
        <v>2811.5</v>
      </c>
      <c r="D124" s="11">
        <v>2812</v>
      </c>
      <c r="E124">
        <v>11982.51553780961</v>
      </c>
      <c r="F124" s="13">
        <v>0.4009999999999998</v>
      </c>
      <c r="G124" s="3">
        <v>2.6999999999999247E-2</v>
      </c>
      <c r="H124" s="11">
        <v>0.37400000000000055</v>
      </c>
      <c r="I124">
        <v>6.100000000000172E-2</v>
      </c>
      <c r="J124" s="13">
        <v>54.118993135011493</v>
      </c>
      <c r="K124" s="3">
        <v>6.7331670822940799</v>
      </c>
      <c r="L124" s="13"/>
      <c r="M124" s="11"/>
    </row>
    <row r="125" spans="1:13" x14ac:dyDescent="0.25">
      <c r="A125" s="134" t="s">
        <v>553</v>
      </c>
      <c r="B125" s="13">
        <v>2810</v>
      </c>
      <c r="C125" s="3">
        <f t="shared" si="1"/>
        <v>2810.5</v>
      </c>
      <c r="D125" s="11">
        <v>2811</v>
      </c>
      <c r="E125">
        <v>11967.246382238201</v>
      </c>
      <c r="F125" s="13">
        <v>0.33000000000000007</v>
      </c>
      <c r="G125" s="3">
        <v>2.2000000000000242E-2</v>
      </c>
      <c r="H125" s="11">
        <v>0.30799999999999983</v>
      </c>
      <c r="I125">
        <v>-7.0000000000032259E-3</v>
      </c>
      <c r="J125" s="13">
        <v>55.102040816326479</v>
      </c>
      <c r="K125" s="3">
        <v>6.6666666666667389</v>
      </c>
      <c r="L125" s="13"/>
      <c r="M125" s="11"/>
    </row>
    <row r="126" spans="1:13" x14ac:dyDescent="0.25">
      <c r="A126" s="134" t="s">
        <v>553</v>
      </c>
      <c r="B126" s="13">
        <v>2809</v>
      </c>
      <c r="C126" s="3">
        <f t="shared" si="1"/>
        <v>2809.5</v>
      </c>
      <c r="D126" s="11">
        <v>2810</v>
      </c>
      <c r="E126">
        <v>11951.653335488005</v>
      </c>
      <c r="F126" s="13">
        <v>0.33699999999999974</v>
      </c>
      <c r="G126" s="3">
        <v>2.1999999999998465E-2</v>
      </c>
      <c r="H126" s="11">
        <v>0.31500000000000128</v>
      </c>
      <c r="I126">
        <v>-9.9999999999589306E-4</v>
      </c>
      <c r="J126" s="13">
        <v>53.129346314325566</v>
      </c>
      <c r="K126" s="3">
        <v>6.528189910978778</v>
      </c>
      <c r="L126" s="13"/>
      <c r="M126" s="11"/>
    </row>
    <row r="127" spans="1:13" x14ac:dyDescent="0.25">
      <c r="A127" s="134" t="s">
        <v>553</v>
      </c>
      <c r="B127" s="13">
        <v>2808</v>
      </c>
      <c r="C127" s="3">
        <f t="shared" si="1"/>
        <v>2808.5</v>
      </c>
      <c r="D127" s="11">
        <v>2809</v>
      </c>
      <c r="E127">
        <v>11935.736397559021</v>
      </c>
      <c r="F127" s="13">
        <v>0.34399999999999942</v>
      </c>
      <c r="G127" s="3">
        <v>2.5000000000000355E-2</v>
      </c>
      <c r="H127" s="11">
        <v>0.31899999999999906</v>
      </c>
      <c r="I127">
        <v>1.8999999999997463E-2</v>
      </c>
      <c r="J127" s="13">
        <v>53.576248313090481</v>
      </c>
      <c r="K127" s="3">
        <v>7.2674418604652322</v>
      </c>
      <c r="L127" s="13"/>
      <c r="M127" s="11"/>
    </row>
    <row r="128" spans="1:13" x14ac:dyDescent="0.25">
      <c r="A128" s="134" t="s">
        <v>553</v>
      </c>
      <c r="B128" s="13">
        <v>2807</v>
      </c>
      <c r="C128" s="3">
        <f t="shared" si="1"/>
        <v>2807.5</v>
      </c>
      <c r="D128" s="11">
        <v>2808</v>
      </c>
      <c r="E128">
        <v>11920.7911331664</v>
      </c>
      <c r="F128" s="13">
        <v>0.32299999999999951</v>
      </c>
      <c r="G128" s="3">
        <v>2.3999999999999133E-2</v>
      </c>
      <c r="H128" s="11">
        <v>0.29900000000000038</v>
      </c>
      <c r="I128">
        <v>-1.9999999999998685E-2</v>
      </c>
      <c r="J128" s="13">
        <v>55.138888888888935</v>
      </c>
      <c r="K128" s="3">
        <v>7.4303405572752848</v>
      </c>
      <c r="L128" s="13"/>
      <c r="M128" s="11"/>
    </row>
    <row r="129" spans="1:13" x14ac:dyDescent="0.25">
      <c r="A129" s="134" t="s">
        <v>553</v>
      </c>
      <c r="B129" s="13">
        <v>2806</v>
      </c>
      <c r="C129" s="3">
        <f t="shared" si="1"/>
        <v>2806.5</v>
      </c>
      <c r="D129" s="11">
        <v>2807</v>
      </c>
      <c r="E129">
        <v>11904.827925069018</v>
      </c>
      <c r="F129" s="13">
        <v>0.34500000000000064</v>
      </c>
      <c r="G129" s="3">
        <v>2.5000000000000355E-2</v>
      </c>
      <c r="H129" s="11">
        <v>0.32000000000000028</v>
      </c>
      <c r="I129">
        <v>-9.2000000000000526E-2</v>
      </c>
      <c r="J129" s="13">
        <v>54.842931937172757</v>
      </c>
      <c r="K129" s="3">
        <v>7.2463768115942919</v>
      </c>
      <c r="L129" s="13"/>
      <c r="M129" s="11"/>
    </row>
    <row r="130" spans="1:13" x14ac:dyDescent="0.25">
      <c r="A130" s="134" t="s">
        <v>553</v>
      </c>
      <c r="B130" s="13">
        <v>2805</v>
      </c>
      <c r="C130" s="3">
        <f t="shared" si="1"/>
        <v>2805.5</v>
      </c>
      <c r="D130" s="11">
        <v>2806</v>
      </c>
      <c r="E130">
        <v>11884.145159795018</v>
      </c>
      <c r="F130" s="13">
        <v>0.44699999999999918</v>
      </c>
      <c r="G130" s="3">
        <v>2.9999999999999361E-2</v>
      </c>
      <c r="H130" s="11">
        <v>0.41699999999999982</v>
      </c>
      <c r="I130">
        <v>-4.400000000000226E-2</v>
      </c>
      <c r="J130" s="13">
        <v>54.059609455292943</v>
      </c>
      <c r="K130" s="3">
        <v>6.7114093959730239</v>
      </c>
      <c r="L130" s="13"/>
      <c r="M130" s="11"/>
    </row>
    <row r="131" spans="1:13" x14ac:dyDescent="0.25">
      <c r="A131" s="134" t="s">
        <v>553</v>
      </c>
      <c r="B131" s="13">
        <v>2804</v>
      </c>
      <c r="C131" s="3">
        <f t="shared" si="1"/>
        <v>2804.5</v>
      </c>
      <c r="D131" s="11">
        <v>2805</v>
      </c>
      <c r="E131">
        <v>11861.241426437906</v>
      </c>
      <c r="F131" s="13">
        <v>0.49499999999999922</v>
      </c>
      <c r="G131" s="3">
        <v>3.1999999999998252E-2</v>
      </c>
      <c r="H131" s="11">
        <v>0.46300000000000097</v>
      </c>
      <c r="I131">
        <v>1.3000000000000789E-2</v>
      </c>
      <c r="J131" s="13">
        <v>50.549450549450604</v>
      </c>
      <c r="K131" s="3">
        <v>6.4646464646461217</v>
      </c>
      <c r="L131" s="13"/>
      <c r="M131" s="11"/>
    </row>
    <row r="132" spans="1:13" x14ac:dyDescent="0.25">
      <c r="A132" s="134" t="s">
        <v>553</v>
      </c>
      <c r="B132" s="13">
        <v>2803</v>
      </c>
      <c r="C132" s="43">
        <f t="shared" si="1"/>
        <v>2803.5</v>
      </c>
      <c r="D132" s="11">
        <v>2804</v>
      </c>
      <c r="E132">
        <v>11839.586987627545</v>
      </c>
      <c r="F132" s="13">
        <v>0.46799999999999908</v>
      </c>
      <c r="G132" s="3">
        <v>2.4999999999998579E-2</v>
      </c>
      <c r="H132" s="11">
        <v>0.4430000000000005</v>
      </c>
      <c r="I132">
        <v>7.60000000000014E-2</v>
      </c>
      <c r="J132" s="13">
        <v>45.644599303135976</v>
      </c>
      <c r="K132" s="3">
        <v>5.3418803418800485</v>
      </c>
      <c r="L132" s="13"/>
      <c r="M132" s="11"/>
    </row>
    <row r="133" spans="1:13" x14ac:dyDescent="0.25">
      <c r="A133" s="134" t="s">
        <v>553</v>
      </c>
      <c r="B133" s="13">
        <v>2802</v>
      </c>
      <c r="C133" s="8">
        <f t="shared" si="1"/>
        <v>2802.5</v>
      </c>
      <c r="D133" s="11">
        <v>2803</v>
      </c>
      <c r="E133" s="1">
        <v>11821.63416228904</v>
      </c>
      <c r="F133" s="13">
        <v>0.3879999999999999</v>
      </c>
      <c r="G133" s="3">
        <v>2.2999999999999687E-2</v>
      </c>
      <c r="H133" s="11">
        <v>0.36500000000000021</v>
      </c>
      <c r="I133">
        <v>-0.10400000000000098</v>
      </c>
      <c r="J133" s="13">
        <v>40.581929555895925</v>
      </c>
      <c r="K133" s="3">
        <v>5.9278350515463121</v>
      </c>
      <c r="L133" s="13"/>
      <c r="M133" s="11"/>
    </row>
    <row r="134" spans="1:13" x14ac:dyDescent="0.25">
      <c r="A134" s="134" t="s">
        <v>553</v>
      </c>
      <c r="B134" s="13">
        <v>2801</v>
      </c>
      <c r="C134" s="8">
        <f t="shared" si="1"/>
        <v>2801.5</v>
      </c>
      <c r="D134" s="11">
        <v>2802</v>
      </c>
      <c r="E134" s="1">
        <v>11798.036376405953</v>
      </c>
      <c r="F134" s="13">
        <v>0.51000000000000156</v>
      </c>
      <c r="G134" s="3">
        <v>3.2000000000000028E-2</v>
      </c>
      <c r="H134" s="11">
        <v>0.47800000000000153</v>
      </c>
      <c r="I134">
        <v>7.9000000000000625E-2</v>
      </c>
      <c r="J134" s="13">
        <v>42.63217097862757</v>
      </c>
      <c r="K134" s="3">
        <v>6.2745098039215543</v>
      </c>
      <c r="L134" s="13"/>
      <c r="M134" s="11"/>
    </row>
    <row r="135" spans="1:13" x14ac:dyDescent="0.25">
      <c r="A135" s="134" t="s">
        <v>553</v>
      </c>
      <c r="B135" s="13">
        <v>2800</v>
      </c>
      <c r="C135" s="3">
        <f t="shared" si="1"/>
        <v>2800.5</v>
      </c>
      <c r="D135" s="11">
        <v>2801</v>
      </c>
      <c r="E135">
        <v>11778.279014499918</v>
      </c>
      <c r="F135" s="13">
        <v>0.4269999999999996</v>
      </c>
      <c r="G135" s="3">
        <v>2.9999999999999361E-2</v>
      </c>
      <c r="H135" s="11">
        <v>0.39700000000000024</v>
      </c>
      <c r="I135">
        <v>0.10100000000000087</v>
      </c>
      <c r="J135" s="13">
        <v>51.47727272727272</v>
      </c>
      <c r="K135" s="3">
        <v>7.0257611241216367</v>
      </c>
      <c r="L135" s="13"/>
      <c r="M135" s="11"/>
    </row>
    <row r="136" spans="1:13" x14ac:dyDescent="0.25">
      <c r="A136" s="134" t="s">
        <v>553</v>
      </c>
      <c r="B136" s="13">
        <v>2799</v>
      </c>
      <c r="C136" s="3">
        <f t="shared" si="1"/>
        <v>2799.5</v>
      </c>
      <c r="D136" s="11">
        <v>2800</v>
      </c>
      <c r="E136">
        <v>11763.00985892851</v>
      </c>
      <c r="F136" s="13">
        <v>0.33000000000000007</v>
      </c>
      <c r="G136" s="3">
        <v>3.2000000000000028E-2</v>
      </c>
      <c r="H136" s="11">
        <v>0.29800000000000004</v>
      </c>
      <c r="I136">
        <v>-1.9999999999999574E-2</v>
      </c>
      <c r="J136" s="13">
        <v>57.583547557840632</v>
      </c>
      <c r="K136" s="3">
        <v>9.6969696969697043</v>
      </c>
      <c r="L136" s="13"/>
      <c r="M136" s="11"/>
    </row>
    <row r="137" spans="1:13" x14ac:dyDescent="0.25">
      <c r="A137" s="134" t="s">
        <v>553</v>
      </c>
      <c r="B137" s="13">
        <v>2798</v>
      </c>
      <c r="C137" s="3">
        <f t="shared" si="1"/>
        <v>2798.5</v>
      </c>
      <c r="D137" s="11">
        <v>2799</v>
      </c>
      <c r="E137">
        <v>11746.815299989137</v>
      </c>
      <c r="F137" s="13">
        <v>0.34999999999999964</v>
      </c>
      <c r="G137" s="3">
        <v>3.2000000000000028E-2</v>
      </c>
      <c r="H137" s="11">
        <v>0.31799999999999962</v>
      </c>
      <c r="I137">
        <v>-9.0000000000003411E-3</v>
      </c>
      <c r="J137" s="13">
        <v>55.470737913486026</v>
      </c>
      <c r="K137" s="3">
        <v>9.1428571428571601</v>
      </c>
      <c r="L137" s="13"/>
      <c r="M137" s="11"/>
    </row>
    <row r="138" spans="1:13" x14ac:dyDescent="0.25">
      <c r="A138" s="134" t="s">
        <v>553</v>
      </c>
      <c r="B138" s="13">
        <v>2797</v>
      </c>
      <c r="C138" s="3">
        <f t="shared" ref="C138:C201" si="2">(D138+B138)/2</f>
        <v>2797.5</v>
      </c>
      <c r="D138" s="11">
        <v>2798</v>
      </c>
      <c r="E138">
        <v>11729.001285155828</v>
      </c>
      <c r="F138" s="13">
        <v>0.38499999999999979</v>
      </c>
      <c r="G138" s="3">
        <v>4.4999999999999929E-2</v>
      </c>
      <c r="H138" s="11">
        <v>0.33999999999999986</v>
      </c>
      <c r="I138">
        <v>-7.7999999999999403E-2</v>
      </c>
      <c r="J138" s="13">
        <v>60.834181078331682</v>
      </c>
      <c r="K138" s="3">
        <v>11.688311688311677</v>
      </c>
      <c r="L138" s="13"/>
      <c r="M138" s="11"/>
    </row>
    <row r="139" spans="1:13" x14ac:dyDescent="0.25">
      <c r="A139" s="134" t="s">
        <v>553</v>
      </c>
      <c r="B139" s="13">
        <v>2796</v>
      </c>
      <c r="C139" s="3">
        <f t="shared" si="2"/>
        <v>2796.5</v>
      </c>
      <c r="D139" s="11">
        <v>2797</v>
      </c>
      <c r="E139">
        <v>11707.948358534642</v>
      </c>
      <c r="F139" s="13">
        <v>0.45500000000000007</v>
      </c>
      <c r="G139" s="3">
        <v>4.1000000000000369E-2</v>
      </c>
      <c r="H139" s="11">
        <v>0.4139999999999997</v>
      </c>
      <c r="I139">
        <v>0.118999999999998</v>
      </c>
      <c r="J139" s="13">
        <v>55.348380765456326</v>
      </c>
      <c r="K139" s="3">
        <v>9.0109890109890909</v>
      </c>
      <c r="L139" s="13"/>
      <c r="M139" s="11"/>
    </row>
    <row r="140" spans="1:13" x14ac:dyDescent="0.25">
      <c r="A140" s="134" t="s">
        <v>553</v>
      </c>
      <c r="B140" s="13">
        <v>2795</v>
      </c>
      <c r="C140" s="3">
        <f t="shared" si="2"/>
        <v>2795.5</v>
      </c>
      <c r="D140" s="11">
        <v>2796</v>
      </c>
      <c r="E140">
        <v>11691.938880268863</v>
      </c>
      <c r="F140" s="13">
        <v>0.34600000000000009</v>
      </c>
      <c r="G140" s="3">
        <v>4.5999999999999375E-2</v>
      </c>
      <c r="H140" s="11">
        <v>0.30000000000000071</v>
      </c>
      <c r="I140">
        <v>1.7000000000003013E-2</v>
      </c>
      <c r="J140" s="13">
        <v>61.123595505617992</v>
      </c>
      <c r="K140" s="3">
        <v>13.294797687861088</v>
      </c>
      <c r="L140" s="13"/>
      <c r="M140" s="11"/>
    </row>
    <row r="141" spans="1:13" x14ac:dyDescent="0.25">
      <c r="A141" s="134" t="s">
        <v>553</v>
      </c>
      <c r="B141" s="13">
        <v>2794</v>
      </c>
      <c r="C141" s="3">
        <f t="shared" si="2"/>
        <v>2794.5</v>
      </c>
      <c r="D141" s="11">
        <v>2795</v>
      </c>
      <c r="E141">
        <v>11676.623454529055</v>
      </c>
      <c r="F141" s="13">
        <v>0.33099999999999952</v>
      </c>
      <c r="G141" s="3">
        <v>4.7000000000000597E-2</v>
      </c>
      <c r="H141" s="11">
        <v>0.28399999999999892</v>
      </c>
      <c r="I141">
        <v>9.0999999999997527E-2</v>
      </c>
      <c r="J141" s="13">
        <v>61.689814814814824</v>
      </c>
      <c r="K141" s="3">
        <v>14.19939577039295</v>
      </c>
      <c r="L141" s="13"/>
      <c r="M141" s="11"/>
    </row>
    <row r="142" spans="1:13" x14ac:dyDescent="0.25">
      <c r="A142" s="134" t="s">
        <v>553</v>
      </c>
      <c r="B142" s="13">
        <v>2793</v>
      </c>
      <c r="C142" s="3">
        <f t="shared" si="2"/>
        <v>2793.5</v>
      </c>
      <c r="D142" s="11">
        <v>2794</v>
      </c>
      <c r="E142">
        <v>11665.888775460671</v>
      </c>
      <c r="F142" s="13">
        <v>0.23199999999999932</v>
      </c>
      <c r="G142" s="3">
        <v>4.2999999999999261E-2</v>
      </c>
      <c r="H142" s="11">
        <v>0.18900000000000006</v>
      </c>
      <c r="I142">
        <v>-0.39199999999999946</v>
      </c>
      <c r="J142" s="13">
        <v>73.302646720368315</v>
      </c>
      <c r="K142" s="3">
        <v>18.534482758620427</v>
      </c>
      <c r="L142" s="13"/>
      <c r="M142" s="11"/>
    </row>
    <row r="143" spans="1:13" x14ac:dyDescent="0.25">
      <c r="A143" s="134" t="s">
        <v>553</v>
      </c>
      <c r="B143" s="13">
        <v>2792</v>
      </c>
      <c r="C143" s="3">
        <f t="shared" si="2"/>
        <v>2792.5</v>
      </c>
      <c r="D143" s="11">
        <v>2793</v>
      </c>
      <c r="E143">
        <v>11635.443004654649</v>
      </c>
      <c r="F143" s="13">
        <v>0.65800000000000125</v>
      </c>
      <c r="G143" s="3">
        <v>6.0000000000000497E-2</v>
      </c>
      <c r="H143" s="11">
        <v>0.59800000000000075</v>
      </c>
      <c r="I143">
        <v>0.36500000000000021</v>
      </c>
      <c r="J143" s="13">
        <v>53.694581280788121</v>
      </c>
      <c r="K143" s="3">
        <v>9.1185410334347079</v>
      </c>
      <c r="L143" s="13"/>
      <c r="M143" s="11"/>
    </row>
    <row r="144" spans="1:13" x14ac:dyDescent="0.25">
      <c r="A144" s="134" t="s">
        <v>553</v>
      </c>
      <c r="B144" s="13">
        <v>2791</v>
      </c>
      <c r="C144" s="3">
        <f t="shared" si="2"/>
        <v>2791.5</v>
      </c>
      <c r="D144" s="11">
        <v>2792</v>
      </c>
      <c r="E144">
        <v>11623.551571376311</v>
      </c>
      <c r="F144" s="13">
        <v>0.25699999999999967</v>
      </c>
      <c r="G144" s="3">
        <v>4.1999999999999815E-2</v>
      </c>
      <c r="H144" s="11">
        <v>0.21499999999999986</v>
      </c>
      <c r="I144">
        <v>9.0000000000003411E-3</v>
      </c>
      <c r="J144" s="13">
        <v>69.110576923076934</v>
      </c>
      <c r="K144" s="3">
        <v>16.342412451361817</v>
      </c>
      <c r="L144" s="13"/>
      <c r="M144" s="11"/>
    </row>
    <row r="145" spans="1:13" x14ac:dyDescent="0.25">
      <c r="A145" s="134" t="s">
        <v>553</v>
      </c>
      <c r="B145" s="13">
        <v>2790</v>
      </c>
      <c r="C145" s="3">
        <f t="shared" si="2"/>
        <v>2790.5</v>
      </c>
      <c r="D145" s="11">
        <v>2791</v>
      </c>
      <c r="E145">
        <v>11611.613867929573</v>
      </c>
      <c r="F145" s="13">
        <v>0.2580000000000009</v>
      </c>
      <c r="G145" s="3">
        <v>4.7000000000000597E-2</v>
      </c>
      <c r="H145" s="11">
        <v>0.2110000000000003</v>
      </c>
      <c r="I145">
        <v>5.2999999999999048E-2</v>
      </c>
      <c r="J145" s="13">
        <v>75.751879699248036</v>
      </c>
      <c r="K145" s="3">
        <v>18.217054263566059</v>
      </c>
      <c r="L145" s="13"/>
      <c r="M145" s="11"/>
    </row>
    <row r="146" spans="1:13" x14ac:dyDescent="0.25">
      <c r="A146" s="134" t="s">
        <v>553</v>
      </c>
      <c r="B146" s="13">
        <v>2789</v>
      </c>
      <c r="C146" s="3">
        <f t="shared" si="2"/>
        <v>2789.5</v>
      </c>
      <c r="D146" s="11">
        <v>2790</v>
      </c>
      <c r="E146">
        <v>11603.42404812309</v>
      </c>
      <c r="F146" s="13">
        <v>0.1769999999999996</v>
      </c>
      <c r="G146" s="3">
        <v>3.2999999999999474E-2</v>
      </c>
      <c r="H146" s="11">
        <v>0.14400000000000013</v>
      </c>
      <c r="I146">
        <v>-0.12800000000000011</v>
      </c>
      <c r="J146" s="13">
        <v>74.605451936872399</v>
      </c>
      <c r="K146" s="3">
        <v>18.644067796609914</v>
      </c>
      <c r="L146" s="13"/>
      <c r="M146" s="11"/>
    </row>
    <row r="147" spans="1:13" x14ac:dyDescent="0.25">
      <c r="A147" s="134" t="s">
        <v>553</v>
      </c>
      <c r="B147" s="13">
        <v>2788</v>
      </c>
      <c r="C147" s="3">
        <f t="shared" si="2"/>
        <v>2788.5</v>
      </c>
      <c r="D147" s="11">
        <v>2789</v>
      </c>
      <c r="E147">
        <v>11587.275759352115</v>
      </c>
      <c r="F147" s="13">
        <v>0.3490000000000002</v>
      </c>
      <c r="G147" s="3">
        <v>5.4999999999999716E-2</v>
      </c>
      <c r="H147" s="11">
        <v>0.29400000000000048</v>
      </c>
      <c r="I147">
        <v>7.2000000000000952E-2</v>
      </c>
      <c r="J147" s="13">
        <v>66.602870813397104</v>
      </c>
      <c r="K147" s="3">
        <v>15.759312320916816</v>
      </c>
      <c r="L147" s="13"/>
      <c r="M147" s="11"/>
    </row>
    <row r="148" spans="1:13" x14ac:dyDescent="0.25">
      <c r="A148" s="134" t="s">
        <v>553</v>
      </c>
      <c r="B148" s="13">
        <v>2787</v>
      </c>
      <c r="C148" s="3">
        <f t="shared" si="2"/>
        <v>2787.5</v>
      </c>
      <c r="D148" s="11">
        <v>2788</v>
      </c>
      <c r="E148">
        <v>11574.829084052997</v>
      </c>
      <c r="F148" s="13">
        <v>0.26900000000000013</v>
      </c>
      <c r="G148" s="3">
        <v>5.1000000000000156E-2</v>
      </c>
      <c r="H148" s="11">
        <v>0.21799999999999997</v>
      </c>
      <c r="I148">
        <v>-1.5000000000000568E-2</v>
      </c>
      <c r="J148" s="13">
        <v>71.443736730360925</v>
      </c>
      <c r="K148" s="3">
        <v>18.959107806691499</v>
      </c>
      <c r="L148" s="13"/>
      <c r="M148" s="11"/>
    </row>
    <row r="149" spans="1:13" x14ac:dyDescent="0.25">
      <c r="A149" s="134" t="s">
        <v>553</v>
      </c>
      <c r="B149" s="13">
        <v>2786</v>
      </c>
      <c r="C149" s="3">
        <f t="shared" si="2"/>
        <v>2786.5</v>
      </c>
      <c r="D149" s="11">
        <v>2787</v>
      </c>
      <c r="E149">
        <v>11562.521219259073</v>
      </c>
      <c r="F149" s="13">
        <v>0.26600000000000001</v>
      </c>
      <c r="G149" s="3">
        <v>4.1999999999999815E-2</v>
      </c>
      <c r="H149" s="11">
        <v>0.2240000000000002</v>
      </c>
      <c r="I149">
        <v>3.3000000000000362E-2</v>
      </c>
      <c r="J149" s="13">
        <v>66.997518610421864</v>
      </c>
      <c r="K149" s="3">
        <v>15.789473684210456</v>
      </c>
      <c r="L149" s="13"/>
      <c r="M149" s="11"/>
    </row>
    <row r="150" spans="1:13" x14ac:dyDescent="0.25">
      <c r="A150" s="134" t="s">
        <v>553</v>
      </c>
      <c r="B150" s="13">
        <v>2785</v>
      </c>
      <c r="C150" s="3">
        <f t="shared" si="2"/>
        <v>2785.5</v>
      </c>
      <c r="D150" s="11">
        <v>2786</v>
      </c>
      <c r="E150">
        <v>11551.74027002229</v>
      </c>
      <c r="F150" s="13">
        <v>0.23299999999999965</v>
      </c>
      <c r="G150" s="3">
        <v>4.1999999999999815E-2</v>
      </c>
      <c r="H150" s="11">
        <v>0.19099999999999984</v>
      </c>
      <c r="I150">
        <v>4.1999999999998927E-2</v>
      </c>
      <c r="J150" s="13">
        <v>71.927710843373532</v>
      </c>
      <c r="K150" s="3">
        <v>18.02575107296132</v>
      </c>
      <c r="L150" s="13"/>
      <c r="M150" s="11"/>
    </row>
    <row r="151" spans="1:13" x14ac:dyDescent="0.25">
      <c r="A151" s="134" t="s">
        <v>553</v>
      </c>
      <c r="B151" s="13">
        <v>2784</v>
      </c>
      <c r="C151" s="3">
        <f t="shared" si="2"/>
        <v>2784.5</v>
      </c>
      <c r="D151" s="11">
        <v>2785</v>
      </c>
      <c r="E151">
        <v>11543.7355308894</v>
      </c>
      <c r="F151" s="13">
        <v>0.17300000000000004</v>
      </c>
      <c r="G151" s="3">
        <v>3.2999999999999474E-2</v>
      </c>
      <c r="H151" s="11">
        <v>0.14000000000000057</v>
      </c>
      <c r="I151">
        <v>-1.7999999999997129E-2</v>
      </c>
      <c r="J151" s="13">
        <v>74.332344213649833</v>
      </c>
      <c r="K151" s="3">
        <v>19.07514450867021</v>
      </c>
      <c r="L151" s="13"/>
      <c r="M151" s="11"/>
    </row>
    <row r="152" spans="1:13" x14ac:dyDescent="0.25">
      <c r="A152" s="134" t="s">
        <v>553</v>
      </c>
      <c r="B152" s="13">
        <v>2783</v>
      </c>
      <c r="C152" s="3">
        <f t="shared" si="2"/>
        <v>2783.5</v>
      </c>
      <c r="D152" s="11">
        <v>2784</v>
      </c>
      <c r="E152">
        <v>11534.897928725342</v>
      </c>
      <c r="F152" s="13">
        <v>0.19100000000000072</v>
      </c>
      <c r="G152" s="3">
        <v>3.3000000000001251E-2</v>
      </c>
      <c r="H152" s="11">
        <v>0.15799999999999947</v>
      </c>
      <c r="I152">
        <v>1.9999999999997797E-2</v>
      </c>
      <c r="J152" s="13">
        <v>69.341894060995031</v>
      </c>
      <c r="K152" s="3">
        <v>17.277486910995353</v>
      </c>
      <c r="L152" s="13"/>
      <c r="M152" s="11"/>
    </row>
    <row r="153" spans="1:13" x14ac:dyDescent="0.25">
      <c r="A153" s="134" t="s">
        <v>553</v>
      </c>
      <c r="B153" s="13">
        <v>2782</v>
      </c>
      <c r="C153" s="3">
        <f t="shared" si="2"/>
        <v>2782.5</v>
      </c>
      <c r="D153" s="11">
        <v>2783</v>
      </c>
      <c r="E153">
        <v>11526.70810891886</v>
      </c>
      <c r="F153" s="13">
        <v>0.1769999999999996</v>
      </c>
      <c r="G153" s="3">
        <v>3.5999999999999588E-2</v>
      </c>
      <c r="H153" s="11">
        <v>0.14100000000000001</v>
      </c>
      <c r="I153">
        <v>-8.3999999999998742E-2</v>
      </c>
      <c r="J153" s="13">
        <v>75.653370013755222</v>
      </c>
      <c r="K153" s="3">
        <v>20.338983050847268</v>
      </c>
      <c r="L153" s="13"/>
      <c r="M153" s="11"/>
    </row>
    <row r="154" spans="1:13" x14ac:dyDescent="0.25">
      <c r="A154" s="134" t="s">
        <v>553</v>
      </c>
      <c r="B154" s="13">
        <v>2781</v>
      </c>
      <c r="C154" s="3">
        <f t="shared" si="2"/>
        <v>2781.5</v>
      </c>
      <c r="D154" s="11">
        <v>2782</v>
      </c>
      <c r="E154">
        <v>11514.446514293335</v>
      </c>
      <c r="F154" s="13">
        <v>0.26499999999999968</v>
      </c>
      <c r="G154" s="3">
        <v>3.8000000000000256E-2</v>
      </c>
      <c r="H154" s="11">
        <v>0.22699999999999942</v>
      </c>
      <c r="I154">
        <v>7.4999999999999289E-2</v>
      </c>
      <c r="J154" s="13">
        <v>64.043419267299868</v>
      </c>
      <c r="K154" s="3">
        <v>14.339622641509548</v>
      </c>
      <c r="L154" s="13"/>
      <c r="M154" s="11"/>
    </row>
    <row r="155" spans="1:13" x14ac:dyDescent="0.25">
      <c r="A155" s="134" t="s">
        <v>553</v>
      </c>
      <c r="B155" s="13">
        <v>2780</v>
      </c>
      <c r="C155" s="3">
        <f t="shared" si="2"/>
        <v>2780.5</v>
      </c>
      <c r="D155" s="11">
        <v>2781</v>
      </c>
      <c r="E155">
        <v>11506.210424318453</v>
      </c>
      <c r="F155" s="13">
        <v>0.17799999999999994</v>
      </c>
      <c r="G155" s="3">
        <v>3.2000000000000028E-2</v>
      </c>
      <c r="H155" s="11">
        <v>0.14599999999999991</v>
      </c>
      <c r="I155">
        <v>-1.7999999999998018E-2</v>
      </c>
      <c r="J155" s="13">
        <v>71.924290220820225</v>
      </c>
      <c r="K155" s="3">
        <v>17.977528089887663</v>
      </c>
      <c r="L155" s="13"/>
      <c r="M155" s="11"/>
    </row>
    <row r="156" spans="1:13" x14ac:dyDescent="0.25">
      <c r="A156" s="134" t="s">
        <v>553</v>
      </c>
      <c r="B156" s="13">
        <v>2779</v>
      </c>
      <c r="C156" s="3">
        <f t="shared" si="2"/>
        <v>2779.5</v>
      </c>
      <c r="D156" s="11">
        <v>2780</v>
      </c>
      <c r="E156">
        <v>11496.771309965219</v>
      </c>
      <c r="F156" s="13">
        <v>0.20400000000000063</v>
      </c>
      <c r="G156" s="3">
        <v>3.6000000000001364E-2</v>
      </c>
      <c r="H156" s="11">
        <v>0.16799999999999926</v>
      </c>
      <c r="I156">
        <v>-3.800000000000292E-2</v>
      </c>
      <c r="J156" s="13">
        <v>71.939477303988923</v>
      </c>
      <c r="K156" s="3">
        <v>17.647058823530028</v>
      </c>
      <c r="L156" s="13"/>
      <c r="M156" s="11"/>
    </row>
    <row r="157" spans="1:13" x14ac:dyDescent="0.25">
      <c r="A157" s="134" t="s">
        <v>553</v>
      </c>
      <c r="B157" s="13">
        <v>2778</v>
      </c>
      <c r="C157" s="3">
        <f t="shared" si="2"/>
        <v>2778.5</v>
      </c>
      <c r="D157" s="11">
        <v>2779</v>
      </c>
      <c r="E157">
        <v>11484.833606518481</v>
      </c>
      <c r="F157" s="13">
        <v>0.25800000000000001</v>
      </c>
      <c r="G157" s="3">
        <v>4.3999999999999595E-2</v>
      </c>
      <c r="H157" s="11">
        <v>0.21400000000000041</v>
      </c>
      <c r="I157">
        <v>7.9000000000001513E-2</v>
      </c>
      <c r="J157" s="13">
        <v>68.069306930693102</v>
      </c>
      <c r="K157" s="3">
        <v>17.054263565891315</v>
      </c>
      <c r="L157" s="13"/>
      <c r="M157" s="11"/>
    </row>
    <row r="158" spans="1:13" x14ac:dyDescent="0.25">
      <c r="A158" s="134" t="s">
        <v>553</v>
      </c>
      <c r="B158" s="13">
        <v>2777</v>
      </c>
      <c r="C158" s="3">
        <f t="shared" si="2"/>
        <v>2777.5</v>
      </c>
      <c r="D158" s="11">
        <v>2778</v>
      </c>
      <c r="E158">
        <v>11477.38410940637</v>
      </c>
      <c r="F158" s="13">
        <v>0.16099999999999959</v>
      </c>
      <c r="G158" s="3">
        <v>3.5000000000000142E-2</v>
      </c>
      <c r="H158" s="11">
        <v>0.12599999999999945</v>
      </c>
      <c r="I158">
        <v>-2.3000000000001464E-2</v>
      </c>
      <c r="J158" s="13">
        <v>73.692810457516416</v>
      </c>
      <c r="K158" s="3">
        <v>21.739130434782751</v>
      </c>
      <c r="L158" s="13"/>
      <c r="M158" s="11"/>
    </row>
    <row r="159" spans="1:13" x14ac:dyDescent="0.25">
      <c r="A159" s="134" t="s">
        <v>553</v>
      </c>
      <c r="B159" s="13">
        <v>2776</v>
      </c>
      <c r="C159" s="3">
        <f t="shared" si="2"/>
        <v>2776.5</v>
      </c>
      <c r="D159" s="11">
        <v>2777</v>
      </c>
      <c r="E159">
        <v>11468.592777410711</v>
      </c>
      <c r="F159" s="13">
        <v>0.19000000000000128</v>
      </c>
      <c r="G159" s="3">
        <v>3.8000000000000256E-2</v>
      </c>
      <c r="H159" s="11">
        <v>0.15200000000000102</v>
      </c>
      <c r="I159">
        <v>-1.5999999999998238E-2</v>
      </c>
      <c r="J159" s="13">
        <v>72.099853157121728</v>
      </c>
      <c r="K159" s="3">
        <v>20</v>
      </c>
      <c r="L159" s="13"/>
      <c r="M159" s="11"/>
    </row>
    <row r="160" spans="1:13" x14ac:dyDescent="0.25">
      <c r="A160" s="134" t="s">
        <v>553</v>
      </c>
      <c r="B160" s="13">
        <v>2775</v>
      </c>
      <c r="C160" s="3">
        <f t="shared" si="2"/>
        <v>2775.5</v>
      </c>
      <c r="D160" s="11">
        <v>2776</v>
      </c>
      <c r="E160">
        <v>11457.950638679124</v>
      </c>
      <c r="F160" s="13">
        <v>0.23000000000000043</v>
      </c>
      <c r="G160" s="3">
        <v>5.0000000000000711E-2</v>
      </c>
      <c r="H160" s="11">
        <v>0.17999999999999972</v>
      </c>
      <c r="I160">
        <v>3.1999999999998252E-2</v>
      </c>
      <c r="J160" s="13">
        <v>76.141078838174238</v>
      </c>
      <c r="K160" s="3">
        <v>21.739130434782876</v>
      </c>
      <c r="L160" s="13"/>
      <c r="M160" s="11"/>
    </row>
    <row r="161" spans="1:13" x14ac:dyDescent="0.25">
      <c r="A161" s="134" t="s">
        <v>553</v>
      </c>
      <c r="B161" s="13">
        <v>2774</v>
      </c>
      <c r="C161" s="3">
        <f t="shared" si="2"/>
        <v>2774.5</v>
      </c>
      <c r="D161" s="11">
        <v>2775</v>
      </c>
      <c r="E161">
        <v>11449.529468030649</v>
      </c>
      <c r="F161" s="13">
        <v>0.18200000000000038</v>
      </c>
      <c r="G161" s="3">
        <v>4.1999999999999815E-2</v>
      </c>
      <c r="H161" s="11">
        <v>0.14000000000000057</v>
      </c>
      <c r="I161">
        <v>-1.4999999999998792E-2</v>
      </c>
      <c r="J161" s="13">
        <v>75.271739130434753</v>
      </c>
      <c r="K161" s="3">
        <v>23.076923076922924</v>
      </c>
      <c r="L161" s="13"/>
      <c r="M161" s="11"/>
    </row>
    <row r="162" spans="1:13" x14ac:dyDescent="0.25">
      <c r="A162" s="134" t="s">
        <v>553</v>
      </c>
      <c r="B162" s="13">
        <v>2773</v>
      </c>
      <c r="C162" s="3">
        <f t="shared" si="2"/>
        <v>2773.5</v>
      </c>
      <c r="D162" s="11">
        <v>2774</v>
      </c>
      <c r="E162">
        <v>11439.951543172219</v>
      </c>
      <c r="F162" s="13">
        <v>0.20700000000000074</v>
      </c>
      <c r="G162" s="3">
        <v>4.7000000000000597E-2</v>
      </c>
      <c r="H162" s="11">
        <v>0.16000000000000014</v>
      </c>
      <c r="I162">
        <v>2.2999999999998799E-2</v>
      </c>
      <c r="J162" s="13">
        <v>75.986078886310821</v>
      </c>
      <c r="K162" s="3">
        <v>22.705314009662043</v>
      </c>
      <c r="L162" s="13"/>
      <c r="M162" s="11"/>
    </row>
    <row r="163" spans="1:13" x14ac:dyDescent="0.25">
      <c r="A163" s="134" t="s">
        <v>553</v>
      </c>
      <c r="B163" s="13">
        <v>2772</v>
      </c>
      <c r="C163" s="3">
        <f t="shared" si="2"/>
        <v>2772.5</v>
      </c>
      <c r="D163" s="11">
        <v>2773</v>
      </c>
      <c r="E163">
        <v>11432.17815488132</v>
      </c>
      <c r="F163" s="13">
        <v>0.16800000000000015</v>
      </c>
      <c r="G163" s="3">
        <v>3.8999999999999702E-2</v>
      </c>
      <c r="H163" s="11">
        <v>0.12900000000000045</v>
      </c>
      <c r="I163">
        <v>-1.899999999999924E-2</v>
      </c>
      <c r="J163" s="13">
        <v>78.039215686274474</v>
      </c>
      <c r="K163" s="3">
        <v>23.214285714285516</v>
      </c>
      <c r="L163" s="13"/>
      <c r="M163" s="11"/>
    </row>
    <row r="164" spans="1:13" x14ac:dyDescent="0.25">
      <c r="A164" s="134" t="s">
        <v>553</v>
      </c>
      <c r="B164" s="13">
        <v>2771</v>
      </c>
      <c r="C164" s="3">
        <f t="shared" si="2"/>
        <v>2771.5</v>
      </c>
      <c r="D164" s="11">
        <v>2772</v>
      </c>
      <c r="E164">
        <v>11422.970391370076</v>
      </c>
      <c r="F164" s="13">
        <v>0.19899999999999984</v>
      </c>
      <c r="G164" s="3">
        <v>4.4999999999999929E-2</v>
      </c>
      <c r="H164" s="11">
        <v>0.15399999999999991</v>
      </c>
      <c r="I164">
        <v>2.4000000000002686E-2</v>
      </c>
      <c r="J164" s="13">
        <v>75.612745098039198</v>
      </c>
      <c r="K164" s="3">
        <v>22.613065326633148</v>
      </c>
      <c r="L164" s="13"/>
      <c r="M164" s="11"/>
    </row>
    <row r="165" spans="1:13" x14ac:dyDescent="0.25">
      <c r="A165" s="134" t="s">
        <v>553</v>
      </c>
      <c r="B165" s="13">
        <v>2770</v>
      </c>
      <c r="C165" s="3">
        <f t="shared" si="2"/>
        <v>2770.5</v>
      </c>
      <c r="D165" s="11">
        <v>2771</v>
      </c>
      <c r="E165">
        <v>11415.983595941947</v>
      </c>
      <c r="F165" s="13">
        <v>0.1509999999999998</v>
      </c>
      <c r="G165" s="3">
        <v>3.3000000000001251E-2</v>
      </c>
      <c r="H165" s="11">
        <v>0.11799999999999855</v>
      </c>
      <c r="I165">
        <v>-1.0000000000012221E-3</v>
      </c>
      <c r="J165" s="13">
        <v>76.369327073552427</v>
      </c>
      <c r="K165" s="3">
        <v>21.854304635762446</v>
      </c>
      <c r="L165" s="13"/>
      <c r="M165" s="11"/>
    </row>
    <row r="166" spans="1:13" x14ac:dyDescent="0.25">
      <c r="A166" s="134" t="s">
        <v>553</v>
      </c>
      <c r="B166" s="13">
        <v>2769</v>
      </c>
      <c r="C166" s="3">
        <f t="shared" si="2"/>
        <v>2769.5</v>
      </c>
      <c r="D166" s="11">
        <v>2770</v>
      </c>
      <c r="E166">
        <v>11408.580368998233</v>
      </c>
      <c r="F166" s="13">
        <v>0.16000000000000014</v>
      </c>
      <c r="G166" s="3">
        <v>3.700000000000081E-2</v>
      </c>
      <c r="H166" s="11">
        <v>0.12299999999999933</v>
      </c>
      <c r="I166">
        <v>-3.5000000000003695E-2</v>
      </c>
      <c r="J166" s="13">
        <v>76.331360946745548</v>
      </c>
      <c r="K166" s="3">
        <v>23.125000000000487</v>
      </c>
      <c r="L166" s="13"/>
      <c r="M166" s="11"/>
    </row>
    <row r="167" spans="1:13" x14ac:dyDescent="0.25">
      <c r="A167" s="134" t="s">
        <v>553</v>
      </c>
      <c r="B167" s="13">
        <v>2768</v>
      </c>
      <c r="C167" s="3">
        <f t="shared" si="2"/>
        <v>2768.5</v>
      </c>
      <c r="D167" s="11">
        <v>2769</v>
      </c>
      <c r="E167">
        <v>11398.632282792618</v>
      </c>
      <c r="F167" s="13">
        <v>0.21499999999999986</v>
      </c>
      <c r="G167" s="3">
        <v>4.699999999999882E-2</v>
      </c>
      <c r="H167" s="11">
        <v>0.16800000000000104</v>
      </c>
      <c r="I167">
        <v>2.1000000000000796E-2</v>
      </c>
      <c r="J167" s="13">
        <v>74.343675417661146</v>
      </c>
      <c r="K167" s="3">
        <v>21.860465116278537</v>
      </c>
      <c r="L167" s="13"/>
      <c r="M167" s="11"/>
    </row>
    <row r="168" spans="1:13" x14ac:dyDescent="0.25">
      <c r="A168" s="134" t="s">
        <v>553</v>
      </c>
      <c r="B168" s="13">
        <v>2767</v>
      </c>
      <c r="C168" s="3">
        <f t="shared" si="2"/>
        <v>2767.5</v>
      </c>
      <c r="D168" s="11">
        <v>2768</v>
      </c>
      <c r="E168">
        <v>11389.56332978657</v>
      </c>
      <c r="F168" s="13">
        <v>0.19600000000000151</v>
      </c>
      <c r="G168" s="3">
        <v>4.8000000000000043E-2</v>
      </c>
      <c r="H168" s="11">
        <v>0.14800000000000146</v>
      </c>
      <c r="I168">
        <v>2.9999999999999361E-2</v>
      </c>
      <c r="J168" s="13">
        <v>75.031847133757779</v>
      </c>
      <c r="K168" s="3">
        <v>24.489795918367179</v>
      </c>
      <c r="L168" s="13"/>
      <c r="M168" s="11"/>
    </row>
    <row r="169" spans="1:13" x14ac:dyDescent="0.25">
      <c r="A169" s="134" t="s">
        <v>553</v>
      </c>
      <c r="B169" s="13">
        <v>2766</v>
      </c>
      <c r="C169" s="3">
        <f t="shared" si="2"/>
        <v>2766.5</v>
      </c>
      <c r="D169" s="11">
        <v>2767</v>
      </c>
      <c r="E169">
        <v>11383.455667558006</v>
      </c>
      <c r="F169" s="13">
        <v>0.13199999999999967</v>
      </c>
      <c r="G169" s="3">
        <v>3.0999999999998806E-2</v>
      </c>
      <c r="H169" s="11">
        <v>0.10100000000000087</v>
      </c>
      <c r="I169">
        <v>-1.7999999999998018E-2</v>
      </c>
      <c r="J169" s="13">
        <v>78.036605657238027</v>
      </c>
      <c r="K169" s="3">
        <v>23.484848484847639</v>
      </c>
      <c r="L169" s="13"/>
      <c r="M169" s="11"/>
    </row>
    <row r="170" spans="1:13" x14ac:dyDescent="0.25">
      <c r="A170" s="134" t="s">
        <v>553</v>
      </c>
      <c r="B170" s="13">
        <v>2765</v>
      </c>
      <c r="C170" s="3">
        <f t="shared" si="2"/>
        <v>2765.5</v>
      </c>
      <c r="D170" s="11">
        <v>2766</v>
      </c>
      <c r="E170">
        <v>11375.867359940699</v>
      </c>
      <c r="F170" s="13">
        <v>0.16400000000000059</v>
      </c>
      <c r="G170" s="3">
        <v>3.8000000000000256E-2</v>
      </c>
      <c r="H170" s="11">
        <v>0.12600000000000033</v>
      </c>
      <c r="I170">
        <v>1.9999999999980034E-3</v>
      </c>
      <c r="J170" s="13">
        <v>73.759999999999948</v>
      </c>
      <c r="K170" s="3">
        <v>23.170731707317145</v>
      </c>
      <c r="L170" s="13"/>
      <c r="M170" s="11"/>
    </row>
    <row r="171" spans="1:13" x14ac:dyDescent="0.25">
      <c r="A171" s="134" t="s">
        <v>553</v>
      </c>
      <c r="B171" s="13">
        <v>2764</v>
      </c>
      <c r="C171" s="3">
        <f t="shared" si="2"/>
        <v>2764.5</v>
      </c>
      <c r="D171" s="11">
        <v>2765</v>
      </c>
      <c r="E171">
        <v>11368.741754007375</v>
      </c>
      <c r="F171" s="13">
        <v>0.15399999999999991</v>
      </c>
      <c r="G171" s="3">
        <v>3.399999999999892E-2</v>
      </c>
      <c r="H171" s="11">
        <v>0.12000000000000099</v>
      </c>
      <c r="I171">
        <v>-3.0999999999997918E-2</v>
      </c>
      <c r="J171" s="13">
        <v>77.014925373134332</v>
      </c>
      <c r="K171" s="3">
        <v>22.077922077921389</v>
      </c>
      <c r="L171" s="13"/>
      <c r="M171" s="11"/>
    </row>
    <row r="172" spans="1:13" x14ac:dyDescent="0.25">
      <c r="A172" s="134" t="s">
        <v>553</v>
      </c>
      <c r="B172" s="13">
        <v>2763</v>
      </c>
      <c r="C172" s="3">
        <f t="shared" si="2"/>
        <v>2763.5</v>
      </c>
      <c r="D172" s="11">
        <v>2764</v>
      </c>
      <c r="E172">
        <v>11359.348909822538</v>
      </c>
      <c r="F172" s="13">
        <v>0.20300000000000029</v>
      </c>
      <c r="G172" s="3">
        <v>4.3000000000000149E-2</v>
      </c>
      <c r="H172" s="11">
        <v>0.16000000000000014</v>
      </c>
      <c r="I172">
        <v>-4.7000000000000597E-2</v>
      </c>
      <c r="J172" s="13">
        <v>74.782608695652129</v>
      </c>
      <c r="K172" s="3">
        <v>21.18226600985226</v>
      </c>
      <c r="L172" s="13"/>
      <c r="M172" s="11"/>
    </row>
    <row r="173" spans="1:13" x14ac:dyDescent="0.25">
      <c r="A173" s="134" t="s">
        <v>553</v>
      </c>
      <c r="B173" s="13">
        <v>2762</v>
      </c>
      <c r="C173" s="3">
        <f t="shared" si="2"/>
        <v>2762.5</v>
      </c>
      <c r="D173" s="11">
        <v>2763</v>
      </c>
      <c r="E173">
        <v>11348.151529070172</v>
      </c>
      <c r="F173" s="13">
        <v>0.24199999999999999</v>
      </c>
      <c r="G173" s="3">
        <v>3.8999999999999702E-2</v>
      </c>
      <c r="H173" s="11">
        <v>0.20300000000000029</v>
      </c>
      <c r="I173">
        <v>-2.5999999999998913E-2</v>
      </c>
      <c r="J173" s="13">
        <v>67.074829931972801</v>
      </c>
      <c r="K173" s="3">
        <v>16.115702479338719</v>
      </c>
      <c r="L173" s="13"/>
      <c r="M173" s="11"/>
    </row>
    <row r="174" spans="1:13" x14ac:dyDescent="0.25">
      <c r="A174" s="134" t="s">
        <v>553</v>
      </c>
      <c r="B174" s="13">
        <v>2761</v>
      </c>
      <c r="C174" s="3">
        <f t="shared" si="2"/>
        <v>2761.5</v>
      </c>
      <c r="D174" s="11">
        <v>2762</v>
      </c>
      <c r="E174">
        <v>11335.01080124508</v>
      </c>
      <c r="F174" s="13">
        <v>0.2840000000000007</v>
      </c>
      <c r="G174" s="3">
        <v>4.7000000000000597E-2</v>
      </c>
      <c r="H174" s="11">
        <v>0.2370000000000001</v>
      </c>
      <c r="I174">
        <v>-6.4000000000000057E-2</v>
      </c>
      <c r="J174" s="13">
        <v>66.6666666666666</v>
      </c>
      <c r="K174" s="3">
        <v>16.549295774648058</v>
      </c>
      <c r="L174" s="13"/>
      <c r="M174" s="11"/>
    </row>
    <row r="175" spans="1:13" x14ac:dyDescent="0.25">
      <c r="A175" s="134" t="s">
        <v>553</v>
      </c>
      <c r="B175" s="13">
        <v>2760</v>
      </c>
      <c r="C175" s="3">
        <f t="shared" si="2"/>
        <v>2760.5</v>
      </c>
      <c r="D175" s="11">
        <v>2761</v>
      </c>
      <c r="E175">
        <v>11319.464024663283</v>
      </c>
      <c r="F175" s="13">
        <v>0.3360000000000003</v>
      </c>
      <c r="G175" s="3">
        <v>4.1000000000000369E-2</v>
      </c>
      <c r="H175" s="11">
        <v>0.29499999999999993</v>
      </c>
      <c r="I175">
        <v>0.10799999999999876</v>
      </c>
      <c r="J175" s="13">
        <v>57.575757575757521</v>
      </c>
      <c r="K175" s="3">
        <v>12.202380952381052</v>
      </c>
      <c r="L175" s="13"/>
      <c r="M175" s="11"/>
    </row>
    <row r="176" spans="1:13" x14ac:dyDescent="0.25">
      <c r="A176" s="134" t="s">
        <v>553</v>
      </c>
      <c r="B176" s="13">
        <v>2759</v>
      </c>
      <c r="C176" s="3">
        <f t="shared" si="2"/>
        <v>2759.5</v>
      </c>
      <c r="D176" s="11">
        <v>2760</v>
      </c>
      <c r="E176">
        <v>11308.821885931695</v>
      </c>
      <c r="F176" s="13">
        <v>0.23000000000000043</v>
      </c>
      <c r="G176" s="3">
        <v>4.1999999999999815E-2</v>
      </c>
      <c r="H176" s="11">
        <v>0.18800000000000061</v>
      </c>
      <c r="I176">
        <v>1.1000000000001009E-2</v>
      </c>
      <c r="J176" s="13">
        <v>71.674876847290562</v>
      </c>
      <c r="K176" s="3">
        <v>18.260869565217277</v>
      </c>
      <c r="L176" s="13"/>
      <c r="M176" s="11"/>
    </row>
    <row r="177" spans="1:13" x14ac:dyDescent="0.25">
      <c r="A177" s="134" t="s">
        <v>553</v>
      </c>
      <c r="B177" s="13">
        <v>2758</v>
      </c>
      <c r="C177" s="3">
        <f t="shared" si="2"/>
        <v>2758.5</v>
      </c>
      <c r="D177" s="11">
        <v>2759</v>
      </c>
      <c r="E177">
        <v>11297.948396358115</v>
      </c>
      <c r="F177" s="13">
        <v>0.23500000000000121</v>
      </c>
      <c r="G177" s="3">
        <v>5.0000000000000711E-2</v>
      </c>
      <c r="H177" s="11">
        <v>0.1850000000000005</v>
      </c>
      <c r="I177">
        <v>-4.9999999999998934E-2</v>
      </c>
      <c r="J177" s="13">
        <v>72.642607683352594</v>
      </c>
      <c r="K177" s="3">
        <v>21.276595744681043</v>
      </c>
      <c r="L177" s="13"/>
      <c r="M177" s="11"/>
    </row>
    <row r="178" spans="1:13" x14ac:dyDescent="0.25">
      <c r="A178" s="134" t="s">
        <v>553</v>
      </c>
      <c r="B178" s="13">
        <v>2757</v>
      </c>
      <c r="C178" s="3">
        <f t="shared" si="2"/>
        <v>2757.5</v>
      </c>
      <c r="D178" s="11">
        <v>2758</v>
      </c>
      <c r="E178">
        <v>11283.558373986272</v>
      </c>
      <c r="F178" s="13">
        <v>0.31099999999999994</v>
      </c>
      <c r="G178" s="3">
        <v>6.3000000000000611E-2</v>
      </c>
      <c r="H178" s="11">
        <v>0.24799999999999933</v>
      </c>
      <c r="I178">
        <v>-0.13400000000000212</v>
      </c>
      <c r="J178" s="13">
        <v>71.494042163153054</v>
      </c>
      <c r="K178" s="3">
        <v>20.257234726688303</v>
      </c>
      <c r="L178" s="13"/>
      <c r="M178" s="11"/>
    </row>
    <row r="179" spans="1:13" x14ac:dyDescent="0.25">
      <c r="A179" s="134" t="s">
        <v>553</v>
      </c>
      <c r="B179" s="13">
        <v>2756</v>
      </c>
      <c r="C179" s="3">
        <f t="shared" si="2"/>
        <v>2756.5</v>
      </c>
      <c r="D179" s="11">
        <v>2757</v>
      </c>
      <c r="E179">
        <v>11264.26371376422</v>
      </c>
      <c r="F179" s="13">
        <v>0.41699999999999982</v>
      </c>
      <c r="G179" s="3">
        <v>4.8999999999999488E-2</v>
      </c>
      <c r="H179" s="11">
        <v>0.36800000000000033</v>
      </c>
      <c r="I179">
        <v>0.16600000000000215</v>
      </c>
      <c r="J179" s="13">
        <v>61.317254174397029</v>
      </c>
      <c r="K179" s="3">
        <v>11.750599520383576</v>
      </c>
      <c r="L179" s="13"/>
      <c r="M179" s="11"/>
    </row>
    <row r="180" spans="1:13" x14ac:dyDescent="0.25">
      <c r="A180" s="134" t="s">
        <v>553</v>
      </c>
      <c r="B180" s="13">
        <v>2755</v>
      </c>
      <c r="C180" s="3">
        <f t="shared" si="2"/>
        <v>2755.5</v>
      </c>
      <c r="D180" s="11">
        <v>2756</v>
      </c>
      <c r="E180">
        <v>11253.112603180251</v>
      </c>
      <c r="F180" s="13">
        <v>0.24099999999999966</v>
      </c>
      <c r="G180" s="3">
        <v>4.4000000000000483E-2</v>
      </c>
      <c r="H180" s="11">
        <v>0.19699999999999918</v>
      </c>
      <c r="I180">
        <v>-1.1000000000002785E-2</v>
      </c>
      <c r="J180" s="13">
        <v>72.890888638920146</v>
      </c>
      <c r="K180" s="3">
        <v>18.257261410788608</v>
      </c>
      <c r="L180" s="13"/>
      <c r="M180" s="11"/>
    </row>
    <row r="181" spans="1:13" x14ac:dyDescent="0.25">
      <c r="A181" s="134" t="s">
        <v>553</v>
      </c>
      <c r="B181" s="13">
        <v>2754</v>
      </c>
      <c r="C181" s="3">
        <f t="shared" si="2"/>
        <v>2754.5</v>
      </c>
      <c r="D181" s="11">
        <v>2755</v>
      </c>
      <c r="E181">
        <v>11239.879335018362</v>
      </c>
      <c r="F181" s="13">
        <v>0.28600000000000136</v>
      </c>
      <c r="G181" s="3">
        <v>6.0999999999999943E-2</v>
      </c>
      <c r="H181" s="11">
        <v>0.22500000000000142</v>
      </c>
      <c r="I181">
        <v>8.0000000000026716E-3</v>
      </c>
      <c r="J181" s="13">
        <v>74.48706512042807</v>
      </c>
      <c r="K181" s="3">
        <v>21.328671328671206</v>
      </c>
      <c r="L181" s="13"/>
      <c r="M181" s="11"/>
    </row>
    <row r="182" spans="1:13" x14ac:dyDescent="0.25">
      <c r="A182" s="134" t="s">
        <v>553</v>
      </c>
      <c r="B182" s="13">
        <v>2753</v>
      </c>
      <c r="C182" s="3">
        <f t="shared" si="2"/>
        <v>2753.5</v>
      </c>
      <c r="D182" s="11">
        <v>2754</v>
      </c>
      <c r="E182">
        <v>11227.01622820366</v>
      </c>
      <c r="F182" s="13">
        <v>0.27799999999999869</v>
      </c>
      <c r="G182" s="3">
        <v>6.0999999999999943E-2</v>
      </c>
      <c r="H182" s="11">
        <v>0.21699999999999875</v>
      </c>
      <c r="I182">
        <v>2.5999999999998025E-2</v>
      </c>
      <c r="J182" s="13">
        <v>70.550847457627228</v>
      </c>
      <c r="K182" s="3">
        <v>21.94244604316555</v>
      </c>
      <c r="L182" s="13"/>
      <c r="M182" s="11"/>
    </row>
    <row r="183" spans="1:13" x14ac:dyDescent="0.25">
      <c r="A183" s="134" t="s">
        <v>553</v>
      </c>
      <c r="B183" s="13">
        <v>2752</v>
      </c>
      <c r="C183" s="3">
        <f t="shared" si="2"/>
        <v>2752.5</v>
      </c>
      <c r="D183" s="11">
        <v>2753</v>
      </c>
      <c r="E183">
        <v>11216.281549135276</v>
      </c>
      <c r="F183" s="13">
        <v>0.23200000000000109</v>
      </c>
      <c r="G183" s="3">
        <v>5.1000000000000156E-2</v>
      </c>
      <c r="H183" s="11">
        <v>0.18100000000000094</v>
      </c>
      <c r="I183">
        <v>-1.5000000000000568E-2</v>
      </c>
      <c r="J183" s="13">
        <v>74.561403508771832</v>
      </c>
      <c r="K183" s="3">
        <v>21.982758620689619</v>
      </c>
      <c r="L183" s="13"/>
      <c r="M183" s="11"/>
    </row>
    <row r="184" spans="1:13" x14ac:dyDescent="0.25">
      <c r="A184" s="134" t="s">
        <v>553</v>
      </c>
      <c r="B184" s="13">
        <v>2751</v>
      </c>
      <c r="C184" s="3">
        <f t="shared" si="2"/>
        <v>2751.5</v>
      </c>
      <c r="D184" s="11">
        <v>2752</v>
      </c>
      <c r="E184">
        <v>11204.205035183344</v>
      </c>
      <c r="F184" s="13">
        <v>0.26100000000000101</v>
      </c>
      <c r="G184" s="3">
        <v>5.7999999999999829E-2</v>
      </c>
      <c r="H184" s="11">
        <v>0.20300000000000118</v>
      </c>
      <c r="I184">
        <v>7.9999999999991189E-3</v>
      </c>
      <c r="J184" s="13">
        <v>74.855491329479676</v>
      </c>
      <c r="K184" s="3">
        <v>22.222222222222072</v>
      </c>
      <c r="L184" s="13"/>
      <c r="M184" s="11"/>
    </row>
    <row r="185" spans="1:13" x14ac:dyDescent="0.25">
      <c r="A185" s="134" t="s">
        <v>553</v>
      </c>
      <c r="B185" s="13">
        <v>2750</v>
      </c>
      <c r="C185" s="3">
        <f t="shared" si="2"/>
        <v>2750.5</v>
      </c>
      <c r="D185" s="11">
        <v>2751</v>
      </c>
      <c r="E185">
        <v>11192.406142241802</v>
      </c>
      <c r="F185" s="13">
        <v>0.25500000000000078</v>
      </c>
      <c r="G185" s="3">
        <v>5.8999999999999275E-2</v>
      </c>
      <c r="H185" s="11">
        <v>0.19600000000000151</v>
      </c>
      <c r="I185">
        <v>-2.7999999999996916E-2</v>
      </c>
      <c r="J185" s="13">
        <v>73.409801876955115</v>
      </c>
      <c r="K185" s="3">
        <v>23.137254901960429</v>
      </c>
      <c r="L185" s="13"/>
      <c r="M185" s="11"/>
    </row>
    <row r="186" spans="1:13" x14ac:dyDescent="0.25">
      <c r="A186" s="134" t="s">
        <v>553</v>
      </c>
      <c r="B186" s="13">
        <v>2749</v>
      </c>
      <c r="C186" s="3">
        <f t="shared" si="2"/>
        <v>2749.5</v>
      </c>
      <c r="D186" s="11">
        <v>2750</v>
      </c>
      <c r="E186">
        <v>11180.422168626666</v>
      </c>
      <c r="F186" s="13">
        <v>0.25900000000000034</v>
      </c>
      <c r="G186" s="3">
        <v>4.7000000000000597E-2</v>
      </c>
      <c r="H186" s="11">
        <v>0.21199999999999974</v>
      </c>
      <c r="I186">
        <v>-9.0000000000003411E-3</v>
      </c>
      <c r="J186" s="13">
        <v>70.433789954337897</v>
      </c>
      <c r="K186" s="3">
        <v>18.146718146718353</v>
      </c>
      <c r="L186" s="13"/>
      <c r="M186" s="11"/>
    </row>
    <row r="187" spans="1:13" x14ac:dyDescent="0.25">
      <c r="A187" s="134" t="s">
        <v>553</v>
      </c>
      <c r="B187" s="13">
        <v>2748</v>
      </c>
      <c r="C187" s="3">
        <f t="shared" si="2"/>
        <v>2748.5</v>
      </c>
      <c r="D187" s="11">
        <v>2749</v>
      </c>
      <c r="E187">
        <v>11166.726198780796</v>
      </c>
      <c r="F187" s="13">
        <v>0.29599999999999937</v>
      </c>
      <c r="G187" s="3">
        <v>6.0999999999999943E-2</v>
      </c>
      <c r="H187" s="11">
        <v>0.23499999999999943</v>
      </c>
      <c r="I187">
        <v>3.3999999999999808E-2</v>
      </c>
      <c r="J187" s="13">
        <v>70.370370370370452</v>
      </c>
      <c r="K187" s="3">
        <v>20.608108108108134</v>
      </c>
      <c r="L187" s="13"/>
      <c r="M187" s="11"/>
    </row>
    <row r="188" spans="1:13" x14ac:dyDescent="0.25">
      <c r="A188" s="134" t="s">
        <v>553</v>
      </c>
      <c r="B188" s="13">
        <v>2747</v>
      </c>
      <c r="C188" s="3">
        <f t="shared" si="2"/>
        <v>2747.5</v>
      </c>
      <c r="D188" s="11">
        <v>2748</v>
      </c>
      <c r="E188">
        <v>11154.881035670855</v>
      </c>
      <c r="F188" s="13">
        <v>0.25599999999999934</v>
      </c>
      <c r="G188" s="3">
        <v>5.7999999999999829E-2</v>
      </c>
      <c r="H188" s="11">
        <v>0.19799999999999951</v>
      </c>
      <c r="I188">
        <v>-6.9999999999999396E-2</v>
      </c>
      <c r="J188" s="13">
        <v>70.742857142857247</v>
      </c>
      <c r="K188" s="3">
        <v>22.656249999999993</v>
      </c>
      <c r="L188" s="13"/>
      <c r="M188" s="11"/>
    </row>
    <row r="189" spans="1:13" x14ac:dyDescent="0.25">
      <c r="A189" s="134" t="s">
        <v>553</v>
      </c>
      <c r="B189" s="13">
        <v>2746</v>
      </c>
      <c r="C189" s="3">
        <f t="shared" si="2"/>
        <v>2746.5</v>
      </c>
      <c r="D189" s="11">
        <v>2747</v>
      </c>
      <c r="E189">
        <v>11139.796960773039</v>
      </c>
      <c r="F189" s="13">
        <v>0.32599999999999874</v>
      </c>
      <c r="G189" s="3">
        <v>5.7999999999999829E-2</v>
      </c>
      <c r="H189" s="11">
        <v>0.26799999999999891</v>
      </c>
      <c r="I189">
        <v>7.9000000000000625E-2</v>
      </c>
      <c r="J189" s="13">
        <v>69.216241737488289</v>
      </c>
      <c r="K189" s="3">
        <v>17.791411042944802</v>
      </c>
      <c r="L189" s="13"/>
      <c r="M189" s="11"/>
    </row>
    <row r="190" spans="1:13" x14ac:dyDescent="0.25">
      <c r="A190" s="134" t="s">
        <v>553</v>
      </c>
      <c r="B190" s="13">
        <v>2745</v>
      </c>
      <c r="C190" s="3">
        <f t="shared" si="2"/>
        <v>2745.5</v>
      </c>
      <c r="D190" s="11">
        <v>2746</v>
      </c>
      <c r="E190">
        <v>11128.830930862663</v>
      </c>
      <c r="F190" s="13">
        <v>0.2370000000000001</v>
      </c>
      <c r="G190" s="3">
        <v>5.3000000000000824E-2</v>
      </c>
      <c r="H190" s="11">
        <v>0.18399999999999928</v>
      </c>
      <c r="I190">
        <v>-2.3000000000001464E-2</v>
      </c>
      <c r="J190" s="13">
        <v>71.886120996441278</v>
      </c>
      <c r="K190" s="3">
        <v>22.362869198312573</v>
      </c>
      <c r="L190" s="13"/>
      <c r="M190" s="11"/>
    </row>
    <row r="191" spans="1:13" x14ac:dyDescent="0.25">
      <c r="A191" s="134" t="s">
        <v>553</v>
      </c>
      <c r="B191" s="13">
        <v>2744</v>
      </c>
      <c r="C191" s="3">
        <f t="shared" si="2"/>
        <v>2744.5</v>
      </c>
      <c r="D191" s="11">
        <v>2745</v>
      </c>
      <c r="E191">
        <v>11115.782743374368</v>
      </c>
      <c r="F191" s="13">
        <v>0.28200000000000003</v>
      </c>
      <c r="G191" s="3">
        <v>6.4000000000000057E-2</v>
      </c>
      <c r="H191" s="11">
        <v>0.21799999999999997</v>
      </c>
      <c r="I191">
        <v>4.5999999999999375E-2</v>
      </c>
      <c r="J191" s="13">
        <v>71.457489878542489</v>
      </c>
      <c r="K191" s="3">
        <v>22.695035460992926</v>
      </c>
      <c r="L191" s="13"/>
      <c r="M191" s="11"/>
    </row>
    <row r="192" spans="1:13" x14ac:dyDescent="0.25">
      <c r="A192" s="134" t="s">
        <v>553</v>
      </c>
      <c r="B192" s="13">
        <v>2743</v>
      </c>
      <c r="C192" s="3">
        <f t="shared" si="2"/>
        <v>2743.5</v>
      </c>
      <c r="D192" s="11">
        <v>2744</v>
      </c>
      <c r="E192">
        <v>11106.71379036832</v>
      </c>
      <c r="F192" s="13">
        <v>0.19600000000000151</v>
      </c>
      <c r="G192" s="3">
        <v>4.4000000000000483E-2</v>
      </c>
      <c r="H192" s="11">
        <v>0.15200000000000102</v>
      </c>
      <c r="I192">
        <v>-3.5999999999999588E-2</v>
      </c>
      <c r="J192" s="13">
        <v>74.412532637075529</v>
      </c>
      <c r="K192" s="3">
        <v>22.44897959183681</v>
      </c>
      <c r="L192" s="13"/>
      <c r="M192" s="11"/>
    </row>
    <row r="193" spans="1:13" x14ac:dyDescent="0.25">
      <c r="A193" s="134" t="s">
        <v>553</v>
      </c>
      <c r="B193" s="13">
        <v>2742</v>
      </c>
      <c r="C193" s="3">
        <f t="shared" si="2"/>
        <v>2742.5</v>
      </c>
      <c r="D193" s="11">
        <v>2743</v>
      </c>
      <c r="E193">
        <v>11094.961167595175</v>
      </c>
      <c r="F193" s="13">
        <v>0.25399999999999956</v>
      </c>
      <c r="G193" s="3">
        <v>5.4999999999999716E-2</v>
      </c>
      <c r="H193" s="11">
        <v>0.19899999999999984</v>
      </c>
      <c r="I193">
        <v>5.5000000000003268E-2</v>
      </c>
      <c r="J193" s="13">
        <v>72.300981461286852</v>
      </c>
      <c r="K193" s="3">
        <v>21.65354330708654</v>
      </c>
      <c r="L193" s="13"/>
      <c r="M193" s="11"/>
    </row>
    <row r="194" spans="1:13" x14ac:dyDescent="0.25">
      <c r="A194" s="134" t="s">
        <v>553</v>
      </c>
      <c r="B194" s="13">
        <v>2741</v>
      </c>
      <c r="C194" s="3">
        <f t="shared" si="2"/>
        <v>2741.5</v>
      </c>
      <c r="D194" s="11">
        <v>2742</v>
      </c>
      <c r="E194">
        <v>11086.956428462285</v>
      </c>
      <c r="F194" s="13">
        <v>0.17300000000000004</v>
      </c>
      <c r="G194" s="3">
        <v>4.2000000000001592E-2</v>
      </c>
      <c r="H194" s="11">
        <v>0.13099999999999845</v>
      </c>
      <c r="I194">
        <v>5.999999999998451E-3</v>
      </c>
      <c r="J194" s="13">
        <v>74.062968515742114</v>
      </c>
      <c r="K194" s="3">
        <v>24.27745664739976</v>
      </c>
      <c r="L194" s="13"/>
      <c r="M194" s="11"/>
    </row>
    <row r="195" spans="1:13" x14ac:dyDescent="0.25">
      <c r="A195" s="134" t="s">
        <v>553</v>
      </c>
      <c r="B195" s="13">
        <v>2740</v>
      </c>
      <c r="C195" s="3">
        <f t="shared" si="2"/>
        <v>2740.5</v>
      </c>
      <c r="D195" s="11">
        <v>2741</v>
      </c>
      <c r="E195">
        <v>11079.414391013377</v>
      </c>
      <c r="F195" s="13">
        <v>0.16300000000000026</v>
      </c>
      <c r="G195" s="3">
        <v>4.0000000000000924E-2</v>
      </c>
      <c r="H195" s="11">
        <v>0.12299999999999933</v>
      </c>
      <c r="I195">
        <v>-1.9999999999999574E-2</v>
      </c>
      <c r="J195" s="13">
        <v>74.845679012345627</v>
      </c>
      <c r="K195" s="3">
        <v>24.539877300614023</v>
      </c>
      <c r="L195" s="13"/>
      <c r="M195" s="11"/>
    </row>
    <row r="196" spans="1:13" x14ac:dyDescent="0.25">
      <c r="A196" s="134" t="s">
        <v>554</v>
      </c>
      <c r="B196" s="13">
        <v>2739</v>
      </c>
      <c r="C196" s="3">
        <f t="shared" si="2"/>
        <v>2739.5</v>
      </c>
      <c r="D196" s="11">
        <v>2740</v>
      </c>
      <c r="E196">
        <v>11071.039490533301</v>
      </c>
      <c r="F196" s="13">
        <v>0.18100000000000094</v>
      </c>
      <c r="G196" s="3">
        <v>3.9000000000001478E-2</v>
      </c>
      <c r="H196" s="11">
        <v>0.14199999999999946</v>
      </c>
      <c r="I196">
        <v>1.399999999999757E-2</v>
      </c>
      <c r="J196" s="13">
        <v>68.356643356643247</v>
      </c>
      <c r="K196" s="3">
        <v>21.546961325967555</v>
      </c>
      <c r="L196" s="13" t="s">
        <v>107</v>
      </c>
      <c r="M196" s="11"/>
    </row>
    <row r="197" spans="1:13" x14ac:dyDescent="0.25">
      <c r="A197" s="134" t="s">
        <v>554</v>
      </c>
      <c r="B197" s="13">
        <v>2738</v>
      </c>
      <c r="C197" s="3">
        <f t="shared" si="2"/>
        <v>2738.5</v>
      </c>
      <c r="D197" s="11">
        <v>2739</v>
      </c>
      <c r="E197">
        <v>11063.58999342119</v>
      </c>
      <c r="F197" s="13">
        <v>0.16099999999999959</v>
      </c>
      <c r="G197" s="3">
        <v>3.5999999999999588E-2</v>
      </c>
      <c r="H197" s="11">
        <v>0.125</v>
      </c>
      <c r="I197">
        <v>-1.9999999999999574E-2</v>
      </c>
      <c r="J197" s="13">
        <v>75.753012048192829</v>
      </c>
      <c r="K197" s="3">
        <v>22.360248447204771</v>
      </c>
      <c r="L197" s="13"/>
      <c r="M197" s="11"/>
    </row>
    <row r="198" spans="1:13" x14ac:dyDescent="0.25">
      <c r="A198" s="134" t="s">
        <v>554</v>
      </c>
      <c r="B198" s="13">
        <v>2737</v>
      </c>
      <c r="C198" s="3">
        <f t="shared" si="2"/>
        <v>2737.5</v>
      </c>
      <c r="D198" s="11">
        <v>2738</v>
      </c>
      <c r="E198">
        <v>11054.104608899557</v>
      </c>
      <c r="F198" s="13">
        <v>0.20500000000000007</v>
      </c>
      <c r="G198" s="3">
        <v>4.8000000000000043E-2</v>
      </c>
      <c r="H198" s="11">
        <v>0.15700000000000003</v>
      </c>
      <c r="I198">
        <v>-2.8999999999998138E-2</v>
      </c>
      <c r="J198" s="13">
        <v>73.918575063613261</v>
      </c>
      <c r="K198" s="3">
        <v>23.414634146341477</v>
      </c>
      <c r="L198" s="13"/>
      <c r="M198" s="11"/>
    </row>
    <row r="199" spans="1:13" x14ac:dyDescent="0.25">
      <c r="A199" s="134" t="s">
        <v>554</v>
      </c>
      <c r="B199" s="13">
        <v>2736</v>
      </c>
      <c r="C199" s="3">
        <f t="shared" si="2"/>
        <v>2736.5</v>
      </c>
      <c r="D199" s="11">
        <v>2737</v>
      </c>
      <c r="E199">
        <v>11042.537066800005</v>
      </c>
      <c r="F199" s="13">
        <v>0.25</v>
      </c>
      <c r="G199" s="3">
        <v>5.6000000000000938E-2</v>
      </c>
      <c r="H199" s="11">
        <v>0.19399999999999906</v>
      </c>
      <c r="I199">
        <v>4.4999999999998153E-2</v>
      </c>
      <c r="J199" s="13">
        <v>72.617743702081057</v>
      </c>
      <c r="K199" s="3">
        <v>22.400000000000375</v>
      </c>
      <c r="L199" s="13"/>
      <c r="M199" s="11"/>
    </row>
    <row r="200" spans="1:13" x14ac:dyDescent="0.25">
      <c r="A200" s="134" t="s">
        <v>554</v>
      </c>
      <c r="B200" s="13">
        <v>2735</v>
      </c>
      <c r="C200" s="3">
        <f t="shared" si="2"/>
        <v>2735.5</v>
      </c>
      <c r="D200" s="11">
        <v>2736</v>
      </c>
      <c r="E200">
        <v>11034.624868003912</v>
      </c>
      <c r="F200" s="13">
        <v>0.17099999999999937</v>
      </c>
      <c r="G200" s="3">
        <v>3.8999999999999702E-2</v>
      </c>
      <c r="H200" s="11">
        <v>0.13199999999999967</v>
      </c>
      <c r="I200">
        <v>-5.0000000000007816E-3</v>
      </c>
      <c r="J200" s="13">
        <v>72.24025974025983</v>
      </c>
      <c r="K200" s="3">
        <v>22.807017543859558</v>
      </c>
      <c r="L200" s="13"/>
      <c r="M200" s="11"/>
    </row>
    <row r="201" spans="1:13" x14ac:dyDescent="0.25">
      <c r="A201" s="134" t="s">
        <v>554</v>
      </c>
      <c r="B201" s="13">
        <v>2734</v>
      </c>
      <c r="C201" s="3">
        <f t="shared" si="2"/>
        <v>2734.5</v>
      </c>
      <c r="D201" s="11">
        <v>2735</v>
      </c>
      <c r="E201">
        <v>11025.093213313881</v>
      </c>
      <c r="F201" s="13">
        <v>0.20600000000000129</v>
      </c>
      <c r="G201" s="3">
        <v>5.400000000000027E-2</v>
      </c>
      <c r="H201" s="11">
        <v>0.15200000000000102</v>
      </c>
      <c r="I201">
        <v>-1.699999999999946E-2</v>
      </c>
      <c r="J201" s="13">
        <v>73.211963589076561</v>
      </c>
      <c r="K201" s="3">
        <v>26.213592233009674</v>
      </c>
      <c r="L201" s="13"/>
      <c r="M201" s="11"/>
    </row>
    <row r="202" spans="1:13" x14ac:dyDescent="0.25">
      <c r="A202" s="134" t="s">
        <v>554</v>
      </c>
      <c r="B202" s="13">
        <v>2733</v>
      </c>
      <c r="C202" s="3">
        <f t="shared" ref="C202:C266" si="3">(D202+B202)/2</f>
        <v>2733.5</v>
      </c>
      <c r="D202" s="11">
        <v>2734</v>
      </c>
      <c r="E202">
        <v>11014.682425424284</v>
      </c>
      <c r="F202" s="13">
        <v>0.22499999999999964</v>
      </c>
      <c r="G202" s="3">
        <v>5.4999999999999716E-2</v>
      </c>
      <c r="H202" s="11">
        <v>0.16999999999999993</v>
      </c>
      <c r="I202">
        <v>3.00000000000189E-3</v>
      </c>
      <c r="J202" s="13">
        <v>71.875000000000071</v>
      </c>
      <c r="K202" s="3">
        <v>24.444444444444358</v>
      </c>
      <c r="L202" s="13"/>
      <c r="M202" s="11"/>
    </row>
    <row r="203" spans="1:13" x14ac:dyDescent="0.25">
      <c r="A203" s="134" t="s">
        <v>554</v>
      </c>
      <c r="B203" s="13">
        <v>2732</v>
      </c>
      <c r="C203" s="3">
        <f t="shared" si="3"/>
        <v>2732.5</v>
      </c>
      <c r="D203" s="11">
        <v>2733</v>
      </c>
      <c r="E203">
        <v>11004.873149723864</v>
      </c>
      <c r="F203" s="13">
        <v>0.21199999999999974</v>
      </c>
      <c r="G203" s="3">
        <v>5.0000000000000711E-2</v>
      </c>
      <c r="H203" s="11">
        <v>0.16199999999999903</v>
      </c>
      <c r="I203">
        <v>1.6999999999997684E-2</v>
      </c>
      <c r="J203" s="13">
        <v>70.182841068917071</v>
      </c>
      <c r="K203" s="3">
        <v>23.584905660377721</v>
      </c>
      <c r="L203" s="13"/>
      <c r="M203" s="11"/>
    </row>
    <row r="204" spans="1:13" x14ac:dyDescent="0.25">
      <c r="A204" s="134" t="s">
        <v>554</v>
      </c>
      <c r="B204" s="13">
        <v>2731</v>
      </c>
      <c r="C204" s="3">
        <f t="shared" si="3"/>
        <v>2731.5</v>
      </c>
      <c r="D204" s="11">
        <v>2732</v>
      </c>
      <c r="E204">
        <v>10997.146031601364</v>
      </c>
      <c r="F204" s="13">
        <v>0.16699999999999982</v>
      </c>
      <c r="G204" s="3">
        <v>3.5999999999999588E-2</v>
      </c>
      <c r="H204" s="11">
        <v>0.13100000000000023</v>
      </c>
      <c r="I204">
        <v>1.0000000000021103E-3</v>
      </c>
      <c r="J204" s="13">
        <v>71.057192374350123</v>
      </c>
      <c r="K204" s="3">
        <v>21.556886227544688</v>
      </c>
      <c r="L204" s="13"/>
      <c r="M204" s="11"/>
    </row>
    <row r="205" spans="1:13" x14ac:dyDescent="0.25">
      <c r="A205" s="134" t="s">
        <v>554</v>
      </c>
      <c r="B205" s="13">
        <v>2730</v>
      </c>
      <c r="C205" s="3">
        <f t="shared" si="3"/>
        <v>2730.5</v>
      </c>
      <c r="D205" s="11">
        <v>2731</v>
      </c>
      <c r="E205">
        <v>10988.817401289685</v>
      </c>
      <c r="F205" s="13">
        <v>0.1800000000000006</v>
      </c>
      <c r="G205" s="3">
        <v>4.3000000000001037E-2</v>
      </c>
      <c r="H205" s="11">
        <v>0.13699999999999957</v>
      </c>
      <c r="I205">
        <v>-2.9000000000000803E-2</v>
      </c>
      <c r="J205" s="13">
        <v>72.972972972972855</v>
      </c>
      <c r="K205" s="3">
        <v>23.888888888889383</v>
      </c>
      <c r="L205" s="13"/>
      <c r="M205" s="11"/>
    </row>
    <row r="206" spans="1:13" x14ac:dyDescent="0.25">
      <c r="A206" s="134" t="s">
        <v>554</v>
      </c>
      <c r="B206" s="13">
        <v>2729</v>
      </c>
      <c r="C206" s="3">
        <f t="shared" si="3"/>
        <v>2729.5</v>
      </c>
      <c r="D206" s="11">
        <v>2730</v>
      </c>
      <c r="E206">
        <v>10977.296129358532</v>
      </c>
      <c r="F206" s="13">
        <v>0.24900000000000055</v>
      </c>
      <c r="G206" s="3">
        <v>6.3000000000000611E-2</v>
      </c>
      <c r="H206" s="11">
        <v>0.18599999999999994</v>
      </c>
      <c r="I206">
        <v>-1.699999999999946E-2</v>
      </c>
      <c r="J206" s="13">
        <v>73.953974895397465</v>
      </c>
      <c r="K206" s="3">
        <v>25.301204819277295</v>
      </c>
      <c r="L206" s="13"/>
      <c r="M206" s="11"/>
    </row>
    <row r="207" spans="1:13" x14ac:dyDescent="0.25">
      <c r="A207" s="134" t="s">
        <v>554</v>
      </c>
      <c r="B207" s="13">
        <v>2728</v>
      </c>
      <c r="C207" s="3">
        <f t="shared" si="3"/>
        <v>2728.5</v>
      </c>
      <c r="D207" s="11">
        <v>2729</v>
      </c>
      <c r="E207">
        <v>10966.746530963741</v>
      </c>
      <c r="F207" s="13">
        <v>0.22799999999999976</v>
      </c>
      <c r="G207" s="3">
        <v>4.4000000000000483E-2</v>
      </c>
      <c r="H207" s="11">
        <v>0.18399999999999928</v>
      </c>
      <c r="I207">
        <v>6.6999999999998394E-2</v>
      </c>
      <c r="J207" s="13">
        <v>70.694087403599013</v>
      </c>
      <c r="K207" s="3">
        <v>19.29824561403532</v>
      </c>
      <c r="L207" s="13"/>
      <c r="M207" s="11"/>
    </row>
    <row r="208" spans="1:13" x14ac:dyDescent="0.25">
      <c r="A208" s="134" t="s">
        <v>554</v>
      </c>
      <c r="B208" s="13">
        <v>2727</v>
      </c>
      <c r="C208" s="3">
        <f t="shared" si="3"/>
        <v>2727.5</v>
      </c>
      <c r="D208" s="11">
        <v>2728</v>
      </c>
      <c r="E208">
        <v>10960.685138903576</v>
      </c>
      <c r="F208" s="13">
        <v>0.13100000000000023</v>
      </c>
      <c r="G208" s="3">
        <v>2.8999999999999915E-2</v>
      </c>
      <c r="H208" s="11">
        <v>0.10200000000000031</v>
      </c>
      <c r="I208">
        <v>-1.5999999999998238E-2</v>
      </c>
      <c r="J208" s="13">
        <v>76.353790613718388</v>
      </c>
      <c r="K208" s="3">
        <v>22.137404580152566</v>
      </c>
      <c r="L208" s="13"/>
      <c r="M208" s="11"/>
    </row>
    <row r="209" spans="1:13" x14ac:dyDescent="0.25">
      <c r="A209" s="134" t="s">
        <v>554</v>
      </c>
      <c r="B209" s="13">
        <v>2726</v>
      </c>
      <c r="C209" s="3">
        <f t="shared" si="3"/>
        <v>2726.5</v>
      </c>
      <c r="D209" s="11">
        <v>2727</v>
      </c>
      <c r="E209">
        <v>10952.772940107483</v>
      </c>
      <c r="F209" s="13">
        <v>0.17099999999999937</v>
      </c>
      <c r="G209" s="3">
        <v>4.1000000000000369E-2</v>
      </c>
      <c r="H209" s="11">
        <v>0.12999999999999901</v>
      </c>
      <c r="I209">
        <v>-2.8000000000000469E-2</v>
      </c>
      <c r="J209" s="13">
        <v>73.529411764705941</v>
      </c>
      <c r="K209" s="3">
        <v>23.976608187134808</v>
      </c>
      <c r="L209" s="13"/>
      <c r="M209" s="11"/>
    </row>
    <row r="210" spans="1:13" x14ac:dyDescent="0.25">
      <c r="A210" s="134" t="s">
        <v>554</v>
      </c>
      <c r="B210" s="13">
        <v>2725</v>
      </c>
      <c r="C210" s="3">
        <f t="shared" si="3"/>
        <v>2725.5</v>
      </c>
      <c r="D210" s="11">
        <v>2726</v>
      </c>
      <c r="E210">
        <v>10943.565176596239</v>
      </c>
      <c r="F210" s="13">
        <v>0.19899999999999984</v>
      </c>
      <c r="G210" s="3">
        <v>4.1000000000000369E-2</v>
      </c>
      <c r="H210" s="11">
        <v>0.15799999999999947</v>
      </c>
      <c r="I210">
        <v>5.2999999999999048E-2</v>
      </c>
      <c r="J210" s="13">
        <v>67.2158154859967</v>
      </c>
      <c r="K210" s="3">
        <v>20.603015075377087</v>
      </c>
      <c r="L210" s="13"/>
      <c r="M210" s="11"/>
    </row>
    <row r="211" spans="1:13" x14ac:dyDescent="0.25">
      <c r="A211" s="134" t="s">
        <v>554</v>
      </c>
      <c r="B211" s="13">
        <v>2724</v>
      </c>
      <c r="C211" s="3">
        <f t="shared" si="3"/>
        <v>2724.5</v>
      </c>
      <c r="D211" s="11">
        <v>2725</v>
      </c>
      <c r="E211">
        <v>10936.809732010101</v>
      </c>
      <c r="F211" s="13">
        <v>0.1460000000000008</v>
      </c>
      <c r="G211" s="3">
        <v>4.1000000000000369E-2</v>
      </c>
      <c r="H211" s="11">
        <v>0.10500000000000043</v>
      </c>
      <c r="I211">
        <v>7.0000000000005613E-3</v>
      </c>
      <c r="J211" s="13">
        <v>76.337115072933457</v>
      </c>
      <c r="K211" s="3">
        <v>28.082191780822019</v>
      </c>
      <c r="L211" s="13"/>
      <c r="M211" s="11"/>
    </row>
    <row r="212" spans="1:13" x14ac:dyDescent="0.25">
      <c r="A212" s="134" t="s">
        <v>554</v>
      </c>
      <c r="B212" s="13">
        <v>2723</v>
      </c>
      <c r="C212" s="3">
        <f t="shared" si="3"/>
        <v>2723.5</v>
      </c>
      <c r="D212" s="11">
        <v>2724</v>
      </c>
      <c r="E212">
        <v>10932.784227359456</v>
      </c>
      <c r="F212" s="13">
        <v>8.7000000000000632E-2</v>
      </c>
      <c r="G212" s="3">
        <v>1.5000000000000568E-2</v>
      </c>
      <c r="H212" s="11">
        <v>7.2000000000000064E-2</v>
      </c>
      <c r="I212">
        <v>-9.0000000000012292E-3</v>
      </c>
      <c r="J212" s="13">
        <v>83.139534883720813</v>
      </c>
      <c r="K212" s="3">
        <v>17.241379310345355</v>
      </c>
      <c r="L212" s="13"/>
      <c r="M212" s="11"/>
    </row>
    <row r="213" spans="1:13" x14ac:dyDescent="0.25">
      <c r="A213" s="134" t="s">
        <v>554</v>
      </c>
      <c r="B213" s="13">
        <v>2722</v>
      </c>
      <c r="C213" s="3">
        <f t="shared" si="3"/>
        <v>2722.5</v>
      </c>
      <c r="D213" s="11">
        <v>2723</v>
      </c>
      <c r="E213">
        <v>10927.601968498857</v>
      </c>
      <c r="F213" s="13">
        <v>0.1120000000000001</v>
      </c>
      <c r="G213" s="3">
        <v>2.2999999999999687E-2</v>
      </c>
      <c r="H213" s="11">
        <v>8.9000000000000412E-2</v>
      </c>
      <c r="I213">
        <v>-1.2999999999998124E-2</v>
      </c>
      <c r="J213" s="13">
        <v>76.470588235294059</v>
      </c>
      <c r="K213" s="3">
        <v>20.535714285713986</v>
      </c>
      <c r="L213" s="13"/>
      <c r="M213" s="11"/>
    </row>
    <row r="214" spans="1:13" x14ac:dyDescent="0.25">
      <c r="A214" s="134" t="s">
        <v>554</v>
      </c>
      <c r="B214" s="13">
        <v>2721</v>
      </c>
      <c r="C214" s="3">
        <f t="shared" si="3"/>
        <v>2721.5</v>
      </c>
      <c r="D214" s="11">
        <v>2722</v>
      </c>
      <c r="E214">
        <v>10920.800253744321</v>
      </c>
      <c r="F214" s="13">
        <v>0.14700000000000024</v>
      </c>
      <c r="G214" s="3">
        <v>3.4000000000000696E-2</v>
      </c>
      <c r="H214" s="11">
        <v>0.11299999999999955</v>
      </c>
      <c r="I214">
        <v>1.2999999999998124E-2</v>
      </c>
      <c r="J214" s="13">
        <v>75.822368421052545</v>
      </c>
      <c r="K214" s="3">
        <v>23.129251700680708</v>
      </c>
      <c r="L214" s="13"/>
      <c r="M214" s="11"/>
    </row>
    <row r="215" spans="1:13" x14ac:dyDescent="0.25">
      <c r="A215" s="134" t="s">
        <v>554</v>
      </c>
      <c r="B215" s="13">
        <v>2720</v>
      </c>
      <c r="C215" s="3">
        <f t="shared" si="3"/>
        <v>2720.5</v>
      </c>
      <c r="D215" s="11">
        <v>2721</v>
      </c>
      <c r="E215">
        <v>10915.155293199739</v>
      </c>
      <c r="F215" s="13">
        <v>0.12200000000000166</v>
      </c>
      <c r="G215" s="3">
        <v>2.8000000000000469E-2</v>
      </c>
      <c r="H215" s="11">
        <v>9.4000000000001194E-2</v>
      </c>
      <c r="I215">
        <v>-3.2000000000000028E-2</v>
      </c>
      <c r="J215" s="13">
        <v>75.253549695740034</v>
      </c>
      <c r="K215" s="3">
        <v>22.950819672131221</v>
      </c>
      <c r="L215" s="13"/>
      <c r="M215" s="11"/>
    </row>
    <row r="216" spans="1:13" x14ac:dyDescent="0.25">
      <c r="A216" s="131" t="s">
        <v>550</v>
      </c>
      <c r="B216" s="137"/>
      <c r="C216" s="138"/>
      <c r="D216" s="139"/>
      <c r="E216" s="131"/>
      <c r="F216" s="131"/>
      <c r="G216" s="131"/>
      <c r="H216" s="131"/>
      <c r="I216" s="131"/>
      <c r="J216" s="131"/>
      <c r="K216" s="131"/>
      <c r="L216" s="131" t="s">
        <v>550</v>
      </c>
      <c r="M216" s="131"/>
    </row>
    <row r="217" spans="1:13" x14ac:dyDescent="0.25">
      <c r="A217" s="135" t="s">
        <v>555</v>
      </c>
      <c r="B217" s="13">
        <v>2689</v>
      </c>
      <c r="C217" s="3">
        <f t="shared" si="3"/>
        <v>2689.5</v>
      </c>
      <c r="D217" s="11">
        <v>2690</v>
      </c>
      <c r="E217">
        <v>10672.683085732984</v>
      </c>
      <c r="F217" s="13">
        <v>0.23000000000000043</v>
      </c>
      <c r="G217" s="3">
        <v>6.5999999999999837E-2</v>
      </c>
      <c r="H217" s="11">
        <v>0.16400000000000059</v>
      </c>
      <c r="I217">
        <v>3.4000000000000696E-2</v>
      </c>
      <c r="J217" s="13">
        <v>68.749999999999972</v>
      </c>
      <c r="K217" s="3">
        <v>28.695652173912915</v>
      </c>
      <c r="L217" s="13" t="s">
        <v>162</v>
      </c>
      <c r="M217" s="11"/>
    </row>
    <row r="218" spans="1:13" x14ac:dyDescent="0.25">
      <c r="A218" s="135" t="s">
        <v>555</v>
      </c>
      <c r="B218" s="13">
        <v>2688</v>
      </c>
      <c r="C218" s="3">
        <f t="shared" si="3"/>
        <v>2688.5</v>
      </c>
      <c r="D218" s="11">
        <v>2689</v>
      </c>
      <c r="E218">
        <v>10662.040947001396</v>
      </c>
      <c r="F218" s="13">
        <v>0.14000000000000057</v>
      </c>
      <c r="G218" s="3">
        <v>3.8000000000000256E-2</v>
      </c>
      <c r="H218" s="11">
        <v>0.10200000000000031</v>
      </c>
      <c r="I218">
        <v>3.9999999999995595E-3</v>
      </c>
      <c r="J218" s="13">
        <v>71.193415637859943</v>
      </c>
      <c r="K218" s="3">
        <v>27.142857142857213</v>
      </c>
      <c r="L218" s="13"/>
      <c r="M218" s="11"/>
    </row>
    <row r="219" spans="1:13" x14ac:dyDescent="0.25">
      <c r="A219" s="135" t="s">
        <v>555</v>
      </c>
      <c r="B219" s="13">
        <v>2687</v>
      </c>
      <c r="C219" s="3">
        <f t="shared" si="3"/>
        <v>2687.5</v>
      </c>
      <c r="D219" s="11">
        <v>2688</v>
      </c>
      <c r="E219">
        <v>10655.563123425647</v>
      </c>
      <c r="F219" s="13">
        <v>0.15600000000000058</v>
      </c>
      <c r="G219" s="3">
        <v>4.8000000000000043E-2</v>
      </c>
      <c r="H219" s="11">
        <v>0.10800000000000054</v>
      </c>
      <c r="I219">
        <v>2.9999999999999361E-2</v>
      </c>
      <c r="J219" s="13">
        <v>70.229007633587628</v>
      </c>
      <c r="K219" s="3">
        <v>30.769230769230681</v>
      </c>
      <c r="L219" s="13"/>
      <c r="M219" s="11"/>
    </row>
    <row r="220" spans="1:13" x14ac:dyDescent="0.25">
      <c r="A220" s="135" t="s">
        <v>555</v>
      </c>
      <c r="B220" s="13">
        <v>2686</v>
      </c>
      <c r="C220" s="3">
        <f t="shared" si="3"/>
        <v>2686.5</v>
      </c>
      <c r="D220" s="11">
        <v>2687</v>
      </c>
      <c r="E220">
        <v>10648.344977155526</v>
      </c>
      <c r="F220" s="13">
        <v>0.10999999999999943</v>
      </c>
      <c r="G220" s="3">
        <v>3.9999999999999147E-2</v>
      </c>
      <c r="H220" s="11">
        <v>7.0000000000000284E-2</v>
      </c>
      <c r="I220">
        <v>-3.7999999999998479E-2</v>
      </c>
      <c r="J220" s="13">
        <v>75.225225225225401</v>
      </c>
      <c r="K220" s="3">
        <v>36.363636363635777</v>
      </c>
      <c r="L220" s="13"/>
      <c r="M220" s="11"/>
    </row>
    <row r="221" spans="1:13" x14ac:dyDescent="0.25">
      <c r="A221" s="135" t="s">
        <v>555</v>
      </c>
      <c r="B221" s="13">
        <v>2685</v>
      </c>
      <c r="C221" s="3">
        <f t="shared" si="3"/>
        <v>2685.5</v>
      </c>
      <c r="D221" s="11">
        <v>2686</v>
      </c>
      <c r="E221">
        <v>10643.255258631723</v>
      </c>
      <c r="F221" s="13">
        <v>0.18200000000000038</v>
      </c>
      <c r="G221" s="3">
        <v>5.7000000000000384E-2</v>
      </c>
      <c r="H221" s="11">
        <v>0.125</v>
      </c>
      <c r="I221">
        <v>-8.8817841970012523E-16</v>
      </c>
      <c r="J221" s="13">
        <v>71.428571428571303</v>
      </c>
      <c r="K221" s="3">
        <v>31.318681318681463</v>
      </c>
      <c r="L221" s="13"/>
      <c r="M221" s="11"/>
    </row>
    <row r="222" spans="1:13" x14ac:dyDescent="0.25">
      <c r="A222" s="135" t="s">
        <v>555</v>
      </c>
      <c r="B222" s="13">
        <v>2684</v>
      </c>
      <c r="C222" s="3">
        <f t="shared" si="3"/>
        <v>2684.5</v>
      </c>
      <c r="D222" s="11">
        <v>2685</v>
      </c>
      <c r="E222">
        <v>10634.834087983249</v>
      </c>
      <c r="F222" s="13">
        <v>0.16599999999999948</v>
      </c>
      <c r="G222" s="3">
        <v>4.8999999999999488E-2</v>
      </c>
      <c r="H222" s="11">
        <v>0.11699999999999999</v>
      </c>
      <c r="I222">
        <v>4.0000000000004476E-3</v>
      </c>
      <c r="J222" s="13">
        <v>72.006745362563365</v>
      </c>
      <c r="K222" s="3">
        <v>29.518072289156411</v>
      </c>
      <c r="L222" s="13"/>
      <c r="M222" s="11"/>
    </row>
    <row r="223" spans="1:13" x14ac:dyDescent="0.25">
      <c r="A223" s="135" t="s">
        <v>555</v>
      </c>
      <c r="B223" s="13">
        <v>2683</v>
      </c>
      <c r="C223" s="3">
        <f t="shared" si="3"/>
        <v>2683.5</v>
      </c>
      <c r="D223" s="11">
        <v>2684</v>
      </c>
      <c r="E223">
        <v>10627.153240029145</v>
      </c>
      <c r="F223" s="13">
        <v>0.15399999999999991</v>
      </c>
      <c r="G223" s="3">
        <v>4.4999999999999929E-2</v>
      </c>
      <c r="H223" s="11">
        <v>0.10899999999999999</v>
      </c>
      <c r="I223">
        <v>1.1999999999998678E-2</v>
      </c>
      <c r="J223" s="13">
        <v>69.014084507042256</v>
      </c>
      <c r="K223" s="3">
        <v>29.220779220779193</v>
      </c>
      <c r="L223" s="13"/>
      <c r="M223" s="11"/>
    </row>
    <row r="224" spans="1:13" x14ac:dyDescent="0.25">
      <c r="A224" s="135" t="s">
        <v>555</v>
      </c>
      <c r="B224" s="13">
        <v>2682</v>
      </c>
      <c r="C224" s="3">
        <f t="shared" si="3"/>
        <v>2682.5</v>
      </c>
      <c r="D224" s="11">
        <v>2683</v>
      </c>
      <c r="E224">
        <v>10620.027634095821</v>
      </c>
      <c r="F224" s="13">
        <v>0.13399999999999856</v>
      </c>
      <c r="G224" s="3">
        <v>4.0999999999998593E-2</v>
      </c>
      <c r="H224" s="11">
        <v>9.2999999999999972E-2</v>
      </c>
      <c r="I224">
        <v>-1.5000000000000568E-2</v>
      </c>
      <c r="J224" s="13">
        <v>73.038229376257817</v>
      </c>
      <c r="K224" s="3">
        <v>30.597014925372413</v>
      </c>
      <c r="L224" s="13"/>
      <c r="M224" s="11"/>
    </row>
    <row r="225" spans="1:13" x14ac:dyDescent="0.25">
      <c r="A225" s="135" t="s">
        <v>555</v>
      </c>
      <c r="B225" s="13">
        <v>2681</v>
      </c>
      <c r="C225" s="3">
        <f t="shared" si="3"/>
        <v>2681.5</v>
      </c>
      <c r="D225" s="11">
        <v>2682</v>
      </c>
      <c r="E225">
        <v>10613.827431530461</v>
      </c>
      <c r="F225" s="13">
        <v>0.16099999999999959</v>
      </c>
      <c r="G225" s="3">
        <v>4.699999999999882E-2</v>
      </c>
      <c r="H225" s="11">
        <v>0.11400000000000077</v>
      </c>
      <c r="I225">
        <v>-4.8999999999997712E-2</v>
      </c>
      <c r="J225" s="13">
        <v>70.833333333333385</v>
      </c>
      <c r="K225" s="3">
        <v>29.192546583850277</v>
      </c>
      <c r="L225" s="13"/>
      <c r="M225" s="11"/>
    </row>
    <row r="226" spans="1:13" x14ac:dyDescent="0.25">
      <c r="A226" s="135" t="s">
        <v>555</v>
      </c>
      <c r="B226" s="13">
        <v>2680</v>
      </c>
      <c r="C226" s="3">
        <f t="shared" si="3"/>
        <v>2680.5</v>
      </c>
      <c r="D226" s="11">
        <v>2681</v>
      </c>
      <c r="E226">
        <v>10606.377934418349</v>
      </c>
      <c r="F226" s="13">
        <v>0.23600000000000065</v>
      </c>
      <c r="G226" s="3">
        <v>6.0000000000000497E-2</v>
      </c>
      <c r="H226" s="11">
        <v>0.17600000000000016</v>
      </c>
      <c r="I226">
        <v>2.6999999999999247E-2</v>
      </c>
      <c r="J226" s="13">
        <v>70.351758793969736</v>
      </c>
      <c r="K226" s="3">
        <v>25.42372881355946</v>
      </c>
      <c r="L226" s="13"/>
      <c r="M226" s="11"/>
    </row>
    <row r="227" spans="1:13" x14ac:dyDescent="0.25">
      <c r="A227" s="135" t="s">
        <v>555</v>
      </c>
      <c r="B227" s="13">
        <v>2679</v>
      </c>
      <c r="C227" s="3">
        <f t="shared" si="3"/>
        <v>2679.5</v>
      </c>
      <c r="D227" s="11">
        <v>2680</v>
      </c>
      <c r="E227">
        <v>10595.458174676372</v>
      </c>
      <c r="F227" s="13">
        <v>0.1850000000000005</v>
      </c>
      <c r="G227" s="3">
        <v>4.8000000000000043E-2</v>
      </c>
      <c r="H227" s="11">
        <v>0.13700000000000045</v>
      </c>
      <c r="I227">
        <v>-2.8999999999999915E-2</v>
      </c>
      <c r="J227" s="13">
        <v>71.2286158631414</v>
      </c>
      <c r="K227" s="3">
        <v>25.945945945945898</v>
      </c>
      <c r="L227" s="13"/>
      <c r="M227" s="11"/>
    </row>
    <row r="228" spans="1:13" x14ac:dyDescent="0.25">
      <c r="A228" s="135" t="s">
        <v>555</v>
      </c>
      <c r="B228" s="13">
        <v>2678</v>
      </c>
      <c r="C228" s="3">
        <f t="shared" si="3"/>
        <v>2678.5</v>
      </c>
      <c r="D228" s="11">
        <v>2679</v>
      </c>
      <c r="E228">
        <v>10586.898193522704</v>
      </c>
      <c r="F228" s="13">
        <v>0.24600000000000044</v>
      </c>
      <c r="G228" s="3">
        <v>6.4000000000000057E-2</v>
      </c>
      <c r="H228" s="11">
        <v>0.18200000000000038</v>
      </c>
      <c r="I228">
        <v>1.7000000000001236E-2</v>
      </c>
      <c r="J228" s="13">
        <v>72.877618522601935</v>
      </c>
      <c r="K228" s="3">
        <v>26.016260162601601</v>
      </c>
      <c r="L228" s="13"/>
      <c r="M228" s="11"/>
    </row>
    <row r="229" spans="1:13" x14ac:dyDescent="0.25">
      <c r="A229" s="135" t="s">
        <v>555</v>
      </c>
      <c r="B229" s="13">
        <v>2677</v>
      </c>
      <c r="C229" s="3">
        <f t="shared" si="3"/>
        <v>2677.5</v>
      </c>
      <c r="D229" s="11">
        <v>2678</v>
      </c>
      <c r="E229">
        <v>10575.515732096745</v>
      </c>
      <c r="F229" s="13">
        <v>0.20899999999999963</v>
      </c>
      <c r="G229" s="3">
        <v>5.400000000000027E-2</v>
      </c>
      <c r="H229" s="11">
        <v>0.15499999999999936</v>
      </c>
      <c r="I229">
        <v>-6.9999999999996732E-3</v>
      </c>
      <c r="J229" s="13">
        <v>69.128508124076845</v>
      </c>
      <c r="K229" s="3">
        <v>25.837320574162852</v>
      </c>
      <c r="L229" s="13"/>
      <c r="M229" s="11"/>
    </row>
    <row r="230" spans="1:13" x14ac:dyDescent="0.25">
      <c r="A230" s="135" t="s">
        <v>555</v>
      </c>
      <c r="B230" s="13">
        <v>2676</v>
      </c>
      <c r="C230" s="3">
        <f t="shared" si="3"/>
        <v>2676.5</v>
      </c>
      <c r="D230" s="11">
        <v>2677</v>
      </c>
      <c r="E230">
        <v>10565.845266901519</v>
      </c>
      <c r="F230" s="13">
        <v>0.23399999999999999</v>
      </c>
      <c r="G230" s="3">
        <v>6.3000000000000611E-2</v>
      </c>
      <c r="H230" s="11">
        <v>0.17099999999999937</v>
      </c>
      <c r="I230">
        <v>9.9999999999980105E-3</v>
      </c>
      <c r="J230" s="13">
        <v>72.599531615925045</v>
      </c>
      <c r="K230" s="3">
        <v>26.92307692307719</v>
      </c>
      <c r="L230" s="13"/>
      <c r="M230" s="11"/>
    </row>
    <row r="231" spans="1:13" x14ac:dyDescent="0.25">
      <c r="A231" s="135" t="s">
        <v>555</v>
      </c>
      <c r="B231" s="13">
        <v>2675</v>
      </c>
      <c r="C231" s="3">
        <f t="shared" si="3"/>
        <v>2675.5</v>
      </c>
      <c r="D231" s="11">
        <v>2676</v>
      </c>
      <c r="E231">
        <v>10555.018047496338</v>
      </c>
      <c r="F231" s="13">
        <v>0.22999999999999865</v>
      </c>
      <c r="G231" s="3">
        <v>6.5999999999998948E-2</v>
      </c>
      <c r="H231" s="11">
        <v>0.1639999999999997</v>
      </c>
      <c r="I231">
        <v>1.6000000000000014E-2</v>
      </c>
      <c r="J231" s="13">
        <v>70.550576184379139</v>
      </c>
      <c r="K231" s="3">
        <v>28.695652173912755</v>
      </c>
      <c r="L231" s="13"/>
      <c r="M231" s="11"/>
    </row>
    <row r="232" spans="1:13" x14ac:dyDescent="0.25">
      <c r="A232" s="135" t="s">
        <v>555</v>
      </c>
      <c r="B232" s="13">
        <v>2674</v>
      </c>
      <c r="C232" s="3">
        <f t="shared" si="3"/>
        <v>2674.5</v>
      </c>
      <c r="D232" s="11">
        <v>2675</v>
      </c>
      <c r="E232">
        <v>10544.37590876475</v>
      </c>
      <c r="F232" s="13">
        <v>0.20400000000000063</v>
      </c>
      <c r="G232" s="3">
        <v>6.0999999999999943E-2</v>
      </c>
      <c r="H232" s="11">
        <v>0.14300000000000068</v>
      </c>
      <c r="I232">
        <v>-1.8000000000000682E-2</v>
      </c>
      <c r="J232" s="13">
        <v>73.84615384615374</v>
      </c>
      <c r="K232" s="3">
        <v>29.901960784313609</v>
      </c>
      <c r="L232" s="13"/>
      <c r="M232" s="11"/>
    </row>
    <row r="233" spans="1:13" x14ac:dyDescent="0.25">
      <c r="A233" s="135" t="s">
        <v>555</v>
      </c>
      <c r="B233" s="13">
        <v>2673</v>
      </c>
      <c r="C233" s="3">
        <f t="shared" si="3"/>
        <v>2673.5</v>
      </c>
      <c r="D233" s="11">
        <v>2674</v>
      </c>
      <c r="E233">
        <v>10534.936794411517</v>
      </c>
      <c r="F233" s="13">
        <v>0.23199999999999932</v>
      </c>
      <c r="G233" s="3">
        <v>6.5999999999998948E-2</v>
      </c>
      <c r="H233" s="11">
        <v>0.16600000000000037</v>
      </c>
      <c r="I233">
        <v>8.0000000000008953E-3</v>
      </c>
      <c r="J233" s="13">
        <v>71.108343711083549</v>
      </c>
      <c r="K233" s="3">
        <v>28.448275862068595</v>
      </c>
      <c r="L233" s="13"/>
      <c r="M233" s="11"/>
    </row>
    <row r="234" spans="1:13" x14ac:dyDescent="0.25">
      <c r="A234" s="135" t="s">
        <v>555</v>
      </c>
      <c r="B234" s="13">
        <v>2672</v>
      </c>
      <c r="C234" s="3">
        <f t="shared" si="3"/>
        <v>2672.5</v>
      </c>
      <c r="D234" s="11">
        <v>2673</v>
      </c>
      <c r="E234">
        <v>10524.202115343132</v>
      </c>
      <c r="F234" s="13">
        <v>0.20000000000000107</v>
      </c>
      <c r="G234" s="3">
        <v>5.400000000000027E-2</v>
      </c>
      <c r="H234" s="11">
        <v>0.1460000000000008</v>
      </c>
      <c r="I234">
        <v>2.2999999999999687E-2</v>
      </c>
      <c r="J234" s="13">
        <v>69.924812030075074</v>
      </c>
      <c r="K234" s="3">
        <v>26.999999999999989</v>
      </c>
      <c r="L234" s="13"/>
      <c r="M234" s="11"/>
    </row>
    <row r="235" spans="1:13" x14ac:dyDescent="0.25">
      <c r="A235" s="135" t="s">
        <v>555</v>
      </c>
      <c r="B235" s="13">
        <v>2671</v>
      </c>
      <c r="C235" s="3">
        <f t="shared" si="3"/>
        <v>2671.5</v>
      </c>
      <c r="D235" s="11">
        <v>2672</v>
      </c>
      <c r="E235">
        <v>10514.948081663491</v>
      </c>
      <c r="F235" s="13">
        <v>0.16899999999999871</v>
      </c>
      <c r="G235" s="3">
        <v>4.9999999999998934E-2</v>
      </c>
      <c r="H235" s="11">
        <v>0.11899999999999977</v>
      </c>
      <c r="I235">
        <v>-3.7999999999998479E-2</v>
      </c>
      <c r="J235" s="13">
        <v>71.739130434782766</v>
      </c>
      <c r="K235" s="3">
        <v>29.585798816567642</v>
      </c>
      <c r="L235" s="13"/>
      <c r="M235" s="11"/>
    </row>
    <row r="236" spans="1:13" x14ac:dyDescent="0.25">
      <c r="A236" s="135" t="s">
        <v>555</v>
      </c>
      <c r="B236" s="13">
        <v>2670</v>
      </c>
      <c r="C236" s="3">
        <f t="shared" si="3"/>
        <v>2670.5</v>
      </c>
      <c r="D236" s="11">
        <v>2671</v>
      </c>
      <c r="E236">
        <v>10507.128423204194</v>
      </c>
      <c r="F236" s="13">
        <v>0.2289999999999992</v>
      </c>
      <c r="G236" s="3">
        <v>6.0999999999999943E-2</v>
      </c>
      <c r="H236" s="11">
        <v>0.16799999999999926</v>
      </c>
      <c r="I236">
        <v>1.5000000000002345E-2</v>
      </c>
      <c r="J236" s="13">
        <v>67.655367231638536</v>
      </c>
      <c r="K236" s="3">
        <v>26.637554585152905</v>
      </c>
      <c r="L236" s="13"/>
      <c r="M236" s="11"/>
    </row>
    <row r="237" spans="1:13" x14ac:dyDescent="0.25">
      <c r="A237" s="135" t="s">
        <v>555</v>
      </c>
      <c r="B237" s="13">
        <v>2669</v>
      </c>
      <c r="C237" s="3">
        <f t="shared" si="3"/>
        <v>2669.5</v>
      </c>
      <c r="D237" s="11">
        <v>2670</v>
      </c>
      <c r="E237">
        <v>10496.532554641004</v>
      </c>
      <c r="F237" s="13">
        <v>0.20199999999999996</v>
      </c>
      <c r="G237" s="3">
        <v>5.5000000000001492E-2</v>
      </c>
      <c r="H237" s="11">
        <v>0.14699999999999847</v>
      </c>
      <c r="I237">
        <v>3.0999999999995254E-2</v>
      </c>
      <c r="J237" s="13">
        <v>68.535825545171321</v>
      </c>
      <c r="K237" s="3">
        <v>27.227722772277975</v>
      </c>
      <c r="L237" s="13"/>
      <c r="M237" s="11"/>
    </row>
    <row r="238" spans="1:13" x14ac:dyDescent="0.25">
      <c r="A238" s="135" t="s">
        <v>555</v>
      </c>
      <c r="B238" s="13">
        <v>2668</v>
      </c>
      <c r="C238" s="3">
        <f t="shared" si="3"/>
        <v>2668.5</v>
      </c>
      <c r="D238" s="11">
        <v>2669</v>
      </c>
      <c r="E238">
        <v>10487.185980624567</v>
      </c>
      <c r="F238" s="13">
        <v>0.14500000000000135</v>
      </c>
      <c r="G238" s="3">
        <v>4.1999999999999815E-2</v>
      </c>
      <c r="H238" s="11">
        <v>0.10300000000000153</v>
      </c>
      <c r="I238">
        <v>-6.0000000000002274E-3</v>
      </c>
      <c r="J238" s="13">
        <v>73.345588235293889</v>
      </c>
      <c r="K238" s="3">
        <v>28.965517241378912</v>
      </c>
      <c r="L238" s="13"/>
      <c r="M238" s="11"/>
    </row>
    <row r="239" spans="1:13" x14ac:dyDescent="0.25">
      <c r="A239" s="135" t="s">
        <v>555</v>
      </c>
      <c r="B239" s="13">
        <v>2667</v>
      </c>
      <c r="C239" s="3">
        <f t="shared" si="3"/>
        <v>2667.5</v>
      </c>
      <c r="D239" s="11">
        <v>2668</v>
      </c>
      <c r="E239">
        <v>10480.476806206827</v>
      </c>
      <c r="F239" s="13">
        <v>0.19899999999999984</v>
      </c>
      <c r="G239" s="3">
        <v>6.5999999999998948E-2</v>
      </c>
      <c r="H239" s="11">
        <v>0.1330000000000009</v>
      </c>
      <c r="I239">
        <v>-5.999999999998451E-3</v>
      </c>
      <c r="J239" s="13">
        <v>72.089761570827477</v>
      </c>
      <c r="K239" s="3">
        <v>33.165829145728139</v>
      </c>
      <c r="L239" s="13"/>
      <c r="M239" s="11"/>
    </row>
    <row r="240" spans="1:13" x14ac:dyDescent="0.25">
      <c r="A240" s="135" t="s">
        <v>555</v>
      </c>
      <c r="B240" s="13">
        <v>2666</v>
      </c>
      <c r="C240" s="3">
        <f t="shared" si="3"/>
        <v>2666.5</v>
      </c>
      <c r="D240" s="11">
        <v>2667</v>
      </c>
      <c r="E240">
        <v>10471.269042695583</v>
      </c>
      <c r="F240" s="13">
        <v>0.21499999999999986</v>
      </c>
      <c r="G240" s="3">
        <v>7.099999999999973E-2</v>
      </c>
      <c r="H240" s="11">
        <v>0.14400000000000013</v>
      </c>
      <c r="I240">
        <v>-6.4999999999997726E-2</v>
      </c>
      <c r="J240" s="13">
        <v>71.932114882506553</v>
      </c>
      <c r="K240" s="3">
        <v>33.023255813953384</v>
      </c>
      <c r="L240" s="13"/>
      <c r="M240" s="11"/>
    </row>
    <row r="241" spans="1:13" x14ac:dyDescent="0.25">
      <c r="A241" s="135" t="s">
        <v>555</v>
      </c>
      <c r="B241" s="13">
        <v>2665</v>
      </c>
      <c r="C241" s="3">
        <f t="shared" si="3"/>
        <v>2665.5</v>
      </c>
      <c r="D241" s="11">
        <v>2666</v>
      </c>
      <c r="E241">
        <v>10461.320956489968</v>
      </c>
      <c r="F241" s="13">
        <v>0.26000000000000156</v>
      </c>
      <c r="G241" s="3">
        <v>6.100000000000172E-2</v>
      </c>
      <c r="H241" s="11">
        <v>0.19899999999999984</v>
      </c>
      <c r="I241">
        <v>-4.9000000000003041E-2</v>
      </c>
      <c r="J241" s="13">
        <v>64.67391304347808</v>
      </c>
      <c r="K241" s="3">
        <v>23.461538461538982</v>
      </c>
      <c r="L241" s="13"/>
      <c r="M241" s="11"/>
    </row>
    <row r="242" spans="1:13" x14ac:dyDescent="0.25">
      <c r="A242" s="135" t="s">
        <v>555</v>
      </c>
      <c r="B242" s="13">
        <v>2664</v>
      </c>
      <c r="C242" s="3">
        <f t="shared" si="3"/>
        <v>2664.5</v>
      </c>
      <c r="D242" s="11">
        <v>2665</v>
      </c>
      <c r="E242">
        <v>10449.290712706434</v>
      </c>
      <c r="F242" s="13">
        <v>0.2970000000000006</v>
      </c>
      <c r="G242" s="3">
        <v>5.4999999999999716E-2</v>
      </c>
      <c r="H242" s="11">
        <v>0.24200000000000088</v>
      </c>
      <c r="I242">
        <v>0.10100000000000087</v>
      </c>
      <c r="J242" s="13">
        <v>63.01369863013695</v>
      </c>
      <c r="K242" s="3">
        <v>18.518518518518384</v>
      </c>
      <c r="L242" s="13"/>
      <c r="M242" s="11"/>
    </row>
    <row r="243" spans="1:13" x14ac:dyDescent="0.25">
      <c r="A243" s="135" t="s">
        <v>555</v>
      </c>
      <c r="B243" s="13">
        <v>2663</v>
      </c>
      <c r="C243" s="3">
        <f t="shared" si="3"/>
        <v>2663.5</v>
      </c>
      <c r="D243" s="11">
        <v>2664</v>
      </c>
      <c r="E243">
        <v>10435.548472692166</v>
      </c>
      <c r="F243" s="13">
        <v>0.20000000000000107</v>
      </c>
      <c r="G243" s="3">
        <v>5.7000000000000384E-2</v>
      </c>
      <c r="H243" s="11">
        <v>0.14300000000000068</v>
      </c>
      <c r="I243">
        <v>1.9000000000000128E-2</v>
      </c>
      <c r="J243" s="13">
        <v>70.674486803518917</v>
      </c>
      <c r="K243" s="3">
        <v>28.500000000000043</v>
      </c>
      <c r="L243" s="13"/>
      <c r="M243" s="11"/>
    </row>
    <row r="244" spans="1:13" x14ac:dyDescent="0.25">
      <c r="A244" s="135" t="s">
        <v>555</v>
      </c>
      <c r="B244" s="13">
        <v>2662</v>
      </c>
      <c r="C244" s="3">
        <f t="shared" si="3"/>
        <v>2662.5</v>
      </c>
      <c r="D244" s="11">
        <v>2663</v>
      </c>
      <c r="E244">
        <v>10426.294439012525</v>
      </c>
      <c r="F244" s="13">
        <v>0.14499999999999957</v>
      </c>
      <c r="G244" s="3">
        <v>3.8999999999999702E-2</v>
      </c>
      <c r="H244" s="11">
        <v>0.10599999999999987</v>
      </c>
      <c r="I244">
        <v>1.1999999999998678E-2</v>
      </c>
      <c r="J244" s="13">
        <v>72.16890595009599</v>
      </c>
      <c r="K244" s="3">
        <v>26.896551724137801</v>
      </c>
      <c r="L244" s="13"/>
      <c r="M244" s="11"/>
    </row>
    <row r="245" spans="1:13" x14ac:dyDescent="0.25">
      <c r="A245" s="135" t="s">
        <v>555</v>
      </c>
      <c r="B245" s="13">
        <v>2661</v>
      </c>
      <c r="C245" s="3">
        <f t="shared" si="3"/>
        <v>2661.5</v>
      </c>
      <c r="D245" s="11">
        <v>2662</v>
      </c>
      <c r="E245">
        <v>10419.585264594785</v>
      </c>
      <c r="F245" s="13">
        <v>0.14500000000000135</v>
      </c>
      <c r="G245" s="3">
        <v>4.4999999999999929E-2</v>
      </c>
      <c r="H245" s="11">
        <v>0.10000000000000142</v>
      </c>
      <c r="I245">
        <v>-3.8999999999999702E-2</v>
      </c>
      <c r="J245" s="13">
        <v>74.426807760140861</v>
      </c>
      <c r="K245" s="3">
        <v>31.034482758620353</v>
      </c>
      <c r="L245" s="13"/>
      <c r="M245" s="11"/>
    </row>
    <row r="246" spans="1:13" x14ac:dyDescent="0.25">
      <c r="A246" s="135" t="s">
        <v>555</v>
      </c>
      <c r="B246" s="13">
        <v>2660</v>
      </c>
      <c r="C246" s="3">
        <f t="shared" si="3"/>
        <v>2660.5</v>
      </c>
      <c r="D246" s="11">
        <v>2661</v>
      </c>
      <c r="E246">
        <v>10412.876090177046</v>
      </c>
      <c r="F246" s="13">
        <v>0.22199999999999953</v>
      </c>
      <c r="G246" s="3">
        <v>6.3999999999999169E-2</v>
      </c>
      <c r="H246" s="11">
        <v>0.15800000000000036</v>
      </c>
      <c r="I246">
        <v>1.0000000000001563E-2</v>
      </c>
      <c r="J246" s="13">
        <v>72.075471698113276</v>
      </c>
      <c r="K246" s="3">
        <v>28.828828828828517</v>
      </c>
      <c r="L246" s="13"/>
      <c r="M246" s="11"/>
    </row>
    <row r="247" spans="1:13" x14ac:dyDescent="0.25">
      <c r="A247" s="135" t="s">
        <v>555</v>
      </c>
      <c r="B247" s="13">
        <v>2659</v>
      </c>
      <c r="C247" s="3">
        <f t="shared" si="3"/>
        <v>2659.5</v>
      </c>
      <c r="D247" s="11">
        <v>2660</v>
      </c>
      <c r="E247">
        <v>10402.604112792644</v>
      </c>
      <c r="F247" s="13">
        <v>0.19999999999999929</v>
      </c>
      <c r="G247" s="3">
        <v>5.7999999999999829E-2</v>
      </c>
      <c r="H247" s="11">
        <v>0.14199999999999946</v>
      </c>
      <c r="I247">
        <v>5.0000000000007816E-3</v>
      </c>
      <c r="J247" s="13">
        <v>70.014992503748218</v>
      </c>
      <c r="K247" s="3">
        <v>29.000000000000021</v>
      </c>
      <c r="L247" s="13"/>
      <c r="M247" s="11"/>
    </row>
    <row r="248" spans="1:13" x14ac:dyDescent="0.25">
      <c r="A248" s="135" t="s">
        <v>555</v>
      </c>
      <c r="B248" s="13">
        <v>2658</v>
      </c>
      <c r="C248" s="3">
        <f t="shared" si="3"/>
        <v>2658.5</v>
      </c>
      <c r="D248" s="11">
        <v>2659</v>
      </c>
      <c r="E248">
        <v>10393.350079113003</v>
      </c>
      <c r="F248" s="13">
        <v>0.17900000000000027</v>
      </c>
      <c r="G248" s="3">
        <v>5.0000000000000711E-2</v>
      </c>
      <c r="H248" s="11">
        <v>0.12899999999999956</v>
      </c>
      <c r="I248">
        <v>-1.2000000000000455E-2</v>
      </c>
      <c r="J248" s="13">
        <v>70.846905537459193</v>
      </c>
      <c r="K248" s="3">
        <v>27.932960893855103</v>
      </c>
      <c r="L248" s="13"/>
      <c r="M248" s="11"/>
    </row>
    <row r="249" spans="1:13" x14ac:dyDescent="0.25">
      <c r="A249" s="135" t="s">
        <v>555</v>
      </c>
      <c r="B249" s="13">
        <v>2657</v>
      </c>
      <c r="C249" s="3">
        <f t="shared" si="3"/>
        <v>2657.5</v>
      </c>
      <c r="D249" s="11">
        <v>2658</v>
      </c>
      <c r="E249">
        <v>10385.067718969724</v>
      </c>
      <c r="F249" s="13">
        <v>0.20699999999999896</v>
      </c>
      <c r="G249" s="3">
        <v>5.7999999999999829E-2</v>
      </c>
      <c r="H249" s="11">
        <v>0.14899999999999913</v>
      </c>
      <c r="I249">
        <v>4.0000000000000036E-2</v>
      </c>
      <c r="J249" s="13">
        <v>69.912790697674524</v>
      </c>
      <c r="K249" s="3">
        <v>28.019323671497641</v>
      </c>
      <c r="L249" s="13"/>
      <c r="M249" s="11"/>
    </row>
    <row r="250" spans="1:13" x14ac:dyDescent="0.25">
      <c r="A250" s="135" t="s">
        <v>555</v>
      </c>
      <c r="B250" s="13">
        <v>2656</v>
      </c>
      <c r="C250" s="3">
        <f t="shared" si="3"/>
        <v>2656.5</v>
      </c>
      <c r="D250" s="11">
        <v>2657</v>
      </c>
      <c r="E250">
        <v>10375.489794111294</v>
      </c>
      <c r="F250" s="13">
        <v>0.13100000000000112</v>
      </c>
      <c r="G250" s="3">
        <v>4.0000000000000924E-2</v>
      </c>
      <c r="H250" s="11">
        <v>9.1000000000000192E-2</v>
      </c>
      <c r="I250">
        <v>-3.3000000000002139E-2</v>
      </c>
      <c r="J250" s="13">
        <v>71.397379912663581</v>
      </c>
      <c r="K250" s="3">
        <v>30.534351145038613</v>
      </c>
      <c r="L250" s="13"/>
      <c r="M250" s="11"/>
    </row>
    <row r="251" spans="1:13" x14ac:dyDescent="0.25">
      <c r="A251" s="135" t="s">
        <v>555</v>
      </c>
      <c r="B251" s="13">
        <v>2655</v>
      </c>
      <c r="C251" s="3">
        <f t="shared" si="3"/>
        <v>2655.5</v>
      </c>
      <c r="D251" s="11">
        <v>2656</v>
      </c>
      <c r="E251">
        <v>10369.42840205113</v>
      </c>
      <c r="F251" s="13">
        <v>0.20199999999999996</v>
      </c>
      <c r="G251" s="3">
        <v>5.8999999999999275E-2</v>
      </c>
      <c r="H251" s="11">
        <v>0.14300000000000068</v>
      </c>
      <c r="I251">
        <v>-2.5000000000000355E-2</v>
      </c>
      <c r="J251" s="13">
        <v>69.254185692541867</v>
      </c>
      <c r="K251" s="3">
        <v>29.207920792078855</v>
      </c>
      <c r="L251" s="13"/>
      <c r="M251" s="11"/>
    </row>
    <row r="252" spans="1:13" x14ac:dyDescent="0.25">
      <c r="A252" s="135" t="s">
        <v>555</v>
      </c>
      <c r="B252" s="13">
        <v>2654</v>
      </c>
      <c r="C252" s="3">
        <f t="shared" si="3"/>
        <v>2654.5</v>
      </c>
      <c r="D252" s="11">
        <v>2655</v>
      </c>
      <c r="E252">
        <v>10360.081828034692</v>
      </c>
      <c r="F252" s="13">
        <v>0.24299999999999855</v>
      </c>
      <c r="G252" s="3">
        <v>6.6999999999998394E-2</v>
      </c>
      <c r="H252" s="11">
        <v>0.17600000000000016</v>
      </c>
      <c r="I252">
        <v>6.0000000000002274E-2</v>
      </c>
      <c r="J252" s="13">
        <v>72.909698996655635</v>
      </c>
      <c r="K252" s="3">
        <v>27.572016460904852</v>
      </c>
      <c r="L252" s="13"/>
      <c r="M252" s="11"/>
    </row>
    <row r="253" spans="1:13" x14ac:dyDescent="0.25">
      <c r="A253" s="135" t="s">
        <v>555</v>
      </c>
      <c r="B253" s="13">
        <v>2653</v>
      </c>
      <c r="C253" s="3">
        <f t="shared" si="3"/>
        <v>2653.5</v>
      </c>
      <c r="D253" s="11">
        <v>2654</v>
      </c>
      <c r="E253">
        <v>10348.838177113928</v>
      </c>
      <c r="F253" s="13">
        <v>0.13299999999999912</v>
      </c>
      <c r="G253" s="3">
        <v>4.1999999999999815E-2</v>
      </c>
      <c r="H253" s="11">
        <v>9.0999999999999304E-2</v>
      </c>
      <c r="I253">
        <v>-3.1000000000000583E-2</v>
      </c>
      <c r="J253" s="13">
        <v>74.023437500000099</v>
      </c>
      <c r="K253" s="3">
        <v>31.578947368421122</v>
      </c>
      <c r="L253" s="13"/>
      <c r="M253" s="11"/>
    </row>
    <row r="254" spans="1:13" x14ac:dyDescent="0.25">
      <c r="A254" s="135" t="s">
        <v>555</v>
      </c>
      <c r="B254" s="13">
        <v>2652</v>
      </c>
      <c r="C254" s="3">
        <f t="shared" si="3"/>
        <v>2652.5</v>
      </c>
      <c r="D254" s="11">
        <v>2653</v>
      </c>
      <c r="E254">
        <v>10342.684244716967</v>
      </c>
      <c r="F254" s="13">
        <v>0.17199999999999882</v>
      </c>
      <c r="G254" s="3">
        <v>4.5999999999999375E-2</v>
      </c>
      <c r="H254" s="11">
        <v>0.12599999999999945</v>
      </c>
      <c r="I254">
        <v>6.0000000000002274E-3</v>
      </c>
      <c r="J254" s="13">
        <v>73.333333333333499</v>
      </c>
      <c r="K254" s="3">
        <v>26.744186046511448</v>
      </c>
      <c r="L254" s="13"/>
      <c r="M254" s="11"/>
    </row>
    <row r="255" spans="1:13" x14ac:dyDescent="0.25">
      <c r="A255" s="135" t="s">
        <v>555</v>
      </c>
      <c r="B255" s="13">
        <v>2651</v>
      </c>
      <c r="C255" s="3">
        <f t="shared" si="3"/>
        <v>2651.5</v>
      </c>
      <c r="D255" s="11">
        <v>2652</v>
      </c>
      <c r="E255">
        <v>10334.725775752475</v>
      </c>
      <c r="F255" s="13">
        <v>0.17600000000000016</v>
      </c>
      <c r="G255" s="3">
        <v>5.1000000000000156E-2</v>
      </c>
      <c r="H255" s="11">
        <v>0.125</v>
      </c>
      <c r="I255">
        <v>2.0999999999999019E-2</v>
      </c>
      <c r="J255" s="13">
        <v>73.373676248108893</v>
      </c>
      <c r="K255" s="3">
        <v>28.977272727272791</v>
      </c>
      <c r="L255" s="13"/>
      <c r="M255" s="11"/>
    </row>
    <row r="256" spans="1:13" x14ac:dyDescent="0.25">
      <c r="A256" s="135" t="s">
        <v>555</v>
      </c>
      <c r="B256" s="13">
        <v>2650</v>
      </c>
      <c r="C256" s="3">
        <f t="shared" si="3"/>
        <v>2650.5</v>
      </c>
      <c r="D256" s="11">
        <v>2651</v>
      </c>
      <c r="E256">
        <v>10326.582226114389</v>
      </c>
      <c r="F256" s="13">
        <v>0.14300000000000068</v>
      </c>
      <c r="G256" s="3">
        <v>4.4999999999999929E-2</v>
      </c>
      <c r="H256" s="11">
        <v>9.8000000000000753E-2</v>
      </c>
      <c r="I256">
        <v>-4.8999999999999488E-2</v>
      </c>
      <c r="J256" s="13">
        <v>75.966386554621749</v>
      </c>
      <c r="K256" s="3">
        <v>31.468531468531268</v>
      </c>
      <c r="L256" s="13"/>
      <c r="M256" s="11"/>
    </row>
    <row r="257" spans="1:13" x14ac:dyDescent="0.25">
      <c r="A257" s="135" t="s">
        <v>555</v>
      </c>
      <c r="B257" s="13">
        <v>2649</v>
      </c>
      <c r="C257" s="3">
        <f t="shared" si="3"/>
        <v>2649.5</v>
      </c>
      <c r="D257" s="11">
        <v>2650</v>
      </c>
      <c r="E257">
        <v>10319.965592033446</v>
      </c>
      <c r="F257" s="13">
        <v>0.2240000000000002</v>
      </c>
      <c r="G257" s="3">
        <v>6.0999999999999943E-2</v>
      </c>
      <c r="H257" s="11">
        <v>0.16300000000000026</v>
      </c>
      <c r="I257">
        <v>9.9999999999766942E-4</v>
      </c>
      <c r="J257" s="13">
        <v>72.24287484510532</v>
      </c>
      <c r="K257" s="3">
        <v>27.232142857142811</v>
      </c>
      <c r="L257" s="13"/>
      <c r="M257" s="11"/>
    </row>
    <row r="258" spans="1:13" x14ac:dyDescent="0.25">
      <c r="A258" s="135" t="s">
        <v>555</v>
      </c>
      <c r="B258" s="13">
        <v>2648</v>
      </c>
      <c r="C258" s="3">
        <f t="shared" si="3"/>
        <v>2648.5</v>
      </c>
      <c r="D258" s="11">
        <v>2649</v>
      </c>
      <c r="E258">
        <v>10309.601074312248</v>
      </c>
      <c r="F258" s="13">
        <v>0.22700000000000031</v>
      </c>
      <c r="G258" s="3">
        <v>6.2999999999998835E-2</v>
      </c>
      <c r="H258" s="11">
        <v>0.16400000000000148</v>
      </c>
      <c r="I258">
        <v>5.000000000002558E-3</v>
      </c>
      <c r="J258" s="13">
        <v>70.557717250324245</v>
      </c>
      <c r="K258" s="3">
        <v>27.753303964757158</v>
      </c>
      <c r="L258" s="13"/>
      <c r="M258" s="11"/>
    </row>
    <row r="259" spans="1:13" x14ac:dyDescent="0.25">
      <c r="A259" s="135" t="s">
        <v>555</v>
      </c>
      <c r="B259" s="13">
        <v>2647</v>
      </c>
      <c r="C259" s="3">
        <f t="shared" si="3"/>
        <v>2647.5</v>
      </c>
      <c r="D259" s="11">
        <v>2648</v>
      </c>
      <c r="E259">
        <v>10299.097746085854</v>
      </c>
      <c r="F259" s="13">
        <v>0.21000000000000085</v>
      </c>
      <c r="G259" s="3">
        <v>5.7000000000000384E-2</v>
      </c>
      <c r="H259" s="11">
        <v>0.15300000000000047</v>
      </c>
      <c r="I259">
        <v>1.5999999999999126E-2</v>
      </c>
      <c r="J259" s="13">
        <v>70.994475138121445</v>
      </c>
      <c r="K259" s="3">
        <v>27.142857142857213</v>
      </c>
      <c r="L259" s="13"/>
      <c r="M259" s="11"/>
    </row>
    <row r="260" spans="1:13" x14ac:dyDescent="0.25">
      <c r="A260" s="135" t="s">
        <v>555</v>
      </c>
      <c r="B260" s="13">
        <v>2646</v>
      </c>
      <c r="C260" s="3">
        <f t="shared" si="3"/>
        <v>2646.5</v>
      </c>
      <c r="D260" s="11">
        <v>2647</v>
      </c>
      <c r="E260">
        <v>10289.381010722231</v>
      </c>
      <c r="F260" s="13">
        <v>0.20999999999999996</v>
      </c>
      <c r="G260" s="3">
        <v>6.4999999999999503E-2</v>
      </c>
      <c r="H260" s="11">
        <v>0.14500000000000046</v>
      </c>
      <c r="I260">
        <v>2.0000000000004015E-2</v>
      </c>
      <c r="J260" s="13">
        <v>71.73620457604305</v>
      </c>
      <c r="K260" s="3">
        <v>30.952380952380722</v>
      </c>
      <c r="L260" s="13"/>
      <c r="M260" s="11"/>
    </row>
    <row r="261" spans="1:13" x14ac:dyDescent="0.25">
      <c r="A261" s="135" t="s">
        <v>555</v>
      </c>
      <c r="B261" s="13">
        <v>2645</v>
      </c>
      <c r="C261" s="3">
        <f t="shared" si="3"/>
        <v>2645.5</v>
      </c>
      <c r="D261" s="11">
        <v>2646</v>
      </c>
      <c r="E261">
        <v>10279.664275358607</v>
      </c>
      <c r="F261" s="13">
        <v>0.18200000000000038</v>
      </c>
      <c r="G261" s="3">
        <v>6.100000000000172E-2</v>
      </c>
      <c r="H261" s="11">
        <v>0.12099999999999866</v>
      </c>
      <c r="I261">
        <v>4.9999999999972289E-3</v>
      </c>
      <c r="J261" s="13">
        <v>72.835820895522332</v>
      </c>
      <c r="K261" s="3">
        <v>33.516483516484392</v>
      </c>
      <c r="L261" s="13"/>
      <c r="M261" s="11"/>
    </row>
    <row r="262" spans="1:13" x14ac:dyDescent="0.25">
      <c r="A262" s="135" t="s">
        <v>555</v>
      </c>
      <c r="B262" s="13">
        <v>2644</v>
      </c>
      <c r="C262" s="3">
        <f t="shared" si="3"/>
        <v>2644.5</v>
      </c>
      <c r="D262" s="11">
        <v>2645</v>
      </c>
      <c r="E262">
        <v>10271.243104710133</v>
      </c>
      <c r="F262" s="13">
        <v>0.18299999999999983</v>
      </c>
      <c r="G262" s="3">
        <v>6.4000000000000057E-2</v>
      </c>
      <c r="H262" s="11">
        <v>0.11899999999999977</v>
      </c>
      <c r="I262">
        <v>-4.8000000000000043E-2</v>
      </c>
      <c r="J262" s="13">
        <v>74.405594405594428</v>
      </c>
      <c r="K262" s="3">
        <v>34.972677595628475</v>
      </c>
      <c r="L262" s="13"/>
      <c r="M262" s="11"/>
    </row>
    <row r="263" spans="1:13" x14ac:dyDescent="0.25">
      <c r="A263" s="135" t="s">
        <v>555</v>
      </c>
      <c r="B263" s="13">
        <v>2643</v>
      </c>
      <c r="C263" s="3">
        <f t="shared" si="3"/>
        <v>2643.5</v>
      </c>
      <c r="D263" s="11">
        <v>2644</v>
      </c>
      <c r="E263">
        <v>10262.775663893261</v>
      </c>
      <c r="F263" s="13">
        <v>0.25900000000000034</v>
      </c>
      <c r="G263" s="3">
        <v>7.8000000000000291E-2</v>
      </c>
      <c r="H263" s="11">
        <v>0.18100000000000005</v>
      </c>
      <c r="I263">
        <v>2.4999999999998579E-2</v>
      </c>
      <c r="J263" s="13">
        <v>71.029082774049186</v>
      </c>
      <c r="K263" s="3">
        <v>30.115830115830189</v>
      </c>
      <c r="L263" s="13"/>
      <c r="M263" s="11"/>
    </row>
    <row r="264" spans="1:13" x14ac:dyDescent="0.25">
      <c r="A264" s="135" t="s">
        <v>555</v>
      </c>
      <c r="B264" s="13">
        <v>2642</v>
      </c>
      <c r="C264" s="3">
        <f t="shared" si="3"/>
        <v>2642.5</v>
      </c>
      <c r="D264" s="11">
        <v>2643</v>
      </c>
      <c r="E264">
        <v>10250.791690278125</v>
      </c>
      <c r="F264" s="13">
        <v>0.1899999999999995</v>
      </c>
      <c r="G264" s="3">
        <v>5.5999999999999162E-2</v>
      </c>
      <c r="H264" s="11">
        <v>0.13400000000000034</v>
      </c>
      <c r="I264">
        <v>-2.6999999999999247E-2</v>
      </c>
      <c r="J264" s="13">
        <v>69.453376205787848</v>
      </c>
      <c r="K264" s="3">
        <v>29.473684210525953</v>
      </c>
      <c r="L264" s="13"/>
      <c r="M264" s="11"/>
    </row>
    <row r="265" spans="1:13" x14ac:dyDescent="0.25">
      <c r="A265" s="135" t="s">
        <v>555</v>
      </c>
      <c r="B265" s="13">
        <v>2641</v>
      </c>
      <c r="C265" s="3">
        <f t="shared" si="3"/>
        <v>2641.5</v>
      </c>
      <c r="D265" s="11">
        <v>2642</v>
      </c>
      <c r="E265">
        <v>10242.000358282467</v>
      </c>
      <c r="F265" s="13">
        <v>0.24099999999999966</v>
      </c>
      <c r="G265" s="3">
        <v>6.7999999999999616E-2</v>
      </c>
      <c r="H265" s="11">
        <v>0.17300000000000004</v>
      </c>
      <c r="I265">
        <v>-1.2999999999999012E-2</v>
      </c>
      <c r="J265" s="13">
        <v>70.609756097561032</v>
      </c>
      <c r="K265" s="3">
        <v>28.215767634854654</v>
      </c>
      <c r="L265" s="13"/>
      <c r="M265" s="11"/>
    </row>
    <row r="266" spans="1:13" x14ac:dyDescent="0.25">
      <c r="A266" s="135" t="s">
        <v>555</v>
      </c>
      <c r="B266" s="13">
        <v>2640</v>
      </c>
      <c r="C266" s="3">
        <f t="shared" si="3"/>
        <v>2640.5</v>
      </c>
      <c r="D266" s="11">
        <v>2641</v>
      </c>
      <c r="E266">
        <v>10230.849247698497</v>
      </c>
      <c r="F266" s="13">
        <v>0.27799999999999958</v>
      </c>
      <c r="G266" s="3">
        <v>8.0000000000000071E-2</v>
      </c>
      <c r="H266" s="11">
        <v>0.19799999999999951</v>
      </c>
      <c r="I266">
        <v>2.7999999999998693E-2</v>
      </c>
      <c r="J266" s="13">
        <v>73.269230769230788</v>
      </c>
      <c r="K266" s="3">
        <v>28.776978417266257</v>
      </c>
      <c r="L266" s="13"/>
      <c r="M266" s="11"/>
    </row>
    <row r="267" spans="1:13" x14ac:dyDescent="0.25">
      <c r="A267" s="135" t="s">
        <v>555</v>
      </c>
      <c r="B267" s="13">
        <v>2639</v>
      </c>
      <c r="C267" s="3">
        <f t="shared" ref="C267:C330" si="4">(D267+B267)/2</f>
        <v>2639.5</v>
      </c>
      <c r="D267" s="11">
        <v>2640</v>
      </c>
      <c r="E267">
        <v>10217.986140883795</v>
      </c>
      <c r="F267" s="13">
        <v>0.28000000000000025</v>
      </c>
      <c r="G267" s="3">
        <v>9.4999999999999751E-2</v>
      </c>
      <c r="H267" s="11">
        <v>0.1850000000000005</v>
      </c>
      <c r="I267">
        <v>7.0000000000005613E-3</v>
      </c>
      <c r="J267" s="13">
        <v>73.128598848368526</v>
      </c>
      <c r="K267" s="3">
        <v>33.92857142857131</v>
      </c>
      <c r="L267" s="13"/>
      <c r="M267" s="11"/>
    </row>
    <row r="268" spans="1:13" x14ac:dyDescent="0.25">
      <c r="A268" s="135" t="s">
        <v>555</v>
      </c>
      <c r="B268" s="13">
        <v>2638</v>
      </c>
      <c r="C268" s="3">
        <f t="shared" si="4"/>
        <v>2638.5</v>
      </c>
      <c r="D268" s="11">
        <v>2639</v>
      </c>
      <c r="E268">
        <v>10205.030493732296</v>
      </c>
      <c r="F268" s="13">
        <v>0.27500000000000036</v>
      </c>
      <c r="G268" s="3">
        <v>9.6000000000000085E-2</v>
      </c>
      <c r="H268" s="11">
        <v>0.17900000000000027</v>
      </c>
      <c r="I268">
        <v>4.8999999999999488E-2</v>
      </c>
      <c r="J268" s="13">
        <v>72.906403940886676</v>
      </c>
      <c r="K268" s="3">
        <v>34.909090909090892</v>
      </c>
      <c r="L268" s="13"/>
      <c r="M268" s="11"/>
    </row>
    <row r="269" spans="1:13" x14ac:dyDescent="0.25">
      <c r="A269" s="135" t="s">
        <v>555</v>
      </c>
      <c r="B269" s="13">
        <v>2637</v>
      </c>
      <c r="C269" s="3">
        <f t="shared" si="4"/>
        <v>2637.5</v>
      </c>
      <c r="D269" s="11">
        <v>2638</v>
      </c>
      <c r="E269">
        <v>10192.306197422789</v>
      </c>
      <c r="F269" s="13">
        <v>0.16999999999999993</v>
      </c>
      <c r="G269" s="3">
        <v>6.7999999999999616E-2</v>
      </c>
      <c r="H269" s="11">
        <v>0.10200000000000031</v>
      </c>
      <c r="I269">
        <v>-4.4000000000000483E-2</v>
      </c>
      <c r="J269" s="13">
        <v>73.684210526315823</v>
      </c>
      <c r="K269" s="3">
        <v>39.999999999999794</v>
      </c>
      <c r="L269" s="13"/>
      <c r="M269" s="11"/>
    </row>
    <row r="270" spans="1:13" x14ac:dyDescent="0.25">
      <c r="A270" s="135" t="s">
        <v>555</v>
      </c>
      <c r="B270" s="13">
        <v>2636</v>
      </c>
      <c r="C270" s="3">
        <f t="shared" si="4"/>
        <v>2636.5</v>
      </c>
      <c r="D270" s="11">
        <v>2637</v>
      </c>
      <c r="E270">
        <v>10184.440268795093</v>
      </c>
      <c r="F270" s="13">
        <v>0.22199999999999953</v>
      </c>
      <c r="G270" s="3">
        <v>7.1999999999999176E-2</v>
      </c>
      <c r="H270" s="11">
        <v>0.15000000000000036</v>
      </c>
      <c r="I270">
        <v>-1.5999999999998238E-2</v>
      </c>
      <c r="J270" s="13">
        <v>69.630642954856427</v>
      </c>
      <c r="K270" s="3">
        <v>32.43243243243213</v>
      </c>
      <c r="L270" s="13"/>
      <c r="M270" s="11"/>
    </row>
    <row r="271" spans="1:13" x14ac:dyDescent="0.25">
      <c r="A271" s="135" t="s">
        <v>555</v>
      </c>
      <c r="B271" s="13">
        <v>2635</v>
      </c>
      <c r="C271" s="3">
        <f t="shared" si="4"/>
        <v>2635.5</v>
      </c>
      <c r="D271" s="11">
        <v>2636</v>
      </c>
      <c r="E271">
        <v>10174.168291410691</v>
      </c>
      <c r="F271" s="13">
        <v>0.24799999999999933</v>
      </c>
      <c r="G271" s="3">
        <v>7.6999999999999957E-2</v>
      </c>
      <c r="H271" s="11">
        <v>0.17099999999999937</v>
      </c>
      <c r="I271">
        <v>6.0000000000000497E-2</v>
      </c>
      <c r="J271" s="13">
        <v>73.160173160173215</v>
      </c>
      <c r="K271" s="3">
        <v>31.04838709677426</v>
      </c>
      <c r="L271" s="13"/>
      <c r="M271" s="11"/>
    </row>
    <row r="272" spans="1:13" x14ac:dyDescent="0.25">
      <c r="A272" s="135" t="s">
        <v>555</v>
      </c>
      <c r="B272" s="13">
        <v>2634</v>
      </c>
      <c r="C272" s="3">
        <f t="shared" si="4"/>
        <v>2634.5</v>
      </c>
      <c r="D272" s="11">
        <v>2635</v>
      </c>
      <c r="E272">
        <v>10162.693289647936</v>
      </c>
      <c r="F272" s="13">
        <v>0.19399999999999906</v>
      </c>
      <c r="G272" s="3">
        <v>8.0000000000000071E-2</v>
      </c>
      <c r="H272" s="11">
        <v>0.11399999999999899</v>
      </c>
      <c r="I272">
        <v>-0.1050000000000022</v>
      </c>
      <c r="J272" s="13">
        <v>73.889636608344688</v>
      </c>
      <c r="K272" s="3">
        <v>41.237113402062093</v>
      </c>
      <c r="L272" s="13"/>
      <c r="M272" s="11"/>
    </row>
    <row r="273" spans="1:13" x14ac:dyDescent="0.25">
      <c r="A273" s="135" t="s">
        <v>555</v>
      </c>
      <c r="B273" s="13">
        <v>2633</v>
      </c>
      <c r="C273" s="3">
        <f t="shared" si="4"/>
        <v>2633.5</v>
      </c>
      <c r="D273" s="11">
        <v>2634</v>
      </c>
      <c r="E273">
        <v>10153.716876978684</v>
      </c>
      <c r="F273" s="13">
        <v>0.32099999999999973</v>
      </c>
      <c r="G273" s="3">
        <v>9.0999999999999304E-2</v>
      </c>
      <c r="H273" s="11">
        <v>0.23000000000000043</v>
      </c>
      <c r="I273">
        <v>4.8000000000001819E-2</v>
      </c>
      <c r="J273" s="13">
        <v>71.817383669885913</v>
      </c>
      <c r="K273" s="3">
        <v>28.348909657320682</v>
      </c>
      <c r="L273" s="13"/>
      <c r="M273" s="11"/>
    </row>
    <row r="274" spans="1:13" x14ac:dyDescent="0.25">
      <c r="A274" s="135" t="s">
        <v>555</v>
      </c>
      <c r="B274" s="13">
        <v>2632</v>
      </c>
      <c r="C274" s="3">
        <f t="shared" si="4"/>
        <v>2632.5</v>
      </c>
      <c r="D274" s="11">
        <v>2633</v>
      </c>
      <c r="E274">
        <v>10138.864152922859</v>
      </c>
      <c r="F274" s="13">
        <v>0.26699999999999946</v>
      </c>
      <c r="G274" s="3">
        <v>8.8000000000000078E-2</v>
      </c>
      <c r="H274" s="11">
        <v>0.17899999999999938</v>
      </c>
      <c r="I274">
        <v>4.799999999999649E-2</v>
      </c>
      <c r="J274" s="13">
        <v>73.511904761904788</v>
      </c>
      <c r="K274" s="3">
        <v>32.958801498127436</v>
      </c>
      <c r="L274" s="13"/>
      <c r="M274" s="11"/>
    </row>
    <row r="275" spans="1:13" x14ac:dyDescent="0.25">
      <c r="A275" s="135" t="s">
        <v>555</v>
      </c>
      <c r="B275" s="13">
        <v>2631</v>
      </c>
      <c r="C275" s="3">
        <f t="shared" si="4"/>
        <v>2631.5</v>
      </c>
      <c r="D275" s="11">
        <v>2632</v>
      </c>
      <c r="E275">
        <v>10126.510017960538</v>
      </c>
      <c r="F275" s="13">
        <v>0.19500000000000028</v>
      </c>
      <c r="G275" s="3">
        <v>7.5999999999998735E-2</v>
      </c>
      <c r="H275" s="11">
        <v>0.11900000000000155</v>
      </c>
      <c r="I275">
        <v>-8.9999999999997193E-2</v>
      </c>
      <c r="J275" s="13">
        <v>73.140495867768578</v>
      </c>
      <c r="K275" s="3">
        <v>38.974358974358267</v>
      </c>
      <c r="L275" s="13"/>
      <c r="M275" s="11"/>
    </row>
    <row r="276" spans="1:13" x14ac:dyDescent="0.25">
      <c r="A276" s="135" t="s">
        <v>555</v>
      </c>
      <c r="B276" s="13">
        <v>2630</v>
      </c>
      <c r="C276" s="3">
        <f t="shared" si="4"/>
        <v>2630.5</v>
      </c>
      <c r="D276" s="11">
        <v>2631</v>
      </c>
      <c r="E276">
        <v>10117.487335122887</v>
      </c>
      <c r="F276" s="13">
        <v>0.29699999999999971</v>
      </c>
      <c r="G276" s="3">
        <v>8.1999999999999851E-2</v>
      </c>
      <c r="H276" s="11">
        <v>0.21499999999999986</v>
      </c>
      <c r="I276">
        <v>-1.1000000000000121E-2</v>
      </c>
      <c r="J276" s="13">
        <v>64.976415094339686</v>
      </c>
      <c r="K276" s="3">
        <v>27.609427609427584</v>
      </c>
      <c r="L276" s="13"/>
      <c r="M276" s="11"/>
    </row>
    <row r="277" spans="1:13" x14ac:dyDescent="0.25">
      <c r="A277" s="135" t="s">
        <v>555</v>
      </c>
      <c r="B277" s="13">
        <v>2629</v>
      </c>
      <c r="C277" s="3">
        <f t="shared" si="4"/>
        <v>2629.5</v>
      </c>
      <c r="D277" s="11">
        <v>2630</v>
      </c>
      <c r="E277">
        <v>10103.745095108619</v>
      </c>
      <c r="F277" s="13">
        <v>0.38600000000000101</v>
      </c>
      <c r="G277" s="3">
        <v>0.12100000000000044</v>
      </c>
      <c r="H277" s="11">
        <v>0.26500000000000057</v>
      </c>
      <c r="I277">
        <v>4.2999999999999261E-2</v>
      </c>
      <c r="J277" s="13">
        <v>66.110623353819093</v>
      </c>
      <c r="K277" s="3">
        <v>31.347150259067391</v>
      </c>
      <c r="L277" s="13"/>
      <c r="M277" s="11"/>
    </row>
    <row r="278" spans="1:13" x14ac:dyDescent="0.25">
      <c r="A278" s="135" t="s">
        <v>555</v>
      </c>
      <c r="B278" s="13">
        <v>2628</v>
      </c>
      <c r="C278" s="3">
        <f t="shared" si="4"/>
        <v>2628.5</v>
      </c>
      <c r="D278" s="11">
        <v>2629</v>
      </c>
      <c r="E278">
        <v>10085.884810106911</v>
      </c>
      <c r="F278" s="13">
        <v>0.32699999999999996</v>
      </c>
      <c r="G278" s="3">
        <v>0.11299999999999955</v>
      </c>
      <c r="H278" s="11">
        <v>0.21400000000000041</v>
      </c>
      <c r="I278">
        <v>-2.8999999999998138E-2</v>
      </c>
      <c r="J278" s="13">
        <v>68.975332068311218</v>
      </c>
      <c r="K278" s="3">
        <v>34.556574923547267</v>
      </c>
      <c r="L278" s="13"/>
      <c r="M278" s="11"/>
    </row>
    <row r="279" spans="1:13" x14ac:dyDescent="0.25">
      <c r="A279" s="135" t="s">
        <v>555</v>
      </c>
      <c r="B279" s="13">
        <v>2627</v>
      </c>
      <c r="C279" s="3">
        <f t="shared" si="4"/>
        <v>2627.5</v>
      </c>
      <c r="D279" s="11">
        <v>2628</v>
      </c>
      <c r="E279">
        <v>10070.754465040696</v>
      </c>
      <c r="F279" s="13">
        <v>0.33800000000000097</v>
      </c>
      <c r="G279" s="3">
        <v>0.10400000000000098</v>
      </c>
      <c r="H279" s="11">
        <v>0.23399999999999999</v>
      </c>
      <c r="I279">
        <v>6.7999999999999616E-2</v>
      </c>
      <c r="J279" s="13">
        <v>70.008873114463114</v>
      </c>
      <c r="K279" s="3">
        <v>30.769230769230973</v>
      </c>
      <c r="L279" s="13"/>
      <c r="M279" s="11"/>
    </row>
    <row r="280" spans="1:13" x14ac:dyDescent="0.25">
      <c r="A280" s="135" t="s">
        <v>555</v>
      </c>
      <c r="B280" s="13">
        <v>2626</v>
      </c>
      <c r="C280" s="3">
        <f t="shared" si="4"/>
        <v>2626.5</v>
      </c>
      <c r="D280" s="11">
        <v>2627</v>
      </c>
      <c r="E280">
        <v>10055.115148122102</v>
      </c>
      <c r="F280" s="13">
        <v>0.20199999999999996</v>
      </c>
      <c r="G280" s="3">
        <v>7.0000000000000284E-2</v>
      </c>
      <c r="H280" s="11">
        <v>0.13199999999999967</v>
      </c>
      <c r="I280">
        <v>1.1999999999998678E-2</v>
      </c>
      <c r="J280" s="13">
        <v>73.030707610146834</v>
      </c>
      <c r="K280" s="3">
        <v>34.653465346534801</v>
      </c>
      <c r="L280" s="13"/>
      <c r="M280" s="11"/>
    </row>
    <row r="281" spans="1:13" x14ac:dyDescent="0.25">
      <c r="A281" s="135" t="s">
        <v>555</v>
      </c>
      <c r="B281" s="13">
        <v>2625</v>
      </c>
      <c r="C281" s="3">
        <f t="shared" si="4"/>
        <v>2625.5</v>
      </c>
      <c r="D281" s="11">
        <v>2626</v>
      </c>
      <c r="E281">
        <v>10045.768574105665</v>
      </c>
      <c r="F281" s="13">
        <v>0.19999999999999929</v>
      </c>
      <c r="G281" s="3">
        <v>7.4999999999999289E-2</v>
      </c>
      <c r="H281" s="11">
        <v>0.125</v>
      </c>
      <c r="I281">
        <v>-1.7999999999997129E-2</v>
      </c>
      <c r="J281" s="13">
        <v>70.972423802612582</v>
      </c>
      <c r="K281" s="3">
        <v>37.49999999999978</v>
      </c>
      <c r="L281" s="13"/>
      <c r="M281" s="11"/>
    </row>
    <row r="282" spans="1:13" x14ac:dyDescent="0.25">
      <c r="A282" s="135" t="s">
        <v>555</v>
      </c>
      <c r="B282" s="13">
        <v>2624</v>
      </c>
      <c r="C282" s="3">
        <f t="shared" si="4"/>
        <v>2624.5</v>
      </c>
      <c r="D282" s="11">
        <v>2625</v>
      </c>
      <c r="E282">
        <v>10036.514540426024</v>
      </c>
      <c r="F282" s="13">
        <v>0.23199999999999932</v>
      </c>
      <c r="G282" s="3">
        <v>8.2000000000000739E-2</v>
      </c>
      <c r="H282" s="11">
        <v>0.14999999999999858</v>
      </c>
      <c r="I282">
        <v>-4.3000000000002814E-2</v>
      </c>
      <c r="J282" s="13">
        <v>71.108343711083492</v>
      </c>
      <c r="K282" s="3">
        <v>35.344827586207316</v>
      </c>
      <c r="L282" s="13"/>
      <c r="M282" s="11"/>
    </row>
    <row r="283" spans="1:13" x14ac:dyDescent="0.25">
      <c r="A283" s="135" t="s">
        <v>555</v>
      </c>
      <c r="B283" s="13">
        <v>2623</v>
      </c>
      <c r="C283" s="3">
        <f t="shared" si="4"/>
        <v>2623.5</v>
      </c>
      <c r="D283" s="11">
        <v>2624</v>
      </c>
      <c r="E283">
        <v>10025.77986135764</v>
      </c>
      <c r="F283" s="13">
        <v>0.25300000000000011</v>
      </c>
      <c r="G283" s="3">
        <v>7.099999999999973E-2</v>
      </c>
      <c r="H283" s="11">
        <v>0.18200000000000038</v>
      </c>
      <c r="I283">
        <v>-3.0000000000001137E-3</v>
      </c>
      <c r="J283" s="13">
        <v>68.688118811881168</v>
      </c>
      <c r="K283" s="3">
        <v>28.06324110671925</v>
      </c>
      <c r="L283" s="13"/>
      <c r="M283" s="11"/>
    </row>
    <row r="284" spans="1:13" x14ac:dyDescent="0.25">
      <c r="A284" s="135" t="s">
        <v>555</v>
      </c>
      <c r="B284" s="13">
        <v>2622</v>
      </c>
      <c r="C284" s="3">
        <f t="shared" si="4"/>
        <v>2622.5</v>
      </c>
      <c r="D284" s="11">
        <v>2623</v>
      </c>
      <c r="E284">
        <v>10014.073508752894</v>
      </c>
      <c r="F284" s="13">
        <v>0.24000000000000021</v>
      </c>
      <c r="G284" s="3">
        <v>6.2999999999999723E-2</v>
      </c>
      <c r="H284" s="11">
        <v>0.17700000000000049</v>
      </c>
      <c r="I284">
        <v>4.6000000000001151E-2</v>
      </c>
      <c r="J284" s="13">
        <v>66.896551724137936</v>
      </c>
      <c r="K284" s="3">
        <v>26.249999999999861</v>
      </c>
      <c r="L284" s="13"/>
      <c r="M284" s="11"/>
    </row>
    <row r="285" spans="1:13" x14ac:dyDescent="0.25">
      <c r="A285" s="135" t="s">
        <v>555</v>
      </c>
      <c r="B285" s="13">
        <v>2621</v>
      </c>
      <c r="C285" s="3">
        <f t="shared" si="4"/>
        <v>2621.5</v>
      </c>
      <c r="D285" s="11">
        <v>2622</v>
      </c>
      <c r="E285">
        <v>10002.968668337324</v>
      </c>
      <c r="F285" s="13">
        <v>0.20199999999999996</v>
      </c>
      <c r="G285" s="3">
        <v>6.7000000000000171E-2</v>
      </c>
      <c r="H285" s="11">
        <v>0.13499999999999979</v>
      </c>
      <c r="I285">
        <v>-2.7000000000001023E-2</v>
      </c>
      <c r="J285" s="13">
        <v>72.21458046767539</v>
      </c>
      <c r="K285" s="3">
        <v>33.168316831683256</v>
      </c>
      <c r="L285" s="13"/>
      <c r="M285" s="11"/>
    </row>
    <row r="286" spans="1:13" x14ac:dyDescent="0.25">
      <c r="A286" s="135" t="s">
        <v>555</v>
      </c>
      <c r="B286" s="13">
        <v>2620</v>
      </c>
      <c r="C286" s="3">
        <f t="shared" si="4"/>
        <v>2620.5</v>
      </c>
      <c r="D286" s="11">
        <v>2621</v>
      </c>
      <c r="E286">
        <v>9993.6220943208864</v>
      </c>
      <c r="F286" s="13">
        <v>0.24900000000000055</v>
      </c>
      <c r="G286" s="3">
        <v>7.6999999999999957E-2</v>
      </c>
      <c r="H286" s="11">
        <v>0.1720000000000006</v>
      </c>
      <c r="I286">
        <v>8.0000000000008953E-3</v>
      </c>
      <c r="J286" s="13">
        <v>71.477663230240523</v>
      </c>
      <c r="K286" s="3">
        <v>30.923694779116378</v>
      </c>
      <c r="L286" s="13"/>
      <c r="M286" s="11"/>
    </row>
    <row r="287" spans="1:13" x14ac:dyDescent="0.25">
      <c r="A287" s="135" t="s">
        <v>555</v>
      </c>
      <c r="B287" s="13">
        <v>2619</v>
      </c>
      <c r="C287" s="3">
        <f t="shared" si="4"/>
        <v>2619.5</v>
      </c>
      <c r="D287" s="11">
        <v>2620</v>
      </c>
      <c r="E287">
        <v>9982.1008223897334</v>
      </c>
      <c r="F287" s="13">
        <v>0.22700000000000031</v>
      </c>
      <c r="G287" s="3">
        <v>7.0000000000000284E-2</v>
      </c>
      <c r="H287" s="11">
        <v>0.15700000000000003</v>
      </c>
      <c r="I287">
        <v>-1.9000000000000128E-2</v>
      </c>
      <c r="J287" s="13">
        <v>72.417982989064384</v>
      </c>
      <c r="K287" s="3">
        <v>30.837004405286429</v>
      </c>
      <c r="L287" s="13"/>
      <c r="M287" s="11"/>
    </row>
    <row r="288" spans="1:13" x14ac:dyDescent="0.25">
      <c r="A288" s="135" t="s">
        <v>555</v>
      </c>
      <c r="B288" s="13">
        <v>2618</v>
      </c>
      <c r="C288" s="3">
        <f t="shared" si="4"/>
        <v>2618.5</v>
      </c>
      <c r="D288" s="11">
        <v>2619</v>
      </c>
      <c r="E288">
        <v>9971.5974941633394</v>
      </c>
      <c r="F288" s="13">
        <v>0.29199999999999982</v>
      </c>
      <c r="G288" s="3">
        <v>9.2999999999999972E-2</v>
      </c>
      <c r="H288" s="11">
        <v>0.19899999999999984</v>
      </c>
      <c r="I288">
        <v>-2.2999999999999687E-2</v>
      </c>
      <c r="J288" s="13">
        <v>72.96296296296299</v>
      </c>
      <c r="K288" s="3">
        <v>31.849315068493162</v>
      </c>
      <c r="L288" s="13"/>
      <c r="M288" s="11"/>
    </row>
    <row r="289" spans="1:13" x14ac:dyDescent="0.25">
      <c r="A289" s="135" t="s">
        <v>555</v>
      </c>
      <c r="B289" s="13">
        <v>2617</v>
      </c>
      <c r="C289" s="3">
        <f t="shared" si="4"/>
        <v>2617.5</v>
      </c>
      <c r="D289" s="11">
        <v>2618</v>
      </c>
      <c r="E289">
        <v>9958.0866049910619</v>
      </c>
      <c r="F289" s="13">
        <v>0.33300000000000018</v>
      </c>
      <c r="G289" s="3">
        <v>0.10200000000000031</v>
      </c>
      <c r="H289" s="11">
        <v>0.23099999999999987</v>
      </c>
      <c r="I289">
        <v>5.7999999999999829E-2</v>
      </c>
      <c r="J289" s="13">
        <v>73.01458670988653</v>
      </c>
      <c r="K289" s="3">
        <v>30.630630630630705</v>
      </c>
      <c r="L289" s="13"/>
      <c r="M289" s="11"/>
    </row>
    <row r="290" spans="1:13" x14ac:dyDescent="0.25">
      <c r="A290" s="135" t="s">
        <v>555</v>
      </c>
      <c r="B290" s="13">
        <v>2616</v>
      </c>
      <c r="C290" s="3">
        <f t="shared" si="4"/>
        <v>2616.5</v>
      </c>
      <c r="D290" s="11">
        <v>2617</v>
      </c>
      <c r="E290">
        <v>9942.6786389144581</v>
      </c>
      <c r="F290" s="13">
        <v>0.21299999999999919</v>
      </c>
      <c r="G290" s="3">
        <v>7.099999999999973E-2</v>
      </c>
      <c r="H290" s="11">
        <v>0.14199999999999946</v>
      </c>
      <c r="I290">
        <v>1.2000000000000455E-2</v>
      </c>
      <c r="J290" s="13">
        <v>72.04724409448832</v>
      </c>
      <c r="K290" s="3">
        <v>33.333333333333329</v>
      </c>
      <c r="L290" s="13"/>
      <c r="M290" s="11"/>
    </row>
    <row r="291" spans="1:13" x14ac:dyDescent="0.25">
      <c r="A291" s="135" t="s">
        <v>555</v>
      </c>
      <c r="B291" s="13">
        <v>2615</v>
      </c>
      <c r="C291" s="3">
        <f t="shared" si="4"/>
        <v>2615.5</v>
      </c>
      <c r="D291" s="11">
        <v>2616</v>
      </c>
      <c r="E291">
        <v>9932.8230930456393</v>
      </c>
      <c r="F291" s="13">
        <v>0.20500000000000007</v>
      </c>
      <c r="G291" s="3">
        <v>7.3000000000000398E-2</v>
      </c>
      <c r="H291" s="11">
        <v>0.13199999999999967</v>
      </c>
      <c r="I291">
        <v>1.1999999999998678E-2</v>
      </c>
      <c r="J291" s="13">
        <v>75.091130012150671</v>
      </c>
      <c r="K291" s="3">
        <v>35.60975609756116</v>
      </c>
      <c r="L291" s="13"/>
      <c r="M291" s="11"/>
    </row>
    <row r="292" spans="1:13" x14ac:dyDescent="0.25">
      <c r="A292" s="135" t="s">
        <v>555</v>
      </c>
      <c r="B292" s="13">
        <v>2614</v>
      </c>
      <c r="C292" s="3">
        <f t="shared" si="4"/>
        <v>2614.5</v>
      </c>
      <c r="D292" s="11">
        <v>2615</v>
      </c>
      <c r="E292">
        <v>9923.3377085240063</v>
      </c>
      <c r="F292" s="13">
        <v>0.18299999999999983</v>
      </c>
      <c r="G292" s="3">
        <v>6.7999999999999616E-2</v>
      </c>
      <c r="H292" s="11">
        <v>0.11500000000000021</v>
      </c>
      <c r="I292">
        <v>-2.1999999999998465E-2</v>
      </c>
      <c r="J292" s="13">
        <v>74.828060522696049</v>
      </c>
      <c r="K292" s="3">
        <v>37.158469945355016</v>
      </c>
      <c r="L292" s="13"/>
      <c r="M292" s="11"/>
    </row>
    <row r="293" spans="1:13" x14ac:dyDescent="0.25">
      <c r="A293" s="135" t="s">
        <v>555</v>
      </c>
      <c r="B293" s="13">
        <v>2613</v>
      </c>
      <c r="C293" s="3">
        <f t="shared" si="4"/>
        <v>2613.5</v>
      </c>
      <c r="D293" s="11">
        <v>2614</v>
      </c>
      <c r="E293">
        <v>9914.8702677071342</v>
      </c>
      <c r="F293" s="13">
        <v>0.24300000000000033</v>
      </c>
      <c r="G293" s="3">
        <v>8.7000000000000632E-2</v>
      </c>
      <c r="H293" s="11">
        <v>0.15599999999999969</v>
      </c>
      <c r="I293">
        <v>2.1999999999999353E-2</v>
      </c>
      <c r="J293" s="13">
        <v>74.258474576271169</v>
      </c>
      <c r="K293" s="3">
        <v>35.802469135802681</v>
      </c>
      <c r="L293" s="13"/>
      <c r="M293" s="11"/>
    </row>
    <row r="294" spans="1:13" x14ac:dyDescent="0.25">
      <c r="A294" s="135" t="s">
        <v>555</v>
      </c>
      <c r="B294" s="13">
        <v>2612</v>
      </c>
      <c r="C294" s="3">
        <f t="shared" si="4"/>
        <v>2612.5</v>
      </c>
      <c r="D294" s="11">
        <v>2613</v>
      </c>
      <c r="E294">
        <v>9903.6266167863687</v>
      </c>
      <c r="F294" s="13">
        <v>0.21300000000000008</v>
      </c>
      <c r="G294" s="3">
        <v>8.3000000000000185E-2</v>
      </c>
      <c r="H294" s="11">
        <v>0.12999999999999989</v>
      </c>
      <c r="I294">
        <v>-1.1999999999999567E-2</v>
      </c>
      <c r="J294" s="13">
        <v>74.181818181818201</v>
      </c>
      <c r="K294" s="3">
        <v>38.967136150234815</v>
      </c>
      <c r="L294" s="13"/>
      <c r="M294" s="11"/>
    </row>
    <row r="295" spans="1:13" x14ac:dyDescent="0.25">
      <c r="A295" s="135" t="s">
        <v>555</v>
      </c>
      <c r="B295" s="13">
        <v>2611</v>
      </c>
      <c r="C295" s="3">
        <f t="shared" si="4"/>
        <v>2611.5</v>
      </c>
      <c r="D295" s="11">
        <v>2612</v>
      </c>
      <c r="E295">
        <v>9893.7710709175499</v>
      </c>
      <c r="F295" s="13">
        <v>0.22300000000000075</v>
      </c>
      <c r="G295" s="3">
        <v>8.2000000000000739E-2</v>
      </c>
      <c r="H295" s="11">
        <v>0.14100000000000001</v>
      </c>
      <c r="I295">
        <v>-1.7000000000001236E-2</v>
      </c>
      <c r="J295" s="13">
        <v>75.027995520716615</v>
      </c>
      <c r="K295" s="3">
        <v>36.771300448430701</v>
      </c>
      <c r="L295" s="13"/>
      <c r="M295" s="11"/>
    </row>
    <row r="296" spans="1:13" x14ac:dyDescent="0.25">
      <c r="A296" s="135" t="s">
        <v>555</v>
      </c>
      <c r="B296" s="13">
        <v>2610</v>
      </c>
      <c r="C296" s="3">
        <f t="shared" si="4"/>
        <v>2610.5</v>
      </c>
      <c r="D296" s="11">
        <v>2611</v>
      </c>
      <c r="E296">
        <v>9883.4528233647488</v>
      </c>
      <c r="F296" s="13">
        <v>0.24800000000000111</v>
      </c>
      <c r="G296" s="3">
        <v>8.6000000000000298E-2</v>
      </c>
      <c r="H296" s="11">
        <v>0.16200000000000081</v>
      </c>
      <c r="I296">
        <v>-1.2999999999999901E-2</v>
      </c>
      <c r="J296" s="13">
        <v>72.444444444444329</v>
      </c>
      <c r="K296" s="3">
        <v>34.677419354838676</v>
      </c>
      <c r="L296" s="13"/>
      <c r="M296" s="11"/>
    </row>
    <row r="297" spans="1:13" x14ac:dyDescent="0.25">
      <c r="A297" s="135" t="s">
        <v>555</v>
      </c>
      <c r="B297" s="13">
        <v>2609</v>
      </c>
      <c r="C297" s="3">
        <f t="shared" si="4"/>
        <v>2609.5</v>
      </c>
      <c r="D297" s="11">
        <v>2610</v>
      </c>
      <c r="E297">
        <v>9871.9778216019931</v>
      </c>
      <c r="F297" s="13">
        <v>0.25299999999999834</v>
      </c>
      <c r="G297" s="3">
        <v>8.1999999999998963E-2</v>
      </c>
      <c r="H297" s="11">
        <v>0.17099999999999937</v>
      </c>
      <c r="I297">
        <v>6.0000000000011156E-3</v>
      </c>
      <c r="J297" s="13">
        <v>71.347678369196089</v>
      </c>
      <c r="K297" s="3">
        <v>32.411067193675692</v>
      </c>
      <c r="L297" s="13"/>
      <c r="M297" s="11"/>
    </row>
    <row r="298" spans="1:13" x14ac:dyDescent="0.25">
      <c r="A298" s="135" t="s">
        <v>555</v>
      </c>
      <c r="B298" s="13">
        <v>2608</v>
      </c>
      <c r="C298" s="3">
        <f t="shared" si="4"/>
        <v>2608.5</v>
      </c>
      <c r="D298" s="11">
        <v>2609</v>
      </c>
      <c r="E298">
        <v>9860.2714689972472</v>
      </c>
      <c r="F298" s="13">
        <v>0.27300000000000058</v>
      </c>
      <c r="G298" s="3">
        <v>9.5000000000000639E-2</v>
      </c>
      <c r="H298" s="11">
        <v>0.17799999999999994</v>
      </c>
      <c r="I298">
        <v>-4.7000000000001485E-2</v>
      </c>
      <c r="J298" s="13">
        <v>71.999999999999957</v>
      </c>
      <c r="K298" s="3">
        <v>34.798534798534959</v>
      </c>
      <c r="L298" s="13"/>
      <c r="M298" s="11"/>
    </row>
    <row r="299" spans="1:13" x14ac:dyDescent="0.25">
      <c r="A299" s="135" t="s">
        <v>555</v>
      </c>
      <c r="B299" s="13">
        <v>2607</v>
      </c>
      <c r="C299" s="3">
        <f t="shared" si="4"/>
        <v>2607.5</v>
      </c>
      <c r="D299" s="11">
        <v>2608</v>
      </c>
      <c r="E299">
        <v>9847.6397130245368</v>
      </c>
      <c r="F299" s="13">
        <v>0.32200000000000095</v>
      </c>
      <c r="G299" s="3">
        <v>9.6000000000000085E-2</v>
      </c>
      <c r="H299" s="11">
        <v>0.22600000000000087</v>
      </c>
      <c r="I299">
        <v>5.9000000000001052E-2</v>
      </c>
      <c r="J299" s="13">
        <v>68.768186226964033</v>
      </c>
      <c r="K299" s="3">
        <v>29.813664596273231</v>
      </c>
      <c r="L299" s="13"/>
      <c r="M299" s="11"/>
    </row>
    <row r="300" spans="1:13" x14ac:dyDescent="0.25">
      <c r="A300" s="135" t="s">
        <v>555</v>
      </c>
      <c r="B300" s="13">
        <v>2606</v>
      </c>
      <c r="C300" s="3">
        <f t="shared" si="4"/>
        <v>2606.5</v>
      </c>
      <c r="D300" s="11">
        <v>2607</v>
      </c>
      <c r="E300">
        <v>9832.7407188003144</v>
      </c>
      <c r="F300" s="13">
        <v>0.26900000000000013</v>
      </c>
      <c r="G300" s="3">
        <v>9.9000000000000199E-2</v>
      </c>
      <c r="H300" s="11">
        <v>0.16999999999999993</v>
      </c>
      <c r="I300">
        <v>1.4999999999997016E-2</v>
      </c>
      <c r="J300" s="13">
        <v>72.182006204756988</v>
      </c>
      <c r="K300" s="3">
        <v>36.802973977695224</v>
      </c>
      <c r="L300" s="13"/>
      <c r="M300" s="11"/>
    </row>
    <row r="301" spans="1:13" x14ac:dyDescent="0.25">
      <c r="A301" s="135" t="s">
        <v>555</v>
      </c>
      <c r="B301" s="13">
        <v>2605</v>
      </c>
      <c r="C301" s="3">
        <f t="shared" si="4"/>
        <v>2605.5</v>
      </c>
      <c r="D301" s="11">
        <v>2606</v>
      </c>
      <c r="E301">
        <v>9820.2940435011969</v>
      </c>
      <c r="F301" s="13">
        <v>0.22799999999999976</v>
      </c>
      <c r="G301" s="3">
        <v>8.5999999999998522E-2</v>
      </c>
      <c r="H301" s="11">
        <v>0.14200000000000124</v>
      </c>
      <c r="I301">
        <v>-3.4999999999998366E-2</v>
      </c>
      <c r="J301" s="13">
        <v>72.195121951219548</v>
      </c>
      <c r="K301" s="3">
        <v>37.719298245613423</v>
      </c>
      <c r="L301" s="13"/>
      <c r="M301" s="11"/>
    </row>
    <row r="302" spans="1:13" x14ac:dyDescent="0.25">
      <c r="A302" s="135" t="s">
        <v>555</v>
      </c>
      <c r="B302" s="13">
        <v>2604</v>
      </c>
      <c r="C302" s="3">
        <f t="shared" si="4"/>
        <v>2604.5</v>
      </c>
      <c r="D302" s="11">
        <v>2605</v>
      </c>
      <c r="E302">
        <v>9809.7444451064057</v>
      </c>
      <c r="F302" s="13">
        <v>0.28500000000000014</v>
      </c>
      <c r="G302" s="3">
        <v>9.6999999999999531E-2</v>
      </c>
      <c r="H302" s="11">
        <v>0.18800000000000061</v>
      </c>
      <c r="I302">
        <v>2.2999999999999687E-2</v>
      </c>
      <c r="J302" s="13">
        <v>72.463768115942017</v>
      </c>
      <c r="K302" s="3">
        <v>34.035087719298062</v>
      </c>
      <c r="L302" s="13"/>
      <c r="M302" s="11"/>
    </row>
    <row r="303" spans="1:13" x14ac:dyDescent="0.25">
      <c r="A303" s="135" t="s">
        <v>555</v>
      </c>
      <c r="B303" s="13">
        <v>2603</v>
      </c>
      <c r="C303" s="3">
        <f t="shared" si="4"/>
        <v>2603.5</v>
      </c>
      <c r="D303" s="11">
        <v>2604</v>
      </c>
      <c r="E303">
        <v>9796.5574471129166</v>
      </c>
      <c r="F303" s="13">
        <v>0.23799999999999955</v>
      </c>
      <c r="G303" s="3">
        <v>8.4999999999999076E-2</v>
      </c>
      <c r="H303" s="11">
        <v>0.15300000000000047</v>
      </c>
      <c r="I303">
        <v>-4.8999999999999488E-2</v>
      </c>
      <c r="J303" s="13">
        <v>72.892938496583199</v>
      </c>
      <c r="K303" s="3">
        <v>35.714285714285396</v>
      </c>
      <c r="L303" s="13"/>
      <c r="M303" s="11"/>
    </row>
    <row r="304" spans="1:13" x14ac:dyDescent="0.25">
      <c r="A304" s="135" t="s">
        <v>555</v>
      </c>
      <c r="B304" s="13">
        <v>2602</v>
      </c>
      <c r="C304" s="3">
        <f t="shared" si="4"/>
        <v>2602.5</v>
      </c>
      <c r="D304" s="11">
        <v>2603</v>
      </c>
      <c r="E304">
        <v>9785.5451470341432</v>
      </c>
      <c r="F304" s="13">
        <v>0.3230000000000004</v>
      </c>
      <c r="G304" s="3">
        <v>0.10299999999999976</v>
      </c>
      <c r="H304" s="11">
        <v>0.22000000000000064</v>
      </c>
      <c r="I304">
        <v>7.7000000000001734E-2</v>
      </c>
      <c r="J304" s="13">
        <v>69.55702167766259</v>
      </c>
      <c r="K304" s="3">
        <v>31.888544891640752</v>
      </c>
      <c r="L304" s="13"/>
      <c r="M304" s="11"/>
    </row>
    <row r="305" spans="1:13" x14ac:dyDescent="0.25">
      <c r="A305" s="135" t="s">
        <v>555</v>
      </c>
      <c r="B305" s="13">
        <v>2601</v>
      </c>
      <c r="C305" s="3">
        <f t="shared" si="4"/>
        <v>2601.5</v>
      </c>
      <c r="D305" s="11">
        <v>2602</v>
      </c>
      <c r="E305">
        <v>9770.5998826415216</v>
      </c>
      <c r="F305" s="13">
        <v>0.21799999999999997</v>
      </c>
      <c r="G305" s="3">
        <v>8.9000000000000412E-2</v>
      </c>
      <c r="H305" s="11">
        <v>0.12899999999999956</v>
      </c>
      <c r="I305">
        <v>-0.18600000000000172</v>
      </c>
      <c r="J305" s="13">
        <v>71.614583333333286</v>
      </c>
      <c r="K305" s="3">
        <v>40.825688073394687</v>
      </c>
      <c r="L305" s="13"/>
      <c r="M305" s="11"/>
    </row>
    <row r="306" spans="1:13" x14ac:dyDescent="0.25">
      <c r="A306" s="135" t="s">
        <v>555</v>
      </c>
      <c r="B306" s="13">
        <v>2600</v>
      </c>
      <c r="C306" s="3">
        <f t="shared" si="4"/>
        <v>2600.5</v>
      </c>
      <c r="D306" s="11">
        <v>2601</v>
      </c>
      <c r="E306">
        <v>9760.5129859307126</v>
      </c>
      <c r="F306" s="13">
        <v>0.4919999999999991</v>
      </c>
      <c r="G306" s="3">
        <v>0.13299999999999912</v>
      </c>
      <c r="H306" s="11">
        <v>0.35899999999999999</v>
      </c>
      <c r="I306">
        <v>-7.9999999999973426E-3</v>
      </c>
      <c r="J306" s="13">
        <v>68.114063512637756</v>
      </c>
      <c r="K306" s="3">
        <v>27.032520325203123</v>
      </c>
      <c r="L306" s="13"/>
      <c r="M306" s="11"/>
    </row>
    <row r="307" spans="1:13" x14ac:dyDescent="0.25">
      <c r="A307" s="135" t="s">
        <v>555</v>
      </c>
      <c r="B307" s="13">
        <v>2599</v>
      </c>
      <c r="C307" s="3">
        <f t="shared" si="4"/>
        <v>2599.5</v>
      </c>
      <c r="D307" s="11">
        <v>2600</v>
      </c>
      <c r="E307">
        <v>9737.7480630787941</v>
      </c>
      <c r="F307" s="13">
        <v>0.52799999999999869</v>
      </c>
      <c r="G307" s="3">
        <v>0.14700000000000024</v>
      </c>
      <c r="H307" s="11">
        <v>0.38099999999999845</v>
      </c>
      <c r="I307">
        <v>2.1999999999998465E-2</v>
      </c>
      <c r="J307" s="13">
        <v>65.714285714285779</v>
      </c>
      <c r="K307" s="3">
        <v>27.840909090909204</v>
      </c>
      <c r="L307" s="13"/>
      <c r="M307" s="11"/>
    </row>
    <row r="308" spans="1:13" x14ac:dyDescent="0.25">
      <c r="A308" s="135" t="s">
        <v>555</v>
      </c>
      <c r="B308" s="13">
        <v>2598</v>
      </c>
      <c r="C308" s="3">
        <f t="shared" si="4"/>
        <v>2598.5</v>
      </c>
      <c r="D308" s="11">
        <v>2599</v>
      </c>
      <c r="E308">
        <v>9713.3174141645395</v>
      </c>
      <c r="F308" s="13">
        <v>0.3960000000000008</v>
      </c>
      <c r="G308" s="3">
        <v>9.2000000000000526E-2</v>
      </c>
      <c r="H308" s="11">
        <v>0.30400000000000027</v>
      </c>
      <c r="I308">
        <v>2.2000000000000242E-2</v>
      </c>
      <c r="J308" s="13">
        <v>64.579606440071487</v>
      </c>
      <c r="K308" s="3">
        <v>23.232323232323317</v>
      </c>
      <c r="L308" s="13"/>
      <c r="M308" s="11"/>
    </row>
    <row r="309" spans="1:13" x14ac:dyDescent="0.25">
      <c r="A309" s="135" t="s">
        <v>555</v>
      </c>
      <c r="B309" s="13">
        <v>2597</v>
      </c>
      <c r="C309" s="3">
        <f t="shared" si="4"/>
        <v>2597.5</v>
      </c>
      <c r="D309" s="11">
        <v>2598</v>
      </c>
      <c r="E309">
        <v>9694.9944274788486</v>
      </c>
      <c r="F309" s="13">
        <v>0.42400000000000126</v>
      </c>
      <c r="G309" s="3">
        <v>0.11700000000000088</v>
      </c>
      <c r="H309" s="11">
        <v>0.30700000000000038</v>
      </c>
      <c r="I309">
        <v>-2.000000000000135E-2</v>
      </c>
      <c r="J309" s="13">
        <v>64.489112227805606</v>
      </c>
      <c r="K309" s="3">
        <v>27.594339622641634</v>
      </c>
      <c r="L309" s="13"/>
      <c r="M309" s="11"/>
    </row>
    <row r="310" spans="1:13" x14ac:dyDescent="0.25">
      <c r="A310" s="135" t="s">
        <v>555</v>
      </c>
      <c r="B310" s="13">
        <v>2596</v>
      </c>
      <c r="C310" s="3">
        <f t="shared" si="4"/>
        <v>2596.5</v>
      </c>
      <c r="D310" s="11">
        <v>2597</v>
      </c>
      <c r="E310">
        <v>9675.3758760780074</v>
      </c>
      <c r="F310" s="13">
        <v>0.47599999999999909</v>
      </c>
      <c r="G310" s="3">
        <v>0.13299999999999912</v>
      </c>
      <c r="H310" s="11">
        <v>0.34299999999999997</v>
      </c>
      <c r="I310">
        <v>9.5000000000002416E-2</v>
      </c>
      <c r="J310" s="13">
        <v>68.476821192053038</v>
      </c>
      <c r="K310" s="3">
        <v>27.941176470588104</v>
      </c>
      <c r="L310" s="13"/>
      <c r="M310" s="11"/>
    </row>
    <row r="311" spans="1:13" x14ac:dyDescent="0.25">
      <c r="A311" s="135" t="s">
        <v>555</v>
      </c>
      <c r="B311" s="13">
        <v>2595</v>
      </c>
      <c r="C311" s="3">
        <f t="shared" si="4"/>
        <v>2595.5</v>
      </c>
      <c r="D311" s="11">
        <v>2596</v>
      </c>
      <c r="E311">
        <v>9653.3512759204605</v>
      </c>
      <c r="F311" s="13">
        <v>0.34499999999999886</v>
      </c>
      <c r="G311" s="3">
        <v>0.11500000000000021</v>
      </c>
      <c r="H311" s="11">
        <v>0.22999999999999865</v>
      </c>
      <c r="I311">
        <v>-3.7000000000002586E-2</v>
      </c>
      <c r="J311" s="13">
        <v>73.903177004538648</v>
      </c>
      <c r="K311" s="3">
        <v>33.333333333333506</v>
      </c>
      <c r="L311" s="13"/>
      <c r="M311" s="11"/>
    </row>
    <row r="312" spans="1:13" x14ac:dyDescent="0.25">
      <c r="A312" s="135" t="s">
        <v>555</v>
      </c>
      <c r="B312" s="13">
        <v>2594</v>
      </c>
      <c r="C312" s="3">
        <f t="shared" si="4"/>
        <v>2594.5</v>
      </c>
      <c r="D312" s="11">
        <v>2595</v>
      </c>
      <c r="E312">
        <v>9637.388067823078</v>
      </c>
      <c r="F312" s="13">
        <v>0.40399999999999991</v>
      </c>
      <c r="G312" s="3">
        <v>0.12599999999999945</v>
      </c>
      <c r="H312" s="11">
        <v>0.27800000000000047</v>
      </c>
      <c r="I312">
        <v>6.8999999999999062E-2</v>
      </c>
      <c r="J312" s="13">
        <v>73.386034255599483</v>
      </c>
      <c r="K312" s="3">
        <v>31.188118811881054</v>
      </c>
      <c r="L312" s="13"/>
      <c r="M312" s="11"/>
    </row>
    <row r="313" spans="1:13" x14ac:dyDescent="0.25">
      <c r="A313" s="135" t="s">
        <v>555</v>
      </c>
      <c r="B313" s="13">
        <v>2593</v>
      </c>
      <c r="C313" s="3">
        <f t="shared" si="4"/>
        <v>2593.5</v>
      </c>
      <c r="D313" s="11">
        <v>2594</v>
      </c>
      <c r="E313">
        <v>9618.6949197902013</v>
      </c>
      <c r="F313" s="13">
        <v>0.31099999999999994</v>
      </c>
      <c r="G313" s="3">
        <v>0.11399999999999899</v>
      </c>
      <c r="H313" s="11">
        <v>0.19700000000000095</v>
      </c>
      <c r="I313">
        <v>-3.1999999999996476E-2</v>
      </c>
      <c r="J313" s="13">
        <v>72.057502246181528</v>
      </c>
      <c r="K313" s="3">
        <v>36.655948553054344</v>
      </c>
      <c r="L313" s="13"/>
      <c r="M313" s="11"/>
    </row>
    <row r="314" spans="1:13" x14ac:dyDescent="0.25">
      <c r="A314" s="135" t="s">
        <v>555</v>
      </c>
      <c r="B314" s="13">
        <v>2592</v>
      </c>
      <c r="C314" s="3">
        <f t="shared" si="4"/>
        <v>2592.5</v>
      </c>
      <c r="D314" s="11">
        <v>2593</v>
      </c>
      <c r="E314">
        <v>9604.3048974183585</v>
      </c>
      <c r="F314" s="13">
        <v>0.35699999999999932</v>
      </c>
      <c r="G314" s="3">
        <v>0.12100000000000044</v>
      </c>
      <c r="H314" s="11">
        <v>0.23599999999999888</v>
      </c>
      <c r="I314">
        <v>3.2999999999997698E-2</v>
      </c>
      <c r="J314" s="13">
        <v>71.778656126482247</v>
      </c>
      <c r="K314" s="3">
        <v>33.89355742296938</v>
      </c>
      <c r="L314" s="13"/>
      <c r="M314" s="11"/>
    </row>
    <row r="315" spans="1:13" x14ac:dyDescent="0.25">
      <c r="A315" s="135" t="s">
        <v>555</v>
      </c>
      <c r="B315" s="13">
        <v>2591</v>
      </c>
      <c r="C315" s="3">
        <f t="shared" si="4"/>
        <v>2591.5</v>
      </c>
      <c r="D315" s="11">
        <v>2592</v>
      </c>
      <c r="E315">
        <v>9587.7864473001973</v>
      </c>
      <c r="F315" s="13">
        <v>0.25400000000000134</v>
      </c>
      <c r="G315" s="3">
        <v>8.6000000000000298E-2</v>
      </c>
      <c r="H315" s="11">
        <v>0.16800000000000104</v>
      </c>
      <c r="I315">
        <v>1.7763568394002505E-15</v>
      </c>
      <c r="J315" s="13">
        <v>70.222743259085476</v>
      </c>
      <c r="K315" s="3">
        <v>33.858267716535373</v>
      </c>
      <c r="L315" s="13"/>
      <c r="M315" s="11"/>
    </row>
    <row r="316" spans="1:13" x14ac:dyDescent="0.25">
      <c r="A316" s="135" t="s">
        <v>555</v>
      </c>
      <c r="B316" s="13">
        <v>2590</v>
      </c>
      <c r="C316" s="3">
        <f t="shared" si="4"/>
        <v>2590.5</v>
      </c>
      <c r="D316" s="11">
        <v>2591</v>
      </c>
      <c r="E316">
        <v>9576.0338245270523</v>
      </c>
      <c r="F316" s="13">
        <v>0.32200000000000095</v>
      </c>
      <c r="G316" s="3">
        <v>0.12000000000000099</v>
      </c>
      <c r="H316" s="11">
        <v>0.20199999999999996</v>
      </c>
      <c r="I316">
        <v>-1.6000000000001791E-2</v>
      </c>
      <c r="J316" s="13">
        <v>72.619047619047535</v>
      </c>
      <c r="K316" s="3">
        <v>37.267080745341815</v>
      </c>
      <c r="L316" s="13"/>
      <c r="M316" s="11"/>
    </row>
    <row r="317" spans="1:13" x14ac:dyDescent="0.25">
      <c r="A317" s="135" t="s">
        <v>556</v>
      </c>
      <c r="B317" s="13">
        <v>2589</v>
      </c>
      <c r="C317" s="3">
        <f t="shared" si="4"/>
        <v>2589.5</v>
      </c>
      <c r="D317" s="11">
        <v>2590</v>
      </c>
      <c r="E317">
        <v>9561.1348303028299</v>
      </c>
      <c r="F317" s="13">
        <v>0.23399999999999999</v>
      </c>
      <c r="G317" s="3">
        <v>6.7999999999999616E-2</v>
      </c>
      <c r="H317" s="11">
        <v>0.16600000000000037</v>
      </c>
      <c r="I317">
        <v>-2.1999999999999353E-2</v>
      </c>
      <c r="J317" s="13">
        <v>69.73</v>
      </c>
      <c r="K317" s="3">
        <v>29.059829059999998</v>
      </c>
      <c r="L317" s="13" t="s">
        <v>163</v>
      </c>
      <c r="M317" s="11"/>
    </row>
    <row r="318" spans="1:13" x14ac:dyDescent="0.25">
      <c r="A318" s="135" t="s">
        <v>556</v>
      </c>
      <c r="B318" s="13">
        <v>2588</v>
      </c>
      <c r="C318" s="3">
        <f t="shared" si="4"/>
        <v>2588.5</v>
      </c>
      <c r="D318" s="11">
        <v>2589</v>
      </c>
      <c r="E318">
        <v>9550.3076108976493</v>
      </c>
      <c r="F318" s="13">
        <v>0.29600000000000026</v>
      </c>
      <c r="G318" s="3">
        <v>8.8000000000000078E-2</v>
      </c>
      <c r="H318" s="11">
        <v>0.20800000000000018</v>
      </c>
      <c r="I318">
        <v>-0.13099999999999756</v>
      </c>
      <c r="J318" s="13">
        <v>69.95</v>
      </c>
      <c r="K318" s="3">
        <v>29.729729729999999</v>
      </c>
      <c r="L318" s="13"/>
      <c r="M318" s="11"/>
    </row>
    <row r="319" spans="1:13" x14ac:dyDescent="0.25">
      <c r="A319" s="135" t="s">
        <v>556</v>
      </c>
      <c r="B319" s="13">
        <v>2587</v>
      </c>
      <c r="C319" s="3">
        <f t="shared" si="4"/>
        <v>2587.5</v>
      </c>
      <c r="D319" s="11">
        <v>2588</v>
      </c>
      <c r="E319">
        <v>9536.6116410517789</v>
      </c>
      <c r="F319" s="13">
        <v>0.36700000000000088</v>
      </c>
      <c r="G319" s="3">
        <v>5.8000000000001606E-2</v>
      </c>
      <c r="H319" s="11">
        <v>0.30899999999999928</v>
      </c>
      <c r="I319">
        <v>0.19999999999999929</v>
      </c>
      <c r="J319" s="13">
        <v>57.67</v>
      </c>
      <c r="K319" s="3">
        <v>15.803814709999999</v>
      </c>
      <c r="L319" s="13"/>
      <c r="M319" s="11"/>
    </row>
    <row r="320" spans="1:13" x14ac:dyDescent="0.25">
      <c r="A320" s="135" t="s">
        <v>556</v>
      </c>
      <c r="B320" s="13">
        <v>2586</v>
      </c>
      <c r="C320" s="3">
        <f t="shared" si="4"/>
        <v>2586.5</v>
      </c>
      <c r="D320" s="11">
        <v>2587</v>
      </c>
      <c r="E320">
        <v>9519.6304892496355</v>
      </c>
      <c r="F320" s="13">
        <v>0.13299999999999912</v>
      </c>
      <c r="G320" s="3">
        <v>4.1000000000000369E-2</v>
      </c>
      <c r="H320" s="11">
        <v>9.1999999999998749E-2</v>
      </c>
      <c r="I320">
        <v>2.0999999999999019E-2</v>
      </c>
      <c r="J320" s="13">
        <v>73.349999999999994</v>
      </c>
      <c r="K320" s="3">
        <v>30.827067670000002</v>
      </c>
      <c r="L320" s="13"/>
      <c r="M320" s="11"/>
    </row>
    <row r="321" spans="1:13" x14ac:dyDescent="0.25">
      <c r="A321" s="135" t="s">
        <v>556</v>
      </c>
      <c r="B321" s="13">
        <v>2585</v>
      </c>
      <c r="C321" s="3">
        <f t="shared" si="4"/>
        <v>2585.5</v>
      </c>
      <c r="D321" s="11">
        <v>2586</v>
      </c>
      <c r="E321">
        <v>9513.4765568526745</v>
      </c>
      <c r="F321" s="13">
        <v>0.15799999999999947</v>
      </c>
      <c r="G321" s="3">
        <v>6.4000000000000057E-2</v>
      </c>
      <c r="H321" s="11">
        <v>9.3999999999999417E-2</v>
      </c>
      <c r="I321">
        <v>-4.3000000000001926E-2</v>
      </c>
      <c r="J321" s="13">
        <v>77.900000000000006</v>
      </c>
      <c r="K321" s="3">
        <v>40.506329110000003</v>
      </c>
      <c r="L321" s="13"/>
      <c r="M321" s="11"/>
    </row>
    <row r="322" spans="1:13" x14ac:dyDescent="0.25">
      <c r="A322" s="135" t="s">
        <v>556</v>
      </c>
      <c r="B322" s="13">
        <v>2584</v>
      </c>
      <c r="C322" s="3">
        <f t="shared" si="4"/>
        <v>2584.5</v>
      </c>
      <c r="D322" s="11">
        <v>2585</v>
      </c>
      <c r="E322">
        <v>9506.1658702457571</v>
      </c>
      <c r="F322" s="13">
        <v>0.18499999999999961</v>
      </c>
      <c r="G322" s="3">
        <v>5.5999999999999162E-2</v>
      </c>
      <c r="H322" s="11">
        <v>0.12900000000000045</v>
      </c>
      <c r="I322">
        <v>2.4000000000000021E-2</v>
      </c>
      <c r="J322" s="13">
        <v>73.069999999999993</v>
      </c>
      <c r="K322" s="3">
        <v>30.270270270000001</v>
      </c>
      <c r="L322" s="13"/>
      <c r="M322" s="11"/>
    </row>
    <row r="323" spans="1:13" x14ac:dyDescent="0.25">
      <c r="A323" s="135" t="s">
        <v>556</v>
      </c>
      <c r="B323" s="13">
        <v>2583</v>
      </c>
      <c r="C323" s="3">
        <f t="shared" si="4"/>
        <v>2583.5</v>
      </c>
      <c r="D323" s="11">
        <v>2584</v>
      </c>
      <c r="E323">
        <v>9497.6058890920885</v>
      </c>
      <c r="F323" s="13">
        <v>0.17300000000000004</v>
      </c>
      <c r="G323" s="3">
        <v>6.1999999999999389E-2</v>
      </c>
      <c r="H323" s="11">
        <v>0.11100000000000065</v>
      </c>
      <c r="I323">
        <v>-1.1999999999996902E-2</v>
      </c>
      <c r="J323" s="13">
        <v>75.8</v>
      </c>
      <c r="K323" s="3">
        <v>35.838150290000002</v>
      </c>
      <c r="L323" s="13"/>
      <c r="M323" s="11"/>
    </row>
    <row r="324" spans="1:13" x14ac:dyDescent="0.25">
      <c r="A324" s="135" t="s">
        <v>556</v>
      </c>
      <c r="B324" s="13">
        <v>2582</v>
      </c>
      <c r="C324" s="3">
        <f t="shared" si="4"/>
        <v>2582.5</v>
      </c>
      <c r="D324" s="11">
        <v>2583</v>
      </c>
      <c r="E324">
        <v>9489.6011499591987</v>
      </c>
      <c r="F324" s="13">
        <v>0.17300000000000004</v>
      </c>
      <c r="G324" s="3">
        <v>5.6000000000000938E-2</v>
      </c>
      <c r="H324" s="11">
        <v>0.1169999999999991</v>
      </c>
      <c r="I324">
        <v>-9.0000000000038938E-3</v>
      </c>
      <c r="J324" s="13">
        <v>73.430000000000007</v>
      </c>
      <c r="K324" s="3">
        <v>32.369942199999997</v>
      </c>
      <c r="L324" s="13"/>
      <c r="M324" s="11"/>
    </row>
    <row r="325" spans="1:13" x14ac:dyDescent="0.25">
      <c r="A325" s="135" t="s">
        <v>556</v>
      </c>
      <c r="B325" s="13">
        <v>2581</v>
      </c>
      <c r="C325" s="3">
        <f t="shared" si="4"/>
        <v>2581.5</v>
      </c>
      <c r="D325" s="11">
        <v>2582</v>
      </c>
      <c r="E325">
        <v>9481.5964108263088</v>
      </c>
      <c r="F325" s="13">
        <v>0.1899999999999995</v>
      </c>
      <c r="G325" s="3">
        <v>5.9999999999998721E-2</v>
      </c>
      <c r="H325" s="11">
        <v>0.13000000000000078</v>
      </c>
      <c r="I325">
        <v>-1.699999999999946E-2</v>
      </c>
      <c r="J325" s="13">
        <v>70.95</v>
      </c>
      <c r="K325" s="3">
        <v>31.578947370000002</v>
      </c>
      <c r="L325" s="13"/>
      <c r="M325" s="11"/>
    </row>
    <row r="326" spans="1:13" x14ac:dyDescent="0.25">
      <c r="A326" s="135" t="s">
        <v>556</v>
      </c>
      <c r="B326" s="13">
        <v>2580</v>
      </c>
      <c r="C326" s="3">
        <f t="shared" si="4"/>
        <v>2580.5</v>
      </c>
      <c r="D326" s="11">
        <v>2581</v>
      </c>
      <c r="E326">
        <v>9472.80507883065</v>
      </c>
      <c r="F326" s="13">
        <v>0.22499999999999964</v>
      </c>
      <c r="G326" s="3">
        <v>6.8999999999999062E-2</v>
      </c>
      <c r="H326" s="11">
        <v>0.15600000000000058</v>
      </c>
      <c r="I326">
        <v>3.9999999999995595E-3</v>
      </c>
      <c r="J326" s="13">
        <v>70.12</v>
      </c>
      <c r="K326" s="3">
        <v>30.666666670000001</v>
      </c>
      <c r="L326" s="13"/>
      <c r="M326" s="11"/>
    </row>
    <row r="327" spans="1:13" x14ac:dyDescent="0.25">
      <c r="A327" s="135" t="s">
        <v>556</v>
      </c>
      <c r="B327" s="13">
        <v>2579</v>
      </c>
      <c r="C327" s="3">
        <f t="shared" si="4"/>
        <v>2579.5</v>
      </c>
      <c r="D327" s="11">
        <v>2580</v>
      </c>
      <c r="E327">
        <v>9462.3942909410525</v>
      </c>
      <c r="F327" s="13">
        <v>0.19699999999999918</v>
      </c>
      <c r="G327" s="3">
        <v>5.6999999999998607E-2</v>
      </c>
      <c r="H327" s="11">
        <v>0.14000000000000057</v>
      </c>
      <c r="I327">
        <v>-5.999999999998451E-3</v>
      </c>
      <c r="J327" s="13">
        <v>70.06</v>
      </c>
      <c r="K327" s="3">
        <v>28.934010149999999</v>
      </c>
      <c r="L327" s="13"/>
      <c r="M327" s="11"/>
    </row>
    <row r="328" spans="1:13" x14ac:dyDescent="0.25">
      <c r="A328" s="135" t="s">
        <v>556</v>
      </c>
      <c r="B328" s="13">
        <v>2578</v>
      </c>
      <c r="C328" s="3">
        <f t="shared" si="4"/>
        <v>2578.5</v>
      </c>
      <c r="D328" s="11">
        <v>2579</v>
      </c>
      <c r="E328">
        <v>9453.2790677666053</v>
      </c>
      <c r="F328" s="13">
        <v>0.22499999999999964</v>
      </c>
      <c r="G328" s="3">
        <v>6.7999999999999616E-2</v>
      </c>
      <c r="H328" s="11">
        <v>0.15700000000000003</v>
      </c>
      <c r="I328">
        <v>3.7999999999998479E-2</v>
      </c>
      <c r="J328" s="13">
        <v>68.53</v>
      </c>
      <c r="K328" s="3">
        <v>30.222222219999999</v>
      </c>
      <c r="L328" s="13"/>
      <c r="M328" s="11"/>
    </row>
    <row r="329" spans="1:13" x14ac:dyDescent="0.25">
      <c r="A329" s="135" t="s">
        <v>556</v>
      </c>
      <c r="B329" s="13">
        <v>2577</v>
      </c>
      <c r="C329" s="3">
        <f t="shared" si="4"/>
        <v>2577.5</v>
      </c>
      <c r="D329" s="11">
        <v>2578</v>
      </c>
      <c r="E329">
        <v>9442.8682798770078</v>
      </c>
      <c r="F329" s="13">
        <v>0.1769999999999996</v>
      </c>
      <c r="G329" s="3">
        <v>6.2999999999998835E-2</v>
      </c>
      <c r="H329" s="11">
        <v>0.11400000000000077</v>
      </c>
      <c r="I329">
        <v>-1.0999999999997456E-2</v>
      </c>
      <c r="J329" s="13">
        <v>73.86</v>
      </c>
      <c r="K329" s="3">
        <v>35.593220340000002</v>
      </c>
      <c r="L329" s="13"/>
      <c r="M329" s="11"/>
    </row>
    <row r="330" spans="1:13" x14ac:dyDescent="0.25">
      <c r="A330" s="135" t="s">
        <v>556</v>
      </c>
      <c r="B330" s="13">
        <v>2576</v>
      </c>
      <c r="C330" s="3">
        <f t="shared" si="4"/>
        <v>2576.5</v>
      </c>
      <c r="D330" s="11">
        <v>2577</v>
      </c>
      <c r="E330">
        <v>9434.678460070525</v>
      </c>
      <c r="F330" s="13">
        <v>0.17600000000000016</v>
      </c>
      <c r="G330" s="3">
        <v>5.7000000000000384E-2</v>
      </c>
      <c r="H330" s="11">
        <v>0.11899999999999977</v>
      </c>
      <c r="I330">
        <v>-4.8000000000000043E-2</v>
      </c>
      <c r="J330" s="13">
        <v>71.52</v>
      </c>
      <c r="K330" s="3">
        <v>32.386363639999999</v>
      </c>
      <c r="L330" s="13"/>
      <c r="M330" s="11"/>
    </row>
    <row r="331" spans="1:13" x14ac:dyDescent="0.25">
      <c r="A331" s="135" t="s">
        <v>556</v>
      </c>
      <c r="B331" s="13">
        <v>2575</v>
      </c>
      <c r="C331" s="3">
        <f t="shared" ref="C331:C394" si="5">(D331+B331)/2</f>
        <v>2575.5</v>
      </c>
      <c r="D331" s="11">
        <v>2576</v>
      </c>
      <c r="E331">
        <v>9426.5349104324396</v>
      </c>
      <c r="F331" s="13">
        <v>0.29599999999999937</v>
      </c>
      <c r="G331" s="3">
        <v>9.2999999999999972E-2</v>
      </c>
      <c r="H331" s="11">
        <v>0.2029999999999994</v>
      </c>
      <c r="I331">
        <v>4.399999999999693E-2</v>
      </c>
      <c r="J331" s="13">
        <v>72.099999999999994</v>
      </c>
      <c r="K331" s="3">
        <v>31.418918919999999</v>
      </c>
      <c r="L331" s="13"/>
      <c r="M331" s="11"/>
    </row>
    <row r="332" spans="1:13" x14ac:dyDescent="0.25">
      <c r="A332" s="135" t="s">
        <v>556</v>
      </c>
      <c r="B332" s="13">
        <v>2574</v>
      </c>
      <c r="C332" s="3">
        <f t="shared" si="5"/>
        <v>2574.5</v>
      </c>
      <c r="D332" s="11">
        <v>2575</v>
      </c>
      <c r="E332">
        <v>9412.8389405865692</v>
      </c>
      <c r="F332" s="13">
        <v>0.19999999999999929</v>
      </c>
      <c r="G332" s="3">
        <v>6.6999999999998394E-2</v>
      </c>
      <c r="H332" s="11">
        <v>0.1330000000000009</v>
      </c>
      <c r="I332">
        <v>-3.9999999999960067E-3</v>
      </c>
      <c r="J332" s="13">
        <v>74.59</v>
      </c>
      <c r="K332" s="3">
        <v>33.5</v>
      </c>
      <c r="L332" s="13"/>
      <c r="M332" s="11"/>
    </row>
    <row r="333" spans="1:13" x14ac:dyDescent="0.25">
      <c r="A333" s="135" t="s">
        <v>556</v>
      </c>
      <c r="B333" s="13">
        <v>2573</v>
      </c>
      <c r="C333" s="3">
        <f t="shared" si="5"/>
        <v>2573.5</v>
      </c>
      <c r="D333" s="11">
        <v>2574</v>
      </c>
      <c r="E333">
        <v>9403.5849069069282</v>
      </c>
      <c r="F333" s="13">
        <v>0.20800000000000018</v>
      </c>
      <c r="G333" s="3">
        <v>6.9000000000000838E-2</v>
      </c>
      <c r="H333" s="11">
        <v>0.13899999999999935</v>
      </c>
      <c r="I333">
        <v>8.9999999999967883E-3</v>
      </c>
      <c r="J333" s="13">
        <v>72.7</v>
      </c>
      <c r="K333" s="3">
        <v>33.17307692</v>
      </c>
      <c r="L333" s="13"/>
      <c r="M333" s="11"/>
    </row>
    <row r="334" spans="1:13" x14ac:dyDescent="0.25">
      <c r="A334" s="135" t="s">
        <v>556</v>
      </c>
      <c r="B334" s="13">
        <v>2572</v>
      </c>
      <c r="C334" s="3">
        <f t="shared" si="5"/>
        <v>2572.5</v>
      </c>
      <c r="D334" s="11">
        <v>2573</v>
      </c>
      <c r="E334">
        <v>9393.9607118801014</v>
      </c>
      <c r="F334" s="13">
        <v>0.17900000000000027</v>
      </c>
      <c r="G334" s="3">
        <v>5.8999999999999275E-2</v>
      </c>
      <c r="H334" s="11">
        <v>0.12000000000000099</v>
      </c>
      <c r="I334">
        <v>-1.5999999999996461E-2</v>
      </c>
      <c r="J334" s="13">
        <v>71.63</v>
      </c>
      <c r="K334" s="3">
        <v>32.960893849999998</v>
      </c>
      <c r="L334" s="13"/>
      <c r="M334" s="11"/>
    </row>
    <row r="335" spans="1:13" x14ac:dyDescent="0.25">
      <c r="A335" s="135" t="s">
        <v>556</v>
      </c>
      <c r="B335" s="13">
        <v>2571</v>
      </c>
      <c r="C335" s="3">
        <f t="shared" si="5"/>
        <v>2571.5</v>
      </c>
      <c r="D335" s="11">
        <v>2572</v>
      </c>
      <c r="E335">
        <v>9385.6783517368222</v>
      </c>
      <c r="F335" s="13">
        <v>0.22100000000000009</v>
      </c>
      <c r="G335" s="3">
        <v>7.2000000000000952E-2</v>
      </c>
      <c r="H335" s="11">
        <v>0.14899999999999913</v>
      </c>
      <c r="I335">
        <v>-6.0333333333334821E-2</v>
      </c>
      <c r="J335" s="13">
        <v>73.56</v>
      </c>
      <c r="K335" s="3">
        <v>32.579185520000003</v>
      </c>
      <c r="L335" s="13"/>
      <c r="M335" s="11"/>
    </row>
    <row r="336" spans="1:13" x14ac:dyDescent="0.25">
      <c r="A336" s="135" t="s">
        <v>556</v>
      </c>
      <c r="B336" s="13">
        <v>2569.5</v>
      </c>
      <c r="C336" s="3">
        <f t="shared" si="5"/>
        <v>2570.25</v>
      </c>
      <c r="D336" s="11">
        <v>2571</v>
      </c>
      <c r="E336">
        <v>9375.4526445208176</v>
      </c>
      <c r="F336" s="13">
        <v>0.26533333333333314</v>
      </c>
      <c r="G336" s="3">
        <v>6.4000000000000057E-2</v>
      </c>
      <c r="H336" s="11">
        <v>0.20133333333333306</v>
      </c>
      <c r="I336">
        <v>2.7555555555555278E-2</v>
      </c>
      <c r="J336" s="13">
        <v>66.27</v>
      </c>
      <c r="K336" s="3">
        <v>24.120603020000001</v>
      </c>
      <c r="L336" s="13" t="s">
        <v>167</v>
      </c>
      <c r="M336" s="11"/>
    </row>
    <row r="337" spans="1:13" x14ac:dyDescent="0.25">
      <c r="A337" s="135" t="s">
        <v>556</v>
      </c>
      <c r="B337" s="13">
        <v>2569</v>
      </c>
      <c r="C337" s="3">
        <f t="shared" si="5"/>
        <v>2569.25</v>
      </c>
      <c r="D337" s="11">
        <v>2569.5</v>
      </c>
      <c r="E337">
        <v>9363.1756265058266</v>
      </c>
      <c r="F337" s="13">
        <v>0.20399999999999707</v>
      </c>
      <c r="G337" s="3">
        <v>5.3999999999998494E-2</v>
      </c>
      <c r="H337" s="11">
        <v>0.14999999999999858</v>
      </c>
      <c r="I337">
        <v>-1.6000000000001791E-2</v>
      </c>
      <c r="J337" s="13">
        <v>70.349999999999994</v>
      </c>
      <c r="K337" s="3">
        <v>26.470588240000001</v>
      </c>
      <c r="L337" s="13" t="s">
        <v>166</v>
      </c>
      <c r="M337" s="11"/>
    </row>
    <row r="338" spans="1:13" x14ac:dyDescent="0.25">
      <c r="A338" s="135" t="s">
        <v>556</v>
      </c>
      <c r="B338" s="13">
        <v>2568</v>
      </c>
      <c r="C338" s="3">
        <f t="shared" si="5"/>
        <v>2568.5</v>
      </c>
      <c r="D338" s="11">
        <v>2569</v>
      </c>
      <c r="E338">
        <v>9353.7365121525927</v>
      </c>
      <c r="F338" s="13">
        <v>0.20800000000000018</v>
      </c>
      <c r="G338" s="3">
        <v>5.1999999999999602E-2</v>
      </c>
      <c r="H338" s="11">
        <v>0.15600000000000058</v>
      </c>
      <c r="I338">
        <v>4.3000000000001037E-2</v>
      </c>
      <c r="J338" s="13">
        <v>67.650000000000006</v>
      </c>
      <c r="K338" s="3">
        <v>25</v>
      </c>
      <c r="L338" s="13"/>
      <c r="M338" s="11"/>
    </row>
    <row r="339" spans="1:13" x14ac:dyDescent="0.25">
      <c r="A339" s="135" t="s">
        <v>556</v>
      </c>
      <c r="B339" s="13">
        <v>2567</v>
      </c>
      <c r="C339" s="3">
        <f t="shared" si="5"/>
        <v>2567.5</v>
      </c>
      <c r="D339" s="11">
        <v>2568</v>
      </c>
      <c r="E339">
        <v>9344.1123171257659</v>
      </c>
      <c r="F339" s="13">
        <v>0.15700000000000003</v>
      </c>
      <c r="G339" s="3">
        <v>4.8000000000000043E-2</v>
      </c>
      <c r="H339" s="11">
        <v>0.10899999999999999</v>
      </c>
      <c r="I339">
        <v>-4.2000000000001592E-2</v>
      </c>
      <c r="J339" s="13">
        <v>70.38</v>
      </c>
      <c r="K339" s="3">
        <v>30.573248410000001</v>
      </c>
      <c r="L339" s="13"/>
      <c r="M339" s="11"/>
    </row>
    <row r="340" spans="1:13" x14ac:dyDescent="0.25">
      <c r="A340" s="135" t="s">
        <v>556</v>
      </c>
      <c r="B340" s="13">
        <v>2566</v>
      </c>
      <c r="C340" s="3">
        <f t="shared" si="5"/>
        <v>2566.5</v>
      </c>
      <c r="D340" s="11">
        <v>2567</v>
      </c>
      <c r="E340">
        <v>9336.8479006872476</v>
      </c>
      <c r="F340" s="13">
        <v>0.17500000000000071</v>
      </c>
      <c r="G340" s="3">
        <v>3.5999999999999588E-2</v>
      </c>
      <c r="H340" s="11">
        <v>0.13900000000000112</v>
      </c>
      <c r="I340">
        <v>4.9999999999998934E-2</v>
      </c>
      <c r="J340" s="13">
        <v>65.75</v>
      </c>
      <c r="K340" s="3">
        <v>20.571428569999998</v>
      </c>
      <c r="L340" s="13"/>
      <c r="M340" s="11"/>
    </row>
    <row r="341" spans="1:13" x14ac:dyDescent="0.25">
      <c r="A341" s="135" t="s">
        <v>556</v>
      </c>
      <c r="B341" s="13">
        <v>2565</v>
      </c>
      <c r="C341" s="3">
        <f t="shared" si="5"/>
        <v>2565.5</v>
      </c>
      <c r="D341" s="11">
        <v>2566</v>
      </c>
      <c r="E341">
        <v>9328.7506212175613</v>
      </c>
      <c r="F341" s="13">
        <v>0.14100000000000001</v>
      </c>
      <c r="G341" s="3">
        <v>4.3999999999998707E-2</v>
      </c>
      <c r="H341" s="11">
        <v>9.7000000000001307E-2</v>
      </c>
      <c r="I341">
        <v>-1.6999999999997684E-2</v>
      </c>
      <c r="J341" s="13">
        <v>74.22</v>
      </c>
      <c r="K341" s="3">
        <v>31.20567376</v>
      </c>
      <c r="L341" s="13"/>
      <c r="M341" s="11"/>
    </row>
    <row r="342" spans="1:13" x14ac:dyDescent="0.25">
      <c r="A342" s="135" t="s">
        <v>556</v>
      </c>
      <c r="B342" s="13">
        <v>2564</v>
      </c>
      <c r="C342" s="3">
        <f t="shared" si="5"/>
        <v>2564.5</v>
      </c>
      <c r="D342" s="11">
        <v>2565</v>
      </c>
      <c r="E342">
        <v>9322.2265274734145</v>
      </c>
      <c r="F342" s="13">
        <v>0.17399999999999949</v>
      </c>
      <c r="G342" s="3">
        <v>5.1999999999999602E-2</v>
      </c>
      <c r="H342" s="11">
        <v>0.12199999999999989</v>
      </c>
      <c r="I342">
        <v>1.4999999999998792E-2</v>
      </c>
      <c r="J342" s="13">
        <v>71.709999999999994</v>
      </c>
      <c r="K342" s="3">
        <v>29.88505747</v>
      </c>
      <c r="L342" s="13"/>
      <c r="M342" s="11"/>
    </row>
    <row r="343" spans="1:13" x14ac:dyDescent="0.25">
      <c r="A343" s="135" t="s">
        <v>556</v>
      </c>
      <c r="B343" s="13">
        <v>2563</v>
      </c>
      <c r="C343" s="3">
        <f t="shared" si="5"/>
        <v>2563.5</v>
      </c>
      <c r="D343" s="11">
        <v>2564</v>
      </c>
      <c r="E343">
        <v>9314.1755181721255</v>
      </c>
      <c r="F343" s="13">
        <v>0.1590000000000007</v>
      </c>
      <c r="G343" s="3">
        <v>5.1999999999999602E-2</v>
      </c>
      <c r="H343" s="11">
        <v>0.10700000000000109</v>
      </c>
      <c r="I343">
        <v>7.0000000000014495E-3</v>
      </c>
      <c r="J343" s="13">
        <v>75.31</v>
      </c>
      <c r="K343" s="3">
        <v>32.704402520000002</v>
      </c>
      <c r="L343" s="13"/>
      <c r="M343" s="11"/>
    </row>
    <row r="344" spans="1:13" x14ac:dyDescent="0.25">
      <c r="A344" s="135" t="s">
        <v>556</v>
      </c>
      <c r="B344" s="13">
        <v>2562</v>
      </c>
      <c r="C344" s="3">
        <f t="shared" si="5"/>
        <v>2562.5</v>
      </c>
      <c r="D344" s="11">
        <v>2563</v>
      </c>
      <c r="E344">
        <v>9306.8185613968108</v>
      </c>
      <c r="F344" s="13">
        <v>0.15799999999999947</v>
      </c>
      <c r="G344" s="3">
        <v>5.4999999999999716E-2</v>
      </c>
      <c r="H344" s="11">
        <v>0.10299999999999976</v>
      </c>
      <c r="I344">
        <v>-4.0000000000013358E-3</v>
      </c>
      <c r="J344" s="13">
        <v>74.959999999999994</v>
      </c>
      <c r="K344" s="3">
        <v>34.810126580000002</v>
      </c>
      <c r="L344" s="13"/>
      <c r="M344" s="11"/>
    </row>
    <row r="345" spans="1:13" x14ac:dyDescent="0.25">
      <c r="A345" s="135" t="s">
        <v>556</v>
      </c>
      <c r="B345" s="13">
        <v>2561</v>
      </c>
      <c r="C345" s="3">
        <f t="shared" si="5"/>
        <v>2561.5</v>
      </c>
      <c r="D345" s="11">
        <v>2562</v>
      </c>
      <c r="E345">
        <v>9299.5078747898933</v>
      </c>
      <c r="F345" s="13">
        <v>0.15400000000000169</v>
      </c>
      <c r="G345" s="3">
        <v>5.1000000000000156E-2</v>
      </c>
      <c r="H345" s="11">
        <v>0.10300000000000153</v>
      </c>
      <c r="I345">
        <v>-2.9999999999992255E-3</v>
      </c>
      <c r="J345" s="13">
        <v>76.84</v>
      </c>
      <c r="K345" s="3">
        <v>33.116883119999997</v>
      </c>
      <c r="L345" s="13"/>
      <c r="M345" s="11"/>
    </row>
    <row r="346" spans="1:13" x14ac:dyDescent="0.25">
      <c r="A346" s="135" t="s">
        <v>556</v>
      </c>
      <c r="B346" s="13">
        <v>2560</v>
      </c>
      <c r="C346" s="3">
        <f t="shared" si="5"/>
        <v>2560.5</v>
      </c>
      <c r="D346" s="11">
        <v>2561</v>
      </c>
      <c r="E346">
        <v>9292.3822688565688</v>
      </c>
      <c r="F346" s="13">
        <v>0.15500000000000025</v>
      </c>
      <c r="G346" s="3">
        <v>4.9999999999999822E-2</v>
      </c>
      <c r="H346" s="11">
        <v>0.10500000000000043</v>
      </c>
      <c r="I346">
        <v>9.0000000000012292E-3</v>
      </c>
      <c r="J346" s="13">
        <v>78.08</v>
      </c>
      <c r="K346" s="3">
        <v>32.258064519999998</v>
      </c>
      <c r="L346" s="13"/>
      <c r="M346" s="11"/>
    </row>
    <row r="347" spans="1:13" x14ac:dyDescent="0.25">
      <c r="A347" s="135" t="s">
        <v>556</v>
      </c>
      <c r="B347" s="13">
        <v>2559</v>
      </c>
      <c r="C347" s="3">
        <f t="shared" si="5"/>
        <v>2559.5</v>
      </c>
      <c r="D347" s="11">
        <v>2560</v>
      </c>
      <c r="E347">
        <v>9285.2103927548469</v>
      </c>
      <c r="F347" s="13">
        <v>0.14000000000000057</v>
      </c>
      <c r="G347" s="3">
        <v>4.7000000000000597E-2</v>
      </c>
      <c r="H347" s="11">
        <v>9.2999999999999972E-2</v>
      </c>
      <c r="I347">
        <v>-9.0000000000003411E-3</v>
      </c>
      <c r="J347" s="13">
        <v>75.400000000000006</v>
      </c>
      <c r="K347" s="3">
        <v>33.571428570000002</v>
      </c>
      <c r="L347" s="13"/>
      <c r="M347" s="11"/>
    </row>
    <row r="348" spans="1:13" x14ac:dyDescent="0.25">
      <c r="A348" s="135" t="s">
        <v>556</v>
      </c>
      <c r="B348" s="13">
        <v>2558</v>
      </c>
      <c r="C348" s="3">
        <f t="shared" si="5"/>
        <v>2558.5</v>
      </c>
      <c r="D348" s="11">
        <v>2559</v>
      </c>
      <c r="E348">
        <v>9278.7325691790975</v>
      </c>
      <c r="F348" s="13">
        <v>0.15899999999999892</v>
      </c>
      <c r="G348" s="3">
        <v>5.1999999999999602E-2</v>
      </c>
      <c r="H348" s="11">
        <v>0.10699999999999932</v>
      </c>
      <c r="I348">
        <v>1.0000000000012221E-3</v>
      </c>
      <c r="J348" s="13">
        <v>75.31</v>
      </c>
      <c r="K348" s="3">
        <v>32.704402520000002</v>
      </c>
      <c r="L348" s="13"/>
      <c r="M348" s="11"/>
    </row>
    <row r="349" spans="1:13" x14ac:dyDescent="0.25">
      <c r="A349" s="135" t="s">
        <v>556</v>
      </c>
      <c r="B349" s="13">
        <v>2557</v>
      </c>
      <c r="C349" s="3">
        <f t="shared" si="5"/>
        <v>2557.5</v>
      </c>
      <c r="D349" s="11">
        <v>2558</v>
      </c>
      <c r="E349">
        <v>9271.3756124037827</v>
      </c>
      <c r="F349" s="13">
        <v>0.14999999999999858</v>
      </c>
      <c r="G349" s="3">
        <v>4.8000000000000043E-2</v>
      </c>
      <c r="H349" s="11">
        <v>0.10199999999999854</v>
      </c>
      <c r="I349">
        <v>-1.7000000000000348E-2</v>
      </c>
      <c r="J349" s="13">
        <v>77.31</v>
      </c>
      <c r="K349" s="3">
        <v>32</v>
      </c>
      <c r="L349" s="13"/>
      <c r="M349" s="11"/>
    </row>
    <row r="350" spans="1:13" x14ac:dyDescent="0.25">
      <c r="A350" s="135" t="s">
        <v>556</v>
      </c>
      <c r="B350" s="13">
        <v>2556</v>
      </c>
      <c r="C350" s="3">
        <f t="shared" si="5"/>
        <v>2556.5</v>
      </c>
      <c r="D350" s="11">
        <v>2557</v>
      </c>
      <c r="E350">
        <v>9264.4350871440511</v>
      </c>
      <c r="F350" s="13">
        <v>0.15700000000000092</v>
      </c>
      <c r="G350" s="3">
        <v>4.3000000000001037E-2</v>
      </c>
      <c r="H350" s="11">
        <v>0.11399999999999988</v>
      </c>
      <c r="I350">
        <v>8.0000000000000071E-3</v>
      </c>
      <c r="J350" s="13">
        <v>77.67</v>
      </c>
      <c r="K350" s="3">
        <v>27.38853503</v>
      </c>
      <c r="L350" s="13"/>
      <c r="M350" s="11"/>
    </row>
    <row r="351" spans="1:13" x14ac:dyDescent="0.25">
      <c r="A351" s="135" t="s">
        <v>556</v>
      </c>
      <c r="B351" s="13">
        <v>2555</v>
      </c>
      <c r="C351" s="3">
        <f t="shared" si="5"/>
        <v>2555.5</v>
      </c>
      <c r="D351" s="11">
        <v>2556</v>
      </c>
      <c r="E351">
        <v>9257.1706707055328</v>
      </c>
      <c r="F351" s="13">
        <v>0.16900000000000048</v>
      </c>
      <c r="G351" s="3">
        <v>5.3000000000000824E-2</v>
      </c>
      <c r="H351" s="11">
        <v>0.11599999999999966</v>
      </c>
      <c r="I351">
        <v>2.6999999999999247E-2</v>
      </c>
      <c r="J351" s="13">
        <v>74.89</v>
      </c>
      <c r="K351" s="3">
        <v>31.36094675</v>
      </c>
      <c r="L351" s="13"/>
      <c r="M351" s="11"/>
    </row>
    <row r="352" spans="1:13" x14ac:dyDescent="0.25">
      <c r="A352" s="135" t="s">
        <v>556</v>
      </c>
      <c r="B352" s="13">
        <v>2554</v>
      </c>
      <c r="C352" s="3">
        <f t="shared" si="5"/>
        <v>2554.5</v>
      </c>
      <c r="D352" s="11">
        <v>2555</v>
      </c>
      <c r="E352">
        <v>9249.3510122462358</v>
      </c>
      <c r="F352" s="13">
        <v>0.1120000000000001</v>
      </c>
      <c r="G352" s="3">
        <v>3.8000000000000256E-2</v>
      </c>
      <c r="H352" s="11">
        <v>7.3999999999999844E-2</v>
      </c>
      <c r="I352">
        <v>-2.5999999999999801E-2</v>
      </c>
      <c r="J352" s="13">
        <v>78.12</v>
      </c>
      <c r="K352" s="3">
        <v>33.928571429999998</v>
      </c>
      <c r="L352" s="13"/>
      <c r="M352" s="11"/>
    </row>
    <row r="353" spans="1:13" x14ac:dyDescent="0.25">
      <c r="A353" s="135" t="s">
        <v>556</v>
      </c>
      <c r="B353" s="13">
        <v>2553</v>
      </c>
      <c r="C353" s="3">
        <f t="shared" si="5"/>
        <v>2553.5</v>
      </c>
      <c r="D353" s="11">
        <v>2554</v>
      </c>
      <c r="E353">
        <v>9244.1687533856366</v>
      </c>
      <c r="F353" s="13">
        <v>0.15799999999999947</v>
      </c>
      <c r="G353" s="3">
        <v>4.8000000000000043E-2</v>
      </c>
      <c r="H353" s="11">
        <v>0.10999999999999943</v>
      </c>
      <c r="I353">
        <v>1.9999999999988916E-3</v>
      </c>
      <c r="J353" s="13">
        <v>75.31</v>
      </c>
      <c r="K353" s="3">
        <v>30.379746839999999</v>
      </c>
      <c r="L353" s="13"/>
      <c r="M353" s="11"/>
    </row>
    <row r="354" spans="1:13" x14ac:dyDescent="0.25">
      <c r="A354" s="135" t="s">
        <v>556</v>
      </c>
      <c r="B354" s="13">
        <v>2552</v>
      </c>
      <c r="C354" s="3">
        <f t="shared" si="5"/>
        <v>2552.5</v>
      </c>
      <c r="D354" s="11">
        <v>2553</v>
      </c>
      <c r="E354">
        <v>9236.8580667787191</v>
      </c>
      <c r="F354" s="13">
        <v>0.16999999999999993</v>
      </c>
      <c r="G354" s="3">
        <v>5.4999999999999716E-2</v>
      </c>
      <c r="H354" s="11">
        <v>0.11500000000000021</v>
      </c>
      <c r="I354">
        <v>8.0000000000008953E-3</v>
      </c>
      <c r="J354" s="13">
        <v>73.97</v>
      </c>
      <c r="K354" s="3">
        <v>32.352941180000002</v>
      </c>
      <c r="L354" s="13"/>
      <c r="M354" s="11"/>
    </row>
    <row r="355" spans="1:13" x14ac:dyDescent="0.25">
      <c r="A355" s="135" t="s">
        <v>556</v>
      </c>
      <c r="B355" s="13">
        <v>2551</v>
      </c>
      <c r="C355" s="3">
        <f t="shared" si="5"/>
        <v>2551.5</v>
      </c>
      <c r="D355" s="11">
        <v>2552</v>
      </c>
      <c r="E355">
        <v>9228.992138151023</v>
      </c>
      <c r="F355" s="13">
        <v>0.16600000000000037</v>
      </c>
      <c r="G355" s="3">
        <v>5.7000000000000384E-2</v>
      </c>
      <c r="H355" s="11">
        <v>0.10899999999999999</v>
      </c>
      <c r="I355">
        <v>-1.8000000000000682E-2</v>
      </c>
      <c r="J355" s="13">
        <v>72.88</v>
      </c>
      <c r="K355" s="3">
        <v>34.337349400000001</v>
      </c>
      <c r="L355" s="13"/>
      <c r="M355" s="11"/>
    </row>
    <row r="356" spans="1:13" x14ac:dyDescent="0.25">
      <c r="A356" s="135" t="s">
        <v>556</v>
      </c>
      <c r="B356" s="13">
        <v>2550</v>
      </c>
      <c r="C356" s="3">
        <f t="shared" si="5"/>
        <v>2550.5</v>
      </c>
      <c r="D356" s="11">
        <v>2551</v>
      </c>
      <c r="E356">
        <v>9221.3112901969198</v>
      </c>
      <c r="F356" s="13">
        <v>0.21799999999999997</v>
      </c>
      <c r="G356" s="3">
        <v>7.3999999999999844E-2</v>
      </c>
      <c r="H356" s="11">
        <v>0.14400000000000013</v>
      </c>
      <c r="I356">
        <v>2.2000000000002018E-2</v>
      </c>
      <c r="J356" s="13">
        <v>74.41</v>
      </c>
      <c r="K356" s="3">
        <v>33.944954129999999</v>
      </c>
      <c r="L356" s="13"/>
      <c r="M356" s="11"/>
    </row>
    <row r="357" spans="1:13" x14ac:dyDescent="0.25">
      <c r="A357" s="135" t="s">
        <v>556</v>
      </c>
      <c r="B357" s="13">
        <v>2549</v>
      </c>
      <c r="C357" s="3">
        <f t="shared" si="5"/>
        <v>2549.5</v>
      </c>
      <c r="D357" s="11">
        <v>2550</v>
      </c>
      <c r="E357">
        <v>9211.2243934861108</v>
      </c>
      <c r="F357" s="13">
        <v>0.16600000000000037</v>
      </c>
      <c r="G357" s="3">
        <v>5.9000000000001052E-2</v>
      </c>
      <c r="H357" s="11">
        <v>0.10699999999999932</v>
      </c>
      <c r="I357">
        <v>1.2999999999999901E-2</v>
      </c>
      <c r="J357" s="13">
        <v>75.8</v>
      </c>
      <c r="K357" s="3">
        <v>35.542168670000002</v>
      </c>
      <c r="L357" s="13"/>
      <c r="M357" s="11"/>
    </row>
    <row r="358" spans="1:13" x14ac:dyDescent="0.25">
      <c r="A358" s="135" t="s">
        <v>556</v>
      </c>
      <c r="B358" s="13">
        <v>2548</v>
      </c>
      <c r="C358" s="3">
        <f t="shared" si="5"/>
        <v>2548.5</v>
      </c>
      <c r="D358" s="11">
        <v>2549</v>
      </c>
      <c r="E358">
        <v>9203.5435455320076</v>
      </c>
      <c r="F358" s="13">
        <v>0.15100000000000158</v>
      </c>
      <c r="G358" s="3">
        <v>5.8000000000001606E-2</v>
      </c>
      <c r="H358" s="11">
        <v>9.2999999999999972E-2</v>
      </c>
      <c r="I358">
        <v>-3.1000000000004135E-2</v>
      </c>
      <c r="J358" s="13">
        <v>75.45</v>
      </c>
      <c r="K358" s="3">
        <v>38.410596030000001</v>
      </c>
      <c r="L358" s="13"/>
      <c r="M358" s="11"/>
    </row>
    <row r="359" spans="1:13" x14ac:dyDescent="0.25">
      <c r="A359" s="135" t="s">
        <v>556</v>
      </c>
      <c r="B359" s="13">
        <v>2547</v>
      </c>
      <c r="C359" s="3">
        <f t="shared" si="5"/>
        <v>2547.5</v>
      </c>
      <c r="D359" s="11">
        <v>2548</v>
      </c>
      <c r="E359">
        <v>9196.5567501038786</v>
      </c>
      <c r="F359" s="13">
        <v>0.19200000000000017</v>
      </c>
      <c r="G359" s="3">
        <v>6.2999999999998835E-2</v>
      </c>
      <c r="H359" s="11">
        <v>0.12900000000000134</v>
      </c>
      <c r="I359">
        <v>1.800000000000157E-2</v>
      </c>
      <c r="J359" s="13">
        <v>72.69</v>
      </c>
      <c r="K359" s="3">
        <v>32.8125</v>
      </c>
      <c r="L359" s="13"/>
      <c r="M359" s="11"/>
    </row>
    <row r="360" spans="1:13" x14ac:dyDescent="0.25">
      <c r="A360" s="135" t="s">
        <v>556</v>
      </c>
      <c r="B360" s="13">
        <v>2546</v>
      </c>
      <c r="C360" s="3">
        <f t="shared" si="5"/>
        <v>2546.5</v>
      </c>
      <c r="D360" s="11">
        <v>2547</v>
      </c>
      <c r="E360">
        <v>9187.6728777714234</v>
      </c>
      <c r="F360" s="13">
        <v>0.17799999999999994</v>
      </c>
      <c r="G360" s="3">
        <v>6.4999999999999503E-2</v>
      </c>
      <c r="H360" s="11">
        <v>0.11300000000000043</v>
      </c>
      <c r="I360">
        <v>5.0000000000016698E-3</v>
      </c>
      <c r="J360" s="13">
        <v>75.209999999999994</v>
      </c>
      <c r="K360" s="3">
        <v>36.516853930000003</v>
      </c>
      <c r="L360" s="13"/>
      <c r="M360" s="11"/>
    </row>
    <row r="361" spans="1:13" x14ac:dyDescent="0.25">
      <c r="A361" s="135" t="s">
        <v>556</v>
      </c>
      <c r="B361" s="13">
        <v>2545</v>
      </c>
      <c r="C361" s="3">
        <f t="shared" si="5"/>
        <v>2545.5</v>
      </c>
      <c r="D361" s="11">
        <v>2546</v>
      </c>
      <c r="E361">
        <v>9179.4367877965415</v>
      </c>
      <c r="F361" s="13">
        <v>0.16300000000000026</v>
      </c>
      <c r="G361" s="3">
        <v>6.0000000000000497E-2</v>
      </c>
      <c r="H361" s="11">
        <v>0.10299999999999976</v>
      </c>
      <c r="I361">
        <v>0</v>
      </c>
      <c r="J361" s="13">
        <v>74.88</v>
      </c>
      <c r="K361" s="3">
        <v>36.809815950000001</v>
      </c>
      <c r="L361" s="13"/>
      <c r="M361" s="11"/>
    </row>
    <row r="362" spans="1:13" x14ac:dyDescent="0.25">
      <c r="A362" s="135" t="s">
        <v>556</v>
      </c>
      <c r="B362" s="13">
        <v>2544</v>
      </c>
      <c r="C362" s="3">
        <f t="shared" si="5"/>
        <v>2544.5</v>
      </c>
      <c r="D362" s="11">
        <v>2545</v>
      </c>
      <c r="E362">
        <v>9171.8947503476338</v>
      </c>
      <c r="F362" s="13">
        <v>0.14499999999999957</v>
      </c>
      <c r="G362" s="3">
        <v>5.1000000000000156E-2</v>
      </c>
      <c r="H362" s="11">
        <v>9.3999999999999417E-2</v>
      </c>
      <c r="I362">
        <v>6.9999999999996732E-3</v>
      </c>
      <c r="J362" s="13">
        <v>76.23</v>
      </c>
      <c r="K362" s="3">
        <v>35.17241379</v>
      </c>
      <c r="L362" s="13"/>
      <c r="M362" s="11"/>
    </row>
    <row r="363" spans="1:13" x14ac:dyDescent="0.25">
      <c r="A363" s="135" t="s">
        <v>556</v>
      </c>
      <c r="B363" s="13">
        <v>2543</v>
      </c>
      <c r="C363" s="3">
        <f t="shared" si="5"/>
        <v>2543.5</v>
      </c>
      <c r="D363" s="11">
        <v>2544</v>
      </c>
      <c r="E363">
        <v>9165.1855759298942</v>
      </c>
      <c r="F363" s="13">
        <v>0.1120000000000001</v>
      </c>
      <c r="G363" s="3">
        <v>3.8000000000000256E-2</v>
      </c>
      <c r="H363" s="11">
        <v>7.3999999999999844E-2</v>
      </c>
      <c r="I363">
        <v>-3.7999999999999666E-2</v>
      </c>
      <c r="J363" s="13">
        <v>77.56</v>
      </c>
      <c r="K363" s="3">
        <v>33.928571429999998</v>
      </c>
      <c r="L363" s="13" t="s">
        <v>167</v>
      </c>
      <c r="M363" s="11"/>
    </row>
    <row r="364" spans="1:13" x14ac:dyDescent="0.25">
      <c r="A364" s="135" t="s">
        <v>556</v>
      </c>
      <c r="B364" s="13">
        <v>2541.5</v>
      </c>
      <c r="C364" s="3">
        <f t="shared" si="5"/>
        <v>2542.25</v>
      </c>
      <c r="D364" s="11">
        <v>2543</v>
      </c>
      <c r="E364">
        <v>9160.003317069295</v>
      </c>
      <c r="F364" s="13">
        <v>0.15399999999999991</v>
      </c>
      <c r="G364" s="3">
        <v>4.0000000000000334E-2</v>
      </c>
      <c r="H364" s="11">
        <v>0.11399999999999959</v>
      </c>
      <c r="I364">
        <v>1.3333333333331473E-2</v>
      </c>
      <c r="J364" s="13">
        <v>65.569999999999993</v>
      </c>
      <c r="K364" s="3">
        <v>25.97402597</v>
      </c>
      <c r="L364" s="13" t="s">
        <v>166</v>
      </c>
      <c r="M364" s="11"/>
    </row>
    <row r="365" spans="1:13" x14ac:dyDescent="0.25">
      <c r="A365" s="135" t="s">
        <v>556</v>
      </c>
      <c r="B365" s="13">
        <v>2541</v>
      </c>
      <c r="C365" s="3">
        <f t="shared" si="5"/>
        <v>2541.25</v>
      </c>
      <c r="D365" s="11">
        <v>2541.5</v>
      </c>
      <c r="E365">
        <v>9152.8777111359705</v>
      </c>
      <c r="F365" s="13">
        <v>0.1460000000000008</v>
      </c>
      <c r="G365" s="3">
        <v>4.5999999999999375E-2</v>
      </c>
      <c r="H365" s="11">
        <v>0.10000000000000142</v>
      </c>
      <c r="I365">
        <v>-1.3999999999994017E-2</v>
      </c>
      <c r="J365" s="13">
        <v>70.92</v>
      </c>
      <c r="K365" s="3">
        <v>31.506849320000001</v>
      </c>
      <c r="L365" s="13"/>
      <c r="M365" s="11"/>
    </row>
    <row r="366" spans="1:13" x14ac:dyDescent="0.25">
      <c r="A366" s="135" t="s">
        <v>556</v>
      </c>
      <c r="B366" s="13">
        <v>2540</v>
      </c>
      <c r="C366" s="3">
        <f t="shared" si="5"/>
        <v>2540.5</v>
      </c>
      <c r="D366" s="11">
        <v>2541</v>
      </c>
      <c r="E366">
        <v>9146.1222665498317</v>
      </c>
      <c r="F366" s="13">
        <v>0.16899999999999959</v>
      </c>
      <c r="G366" s="3">
        <v>5.400000000000027E-2</v>
      </c>
      <c r="H366" s="11">
        <v>0.11499999999999932</v>
      </c>
      <c r="I366">
        <v>1.3999999999998458E-2</v>
      </c>
      <c r="J366" s="13">
        <v>75.930000000000007</v>
      </c>
      <c r="K366" s="3">
        <v>31.952662719999999</v>
      </c>
      <c r="L366" s="13"/>
      <c r="M366" s="11"/>
    </row>
    <row r="367" spans="1:13" x14ac:dyDescent="0.25">
      <c r="A367" s="135" t="s">
        <v>556</v>
      </c>
      <c r="B367" s="13">
        <v>2539</v>
      </c>
      <c r="C367" s="3">
        <f t="shared" si="5"/>
        <v>2539.5</v>
      </c>
      <c r="D367" s="11">
        <v>2540</v>
      </c>
      <c r="E367">
        <v>9138.3026080905347</v>
      </c>
      <c r="F367" s="13">
        <v>0.14100000000000001</v>
      </c>
      <c r="G367" s="3">
        <v>4.6999999999999709E-2</v>
      </c>
      <c r="H367" s="11">
        <v>9.4000000000000306E-2</v>
      </c>
      <c r="I367">
        <v>-9.9999999999944578E-4</v>
      </c>
      <c r="J367" s="13">
        <v>76.66</v>
      </c>
      <c r="K367" s="3">
        <v>33.333333330000002</v>
      </c>
      <c r="L367" s="13"/>
      <c r="M367" s="11"/>
    </row>
    <row r="368" spans="1:13" x14ac:dyDescent="0.25">
      <c r="A368" s="135" t="s">
        <v>556</v>
      </c>
      <c r="B368" s="13">
        <v>2538</v>
      </c>
      <c r="C368" s="3">
        <f t="shared" si="5"/>
        <v>2538.5</v>
      </c>
      <c r="D368" s="11">
        <v>2539</v>
      </c>
      <c r="E368">
        <v>9131.778514346388</v>
      </c>
      <c r="F368" s="13">
        <v>0.15600000000000058</v>
      </c>
      <c r="G368" s="3">
        <v>5.400000000000027E-2</v>
      </c>
      <c r="H368" s="11">
        <v>0.10200000000000031</v>
      </c>
      <c r="I368">
        <v>-1.0000000000012221E-3</v>
      </c>
      <c r="J368" s="13">
        <v>75.930000000000007</v>
      </c>
      <c r="K368" s="3">
        <v>34.61538462</v>
      </c>
      <c r="L368" s="13"/>
      <c r="M368" s="11"/>
    </row>
    <row r="369" spans="1:13" x14ac:dyDescent="0.25">
      <c r="A369" s="135" t="s">
        <v>556</v>
      </c>
      <c r="B369" s="13">
        <v>2537</v>
      </c>
      <c r="C369" s="3">
        <f t="shared" si="5"/>
        <v>2537.5</v>
      </c>
      <c r="D369" s="11">
        <v>2538</v>
      </c>
      <c r="E369">
        <v>9124.560368076267</v>
      </c>
      <c r="F369" s="13">
        <v>0.11500000000000021</v>
      </c>
      <c r="G369" s="3">
        <v>3.2999999999999474E-2</v>
      </c>
      <c r="H369" s="11">
        <v>8.2000000000000739E-2</v>
      </c>
      <c r="I369">
        <v>6.0000000000020037E-3</v>
      </c>
      <c r="J369" s="13">
        <v>75.94</v>
      </c>
      <c r="K369" s="3">
        <v>28.695652169999999</v>
      </c>
      <c r="L369" s="13"/>
      <c r="M369" s="11"/>
    </row>
    <row r="370" spans="1:13" x14ac:dyDescent="0.25">
      <c r="A370" s="135" t="s">
        <v>556</v>
      </c>
      <c r="B370" s="13">
        <v>2536</v>
      </c>
      <c r="C370" s="3">
        <f t="shared" si="5"/>
        <v>2536.5</v>
      </c>
      <c r="D370" s="11">
        <v>2537</v>
      </c>
      <c r="E370">
        <v>9119.2392987104722</v>
      </c>
      <c r="F370" s="13">
        <v>0.11100000000000065</v>
      </c>
      <c r="G370" s="3">
        <v>3.4000000000000696E-2</v>
      </c>
      <c r="H370" s="11">
        <v>7.6999999999999957E-2</v>
      </c>
      <c r="I370">
        <v>9.9999999999944578E-4</v>
      </c>
      <c r="J370" s="13">
        <v>77.02</v>
      </c>
      <c r="K370" s="3">
        <v>30.630630629999999</v>
      </c>
      <c r="L370" s="13"/>
      <c r="M370" s="11"/>
    </row>
    <row r="371" spans="1:13" x14ac:dyDescent="0.25">
      <c r="A371" s="135" t="s">
        <v>556</v>
      </c>
      <c r="B371" s="13">
        <v>2535</v>
      </c>
      <c r="C371" s="3">
        <f t="shared" si="5"/>
        <v>2535.5</v>
      </c>
      <c r="D371" s="11">
        <v>2536</v>
      </c>
      <c r="E371">
        <v>9114.1033100182703</v>
      </c>
      <c r="F371" s="13">
        <v>0.13199999999999967</v>
      </c>
      <c r="G371" s="3">
        <v>4.4999999999999929E-2</v>
      </c>
      <c r="H371" s="11">
        <v>8.6999999999999744E-2</v>
      </c>
      <c r="I371">
        <v>-4.9999999999990052E-3</v>
      </c>
      <c r="J371" s="13">
        <v>75.56</v>
      </c>
      <c r="K371" s="3">
        <v>34.090909089999997</v>
      </c>
      <c r="L371" s="13"/>
      <c r="M371" s="11"/>
    </row>
    <row r="372" spans="1:13" x14ac:dyDescent="0.25">
      <c r="A372" s="135" t="s">
        <v>556</v>
      </c>
      <c r="B372" s="13">
        <v>2534</v>
      </c>
      <c r="C372" s="3">
        <f t="shared" si="5"/>
        <v>2534.5</v>
      </c>
      <c r="D372" s="11">
        <v>2535</v>
      </c>
      <c r="E372">
        <v>9107.9956477897067</v>
      </c>
      <c r="F372" s="13">
        <v>0.13700000000000045</v>
      </c>
      <c r="G372" s="3">
        <v>4.5000000000000817E-2</v>
      </c>
      <c r="H372" s="11">
        <v>9.1999999999999638E-2</v>
      </c>
      <c r="I372">
        <v>8.9999999999985647E-3</v>
      </c>
      <c r="J372" s="13">
        <v>74.58</v>
      </c>
      <c r="K372" s="3">
        <v>32.846715330000002</v>
      </c>
      <c r="L372" s="13"/>
      <c r="M372" s="11"/>
    </row>
    <row r="373" spans="1:13" x14ac:dyDescent="0.25">
      <c r="A373" s="135" t="s">
        <v>556</v>
      </c>
      <c r="B373" s="13">
        <v>2533</v>
      </c>
      <c r="C373" s="3">
        <f t="shared" si="5"/>
        <v>2533.5</v>
      </c>
      <c r="D373" s="11">
        <v>2534</v>
      </c>
      <c r="E373">
        <v>9101.6566347191529</v>
      </c>
      <c r="F373" s="13">
        <v>0.13400000000000034</v>
      </c>
      <c r="G373" s="3">
        <v>4.8000000000000043E-2</v>
      </c>
      <c r="H373" s="11">
        <v>8.6000000000000298E-2</v>
      </c>
      <c r="I373">
        <v>-2.5999999999999801E-2</v>
      </c>
      <c r="J373" s="13">
        <v>75.41</v>
      </c>
      <c r="K373" s="3">
        <v>35.820895520000001</v>
      </c>
      <c r="L373" s="13"/>
      <c r="M373" s="11"/>
    </row>
    <row r="374" spans="1:13" x14ac:dyDescent="0.25">
      <c r="A374" s="135" t="s">
        <v>556</v>
      </c>
      <c r="B374" s="13">
        <v>2532</v>
      </c>
      <c r="C374" s="3">
        <f t="shared" si="5"/>
        <v>2532.5</v>
      </c>
      <c r="D374" s="11">
        <v>2533</v>
      </c>
      <c r="E374">
        <v>9095.4564321537928</v>
      </c>
      <c r="F374" s="13">
        <v>0.19999999999999929</v>
      </c>
      <c r="G374" s="3">
        <v>6.7999999999999616E-2</v>
      </c>
      <c r="H374" s="11">
        <v>0.13199999999999967</v>
      </c>
      <c r="I374">
        <v>-1.6000000000000014E-2</v>
      </c>
      <c r="J374" s="13">
        <v>72.900000000000006</v>
      </c>
      <c r="K374" s="3">
        <v>34</v>
      </c>
      <c r="L374" s="13"/>
      <c r="M374" s="11"/>
    </row>
    <row r="375" spans="1:13" x14ac:dyDescent="0.25">
      <c r="A375" s="135" t="s">
        <v>556</v>
      </c>
      <c r="B375" s="13">
        <v>2531</v>
      </c>
      <c r="C375" s="3">
        <f t="shared" si="5"/>
        <v>2531.5</v>
      </c>
      <c r="D375" s="11">
        <v>2532</v>
      </c>
      <c r="E375">
        <v>9086.2023984741518</v>
      </c>
      <c r="F375" s="13">
        <v>0.22000000000000064</v>
      </c>
      <c r="G375" s="3">
        <v>7.0000000000000284E-2</v>
      </c>
      <c r="H375" s="11">
        <v>0.15000000000000036</v>
      </c>
      <c r="I375">
        <v>4.1000000000000369E-2</v>
      </c>
      <c r="J375" s="13">
        <v>71.349999999999994</v>
      </c>
      <c r="K375" s="3">
        <v>31.81818182</v>
      </c>
      <c r="L375" s="13"/>
      <c r="M375" s="11"/>
    </row>
    <row r="376" spans="1:13" x14ac:dyDescent="0.25">
      <c r="A376" s="135" t="s">
        <v>556</v>
      </c>
      <c r="B376" s="13">
        <v>2530</v>
      </c>
      <c r="C376" s="3">
        <f t="shared" si="5"/>
        <v>2530.5</v>
      </c>
      <c r="D376" s="11">
        <v>2531</v>
      </c>
      <c r="E376">
        <v>9076.0229614265463</v>
      </c>
      <c r="F376" s="13">
        <v>0.13100000000000023</v>
      </c>
      <c r="G376" s="3">
        <v>4.6000000000000263E-2</v>
      </c>
      <c r="H376" s="11">
        <v>8.4999999999999964E-2</v>
      </c>
      <c r="I376">
        <v>-1.2000000000002231E-2</v>
      </c>
      <c r="J376" s="13">
        <v>75.05</v>
      </c>
      <c r="K376" s="3">
        <v>35.114503820000003</v>
      </c>
      <c r="L376" s="13"/>
      <c r="M376" s="11"/>
    </row>
    <row r="377" spans="1:13" x14ac:dyDescent="0.25">
      <c r="A377" s="135" t="s">
        <v>556</v>
      </c>
      <c r="B377" s="13">
        <v>2529</v>
      </c>
      <c r="C377" s="3">
        <f t="shared" si="5"/>
        <v>2529.5</v>
      </c>
      <c r="D377" s="11">
        <v>2530</v>
      </c>
      <c r="E377">
        <v>9069.9615693663818</v>
      </c>
      <c r="F377" s="13">
        <v>0.15700000000000003</v>
      </c>
      <c r="G377" s="3">
        <v>5.2999999999999048E-2</v>
      </c>
      <c r="H377" s="11">
        <v>0.10400000000000098</v>
      </c>
      <c r="I377">
        <v>6.0000000000028919E-3</v>
      </c>
      <c r="J377" s="13">
        <v>73.92</v>
      </c>
      <c r="K377" s="3">
        <v>33.757961780000002</v>
      </c>
      <c r="L377" s="13"/>
      <c r="M377" s="11"/>
    </row>
    <row r="378" spans="1:13" x14ac:dyDescent="0.25">
      <c r="A378" s="135" t="s">
        <v>556</v>
      </c>
      <c r="B378" s="13">
        <v>2528</v>
      </c>
      <c r="C378" s="3">
        <f t="shared" si="5"/>
        <v>2528.5</v>
      </c>
      <c r="D378" s="11">
        <v>2529</v>
      </c>
      <c r="E378">
        <v>9062.6971529278635</v>
      </c>
      <c r="F378" s="13">
        <v>0.14500000000000046</v>
      </c>
      <c r="G378" s="3">
        <v>5.0000000000000711E-2</v>
      </c>
      <c r="H378" s="11">
        <v>9.4999999999999751E-2</v>
      </c>
      <c r="I378">
        <v>-7.4000000000002508E-2</v>
      </c>
      <c r="J378" s="13">
        <v>77.38</v>
      </c>
      <c r="K378" s="3">
        <v>34.482758619999998</v>
      </c>
      <c r="L378" s="13"/>
      <c r="M378" s="11"/>
    </row>
    <row r="379" spans="1:13" x14ac:dyDescent="0.25">
      <c r="A379" s="135" t="s">
        <v>556</v>
      </c>
      <c r="B379" s="13">
        <v>2527</v>
      </c>
      <c r="C379" s="3">
        <f t="shared" si="5"/>
        <v>2527.5</v>
      </c>
      <c r="D379" s="11">
        <v>2528</v>
      </c>
      <c r="E379">
        <v>9055.9879785101239</v>
      </c>
      <c r="F379" s="13">
        <v>0.24900000000000055</v>
      </c>
      <c r="G379" s="3">
        <v>6.4999999999999503E-2</v>
      </c>
      <c r="H379" s="11">
        <v>0.18400000000000105</v>
      </c>
      <c r="I379">
        <v>5.3000000000004377E-2</v>
      </c>
      <c r="J379" s="13">
        <v>66.31</v>
      </c>
      <c r="K379" s="3">
        <v>26.10441767</v>
      </c>
      <c r="L379" s="13"/>
      <c r="M379" s="11"/>
    </row>
    <row r="380" spans="1:13" x14ac:dyDescent="0.25">
      <c r="A380" s="135" t="s">
        <v>556</v>
      </c>
      <c r="B380" s="13">
        <v>2526</v>
      </c>
      <c r="C380" s="3">
        <f t="shared" si="5"/>
        <v>2526.5</v>
      </c>
      <c r="D380" s="11">
        <v>2527</v>
      </c>
      <c r="E380">
        <v>9044.4667065789708</v>
      </c>
      <c r="F380" s="13">
        <v>0.16999999999999993</v>
      </c>
      <c r="G380" s="3">
        <v>5.2000000000001378E-2</v>
      </c>
      <c r="H380" s="11">
        <v>0.11799999999999855</v>
      </c>
      <c r="I380">
        <v>3.4999999999998366E-2</v>
      </c>
      <c r="J380" s="13">
        <v>69.7</v>
      </c>
      <c r="K380" s="3">
        <v>30.58823529</v>
      </c>
      <c r="L380" s="13"/>
      <c r="M380" s="11"/>
    </row>
    <row r="381" spans="1:13" x14ac:dyDescent="0.25">
      <c r="A381" s="135" t="s">
        <v>556</v>
      </c>
      <c r="B381" s="13">
        <v>2525</v>
      </c>
      <c r="C381" s="3">
        <f t="shared" si="5"/>
        <v>2525.5</v>
      </c>
      <c r="D381" s="11">
        <v>2526</v>
      </c>
      <c r="E381">
        <v>9036.6007779512747</v>
      </c>
      <c r="F381" s="13">
        <v>0.125</v>
      </c>
      <c r="G381" s="3">
        <v>4.7000000000000597E-2</v>
      </c>
      <c r="H381" s="11">
        <v>7.7999999999999403E-2</v>
      </c>
      <c r="I381">
        <v>-1.3999999999999346E-2</v>
      </c>
      <c r="J381" s="13">
        <v>75.150000000000006</v>
      </c>
      <c r="K381" s="3">
        <v>37.6</v>
      </c>
      <c r="L381" s="13"/>
      <c r="M381" s="11"/>
    </row>
    <row r="382" spans="1:13" x14ac:dyDescent="0.25">
      <c r="A382" s="135" t="s">
        <v>556</v>
      </c>
      <c r="B382" s="13">
        <v>2524</v>
      </c>
      <c r="C382" s="3">
        <f t="shared" si="5"/>
        <v>2524.5</v>
      </c>
      <c r="D382" s="11">
        <v>2525</v>
      </c>
      <c r="E382">
        <v>9030.8170069014996</v>
      </c>
      <c r="F382" s="13">
        <v>0.1509999999999998</v>
      </c>
      <c r="G382" s="3">
        <v>5.3000000000000824E-2</v>
      </c>
      <c r="H382" s="11">
        <v>9.7999999999998977E-2</v>
      </c>
      <c r="I382">
        <v>-1.3000000000001677E-2</v>
      </c>
      <c r="J382" s="13">
        <v>73.13</v>
      </c>
      <c r="K382" s="3">
        <v>35.099337749999997</v>
      </c>
      <c r="L382" s="13"/>
      <c r="M382" s="11"/>
    </row>
    <row r="383" spans="1:13" x14ac:dyDescent="0.25">
      <c r="A383" s="135" t="s">
        <v>556</v>
      </c>
      <c r="B383" s="13">
        <v>2523</v>
      </c>
      <c r="C383" s="3">
        <f t="shared" si="5"/>
        <v>2523.5</v>
      </c>
      <c r="D383" s="11">
        <v>2524</v>
      </c>
      <c r="E383">
        <v>9023.8302114733706</v>
      </c>
      <c r="F383" s="13">
        <v>0.16000000000000014</v>
      </c>
      <c r="G383" s="3">
        <v>5.1000000000000156E-2</v>
      </c>
      <c r="H383" s="11">
        <v>0.10899999999999999</v>
      </c>
      <c r="I383">
        <v>4.0000000000004476E-3</v>
      </c>
      <c r="J383" s="13">
        <v>73.77</v>
      </c>
      <c r="K383" s="3">
        <v>31.875</v>
      </c>
      <c r="L383" s="13"/>
      <c r="M383" s="11"/>
    </row>
    <row r="384" spans="1:13" x14ac:dyDescent="0.25">
      <c r="A384" s="135" t="s">
        <v>556</v>
      </c>
      <c r="B384" s="13">
        <v>2522</v>
      </c>
      <c r="C384" s="3">
        <f t="shared" si="5"/>
        <v>2522.5</v>
      </c>
      <c r="D384" s="11">
        <v>2523</v>
      </c>
      <c r="E384">
        <v>9016.4269845296567</v>
      </c>
      <c r="F384" s="13">
        <v>0.14800000000000058</v>
      </c>
      <c r="G384" s="3">
        <v>4.7000000000000597E-2</v>
      </c>
      <c r="H384" s="11">
        <v>0.10099999999999998</v>
      </c>
      <c r="I384">
        <v>-6.0000000000011156E-3</v>
      </c>
      <c r="J384" s="13">
        <v>72.989999999999995</v>
      </c>
      <c r="K384" s="3">
        <v>31.756756759999998</v>
      </c>
      <c r="L384" s="13"/>
      <c r="M384" s="11"/>
    </row>
    <row r="385" spans="1:13" x14ac:dyDescent="0.25">
      <c r="A385" s="135" t="s">
        <v>556</v>
      </c>
      <c r="B385" s="13">
        <v>2521</v>
      </c>
      <c r="C385" s="3">
        <f t="shared" si="5"/>
        <v>2521.5</v>
      </c>
      <c r="D385" s="11">
        <v>2522</v>
      </c>
      <c r="E385">
        <v>9009.5789996067215</v>
      </c>
      <c r="F385" s="13">
        <v>0.1379999999999999</v>
      </c>
      <c r="G385" s="3">
        <v>3.8999999999999702E-2</v>
      </c>
      <c r="H385" s="11">
        <v>9.9000000000000199E-2</v>
      </c>
      <c r="I385">
        <v>2.1000000000000796E-2</v>
      </c>
      <c r="J385" s="13">
        <v>73.2</v>
      </c>
      <c r="K385" s="3">
        <v>28.260869570000001</v>
      </c>
      <c r="L385" s="13"/>
      <c r="M385" s="11"/>
    </row>
    <row r="386" spans="1:13" x14ac:dyDescent="0.25">
      <c r="A386" s="135" t="s">
        <v>556</v>
      </c>
      <c r="B386" s="13">
        <v>2520</v>
      </c>
      <c r="C386" s="3">
        <f t="shared" si="5"/>
        <v>2520.5</v>
      </c>
      <c r="D386" s="11">
        <v>2521</v>
      </c>
      <c r="E386">
        <v>9003.1937163677685</v>
      </c>
      <c r="F386" s="13">
        <v>0.1330000000000009</v>
      </c>
      <c r="G386" s="3">
        <v>4.7000000000000597E-2</v>
      </c>
      <c r="H386" s="11">
        <v>8.6000000000000298E-2</v>
      </c>
      <c r="I386">
        <v>4.0000000000013358E-3</v>
      </c>
      <c r="J386" s="13">
        <v>76.709999999999994</v>
      </c>
      <c r="K386" s="3">
        <v>35.338345859999997</v>
      </c>
      <c r="L386" s="13"/>
      <c r="M386" s="11"/>
    </row>
    <row r="387" spans="1:13" x14ac:dyDescent="0.25">
      <c r="A387" s="135" t="s">
        <v>556</v>
      </c>
      <c r="B387" s="13">
        <v>2519</v>
      </c>
      <c r="C387" s="3">
        <f t="shared" si="5"/>
        <v>2519.5</v>
      </c>
      <c r="D387" s="11">
        <v>2520</v>
      </c>
      <c r="E387">
        <v>8997.0397839708075</v>
      </c>
      <c r="F387" s="13">
        <v>0.12100000000000044</v>
      </c>
      <c r="G387" s="3">
        <v>4.3000000000001037E-2</v>
      </c>
      <c r="H387" s="11">
        <v>7.7999999999999403E-2</v>
      </c>
      <c r="I387">
        <v>-2.5000000000000355E-2</v>
      </c>
      <c r="J387" s="13">
        <v>76.64</v>
      </c>
      <c r="K387" s="3">
        <v>35.537190080000002</v>
      </c>
      <c r="L387" s="13"/>
      <c r="M387" s="11"/>
    </row>
    <row r="388" spans="1:13" x14ac:dyDescent="0.25">
      <c r="A388" s="135" t="s">
        <v>556</v>
      </c>
      <c r="B388" s="13">
        <v>2518</v>
      </c>
      <c r="C388" s="3">
        <f t="shared" si="5"/>
        <v>2518.5</v>
      </c>
      <c r="D388" s="11">
        <v>2519</v>
      </c>
      <c r="E388">
        <v>8991.4410935946235</v>
      </c>
      <c r="F388" s="13">
        <v>0.18400000000000105</v>
      </c>
      <c r="G388" s="3">
        <v>6.2000000000001165E-2</v>
      </c>
      <c r="H388" s="11">
        <v>0.12199999999999989</v>
      </c>
      <c r="I388">
        <v>1.7999999999997129E-2</v>
      </c>
      <c r="J388" s="13">
        <v>75.400000000000006</v>
      </c>
      <c r="K388" s="3">
        <v>33.695652170000002</v>
      </c>
      <c r="L388" s="13"/>
      <c r="M388" s="11"/>
    </row>
    <row r="389" spans="1:13" x14ac:dyDescent="0.25">
      <c r="A389" s="135" t="s">
        <v>556</v>
      </c>
      <c r="B389" s="13">
        <v>2517</v>
      </c>
      <c r="C389" s="3">
        <f t="shared" si="5"/>
        <v>2517.5</v>
      </c>
      <c r="D389" s="11">
        <v>2518</v>
      </c>
      <c r="E389">
        <v>8982.9273826093522</v>
      </c>
      <c r="F389" s="13">
        <v>0.13400000000000034</v>
      </c>
      <c r="G389" s="3">
        <v>4.5999999999999375E-2</v>
      </c>
      <c r="H389" s="11">
        <v>8.8000000000000966E-2</v>
      </c>
      <c r="I389">
        <v>3.9999999999995595E-3</v>
      </c>
      <c r="J389" s="13">
        <v>77.25</v>
      </c>
      <c r="K389" s="3">
        <v>34.328358209999998</v>
      </c>
      <c r="L389" s="13"/>
      <c r="M389" s="11"/>
    </row>
    <row r="390" spans="1:13" x14ac:dyDescent="0.25">
      <c r="A390" s="135" t="s">
        <v>556</v>
      </c>
      <c r="B390" s="13">
        <v>2516</v>
      </c>
      <c r="C390" s="3">
        <f t="shared" si="5"/>
        <v>2516.5</v>
      </c>
      <c r="D390" s="11">
        <v>2517</v>
      </c>
      <c r="E390">
        <v>8976.7271800439921</v>
      </c>
      <c r="F390" s="13">
        <v>0.14599999999999902</v>
      </c>
      <c r="G390" s="3">
        <v>5.3999999999998494E-2</v>
      </c>
      <c r="H390" s="11">
        <v>9.2000000000000526E-2</v>
      </c>
      <c r="I390">
        <v>-2.7999999999998693E-2</v>
      </c>
      <c r="J390" s="13">
        <v>75.989999999999995</v>
      </c>
      <c r="K390" s="3">
        <v>36.98630137</v>
      </c>
      <c r="L390" s="13"/>
      <c r="M390" s="11"/>
    </row>
    <row r="391" spans="1:13" x14ac:dyDescent="0.25">
      <c r="A391" s="135" t="s">
        <v>556</v>
      </c>
      <c r="B391" s="13">
        <v>2515</v>
      </c>
      <c r="C391" s="3">
        <f t="shared" si="5"/>
        <v>2515.5</v>
      </c>
      <c r="D391" s="11">
        <v>2516</v>
      </c>
      <c r="E391">
        <v>8969.9717354578534</v>
      </c>
      <c r="F391" s="13">
        <v>0.17600000000000016</v>
      </c>
      <c r="G391" s="3">
        <v>5.4999999999999716E-2</v>
      </c>
      <c r="H391" s="11">
        <v>0.12100000000000044</v>
      </c>
      <c r="I391">
        <v>1.1000000000001009E-2</v>
      </c>
      <c r="J391" s="13">
        <v>72.11</v>
      </c>
      <c r="K391" s="3">
        <v>31.25</v>
      </c>
      <c r="L391" s="13"/>
      <c r="M391" s="11"/>
    </row>
    <row r="392" spans="1:13" x14ac:dyDescent="0.25">
      <c r="A392" s="135" t="s">
        <v>556</v>
      </c>
      <c r="B392" s="13">
        <v>2514</v>
      </c>
      <c r="C392" s="3">
        <f t="shared" si="5"/>
        <v>2514.5</v>
      </c>
      <c r="D392" s="11">
        <v>2515</v>
      </c>
      <c r="E392">
        <v>8961.8281858197679</v>
      </c>
      <c r="F392" s="13">
        <v>0.16499999999999915</v>
      </c>
      <c r="G392" s="3">
        <v>5.4999999999999716E-2</v>
      </c>
      <c r="H392" s="11">
        <v>0.10999999999999943</v>
      </c>
      <c r="I392">
        <v>1.699999999999946E-2</v>
      </c>
      <c r="J392" s="13">
        <v>75.260000000000005</v>
      </c>
      <c r="K392" s="3">
        <v>33.333333330000002</v>
      </c>
      <c r="L392" s="13"/>
      <c r="M392" s="11"/>
    </row>
    <row r="393" spans="1:13" x14ac:dyDescent="0.25">
      <c r="A393" s="135" t="s">
        <v>556</v>
      </c>
      <c r="B393" s="13">
        <v>2513</v>
      </c>
      <c r="C393" s="3">
        <f t="shared" si="5"/>
        <v>2513.5</v>
      </c>
      <c r="D393" s="11">
        <v>2514</v>
      </c>
      <c r="E393">
        <v>8954.1936080340638</v>
      </c>
      <c r="F393" s="13">
        <v>0.1120000000000001</v>
      </c>
      <c r="G393" s="3">
        <v>3.6999999999999922E-2</v>
      </c>
      <c r="H393" s="11">
        <v>7.5000000000000178E-2</v>
      </c>
      <c r="I393">
        <v>-4.3000000000000149E-2</v>
      </c>
      <c r="J393" s="13">
        <v>78.67</v>
      </c>
      <c r="K393" s="3">
        <v>33.035714290000001</v>
      </c>
      <c r="L393" s="13" t="s">
        <v>168</v>
      </c>
      <c r="M393" s="11"/>
    </row>
    <row r="394" spans="1:13" x14ac:dyDescent="0.25">
      <c r="A394" s="135" t="s">
        <v>556</v>
      </c>
      <c r="B394" s="13">
        <v>2512</v>
      </c>
      <c r="C394" s="3">
        <f t="shared" si="5"/>
        <v>2512.5</v>
      </c>
      <c r="D394" s="11">
        <v>2513</v>
      </c>
      <c r="E394">
        <v>8949.0113491734646</v>
      </c>
      <c r="F394" s="13">
        <v>0.18300000000000072</v>
      </c>
      <c r="G394" s="3">
        <v>5.1000000000000156E-2</v>
      </c>
      <c r="H394" s="11">
        <v>0.13200000000000056</v>
      </c>
      <c r="I394">
        <v>3.8999999999998813E-2</v>
      </c>
      <c r="J394" s="13">
        <v>69.19</v>
      </c>
      <c r="K394" s="3">
        <v>27.868852459999999</v>
      </c>
      <c r="L394" s="13"/>
      <c r="M394" s="11"/>
    </row>
    <row r="395" spans="1:13" x14ac:dyDescent="0.25">
      <c r="A395" s="135" t="s">
        <v>556</v>
      </c>
      <c r="B395" s="13">
        <v>2511</v>
      </c>
      <c r="C395" s="3">
        <f t="shared" ref="C395:C458" si="6">(D395+B395)/2</f>
        <v>2511.5</v>
      </c>
      <c r="D395" s="11">
        <v>2512</v>
      </c>
      <c r="E395">
        <v>8940.5439083565925</v>
      </c>
      <c r="F395" s="13">
        <v>0.17999999999999972</v>
      </c>
      <c r="G395" s="3">
        <v>6.8999999999999062E-2</v>
      </c>
      <c r="H395" s="11">
        <v>0.11100000000000065</v>
      </c>
      <c r="I395">
        <v>6.9999999999996732E-3</v>
      </c>
      <c r="J395" s="13">
        <v>77.91</v>
      </c>
      <c r="K395" s="3">
        <v>38.333333330000002</v>
      </c>
      <c r="L395" s="13"/>
      <c r="M395" s="11"/>
    </row>
    <row r="396" spans="1:13" x14ac:dyDescent="0.25">
      <c r="A396" s="135" t="s">
        <v>556</v>
      </c>
      <c r="B396" s="13">
        <v>2510</v>
      </c>
      <c r="C396" s="3">
        <f t="shared" si="6"/>
        <v>2510.5</v>
      </c>
      <c r="D396" s="11">
        <v>2511</v>
      </c>
      <c r="E396">
        <v>8932.2152780449142</v>
      </c>
      <c r="F396" s="13">
        <v>0.16500000000000092</v>
      </c>
      <c r="G396" s="3">
        <v>6.4999999999999503E-2</v>
      </c>
      <c r="H396" s="11">
        <v>0.10000000000000142</v>
      </c>
      <c r="I396">
        <v>-1.4999999999997016E-2</v>
      </c>
      <c r="J396" s="13">
        <v>77.52</v>
      </c>
      <c r="K396" s="3">
        <v>39.39393939</v>
      </c>
      <c r="L396" s="13"/>
      <c r="M396" s="11"/>
    </row>
    <row r="397" spans="1:13" x14ac:dyDescent="0.25">
      <c r="A397" s="135" t="s">
        <v>556</v>
      </c>
      <c r="B397" s="13">
        <v>2509</v>
      </c>
      <c r="C397" s="3">
        <f t="shared" si="6"/>
        <v>2509.5</v>
      </c>
      <c r="D397" s="11">
        <v>2510</v>
      </c>
      <c r="E397">
        <v>8924.5807002592101</v>
      </c>
      <c r="F397" s="13">
        <v>0.16599999999999859</v>
      </c>
      <c r="G397" s="3">
        <v>5.7999999999999829E-2</v>
      </c>
      <c r="H397" s="11">
        <v>0.10799999999999876</v>
      </c>
      <c r="I397">
        <v>1.499999999999968E-2</v>
      </c>
      <c r="J397" s="13">
        <v>76.819999999999993</v>
      </c>
      <c r="K397" s="3">
        <v>34.939759039999998</v>
      </c>
      <c r="L397" s="13"/>
      <c r="M397" s="11"/>
    </row>
    <row r="398" spans="1:13" x14ac:dyDescent="0.25">
      <c r="A398" s="135" t="s">
        <v>556</v>
      </c>
      <c r="B398" s="13">
        <v>2508</v>
      </c>
      <c r="C398" s="3">
        <f t="shared" si="6"/>
        <v>2508.5</v>
      </c>
      <c r="D398" s="11">
        <v>2509</v>
      </c>
      <c r="E398">
        <v>8916.8998523051068</v>
      </c>
      <c r="F398" s="13">
        <v>0.14500000000000046</v>
      </c>
      <c r="G398" s="3">
        <v>5.5000000000000604E-2</v>
      </c>
      <c r="H398" s="11">
        <v>8.9999999999999858E-2</v>
      </c>
      <c r="I398">
        <v>-3.3999999999999808E-2</v>
      </c>
      <c r="J398" s="13">
        <v>74.87</v>
      </c>
      <c r="K398" s="3">
        <v>37.931034480000001</v>
      </c>
      <c r="L398" s="13"/>
      <c r="M398" s="11"/>
    </row>
    <row r="399" spans="1:13" x14ac:dyDescent="0.25">
      <c r="A399" s="135" t="s">
        <v>556</v>
      </c>
      <c r="B399" s="13">
        <v>2507</v>
      </c>
      <c r="C399" s="3">
        <f t="shared" si="6"/>
        <v>2507.5</v>
      </c>
      <c r="D399" s="11">
        <v>2508</v>
      </c>
      <c r="E399">
        <v>8910.1906778873672</v>
      </c>
      <c r="F399" s="13">
        <v>0.20700000000000074</v>
      </c>
      <c r="G399" s="3">
        <v>6.9000000000000838E-2</v>
      </c>
      <c r="H399" s="11">
        <v>0.1379999999999999</v>
      </c>
      <c r="I399">
        <v>8.9999999999985647E-3</v>
      </c>
      <c r="J399" s="13">
        <v>72.91</v>
      </c>
      <c r="K399" s="3">
        <v>33.333333330000002</v>
      </c>
      <c r="L399" s="13"/>
      <c r="M399" s="11"/>
    </row>
    <row r="400" spans="1:13" x14ac:dyDescent="0.25">
      <c r="A400" s="135" t="s">
        <v>556</v>
      </c>
      <c r="B400" s="13">
        <v>2506</v>
      </c>
      <c r="C400" s="3">
        <f t="shared" si="6"/>
        <v>2506.5</v>
      </c>
      <c r="D400" s="11">
        <v>2507</v>
      </c>
      <c r="E400">
        <v>8900.6127530289377</v>
      </c>
      <c r="F400" s="13">
        <v>0.19599999999999973</v>
      </c>
      <c r="G400" s="3">
        <v>6.7999999999999616E-2</v>
      </c>
      <c r="H400" s="11">
        <v>0.12800000000000011</v>
      </c>
      <c r="I400">
        <v>-9.9999999999944578E-4</v>
      </c>
      <c r="J400" s="13">
        <v>77.290000000000006</v>
      </c>
      <c r="K400" s="3">
        <v>34.693877550000003</v>
      </c>
      <c r="L400" s="13"/>
      <c r="M400" s="11"/>
    </row>
    <row r="401" spans="1:13" x14ac:dyDescent="0.25">
      <c r="A401" s="135" t="s">
        <v>556</v>
      </c>
      <c r="B401" s="13">
        <v>2505</v>
      </c>
      <c r="C401" s="3">
        <f t="shared" si="6"/>
        <v>2505.5</v>
      </c>
      <c r="D401" s="11">
        <v>2506</v>
      </c>
      <c r="E401">
        <v>8891.5438000228896</v>
      </c>
      <c r="F401" s="13">
        <v>0.18299999999999983</v>
      </c>
      <c r="G401" s="3">
        <v>6.0999999999999943E-2</v>
      </c>
      <c r="H401" s="11">
        <v>0.12199999999999989</v>
      </c>
      <c r="I401">
        <v>8.9999999999985647E-3</v>
      </c>
      <c r="J401" s="13">
        <v>75.069999999999993</v>
      </c>
      <c r="K401" s="3">
        <v>33.333333330000002</v>
      </c>
      <c r="L401" s="13"/>
      <c r="M401" s="11"/>
    </row>
    <row r="402" spans="1:13" x14ac:dyDescent="0.25">
      <c r="A402" s="135" t="s">
        <v>556</v>
      </c>
      <c r="B402" s="13">
        <v>2504</v>
      </c>
      <c r="C402" s="3">
        <f t="shared" si="6"/>
        <v>2504.5</v>
      </c>
      <c r="D402" s="11">
        <v>2505</v>
      </c>
      <c r="E402">
        <v>8883.0763592060175</v>
      </c>
      <c r="F402" s="13">
        <v>0.15600000000000058</v>
      </c>
      <c r="G402" s="3">
        <v>5.1999999999999602E-2</v>
      </c>
      <c r="H402" s="11">
        <v>0.10400000000000098</v>
      </c>
      <c r="I402">
        <v>-1.1999999999996902E-2</v>
      </c>
      <c r="J402" s="13">
        <v>77.260000000000005</v>
      </c>
      <c r="K402" s="3">
        <v>33.333333330000002</v>
      </c>
      <c r="L402" s="13"/>
      <c r="M402" s="11"/>
    </row>
    <row r="403" spans="1:13" x14ac:dyDescent="0.25">
      <c r="A403" s="135" t="s">
        <v>556</v>
      </c>
      <c r="B403" s="13">
        <v>2503</v>
      </c>
      <c r="C403" s="3">
        <f t="shared" si="6"/>
        <v>2503.5</v>
      </c>
      <c r="D403" s="11">
        <v>2504</v>
      </c>
      <c r="E403">
        <v>8875.8582129358965</v>
      </c>
      <c r="F403" s="13">
        <v>0.15799999999999947</v>
      </c>
      <c r="G403" s="3">
        <v>4.7000000000000597E-2</v>
      </c>
      <c r="H403" s="11">
        <v>0.11099999999999888</v>
      </c>
      <c r="I403">
        <v>8.9999999999985647E-3</v>
      </c>
      <c r="J403" s="13">
        <v>75.540000000000006</v>
      </c>
      <c r="K403" s="3">
        <v>29.746835440000002</v>
      </c>
      <c r="L403" s="13"/>
      <c r="M403" s="11"/>
    </row>
    <row r="404" spans="1:13" x14ac:dyDescent="0.25">
      <c r="A404" s="135" t="s">
        <v>556</v>
      </c>
      <c r="B404" s="13">
        <v>2502</v>
      </c>
      <c r="C404" s="3">
        <f t="shared" si="6"/>
        <v>2502.5</v>
      </c>
      <c r="D404" s="11">
        <v>2503</v>
      </c>
      <c r="E404">
        <v>8868.5475263289791</v>
      </c>
      <c r="F404" s="13">
        <v>0.15500000000000114</v>
      </c>
      <c r="G404" s="3">
        <v>5.0000000000000711E-2</v>
      </c>
      <c r="H404" s="11">
        <v>0.10500000000000043</v>
      </c>
      <c r="I404">
        <v>-2.0999999999999019E-2</v>
      </c>
      <c r="J404" s="13">
        <v>75.47</v>
      </c>
      <c r="K404" s="3">
        <v>32.258064519999998</v>
      </c>
      <c r="L404" s="13"/>
      <c r="M404" s="11"/>
    </row>
    <row r="405" spans="1:13" x14ac:dyDescent="0.25">
      <c r="A405" s="135" t="s">
        <v>556</v>
      </c>
      <c r="B405" s="13">
        <v>2501</v>
      </c>
      <c r="C405" s="3">
        <f t="shared" si="6"/>
        <v>2501.5</v>
      </c>
      <c r="D405" s="11">
        <v>2502</v>
      </c>
      <c r="E405">
        <v>8861.3756502272572</v>
      </c>
      <c r="F405" s="13">
        <v>0.20199999999999996</v>
      </c>
      <c r="G405" s="3">
        <v>6.3000000000000611E-2</v>
      </c>
      <c r="H405" s="11">
        <v>0.13899999999999935</v>
      </c>
      <c r="I405">
        <v>1.7000000000001236E-2</v>
      </c>
      <c r="J405" s="13">
        <v>71.75</v>
      </c>
      <c r="K405" s="3">
        <v>31.188118809999999</v>
      </c>
      <c r="L405" s="13"/>
      <c r="M405" s="11"/>
    </row>
    <row r="406" spans="1:13" x14ac:dyDescent="0.25">
      <c r="A406" s="135" t="s">
        <v>556</v>
      </c>
      <c r="B406" s="13">
        <v>2500</v>
      </c>
      <c r="C406" s="3">
        <f t="shared" si="6"/>
        <v>2500.5</v>
      </c>
      <c r="D406" s="11">
        <v>2501</v>
      </c>
      <c r="E406">
        <v>8852.0290762108198</v>
      </c>
      <c r="F406" s="13">
        <v>0.17099999999999937</v>
      </c>
      <c r="G406" s="3">
        <v>5.6000000000000938E-2</v>
      </c>
      <c r="H406" s="11">
        <v>0.11499999999999844</v>
      </c>
      <c r="I406">
        <v>1.0999999999997456E-2</v>
      </c>
      <c r="J406" s="13">
        <v>75.36</v>
      </c>
      <c r="K406" s="3">
        <v>32.748538009999997</v>
      </c>
      <c r="L406" s="13"/>
      <c r="M406" s="11"/>
    </row>
    <row r="407" spans="1:13" x14ac:dyDescent="0.25">
      <c r="A407" s="135" t="s">
        <v>556</v>
      </c>
      <c r="B407" s="13">
        <v>2499</v>
      </c>
      <c r="C407" s="3">
        <f t="shared" si="6"/>
        <v>2499.5</v>
      </c>
      <c r="D407" s="11">
        <v>2500</v>
      </c>
      <c r="E407">
        <v>8844.1168774147263</v>
      </c>
      <c r="F407" s="13">
        <v>0.17799999999999905</v>
      </c>
      <c r="G407" s="3">
        <v>6.4999999999999503E-2</v>
      </c>
      <c r="H407" s="11">
        <v>0.11299999999999955</v>
      </c>
      <c r="I407">
        <v>-1.9999999999988916E-3</v>
      </c>
      <c r="J407" s="13">
        <v>76.489999999999995</v>
      </c>
      <c r="K407" s="3">
        <v>36.516853930000003</v>
      </c>
      <c r="L407" s="13"/>
      <c r="M407" s="11"/>
    </row>
    <row r="408" spans="1:13" x14ac:dyDescent="0.25">
      <c r="A408" s="135" t="s">
        <v>556</v>
      </c>
      <c r="B408" s="13">
        <v>2498</v>
      </c>
      <c r="C408" s="3">
        <f t="shared" si="6"/>
        <v>2498.5</v>
      </c>
      <c r="D408" s="11">
        <v>2499</v>
      </c>
      <c r="E408">
        <v>8835.8807874398444</v>
      </c>
      <c r="F408" s="13">
        <v>0.16999999999999993</v>
      </c>
      <c r="G408" s="3">
        <v>6.0000000000000497E-2</v>
      </c>
      <c r="H408" s="11">
        <v>0.10999999999999943</v>
      </c>
      <c r="I408">
        <v>-2.2999999999999687E-2</v>
      </c>
      <c r="J408" s="13">
        <v>75.680000000000007</v>
      </c>
      <c r="K408" s="3">
        <v>35.294117649999997</v>
      </c>
      <c r="L408" s="13"/>
      <c r="M408" s="11"/>
    </row>
    <row r="409" spans="1:13" x14ac:dyDescent="0.25">
      <c r="A409" s="135" t="s">
        <v>556</v>
      </c>
      <c r="B409" s="13">
        <v>2497</v>
      </c>
      <c r="C409" s="3">
        <f t="shared" si="6"/>
        <v>2497.5</v>
      </c>
      <c r="D409" s="11">
        <v>2498</v>
      </c>
      <c r="E409">
        <v>8828.0148588121483</v>
      </c>
      <c r="F409" s="13">
        <v>0.22300000000000075</v>
      </c>
      <c r="G409" s="3">
        <v>7.5000000000001066E-2</v>
      </c>
      <c r="H409" s="11">
        <v>0.14799999999999969</v>
      </c>
      <c r="I409">
        <v>-6.9999999999996732E-3</v>
      </c>
      <c r="J409" s="13">
        <v>75.33</v>
      </c>
      <c r="K409" s="3">
        <v>33.632286999999998</v>
      </c>
      <c r="L409" s="13"/>
      <c r="M409" s="11"/>
    </row>
    <row r="410" spans="1:13" x14ac:dyDescent="0.25">
      <c r="A410" s="135" t="s">
        <v>556</v>
      </c>
      <c r="B410" s="13">
        <v>2496</v>
      </c>
      <c r="C410" s="3">
        <f t="shared" si="6"/>
        <v>2496.5</v>
      </c>
      <c r="D410" s="11">
        <v>2497</v>
      </c>
      <c r="E410">
        <v>8817.6966112593473</v>
      </c>
      <c r="F410" s="13">
        <v>0.20599999999999952</v>
      </c>
      <c r="G410" s="3">
        <v>6.3000000000000611E-2</v>
      </c>
      <c r="H410" s="11">
        <v>0.14299999999999891</v>
      </c>
      <c r="I410">
        <v>1.6000000000000014E-2</v>
      </c>
      <c r="J410" s="13">
        <v>74.849999999999994</v>
      </c>
      <c r="K410" s="3">
        <v>30.58252427</v>
      </c>
      <c r="L410" s="13"/>
      <c r="M410" s="11"/>
    </row>
    <row r="411" spans="1:13" x14ac:dyDescent="0.25">
      <c r="A411" s="135" t="s">
        <v>556</v>
      </c>
      <c r="B411" s="13">
        <v>2495</v>
      </c>
      <c r="C411" s="3">
        <f t="shared" si="6"/>
        <v>2495.5</v>
      </c>
      <c r="D411" s="11">
        <v>2496</v>
      </c>
      <c r="E411">
        <v>8808.1649565693169</v>
      </c>
      <c r="F411" s="13">
        <v>0.2159999999999993</v>
      </c>
      <c r="G411" s="3">
        <v>7.6000000000000512E-2</v>
      </c>
      <c r="H411" s="11">
        <v>0.13999999999999879</v>
      </c>
      <c r="I411">
        <v>2.999999999996561E-3</v>
      </c>
      <c r="J411" s="13">
        <v>75.81</v>
      </c>
      <c r="K411" s="3">
        <v>35.185185189999999</v>
      </c>
      <c r="L411" s="13"/>
      <c r="M411" s="11"/>
    </row>
    <row r="412" spans="1:13" x14ac:dyDescent="0.25">
      <c r="A412" s="135" t="s">
        <v>556</v>
      </c>
      <c r="B412" s="13">
        <v>2494</v>
      </c>
      <c r="C412" s="3">
        <f t="shared" si="6"/>
        <v>2494.5</v>
      </c>
      <c r="D412" s="11">
        <v>2495</v>
      </c>
      <c r="E412">
        <v>8798.1706001953044</v>
      </c>
      <c r="F412" s="13">
        <v>0.2110000000000003</v>
      </c>
      <c r="G412" s="3">
        <v>7.4999999999999289E-2</v>
      </c>
      <c r="H412" s="11">
        <v>0.13600000000000101</v>
      </c>
      <c r="I412">
        <v>4.0000000000013358E-3</v>
      </c>
      <c r="J412" s="13">
        <v>78.36</v>
      </c>
      <c r="K412" s="3">
        <v>35.545023700000002</v>
      </c>
      <c r="L412" s="13"/>
      <c r="M412" s="11"/>
    </row>
    <row r="413" spans="1:13" x14ac:dyDescent="0.25">
      <c r="A413" s="135" t="s">
        <v>556</v>
      </c>
      <c r="B413" s="13">
        <v>2493</v>
      </c>
      <c r="C413" s="3">
        <f t="shared" si="6"/>
        <v>2493.5</v>
      </c>
      <c r="D413" s="11">
        <v>2494</v>
      </c>
      <c r="E413">
        <v>8788.407594663282</v>
      </c>
      <c r="F413" s="13">
        <v>0.15100000000000158</v>
      </c>
      <c r="G413" s="3">
        <v>4.7000000000000597E-2</v>
      </c>
      <c r="H413" s="11">
        <v>0.10400000000000098</v>
      </c>
      <c r="I413">
        <v>1.8000000000000682E-2</v>
      </c>
      <c r="J413" s="13">
        <v>73.510000000000005</v>
      </c>
      <c r="K413" s="3">
        <v>31.125827810000001</v>
      </c>
      <c r="L413" s="13"/>
      <c r="M413" s="11"/>
    </row>
    <row r="414" spans="1:13" x14ac:dyDescent="0.25">
      <c r="A414" s="135" t="s">
        <v>556</v>
      </c>
      <c r="B414" s="13">
        <v>2492</v>
      </c>
      <c r="C414" s="3">
        <f t="shared" si="6"/>
        <v>2492.5</v>
      </c>
      <c r="D414" s="11">
        <v>2493</v>
      </c>
      <c r="E414">
        <v>8781.420799235153</v>
      </c>
      <c r="F414" s="13">
        <v>0.13499999999999979</v>
      </c>
      <c r="G414" s="3">
        <v>4.8000000000000043E-2</v>
      </c>
      <c r="H414" s="11">
        <v>8.6999999999999744E-2</v>
      </c>
      <c r="I414">
        <v>-2.5000000000000355E-2</v>
      </c>
      <c r="J414" s="13">
        <v>76.23</v>
      </c>
      <c r="K414" s="3">
        <v>35.555555560000002</v>
      </c>
      <c r="L414" s="13"/>
      <c r="M414" s="11"/>
    </row>
    <row r="415" spans="1:13" x14ac:dyDescent="0.25">
      <c r="A415" s="135" t="s">
        <v>556</v>
      </c>
      <c r="B415" s="13">
        <v>2491</v>
      </c>
      <c r="C415" s="3">
        <f t="shared" si="6"/>
        <v>2491.5</v>
      </c>
      <c r="D415" s="11">
        <v>2492</v>
      </c>
      <c r="E415">
        <v>8775.1743265013956</v>
      </c>
      <c r="F415" s="13">
        <v>0.18599999999999994</v>
      </c>
      <c r="G415" s="3">
        <v>6.0999999999999943E-2</v>
      </c>
      <c r="H415" s="11">
        <v>0.125</v>
      </c>
      <c r="I415">
        <v>2.3999999999997357E-2</v>
      </c>
      <c r="J415" s="13">
        <v>76.34</v>
      </c>
      <c r="K415" s="3">
        <v>32.79569892</v>
      </c>
      <c r="L415" s="13"/>
      <c r="M415" s="11"/>
    </row>
    <row r="416" spans="1:13" x14ac:dyDescent="0.25">
      <c r="A416" s="135" t="s">
        <v>556</v>
      </c>
      <c r="B416" s="13">
        <v>2490</v>
      </c>
      <c r="C416" s="3">
        <f t="shared" si="6"/>
        <v>2490.5</v>
      </c>
      <c r="D416" s="11">
        <v>2491</v>
      </c>
      <c r="E416">
        <v>8766.5680751793298</v>
      </c>
      <c r="F416" s="13">
        <v>0.14799999999999969</v>
      </c>
      <c r="G416" s="3">
        <v>5.3999999999998494E-2</v>
      </c>
      <c r="H416" s="11">
        <v>9.4000000000001194E-2</v>
      </c>
      <c r="I416">
        <v>3.5527136788005009E-15</v>
      </c>
      <c r="J416" s="13">
        <v>74.959999999999994</v>
      </c>
      <c r="K416" s="3">
        <v>36.486486489999997</v>
      </c>
      <c r="L416" s="13"/>
      <c r="M416" s="11"/>
    </row>
    <row r="417" spans="1:13" x14ac:dyDescent="0.25">
      <c r="A417" s="135" t="s">
        <v>557</v>
      </c>
      <c r="B417" s="13">
        <v>2489</v>
      </c>
      <c r="C417" s="3">
        <f t="shared" si="6"/>
        <v>2489.5</v>
      </c>
      <c r="D417" s="11">
        <v>2490</v>
      </c>
      <c r="E417">
        <v>8759.7200902563945</v>
      </c>
      <c r="F417" s="13">
        <v>0.14799999999999969</v>
      </c>
      <c r="G417" s="3">
        <v>5.400000000000027E-2</v>
      </c>
      <c r="H417" s="11">
        <v>9.3999999999999417E-2</v>
      </c>
      <c r="I417">
        <v>-1.6000000000001791E-2</v>
      </c>
      <c r="J417" s="13">
        <v>78.570446735395208</v>
      </c>
      <c r="K417" s="3">
        <v>36.486486486486747</v>
      </c>
      <c r="L417" s="13" t="s">
        <v>189</v>
      </c>
      <c r="M417" s="11" t="s">
        <v>186</v>
      </c>
    </row>
    <row r="418" spans="1:13" x14ac:dyDescent="0.25">
      <c r="A418" s="135" t="s">
        <v>557</v>
      </c>
      <c r="B418" s="13">
        <v>2488</v>
      </c>
      <c r="C418" s="3">
        <f t="shared" si="6"/>
        <v>2488.5</v>
      </c>
      <c r="D418" s="11">
        <v>2489</v>
      </c>
      <c r="E418">
        <v>8752.8721053334593</v>
      </c>
      <c r="F418" s="13">
        <v>0.15000000000000036</v>
      </c>
      <c r="G418" s="3">
        <v>4.6999999999999709E-2</v>
      </c>
      <c r="H418" s="11">
        <v>0.10300000000000065</v>
      </c>
      <c r="I418">
        <v>1.5000000000000568E-2</v>
      </c>
      <c r="J418" s="13">
        <v>71.811158798283202</v>
      </c>
      <c r="K418" s="3">
        <v>31.333333333333062</v>
      </c>
      <c r="L418" s="13"/>
      <c r="M418" s="11"/>
    </row>
    <row r="419" spans="1:13" x14ac:dyDescent="0.25">
      <c r="A419" s="135" t="s">
        <v>557</v>
      </c>
      <c r="B419" s="13">
        <v>2487</v>
      </c>
      <c r="C419" s="3">
        <f t="shared" si="6"/>
        <v>2487.5</v>
      </c>
      <c r="D419" s="11">
        <v>2488</v>
      </c>
      <c r="E419">
        <v>8745.9315800737277</v>
      </c>
      <c r="F419" s="13">
        <v>0.13299999999999912</v>
      </c>
      <c r="G419" s="3">
        <v>4.5999999999999375E-2</v>
      </c>
      <c r="H419" s="11">
        <v>8.6999999999999744E-2</v>
      </c>
      <c r="I419">
        <v>-2.2999999999997911E-2</v>
      </c>
      <c r="J419" s="13">
        <v>73.841269841269977</v>
      </c>
      <c r="K419" s="3">
        <v>34.586466165413292</v>
      </c>
      <c r="L419" s="13"/>
      <c r="M419" s="11"/>
    </row>
    <row r="420" spans="1:13" x14ac:dyDescent="0.25">
      <c r="A420" s="135" t="s">
        <v>557</v>
      </c>
      <c r="B420" s="13">
        <v>2486</v>
      </c>
      <c r="C420" s="3">
        <f t="shared" si="6"/>
        <v>2486.5</v>
      </c>
      <c r="D420" s="11">
        <v>2487</v>
      </c>
      <c r="E420">
        <v>8739.7776476767667</v>
      </c>
      <c r="F420" s="13">
        <v>0.15199999999999925</v>
      </c>
      <c r="G420" s="3">
        <v>4.4000000000000483E-2</v>
      </c>
      <c r="H420" s="11">
        <v>0.10799999999999876</v>
      </c>
      <c r="I420">
        <v>2.2999999999997911E-2</v>
      </c>
      <c r="J420" s="13">
        <v>70.812227074235992</v>
      </c>
      <c r="K420" s="3">
        <v>28.947368421053092</v>
      </c>
      <c r="L420" s="13"/>
      <c r="M420" s="11"/>
    </row>
    <row r="421" spans="1:13" x14ac:dyDescent="0.25">
      <c r="A421" s="135" t="s">
        <v>557</v>
      </c>
      <c r="B421" s="13">
        <v>2485</v>
      </c>
      <c r="C421" s="3">
        <f t="shared" si="6"/>
        <v>2485.5</v>
      </c>
      <c r="D421" s="11">
        <v>2486</v>
      </c>
      <c r="E421">
        <v>8732.7445820802386</v>
      </c>
      <c r="F421" s="13">
        <v>0.13100000000000023</v>
      </c>
      <c r="G421" s="3">
        <v>4.4999999999999929E-2</v>
      </c>
      <c r="H421" s="11">
        <v>8.6000000000000298E-2</v>
      </c>
      <c r="I421">
        <v>3.0000000000001137E-3</v>
      </c>
      <c r="J421" s="13">
        <v>72.280871670702155</v>
      </c>
      <c r="K421" s="3">
        <v>34.351145038167822</v>
      </c>
      <c r="L421" s="13"/>
      <c r="M421" s="11"/>
    </row>
    <row r="422" spans="1:13" x14ac:dyDescent="0.25">
      <c r="A422" s="135" t="s">
        <v>557</v>
      </c>
      <c r="B422" s="13">
        <v>2484</v>
      </c>
      <c r="C422" s="3">
        <f t="shared" si="6"/>
        <v>2484.5</v>
      </c>
      <c r="D422" s="11">
        <v>2485</v>
      </c>
      <c r="E422">
        <v>8726.6831900200741</v>
      </c>
      <c r="F422" s="13">
        <v>0.12800000000000011</v>
      </c>
      <c r="G422" s="3">
        <v>4.4999999999999929E-2</v>
      </c>
      <c r="H422" s="11">
        <v>8.3000000000000185E-2</v>
      </c>
      <c r="I422">
        <v>2.2000000000000242E-2</v>
      </c>
      <c r="J422" s="13">
        <v>72</v>
      </c>
      <c r="K422" s="3">
        <v>35.156249999999915</v>
      </c>
      <c r="L422" s="13"/>
      <c r="M422" s="11"/>
    </row>
    <row r="423" spans="1:13" x14ac:dyDescent="0.25">
      <c r="A423" s="135" t="s">
        <v>557</v>
      </c>
      <c r="B423" s="13">
        <v>2483</v>
      </c>
      <c r="C423" s="3">
        <f t="shared" si="6"/>
        <v>2483.5</v>
      </c>
      <c r="D423" s="11">
        <v>2484</v>
      </c>
      <c r="E423">
        <v>8720.7606084651034</v>
      </c>
      <c r="F423" s="13">
        <v>0.12599999999999945</v>
      </c>
      <c r="G423" s="3">
        <v>5.4999999999999716E-2</v>
      </c>
      <c r="H423" s="11">
        <v>7.099999999999973E-2</v>
      </c>
      <c r="I423">
        <v>-0.12099999999999866</v>
      </c>
      <c r="J423" s="13">
        <v>73.117647058823621</v>
      </c>
      <c r="K423" s="3"/>
      <c r="L423" s="13" t="s">
        <v>190</v>
      </c>
      <c r="M423" s="11"/>
    </row>
    <row r="424" spans="1:13" x14ac:dyDescent="0.25">
      <c r="A424" s="135" t="s">
        <v>557</v>
      </c>
      <c r="B424" s="13">
        <v>2482</v>
      </c>
      <c r="C424" s="3">
        <f t="shared" si="6"/>
        <v>2482.5</v>
      </c>
      <c r="D424" s="11">
        <v>2483</v>
      </c>
      <c r="E424">
        <v>8714.9305672469291</v>
      </c>
      <c r="F424" s="13">
        <v>0</v>
      </c>
      <c r="G424" s="3"/>
      <c r="H424" s="11">
        <v>0.13699999999999868</v>
      </c>
      <c r="I424">
        <v>0.10799999999999965</v>
      </c>
      <c r="J424" s="13">
        <v>2127.2662192393773</v>
      </c>
      <c r="K424" s="3"/>
      <c r="L424" s="13" t="s">
        <v>190</v>
      </c>
      <c r="M424" s="11"/>
    </row>
    <row r="425" spans="1:13" x14ac:dyDescent="0.25">
      <c r="A425" s="135" t="s">
        <v>557</v>
      </c>
      <c r="B425" s="13">
        <v>2481</v>
      </c>
      <c r="C425" s="3">
        <f t="shared" si="6"/>
        <v>2481.5</v>
      </c>
      <c r="D425" s="11">
        <v>2482</v>
      </c>
      <c r="E425">
        <v>8714.9305672469291</v>
      </c>
      <c r="F425" s="13">
        <v>0.11099999999999977</v>
      </c>
      <c r="G425" s="3">
        <v>4.1000000000000369E-2</v>
      </c>
      <c r="H425" s="11">
        <v>6.9999999999999396E-2</v>
      </c>
      <c r="I425">
        <v>-2.6000000000000689E-2</v>
      </c>
      <c r="J425" s="13">
        <v>69.527950310559092</v>
      </c>
      <c r="K425" s="3">
        <v>36.93693693693735</v>
      </c>
      <c r="L425" s="13"/>
      <c r="M425" s="11"/>
    </row>
    <row r="426" spans="1:13" x14ac:dyDescent="0.25">
      <c r="A426" s="135" t="s">
        <v>557</v>
      </c>
      <c r="B426" s="13">
        <v>2480</v>
      </c>
      <c r="C426" s="3">
        <f t="shared" si="6"/>
        <v>2480.5</v>
      </c>
      <c r="D426" s="11">
        <v>2481</v>
      </c>
      <c r="E426">
        <v>8709.7945785547272</v>
      </c>
      <c r="F426" s="13">
        <v>0.14300000000000068</v>
      </c>
      <c r="G426" s="3">
        <v>4.4000000000000483E-2</v>
      </c>
      <c r="H426" s="11">
        <v>9.9000000000000199E-2</v>
      </c>
      <c r="I426">
        <v>2.2999999999999687E-2</v>
      </c>
      <c r="J426" s="13">
        <v>61.440476190476033</v>
      </c>
      <c r="K426" s="3">
        <v>30.769230769230958</v>
      </c>
      <c r="L426" s="13"/>
      <c r="M426" s="11"/>
    </row>
    <row r="427" spans="1:13" x14ac:dyDescent="0.25">
      <c r="A427" s="135" t="s">
        <v>557</v>
      </c>
      <c r="B427" s="13">
        <v>2479</v>
      </c>
      <c r="C427" s="3">
        <f t="shared" si="6"/>
        <v>2479.5</v>
      </c>
      <c r="D427" s="11">
        <v>2480</v>
      </c>
      <c r="E427">
        <v>8703.177944473784</v>
      </c>
      <c r="F427" s="13">
        <v>0.1120000000000001</v>
      </c>
      <c r="G427" s="3">
        <v>4.0000000000000036E-2</v>
      </c>
      <c r="H427" s="11">
        <v>7.2000000000000064E-2</v>
      </c>
      <c r="I427">
        <v>-6.0000000000002274E-3</v>
      </c>
      <c r="J427" s="13">
        <v>77.396674584323023</v>
      </c>
      <c r="K427" s="3">
        <v>35.714285714285715</v>
      </c>
      <c r="L427" s="13"/>
      <c r="M427" s="11"/>
    </row>
    <row r="428" spans="1:13" x14ac:dyDescent="0.25">
      <c r="A428" s="135" t="s">
        <v>557</v>
      </c>
      <c r="B428" s="13">
        <v>2478</v>
      </c>
      <c r="C428" s="3">
        <f t="shared" si="6"/>
        <v>2478.5</v>
      </c>
      <c r="D428" s="11">
        <v>2479</v>
      </c>
      <c r="E428">
        <v>8697.9956856131848</v>
      </c>
      <c r="F428" s="13">
        <v>0.13599999999999923</v>
      </c>
      <c r="G428" s="3">
        <v>4.8999999999999488E-2</v>
      </c>
      <c r="H428" s="11">
        <v>8.6999999999999744E-2</v>
      </c>
      <c r="I428">
        <v>1.0999999999999233E-2</v>
      </c>
      <c r="J428" s="13">
        <v>72.949771689497808</v>
      </c>
      <c r="K428" s="3">
        <v>36.029411764705713</v>
      </c>
      <c r="L428" s="13"/>
      <c r="M428" s="11"/>
    </row>
    <row r="429" spans="1:13" x14ac:dyDescent="0.25">
      <c r="A429" s="135" t="s">
        <v>557</v>
      </c>
      <c r="B429" s="13">
        <v>2477</v>
      </c>
      <c r="C429" s="3">
        <f t="shared" si="6"/>
        <v>2477.5</v>
      </c>
      <c r="D429" s="11">
        <v>2478</v>
      </c>
      <c r="E429">
        <v>8691.7029427110283</v>
      </c>
      <c r="F429" s="13">
        <v>0.10500000000000043</v>
      </c>
      <c r="G429" s="3">
        <v>3.8999999999999702E-2</v>
      </c>
      <c r="H429" s="11">
        <v>6.6000000000000725E-2</v>
      </c>
      <c r="I429">
        <v>-1.1999999999998678E-2</v>
      </c>
      <c r="J429" s="13">
        <v>72.373493975903557</v>
      </c>
      <c r="K429" s="3">
        <v>37.142857142856705</v>
      </c>
      <c r="L429" s="13"/>
      <c r="M429" s="11"/>
    </row>
    <row r="430" spans="1:13" x14ac:dyDescent="0.25">
      <c r="A430" s="135" t="s">
        <v>557</v>
      </c>
      <c r="B430" s="13">
        <v>2476</v>
      </c>
      <c r="C430" s="3">
        <f t="shared" si="6"/>
        <v>2476.5</v>
      </c>
      <c r="D430" s="11">
        <v>2477</v>
      </c>
      <c r="E430">
        <v>8686.8445750292158</v>
      </c>
      <c r="F430" s="13">
        <v>0.11300000000000132</v>
      </c>
      <c r="G430" s="3">
        <v>3.700000000000081E-2</v>
      </c>
      <c r="H430" s="11">
        <v>7.6000000000000512E-2</v>
      </c>
      <c r="I430">
        <v>-7.9999999999991189E-3</v>
      </c>
      <c r="J430" s="13">
        <v>71.435158501440668</v>
      </c>
      <c r="K430" s="3">
        <v>32.74336283185874</v>
      </c>
      <c r="L430" s="13"/>
      <c r="M430" s="11"/>
    </row>
    <row r="431" spans="1:13" x14ac:dyDescent="0.25">
      <c r="A431" s="135" t="s">
        <v>557</v>
      </c>
      <c r="B431" s="13">
        <v>2475</v>
      </c>
      <c r="C431" s="3">
        <f t="shared" si="6"/>
        <v>2475.5</v>
      </c>
      <c r="D431" s="11">
        <v>2476</v>
      </c>
      <c r="E431">
        <v>8681.6160460002175</v>
      </c>
      <c r="F431" s="13">
        <v>0.17300000000000004</v>
      </c>
      <c r="G431" s="3">
        <v>6.3000000000000611E-2</v>
      </c>
      <c r="H431" s="11">
        <v>0.10999999999999943</v>
      </c>
      <c r="I431">
        <v>1.9000000000000128E-2</v>
      </c>
      <c r="J431" s="13">
        <v>77.010920436817457</v>
      </c>
      <c r="K431" s="3">
        <v>36.416184971098609</v>
      </c>
      <c r="L431" s="13"/>
      <c r="M431" s="11"/>
    </row>
    <row r="432" spans="1:13" x14ac:dyDescent="0.25">
      <c r="A432" s="135" t="s">
        <v>557</v>
      </c>
      <c r="B432" s="13">
        <v>2474</v>
      </c>
      <c r="C432" s="3">
        <f t="shared" si="6"/>
        <v>2474.5</v>
      </c>
      <c r="D432" s="11">
        <v>2475</v>
      </c>
      <c r="E432">
        <v>8673.6113068673276</v>
      </c>
      <c r="F432" s="13">
        <v>0.10200000000000031</v>
      </c>
      <c r="G432" s="3">
        <v>3.700000000000081E-2</v>
      </c>
      <c r="H432" s="11">
        <v>6.4999999999999503E-2</v>
      </c>
      <c r="I432">
        <v>-3.8000000000002032E-2</v>
      </c>
      <c r="J432" s="13">
        <v>70.557377049180204</v>
      </c>
      <c r="K432" s="3">
        <v>36.27450980392225</v>
      </c>
      <c r="L432" s="13"/>
      <c r="M432" s="11"/>
    </row>
    <row r="433" spans="1:13" x14ac:dyDescent="0.25">
      <c r="A433" s="135" t="s">
        <v>557</v>
      </c>
      <c r="B433" s="13">
        <v>2473</v>
      </c>
      <c r="C433" s="3">
        <f t="shared" si="6"/>
        <v>2473.5</v>
      </c>
      <c r="D433" s="11">
        <v>2474</v>
      </c>
      <c r="E433">
        <v>8668.8917496907106</v>
      </c>
      <c r="F433" s="13">
        <v>0.16999999999999993</v>
      </c>
      <c r="G433" s="3">
        <v>5.1999999999999602E-2</v>
      </c>
      <c r="H433" s="11">
        <v>0.11800000000000033</v>
      </c>
      <c r="I433">
        <v>6.0000000000020037E-3</v>
      </c>
      <c r="J433" s="13">
        <v>74.890410958904098</v>
      </c>
      <c r="K433" s="3">
        <v>30.588235294117428</v>
      </c>
      <c r="L433" s="13"/>
      <c r="M433" s="11"/>
    </row>
    <row r="434" spans="1:13" x14ac:dyDescent="0.25">
      <c r="A434" s="135" t="s">
        <v>557</v>
      </c>
      <c r="B434" s="13">
        <v>2472</v>
      </c>
      <c r="C434" s="3">
        <f t="shared" si="6"/>
        <v>2472.5</v>
      </c>
      <c r="D434" s="11">
        <v>2473</v>
      </c>
      <c r="E434">
        <v>8661.0258210630145</v>
      </c>
      <c r="F434" s="13">
        <v>0.20599999999999952</v>
      </c>
      <c r="G434" s="3">
        <v>7.3000000000000398E-2</v>
      </c>
      <c r="H434" s="11">
        <v>0.13299999999999912</v>
      </c>
      <c r="I434">
        <v>3.700000000000081E-2</v>
      </c>
      <c r="J434" s="13">
        <v>75.972789115646307</v>
      </c>
      <c r="K434" s="3">
        <v>35.436893203883777</v>
      </c>
      <c r="L434" s="13"/>
      <c r="M434" s="11"/>
    </row>
    <row r="435" spans="1:13" x14ac:dyDescent="0.25">
      <c r="A435" s="135" t="s">
        <v>557</v>
      </c>
      <c r="B435" s="13">
        <v>2471</v>
      </c>
      <c r="C435" s="3">
        <f t="shared" si="6"/>
        <v>2471.5</v>
      </c>
      <c r="D435" s="11">
        <v>2472</v>
      </c>
      <c r="E435">
        <v>8651.4941663729842</v>
      </c>
      <c r="F435" s="13">
        <v>0.11099999999999888</v>
      </c>
      <c r="G435" s="3">
        <v>4.4000000000000483E-2</v>
      </c>
      <c r="H435" s="11">
        <v>6.6999999999998394E-2</v>
      </c>
      <c r="I435">
        <v>-4.2000000000000703E-2</v>
      </c>
      <c r="J435" s="13">
        <v>73.421487603306048</v>
      </c>
      <c r="K435" s="3">
        <v>39.639639639640478</v>
      </c>
      <c r="L435" s="13"/>
      <c r="M435" s="11"/>
    </row>
    <row r="436" spans="1:13" x14ac:dyDescent="0.25">
      <c r="A436" s="135" t="s">
        <v>557</v>
      </c>
      <c r="B436" s="13">
        <v>2470</v>
      </c>
      <c r="C436" s="3">
        <f t="shared" si="6"/>
        <v>2470.5</v>
      </c>
      <c r="D436" s="11">
        <v>2471</v>
      </c>
      <c r="E436">
        <v>8646.3581776807823</v>
      </c>
      <c r="F436" s="13">
        <v>0.18499999999999961</v>
      </c>
      <c r="G436" s="3">
        <v>6.0000000000000497E-2</v>
      </c>
      <c r="H436" s="11">
        <v>0.12499999999999911</v>
      </c>
      <c r="I436">
        <v>3.0999999999999694E-2</v>
      </c>
      <c r="J436" s="13">
        <v>74.63492063492069</v>
      </c>
      <c r="K436" s="3">
        <v>32.432432432432769</v>
      </c>
      <c r="L436" s="13"/>
      <c r="M436" s="11"/>
    </row>
    <row r="437" spans="1:13" x14ac:dyDescent="0.25">
      <c r="A437" s="135" t="s">
        <v>557</v>
      </c>
      <c r="B437" s="13">
        <v>2469</v>
      </c>
      <c r="C437" s="3">
        <f t="shared" si="6"/>
        <v>2469.5</v>
      </c>
      <c r="D437" s="11">
        <v>2470</v>
      </c>
      <c r="E437">
        <v>8637.7981965271138</v>
      </c>
      <c r="F437" s="13">
        <v>0.14799999999999969</v>
      </c>
      <c r="G437" s="3">
        <v>5.7000000000000384E-2</v>
      </c>
      <c r="H437" s="11">
        <v>9.0999999999999304E-2</v>
      </c>
      <c r="I437">
        <v>-1.4999999999998792E-2</v>
      </c>
      <c r="J437" s="13">
        <v>75.701720841300229</v>
      </c>
      <c r="K437" s="3">
        <v>38.51351351351385</v>
      </c>
      <c r="L437" s="13"/>
      <c r="M437" s="11"/>
    </row>
    <row r="438" spans="1:13" x14ac:dyDescent="0.25">
      <c r="A438" s="135" t="s">
        <v>557</v>
      </c>
      <c r="B438" s="13">
        <v>2468</v>
      </c>
      <c r="C438" s="3">
        <f t="shared" si="6"/>
        <v>2468.5</v>
      </c>
      <c r="D438" s="11">
        <v>2469</v>
      </c>
      <c r="E438">
        <v>8630.9502116041785</v>
      </c>
      <c r="F438" s="13">
        <v>0.18099999999999916</v>
      </c>
      <c r="G438" s="3">
        <v>6.6000000000000725E-2</v>
      </c>
      <c r="H438" s="11">
        <v>0.11499999999999844</v>
      </c>
      <c r="I438">
        <v>1.3999999999995794E-2</v>
      </c>
      <c r="J438" s="13">
        <v>75.451104100946438</v>
      </c>
      <c r="K438" s="3">
        <v>36.464088397790626</v>
      </c>
      <c r="L438" s="13"/>
      <c r="M438" s="11"/>
    </row>
    <row r="439" spans="1:13" x14ac:dyDescent="0.25">
      <c r="A439" s="135" t="s">
        <v>557</v>
      </c>
      <c r="B439" s="13">
        <v>2467</v>
      </c>
      <c r="C439" s="3">
        <f t="shared" si="6"/>
        <v>2467.5</v>
      </c>
      <c r="D439" s="11">
        <v>2468</v>
      </c>
      <c r="E439">
        <v>8622.5753111241029</v>
      </c>
      <c r="F439" s="13">
        <v>0.14700000000000024</v>
      </c>
      <c r="G439" s="3">
        <v>5.5999999999999162E-2</v>
      </c>
      <c r="H439" s="11">
        <v>9.100000000000108E-2</v>
      </c>
      <c r="I439">
        <v>1.1000000000002785E-2</v>
      </c>
      <c r="J439" s="13">
        <v>76.727272727272663</v>
      </c>
      <c r="K439" s="3">
        <v>38.095238095237463</v>
      </c>
      <c r="L439" s="13"/>
      <c r="M439" s="11"/>
    </row>
    <row r="440" spans="1:13" x14ac:dyDescent="0.25">
      <c r="A440" s="135" t="s">
        <v>557</v>
      </c>
      <c r="B440" s="13">
        <v>2466</v>
      </c>
      <c r="C440" s="3">
        <f t="shared" si="6"/>
        <v>2466.5</v>
      </c>
      <c r="D440" s="11">
        <v>2467</v>
      </c>
      <c r="E440">
        <v>8615.7735963695668</v>
      </c>
      <c r="F440" s="13">
        <v>0.11800000000000033</v>
      </c>
      <c r="G440" s="3">
        <v>4.7000000000000597E-2</v>
      </c>
      <c r="H440" s="11">
        <v>7.099999999999973E-2</v>
      </c>
      <c r="I440">
        <v>-2.3000000000001464E-2</v>
      </c>
      <c r="J440" s="13">
        <v>73.820971867007586</v>
      </c>
      <c r="K440" s="3">
        <v>39.830508474576668</v>
      </c>
      <c r="L440" s="13"/>
      <c r="M440" s="11"/>
    </row>
    <row r="441" spans="1:13" x14ac:dyDescent="0.25">
      <c r="A441" s="135" t="s">
        <v>557</v>
      </c>
      <c r="B441" s="13">
        <v>2465</v>
      </c>
      <c r="C441" s="3">
        <f t="shared" si="6"/>
        <v>2465.5</v>
      </c>
      <c r="D441" s="11">
        <v>2466</v>
      </c>
      <c r="E441">
        <v>8610.3137164985783</v>
      </c>
      <c r="F441" s="13">
        <v>0.16300000000000026</v>
      </c>
      <c r="G441" s="3">
        <v>5.7999999999999829E-2</v>
      </c>
      <c r="H441" s="11">
        <v>0.10500000000000043</v>
      </c>
      <c r="I441">
        <v>-2.8000000000002245E-2</v>
      </c>
      <c r="J441" s="13">
        <v>70.666666666666544</v>
      </c>
      <c r="K441" s="3">
        <v>35.582822085889411</v>
      </c>
      <c r="L441" s="13" t="s">
        <v>191</v>
      </c>
      <c r="M441" s="11"/>
    </row>
    <row r="442" spans="1:13" x14ac:dyDescent="0.25">
      <c r="A442" s="135" t="s">
        <v>557</v>
      </c>
      <c r="B442" s="13">
        <v>2464</v>
      </c>
      <c r="C442" s="3">
        <f t="shared" si="6"/>
        <v>2464.5</v>
      </c>
      <c r="D442" s="11">
        <v>2465</v>
      </c>
      <c r="E442">
        <v>8602.7716790496706</v>
      </c>
      <c r="F442" s="13">
        <v>0.22100000000000009</v>
      </c>
      <c r="G442" s="3">
        <v>7.2999999999998622E-2</v>
      </c>
      <c r="H442" s="11">
        <v>0.14800000000000146</v>
      </c>
      <c r="I442">
        <v>4.3000000000002814E-2</v>
      </c>
      <c r="J442" s="13">
        <v>73.767441860465098</v>
      </c>
      <c r="K442" s="3">
        <v>33.03167420814416</v>
      </c>
      <c r="L442" s="13" t="s">
        <v>192</v>
      </c>
      <c r="M442" s="11" t="s">
        <v>194</v>
      </c>
    </row>
    <row r="443" spans="1:13" x14ac:dyDescent="0.25">
      <c r="A443" s="135" t="s">
        <v>557</v>
      </c>
      <c r="B443" s="13">
        <v>2463</v>
      </c>
      <c r="C443" s="3">
        <f t="shared" si="6"/>
        <v>2463.5</v>
      </c>
      <c r="D443" s="11">
        <v>2464</v>
      </c>
      <c r="E443">
        <v>8592.545971833666</v>
      </c>
      <c r="F443" s="13">
        <v>0.15399999999999991</v>
      </c>
      <c r="G443" s="3">
        <v>6.0999999999999943E-2</v>
      </c>
      <c r="H443" s="11">
        <v>9.2999999999999972E-2</v>
      </c>
      <c r="I443">
        <v>1.0000000000012221E-3</v>
      </c>
      <c r="J443" s="13">
        <v>72.762677484787062</v>
      </c>
      <c r="K443" s="3">
        <v>39.610389610389596</v>
      </c>
      <c r="L443" s="13" t="s">
        <v>191</v>
      </c>
      <c r="M443" s="11"/>
    </row>
    <row r="444" spans="1:13" x14ac:dyDescent="0.25">
      <c r="A444" s="135" t="s">
        <v>557</v>
      </c>
      <c r="B444" s="13">
        <v>2462</v>
      </c>
      <c r="C444" s="3">
        <f t="shared" si="6"/>
        <v>2462.5</v>
      </c>
      <c r="D444" s="11">
        <v>2463</v>
      </c>
      <c r="E444">
        <v>8585.4203659003415</v>
      </c>
      <c r="F444" s="13">
        <v>0.11700000000000088</v>
      </c>
      <c r="G444" s="3">
        <v>4.3000000000001037E-2</v>
      </c>
      <c r="H444" s="11">
        <v>7.3999999999999844E-2</v>
      </c>
      <c r="I444">
        <v>-2.0000000000024443E-3</v>
      </c>
      <c r="J444" s="13">
        <v>75.739130434782368</v>
      </c>
      <c r="K444" s="3">
        <v>36.752136752137361</v>
      </c>
      <c r="L444" s="13" t="s">
        <v>193</v>
      </c>
      <c r="M444" s="11"/>
    </row>
    <row r="445" spans="1:13" x14ac:dyDescent="0.25">
      <c r="A445" s="135" t="s">
        <v>557</v>
      </c>
      <c r="B445" s="13">
        <v>2461</v>
      </c>
      <c r="C445" s="3">
        <f t="shared" si="6"/>
        <v>2461.5</v>
      </c>
      <c r="D445" s="11">
        <v>2462</v>
      </c>
      <c r="E445">
        <v>8580.0067561977503</v>
      </c>
      <c r="F445" s="13">
        <v>0.12300000000000111</v>
      </c>
      <c r="G445" s="3">
        <v>4.4999999999999929E-2</v>
      </c>
      <c r="H445" s="11">
        <v>7.800000000000118E-2</v>
      </c>
      <c r="I445">
        <v>-4.8000000000000043E-2</v>
      </c>
      <c r="J445" s="13">
        <v>72.939393939393725</v>
      </c>
      <c r="K445" s="3">
        <v>36.585365853658146</v>
      </c>
      <c r="L445" s="13" t="s">
        <v>195</v>
      </c>
      <c r="M445" s="11"/>
    </row>
    <row r="446" spans="1:13" x14ac:dyDescent="0.25">
      <c r="A446" s="135" t="s">
        <v>557</v>
      </c>
      <c r="B446" s="13">
        <v>2460</v>
      </c>
      <c r="C446" s="3">
        <f t="shared" si="6"/>
        <v>2460.5</v>
      </c>
      <c r="D446" s="11">
        <v>2461</v>
      </c>
      <c r="E446">
        <v>8574.3155254847698</v>
      </c>
      <c r="F446" s="13">
        <v>0.19499999999999851</v>
      </c>
      <c r="G446" s="3">
        <v>5.6999999999998607E-2</v>
      </c>
      <c r="H446" s="11">
        <v>0.1379999999999999</v>
      </c>
      <c r="I446">
        <v>2.4000000000000909E-2</v>
      </c>
      <c r="J446" s="13">
        <v>74.982142857143032</v>
      </c>
      <c r="K446" s="3">
        <v>29.23076923076874</v>
      </c>
      <c r="L446" s="13" t="s">
        <v>195</v>
      </c>
      <c r="M446" s="11"/>
    </row>
    <row r="447" spans="1:13" x14ac:dyDescent="0.25">
      <c r="A447" s="135" t="s">
        <v>557</v>
      </c>
      <c r="B447" s="13">
        <v>2459</v>
      </c>
      <c r="C447" s="3">
        <f t="shared" si="6"/>
        <v>2459.5</v>
      </c>
      <c r="D447" s="11">
        <v>2460</v>
      </c>
      <c r="E447">
        <v>8565.292842647119</v>
      </c>
      <c r="F447" s="13">
        <v>0.14100000000000001</v>
      </c>
      <c r="G447" s="3">
        <v>4.1999999999999815E-2</v>
      </c>
      <c r="H447" s="11">
        <v>9.9000000000000199E-2</v>
      </c>
      <c r="I447">
        <v>8.9999999999985647E-3</v>
      </c>
      <c r="J447" s="13">
        <v>74.378151260504254</v>
      </c>
      <c r="K447" s="3">
        <v>29.787234042553056</v>
      </c>
      <c r="L447" s="13" t="s">
        <v>199</v>
      </c>
      <c r="M447" s="11" t="s">
        <v>198</v>
      </c>
    </row>
    <row r="448" spans="1:13" x14ac:dyDescent="0.25">
      <c r="A448" s="135" t="s">
        <v>557</v>
      </c>
      <c r="B448" s="13">
        <v>2458</v>
      </c>
      <c r="C448" s="3">
        <f t="shared" si="6"/>
        <v>2458.5</v>
      </c>
      <c r="D448" s="11">
        <v>2459</v>
      </c>
      <c r="E448">
        <v>8558.7687489029722</v>
      </c>
      <c r="F448" s="13">
        <v>0.18199999999999861</v>
      </c>
      <c r="G448" s="3">
        <v>6.6999999999998394E-2</v>
      </c>
      <c r="H448" s="11">
        <v>0.11500000000000021</v>
      </c>
      <c r="I448">
        <v>1.6000000000003567E-2</v>
      </c>
      <c r="J448" s="13">
        <v>75.248025276461476</v>
      </c>
      <c r="K448" s="3">
        <v>36.813186813186213</v>
      </c>
      <c r="L448" s="13" t="s">
        <v>196</v>
      </c>
      <c r="M448" s="11" t="s">
        <v>197</v>
      </c>
    </row>
    <row r="449" spans="1:13" x14ac:dyDescent="0.25">
      <c r="A449" s="135" t="s">
        <v>557</v>
      </c>
      <c r="B449" s="13">
        <v>2457</v>
      </c>
      <c r="C449" s="3">
        <f t="shared" si="6"/>
        <v>2457.5</v>
      </c>
      <c r="D449" s="11">
        <v>2458</v>
      </c>
      <c r="E449">
        <v>8550.3475782544992</v>
      </c>
      <c r="F449" s="13">
        <v>0.11399999999999899</v>
      </c>
      <c r="G449" s="3">
        <v>4.1000000000000369E-2</v>
      </c>
      <c r="H449" s="11">
        <v>7.2999999999998622E-2</v>
      </c>
      <c r="I449">
        <v>-2.4000000000000909E-2</v>
      </c>
      <c r="J449" s="13">
        <v>70.371681415929359</v>
      </c>
      <c r="K449" s="3">
        <v>35.9649122807024</v>
      </c>
      <c r="L449" s="13"/>
      <c r="M449" s="11"/>
    </row>
    <row r="450" spans="1:13" x14ac:dyDescent="0.25">
      <c r="A450" s="135" t="s">
        <v>557</v>
      </c>
      <c r="B450" s="13">
        <v>2456</v>
      </c>
      <c r="C450" s="3">
        <f t="shared" si="6"/>
        <v>2456.5</v>
      </c>
      <c r="D450" s="11">
        <v>2457</v>
      </c>
      <c r="E450">
        <v>8545.0727790571036</v>
      </c>
      <c r="F450" s="13">
        <v>0.1639999999999997</v>
      </c>
      <c r="G450" s="3">
        <v>5.400000000000027E-2</v>
      </c>
      <c r="H450" s="11">
        <v>0.10999999999999943</v>
      </c>
      <c r="I450">
        <v>4.0000000000004476E-3</v>
      </c>
      <c r="J450" s="13">
        <v>70.530612244898037</v>
      </c>
      <c r="K450" s="3">
        <v>32.926829268292906</v>
      </c>
      <c r="L450" s="13" t="s">
        <v>200</v>
      </c>
      <c r="M450" s="11"/>
    </row>
    <row r="451" spans="1:13" x14ac:dyDescent="0.25">
      <c r="A451" s="135" t="s">
        <v>557</v>
      </c>
      <c r="B451" s="13">
        <v>2455</v>
      </c>
      <c r="C451" s="3">
        <f t="shared" si="6"/>
        <v>2455.5</v>
      </c>
      <c r="D451" s="11">
        <v>2456</v>
      </c>
      <c r="E451">
        <v>8537.4844714397968</v>
      </c>
      <c r="F451" s="13">
        <v>0.15200000000000014</v>
      </c>
      <c r="G451" s="3">
        <v>5.0000000000000711E-2</v>
      </c>
      <c r="H451" s="11">
        <v>0.10199999999999942</v>
      </c>
      <c r="I451">
        <v>-5.8000000000000718E-2</v>
      </c>
      <c r="J451" s="13">
        <v>76.110091743119185</v>
      </c>
      <c r="K451" s="3">
        <v>32.894736842105701</v>
      </c>
      <c r="L451" s="13"/>
      <c r="M451" s="11"/>
    </row>
    <row r="452" spans="1:13" x14ac:dyDescent="0.25">
      <c r="A452" s="135" t="s">
        <v>557</v>
      </c>
      <c r="B452" s="13">
        <v>2454</v>
      </c>
      <c r="C452" s="3">
        <f t="shared" si="6"/>
        <v>2454.5</v>
      </c>
      <c r="D452" s="11">
        <v>2455</v>
      </c>
      <c r="E452">
        <v>8530.4514058432687</v>
      </c>
      <c r="F452" s="13">
        <v>0.25400000000000134</v>
      </c>
      <c r="G452" s="3">
        <v>7.2000000000000952E-2</v>
      </c>
      <c r="H452" s="11">
        <v>0.18200000000000038</v>
      </c>
      <c r="I452">
        <v>3.2999999999997698E-2</v>
      </c>
      <c r="J452" s="13">
        <v>71.969735182849817</v>
      </c>
      <c r="K452" s="3">
        <v>28.346456692913613</v>
      </c>
      <c r="L452" s="13" t="s">
        <v>193</v>
      </c>
      <c r="M452" s="11" t="s">
        <v>201</v>
      </c>
    </row>
    <row r="453" spans="1:13" x14ac:dyDescent="0.25">
      <c r="A453" s="135" t="s">
        <v>557</v>
      </c>
      <c r="B453" s="13">
        <v>2453</v>
      </c>
      <c r="C453" s="3">
        <f t="shared" si="6"/>
        <v>2453.5</v>
      </c>
      <c r="D453" s="11">
        <v>2454</v>
      </c>
      <c r="E453">
        <v>8518.6987830701237</v>
      </c>
      <c r="F453" s="13">
        <v>0.24899999999999878</v>
      </c>
      <c r="G453" s="3">
        <v>8.5999999999998522E-2</v>
      </c>
      <c r="H453" s="11">
        <v>0.16300000000000026</v>
      </c>
      <c r="I453">
        <v>3.8000000000000256E-2</v>
      </c>
      <c r="J453" s="13">
        <v>69.60773480663002</v>
      </c>
      <c r="K453" s="3">
        <v>34.538152610441344</v>
      </c>
      <c r="L453" s="13"/>
      <c r="M453" s="11"/>
    </row>
    <row r="454" spans="1:13" x14ac:dyDescent="0.25">
      <c r="A454" s="135" t="s">
        <v>557</v>
      </c>
      <c r="B454" s="13">
        <v>2452</v>
      </c>
      <c r="C454" s="3">
        <f t="shared" si="6"/>
        <v>2452.5</v>
      </c>
      <c r="D454" s="11">
        <v>2453</v>
      </c>
      <c r="E454">
        <v>8507.1775111389707</v>
      </c>
      <c r="F454" s="13">
        <v>0.14499999999999957</v>
      </c>
      <c r="G454" s="3">
        <v>5.2999999999999048E-2</v>
      </c>
      <c r="H454" s="11">
        <v>9.2000000000000526E-2</v>
      </c>
      <c r="I454">
        <v>2.0000000000006679E-3</v>
      </c>
      <c r="J454" s="13">
        <v>76.537878787878896</v>
      </c>
      <c r="K454" s="3">
        <v>36.551724137930485</v>
      </c>
      <c r="L454" s="13" t="s">
        <v>196</v>
      </c>
      <c r="M454" s="11" t="s">
        <v>198</v>
      </c>
    </row>
    <row r="455" spans="1:13" x14ac:dyDescent="0.25">
      <c r="A455" s="135" t="s">
        <v>557</v>
      </c>
      <c r="B455" s="13">
        <v>2451</v>
      </c>
      <c r="C455" s="3">
        <f t="shared" si="6"/>
        <v>2451.5</v>
      </c>
      <c r="D455" s="11">
        <v>2452</v>
      </c>
      <c r="E455">
        <v>8500.468336721231</v>
      </c>
      <c r="F455" s="13">
        <v>0.16699999999999982</v>
      </c>
      <c r="G455" s="3">
        <v>6.4999999999999503E-2</v>
      </c>
      <c r="H455" s="11">
        <v>0.10200000000000031</v>
      </c>
      <c r="I455">
        <v>-2.0999999999999019E-2</v>
      </c>
      <c r="J455" s="13">
        <v>75.885521885521882</v>
      </c>
      <c r="K455" s="3">
        <v>38.922155688622503</v>
      </c>
      <c r="L455" s="13"/>
      <c r="M455" s="11"/>
    </row>
    <row r="456" spans="1:13" x14ac:dyDescent="0.25">
      <c r="A456" s="135" t="s">
        <v>557</v>
      </c>
      <c r="B456" s="13">
        <v>2450</v>
      </c>
      <c r="C456" s="3">
        <f t="shared" si="6"/>
        <v>2450.5</v>
      </c>
      <c r="D456" s="11">
        <v>2451</v>
      </c>
      <c r="E456">
        <v>8492.7412185987305</v>
      </c>
      <c r="F456" s="13">
        <v>0.19000000000000128</v>
      </c>
      <c r="G456" s="3">
        <v>6.6000000000000725E-2</v>
      </c>
      <c r="H456" s="11">
        <v>0.12400000000000055</v>
      </c>
      <c r="I456">
        <v>9.9999999999944578E-4</v>
      </c>
      <c r="J456" s="13">
        <v>77.936899862825641</v>
      </c>
      <c r="K456" s="3">
        <v>34.736842105263307</v>
      </c>
      <c r="L456" s="13"/>
      <c r="M456" s="11"/>
    </row>
    <row r="457" spans="1:13" x14ac:dyDescent="0.25">
      <c r="A457" s="135" t="s">
        <v>557</v>
      </c>
      <c r="B457" s="13">
        <v>2449</v>
      </c>
      <c r="C457" s="3">
        <f t="shared" si="6"/>
        <v>2449.5</v>
      </c>
      <c r="D457" s="11">
        <v>2450</v>
      </c>
      <c r="E457">
        <v>8483.9498866030717</v>
      </c>
      <c r="F457" s="13">
        <v>0.17099999999999937</v>
      </c>
      <c r="G457" s="3">
        <v>5.6999999999999496E-2</v>
      </c>
      <c r="H457" s="11">
        <v>0.11399999999999988</v>
      </c>
      <c r="I457">
        <v>6.0000000000002274E-3</v>
      </c>
      <c r="J457" s="13">
        <v>75.547420965058336</v>
      </c>
      <c r="K457" s="3">
        <v>33.333333333333158</v>
      </c>
      <c r="L457" s="13">
        <v>5</v>
      </c>
      <c r="M457" s="11"/>
    </row>
    <row r="458" spans="1:13" x14ac:dyDescent="0.25">
      <c r="A458" s="135" t="s">
        <v>557</v>
      </c>
      <c r="B458" s="13">
        <v>2448</v>
      </c>
      <c r="C458" s="3">
        <f t="shared" si="6"/>
        <v>2448.5</v>
      </c>
      <c r="D458" s="11">
        <v>2449</v>
      </c>
      <c r="E458">
        <v>8476.0376878069783</v>
      </c>
      <c r="F458" s="13">
        <v>0.14100000000000001</v>
      </c>
      <c r="G458" s="3">
        <v>4.4999999999999929E-2</v>
      </c>
      <c r="H458" s="11">
        <v>9.6000000000000085E-2</v>
      </c>
      <c r="I458">
        <v>1.3000000000001677E-2</v>
      </c>
      <c r="J458" s="13">
        <v>76.460937499999929</v>
      </c>
      <c r="K458" s="3">
        <v>31.914893617021221</v>
      </c>
      <c r="L458" s="13"/>
      <c r="M458" s="11"/>
    </row>
    <row r="459" spans="1:13" x14ac:dyDescent="0.25">
      <c r="A459" s="135" t="s">
        <v>557</v>
      </c>
      <c r="B459" s="13">
        <v>2447</v>
      </c>
      <c r="C459" s="3">
        <f t="shared" ref="C459:C515" si="7">(D459+B459)/2</f>
        <v>2447.5</v>
      </c>
      <c r="D459" s="11">
        <v>2448</v>
      </c>
      <c r="E459">
        <v>8469.5135940628315</v>
      </c>
      <c r="F459" s="13">
        <v>0.10199999999999854</v>
      </c>
      <c r="G459" s="3">
        <v>3.2000000000000028E-2</v>
      </c>
      <c r="H459" s="11">
        <v>6.9999999999998508E-2</v>
      </c>
      <c r="I459">
        <v>-1.8000000000000682E-2</v>
      </c>
      <c r="J459" s="13">
        <v>73.822485207100954</v>
      </c>
      <c r="K459" s="3">
        <v>31.372549019608321</v>
      </c>
      <c r="L459" s="13"/>
      <c r="M459" s="11"/>
    </row>
    <row r="460" spans="1:13" x14ac:dyDescent="0.25">
      <c r="A460" s="135" t="s">
        <v>557</v>
      </c>
      <c r="B460" s="13">
        <v>2446</v>
      </c>
      <c r="C460" s="3">
        <f t="shared" si="7"/>
        <v>2446.5</v>
      </c>
      <c r="D460" s="11">
        <v>2447</v>
      </c>
      <c r="E460">
        <v>8464.7940368862146</v>
      </c>
      <c r="F460" s="13">
        <v>0.1379999999999999</v>
      </c>
      <c r="G460" s="3">
        <v>4.1000000000000369E-2</v>
      </c>
      <c r="H460" s="11">
        <v>9.6999999999999531E-2</v>
      </c>
      <c r="I460">
        <v>8.9999999999985647E-3</v>
      </c>
      <c r="J460" s="13">
        <v>72.778280542986465</v>
      </c>
      <c r="K460" s="3">
        <v>29.710144927536518</v>
      </c>
      <c r="L460" s="13"/>
      <c r="M460" s="11"/>
    </row>
    <row r="461" spans="1:13" x14ac:dyDescent="0.25">
      <c r="A461" s="135" t="s">
        <v>557</v>
      </c>
      <c r="B461" s="13">
        <v>2445</v>
      </c>
      <c r="C461" s="3">
        <f t="shared" si="7"/>
        <v>2445.5</v>
      </c>
      <c r="D461" s="11">
        <v>2446</v>
      </c>
      <c r="E461">
        <v>8458.4087536472616</v>
      </c>
      <c r="F461" s="13">
        <v>0.1509999999999998</v>
      </c>
      <c r="G461" s="3">
        <v>5.1999999999999602E-2</v>
      </c>
      <c r="H461" s="11">
        <v>9.9000000000000199E-2</v>
      </c>
      <c r="I461">
        <v>-1.0999999999999233E-2</v>
      </c>
      <c r="J461" s="13">
        <v>76.79279279279281</v>
      </c>
      <c r="K461" s="3">
        <v>34.437086092715013</v>
      </c>
      <c r="L461" s="13">
        <v>15</v>
      </c>
      <c r="M461" s="11" t="s">
        <v>202</v>
      </c>
    </row>
    <row r="462" spans="1:13" x14ac:dyDescent="0.25">
      <c r="A462" s="135" t="s">
        <v>557</v>
      </c>
      <c r="B462" s="13">
        <v>2444</v>
      </c>
      <c r="C462" s="3">
        <f t="shared" si="7"/>
        <v>2444.5</v>
      </c>
      <c r="D462" s="11">
        <v>2445</v>
      </c>
      <c r="E462">
        <v>8451.4219582191326</v>
      </c>
      <c r="F462" s="13">
        <v>0.16000000000000014</v>
      </c>
      <c r="G462" s="3">
        <v>5.1000000000000156E-2</v>
      </c>
      <c r="H462" s="11">
        <v>0.10899999999999999</v>
      </c>
      <c r="I462">
        <v>1.9999999999999574E-2</v>
      </c>
      <c r="J462" s="13">
        <v>75.530249110320327</v>
      </c>
      <c r="K462" s="3">
        <v>31.875000000000071</v>
      </c>
      <c r="L462" s="13">
        <v>7</v>
      </c>
      <c r="M462" s="11"/>
    </row>
    <row r="463" spans="1:13" x14ac:dyDescent="0.25">
      <c r="A463" s="135" t="s">
        <v>557</v>
      </c>
      <c r="B463" s="13">
        <v>2443</v>
      </c>
      <c r="C463" s="3">
        <f t="shared" si="7"/>
        <v>2443.5</v>
      </c>
      <c r="D463" s="11">
        <v>2444</v>
      </c>
      <c r="E463">
        <v>8444.0187312754188</v>
      </c>
      <c r="F463" s="13">
        <v>0.12000000000000099</v>
      </c>
      <c r="G463" s="3">
        <v>4.1000000000000369E-2</v>
      </c>
      <c r="H463" s="11">
        <v>7.9000000000000625E-2</v>
      </c>
      <c r="I463">
        <v>1.0999999999999233E-2</v>
      </c>
      <c r="J463" s="13">
        <v>77.033707865168324</v>
      </c>
      <c r="K463" s="3">
        <v>34.166666666666693</v>
      </c>
      <c r="L463" s="13"/>
      <c r="M463" s="11"/>
    </row>
    <row r="464" spans="1:13" x14ac:dyDescent="0.25">
      <c r="A464" s="135" t="s">
        <v>557</v>
      </c>
      <c r="B464" s="13">
        <v>2442</v>
      </c>
      <c r="C464" s="3">
        <f t="shared" si="7"/>
        <v>2442.5</v>
      </c>
      <c r="D464" s="11">
        <v>2443</v>
      </c>
      <c r="E464">
        <v>8438.4663110676338</v>
      </c>
      <c r="F464" s="13">
        <v>0.11700000000000088</v>
      </c>
      <c r="G464" s="3">
        <v>4.4999999999999929E-2</v>
      </c>
      <c r="H464" s="11">
        <v>7.2000000000000952E-2</v>
      </c>
      <c r="I464">
        <v>1.0000000000029985E-3</v>
      </c>
      <c r="J464" s="13">
        <v>76.663551401869015</v>
      </c>
      <c r="K464" s="3">
        <v>38.461538461538112</v>
      </c>
      <c r="L464" s="13"/>
      <c r="M464" s="11"/>
    </row>
    <row r="465" spans="1:13" x14ac:dyDescent="0.25">
      <c r="A465" s="135" t="s">
        <v>557</v>
      </c>
      <c r="B465" s="13">
        <v>2441</v>
      </c>
      <c r="C465" s="3">
        <f t="shared" si="7"/>
        <v>2441.5</v>
      </c>
      <c r="D465" s="11">
        <v>2442</v>
      </c>
      <c r="E465">
        <v>8433.0527013650426</v>
      </c>
      <c r="F465" s="13">
        <v>0.16999999999999993</v>
      </c>
      <c r="G465" s="3">
        <v>7.2000000000000952E-2</v>
      </c>
      <c r="H465" s="11">
        <v>9.7999999999998977E-2</v>
      </c>
      <c r="I465">
        <v>-3.6000000000003141E-2</v>
      </c>
      <c r="J465" s="13">
        <v>79.146198830409332</v>
      </c>
      <c r="K465" s="3">
        <v>42.352941176471163</v>
      </c>
      <c r="L465" s="13"/>
      <c r="M465" s="11"/>
    </row>
    <row r="466" spans="1:13" x14ac:dyDescent="0.25">
      <c r="A466" s="135" t="s">
        <v>557</v>
      </c>
      <c r="B466" s="13">
        <v>2440</v>
      </c>
      <c r="C466" s="3">
        <f t="shared" si="7"/>
        <v>2440.5</v>
      </c>
      <c r="D466" s="11">
        <v>2441</v>
      </c>
      <c r="E466">
        <v>8425.1867727373465</v>
      </c>
      <c r="F466" s="13">
        <v>0.16799999999999926</v>
      </c>
      <c r="G466" s="3">
        <v>5.2999999999999048E-2</v>
      </c>
      <c r="H466" s="11">
        <v>0.11500000000000021</v>
      </c>
      <c r="I466">
        <v>2.6000000000000689E-2</v>
      </c>
      <c r="J466" s="13">
        <v>74.153846153846274</v>
      </c>
      <c r="K466" s="3">
        <v>31.547619047618618</v>
      </c>
      <c r="L466" s="13"/>
      <c r="M466" s="11"/>
    </row>
    <row r="467" spans="1:13" x14ac:dyDescent="0.25">
      <c r="A467" s="135" t="s">
        <v>557</v>
      </c>
      <c r="B467" s="13">
        <v>2439</v>
      </c>
      <c r="C467" s="3">
        <f t="shared" si="7"/>
        <v>2439.5</v>
      </c>
      <c r="D467" s="11">
        <v>2440</v>
      </c>
      <c r="E467">
        <v>8417.4133844464468</v>
      </c>
      <c r="F467" s="13">
        <v>0.12000000000000011</v>
      </c>
      <c r="G467" s="3">
        <v>4.1999999999999815E-2</v>
      </c>
      <c r="H467" s="11">
        <v>7.8000000000000291E-2</v>
      </c>
      <c r="I467">
        <v>6.9999999999996732E-3</v>
      </c>
      <c r="J467" s="13">
        <v>78.417266187050345</v>
      </c>
      <c r="K467" s="3">
        <v>34.999999999999815</v>
      </c>
      <c r="L467" s="13">
        <v>10</v>
      </c>
      <c r="M467" s="11"/>
    </row>
    <row r="468" spans="1:13" x14ac:dyDescent="0.25">
      <c r="A468" s="135" t="s">
        <v>557</v>
      </c>
      <c r="B468" s="13">
        <v>2438</v>
      </c>
      <c r="C468" s="3">
        <f t="shared" si="7"/>
        <v>2438.5</v>
      </c>
      <c r="D468" s="11">
        <v>2439</v>
      </c>
      <c r="E468">
        <v>8411.8609642386618</v>
      </c>
      <c r="F468" s="13">
        <v>0.12300000000000022</v>
      </c>
      <c r="G468" s="3">
        <v>4.6999999999999709E-2</v>
      </c>
      <c r="H468" s="11">
        <v>7.6000000000000512E-2</v>
      </c>
      <c r="I468">
        <v>-3.3999999999999808E-2</v>
      </c>
      <c r="J468" s="13">
        <v>77.389705882352928</v>
      </c>
      <c r="K468" s="3">
        <v>38.211382113820832</v>
      </c>
      <c r="L468" s="13"/>
      <c r="M468" s="11"/>
    </row>
    <row r="469" spans="1:13" x14ac:dyDescent="0.25">
      <c r="A469" s="135" t="s">
        <v>557</v>
      </c>
      <c r="B469" s="13">
        <v>2437</v>
      </c>
      <c r="C469" s="3">
        <f t="shared" si="7"/>
        <v>2437.5</v>
      </c>
      <c r="D469" s="11">
        <v>2438</v>
      </c>
      <c r="E469">
        <v>8406.1697335256813</v>
      </c>
      <c r="F469" s="13">
        <v>0.19700000000000095</v>
      </c>
      <c r="G469" s="3">
        <v>6.7000000000000171E-2</v>
      </c>
      <c r="H469" s="11">
        <v>0.13000000000000078</v>
      </c>
      <c r="I469">
        <v>2.3000000000001464E-2</v>
      </c>
      <c r="J469" s="13">
        <v>74.044795783926105</v>
      </c>
      <c r="K469" s="3">
        <v>34.010152284263881</v>
      </c>
      <c r="L469" s="13">
        <v>10</v>
      </c>
      <c r="M469" s="11"/>
    </row>
    <row r="470" spans="1:13" x14ac:dyDescent="0.25">
      <c r="A470" s="135" t="s">
        <v>557</v>
      </c>
      <c r="B470" s="13">
        <v>2436</v>
      </c>
      <c r="C470" s="3">
        <f t="shared" si="7"/>
        <v>2436.5</v>
      </c>
      <c r="D470" s="11">
        <v>2437</v>
      </c>
      <c r="E470">
        <v>8397.0545103512341</v>
      </c>
      <c r="F470" s="13">
        <v>0.1460000000000008</v>
      </c>
      <c r="G470" s="3">
        <v>5.3000000000000824E-2</v>
      </c>
      <c r="H470" s="11">
        <v>9.2999999999999972E-2</v>
      </c>
      <c r="I470">
        <v>-2.6000000000003354E-2</v>
      </c>
      <c r="J470" s="13">
        <v>77.978883861236696</v>
      </c>
      <c r="K470" s="3">
        <v>36.301369863014067</v>
      </c>
      <c r="L470" s="13">
        <v>10</v>
      </c>
      <c r="M470" s="11"/>
    </row>
    <row r="471" spans="1:13" x14ac:dyDescent="0.25">
      <c r="A471" s="135" t="s">
        <v>557</v>
      </c>
      <c r="B471" s="13">
        <v>2435</v>
      </c>
      <c r="C471" s="3">
        <f t="shared" si="7"/>
        <v>2435.5</v>
      </c>
      <c r="D471" s="11">
        <v>2436</v>
      </c>
      <c r="E471">
        <v>8390.2990657650953</v>
      </c>
      <c r="F471" s="13">
        <v>0.17399999999999949</v>
      </c>
      <c r="G471" s="3">
        <v>5.3999999999998494E-2</v>
      </c>
      <c r="H471" s="11">
        <v>0.12000000000000099</v>
      </c>
      <c r="I471">
        <v>1.4000000000002899E-2</v>
      </c>
      <c r="J471" s="13">
        <v>77.720870678617231</v>
      </c>
      <c r="K471" s="3">
        <v>31.034482758619912</v>
      </c>
      <c r="L471" s="13"/>
      <c r="M471" s="11"/>
    </row>
    <row r="472" spans="1:13" x14ac:dyDescent="0.25">
      <c r="A472" s="135" t="s">
        <v>557</v>
      </c>
      <c r="B472" s="13">
        <v>2434</v>
      </c>
      <c r="C472" s="3">
        <f t="shared" si="7"/>
        <v>2434.5</v>
      </c>
      <c r="D472" s="11">
        <v>2435</v>
      </c>
      <c r="E472">
        <v>8382.2480564638063</v>
      </c>
      <c r="F472" s="13">
        <v>0.1899999999999995</v>
      </c>
      <c r="G472" s="3">
        <v>6.899999999999995E-2</v>
      </c>
      <c r="H472" s="11">
        <v>0.12099999999999955</v>
      </c>
      <c r="I472">
        <v>9.9999999999766942E-4</v>
      </c>
      <c r="J472" s="13">
        <v>75.888324873096508</v>
      </c>
      <c r="K472" s="3">
        <v>36.315789473684276</v>
      </c>
      <c r="L472" s="13">
        <v>7</v>
      </c>
      <c r="M472" s="11"/>
    </row>
    <row r="473" spans="1:13" x14ac:dyDescent="0.25">
      <c r="A473" s="135" t="s">
        <v>557</v>
      </c>
      <c r="B473" s="13">
        <v>2433</v>
      </c>
      <c r="C473" s="3">
        <f t="shared" si="7"/>
        <v>2433.5</v>
      </c>
      <c r="D473" s="11">
        <v>2434</v>
      </c>
      <c r="E473">
        <v>8373.4567244681475</v>
      </c>
      <c r="F473" s="13">
        <v>0.18900000000000006</v>
      </c>
      <c r="G473" s="3">
        <v>6.8999999999999062E-2</v>
      </c>
      <c r="H473" s="11">
        <v>0.12000000000000099</v>
      </c>
      <c r="I473">
        <v>-3.9999999999995595E-2</v>
      </c>
      <c r="J473" s="13">
        <v>73.676880222841206</v>
      </c>
      <c r="K473" s="3">
        <v>36.507936507936002</v>
      </c>
      <c r="L473" s="13"/>
      <c r="M473" s="11"/>
    </row>
    <row r="474" spans="1:13" x14ac:dyDescent="0.25">
      <c r="A474" s="135" t="s">
        <v>557</v>
      </c>
      <c r="B474" s="13">
        <v>2432</v>
      </c>
      <c r="C474" s="3">
        <f t="shared" si="7"/>
        <v>2432.5</v>
      </c>
      <c r="D474" s="11">
        <v>2433</v>
      </c>
      <c r="E474">
        <v>8364.7116626408861</v>
      </c>
      <c r="F474" s="13">
        <v>0.24699999999999989</v>
      </c>
      <c r="G474" s="3">
        <v>7.800000000000118E-2</v>
      </c>
      <c r="H474" s="11">
        <v>0.16899999999999871</v>
      </c>
      <c r="I474">
        <v>3.0999999999998806E-2</v>
      </c>
      <c r="J474" s="13">
        <v>69.124999999999972</v>
      </c>
      <c r="K474" s="3">
        <v>31.578947368421545</v>
      </c>
      <c r="L474" s="13">
        <v>10</v>
      </c>
      <c r="M474" s="11"/>
    </row>
    <row r="475" spans="1:13" x14ac:dyDescent="0.25">
      <c r="A475" s="135" t="s">
        <v>557</v>
      </c>
      <c r="B475" s="13">
        <v>2431</v>
      </c>
      <c r="C475" s="3">
        <f t="shared" si="7"/>
        <v>2431.5</v>
      </c>
      <c r="D475" s="11">
        <v>2432</v>
      </c>
      <c r="E475">
        <v>8353.2829310465295</v>
      </c>
      <c r="F475" s="13">
        <v>0.19600000000000151</v>
      </c>
      <c r="G475" s="3">
        <v>6.8000000000001393E-2</v>
      </c>
      <c r="H475" s="11">
        <v>0.12800000000000011</v>
      </c>
      <c r="I475">
        <v>6.0000000000002274E-3</v>
      </c>
      <c r="J475" s="13">
        <v>75.438596491227884</v>
      </c>
      <c r="K475" s="3">
        <v>34.693877551020854</v>
      </c>
      <c r="L475" s="13"/>
      <c r="M475" s="11"/>
    </row>
    <row r="476" spans="1:13" x14ac:dyDescent="0.25">
      <c r="A476" s="135" t="s">
        <v>557</v>
      </c>
      <c r="B476" s="13">
        <v>2430</v>
      </c>
      <c r="C476" s="3">
        <f t="shared" si="7"/>
        <v>2430.5</v>
      </c>
      <c r="D476" s="11">
        <v>2431</v>
      </c>
      <c r="E476">
        <v>8344.2139780404814</v>
      </c>
      <c r="F476" s="13">
        <v>0.19000000000000128</v>
      </c>
      <c r="G476" s="3">
        <v>6.8000000000001393E-2</v>
      </c>
      <c r="H476" s="11">
        <v>0.12199999999999989</v>
      </c>
      <c r="I476">
        <v>-3.00000000000189E-3</v>
      </c>
      <c r="J476" s="13">
        <v>76.30922693266821</v>
      </c>
      <c r="K476" s="3">
        <v>35.789473684211018</v>
      </c>
      <c r="L476" s="13"/>
      <c r="M476" s="11"/>
    </row>
    <row r="477" spans="1:13" x14ac:dyDescent="0.25">
      <c r="A477" s="135" t="s">
        <v>557</v>
      </c>
      <c r="B477" s="13">
        <v>2429</v>
      </c>
      <c r="C477" s="3">
        <f t="shared" si="7"/>
        <v>2429.5</v>
      </c>
      <c r="D477" s="11">
        <v>2430</v>
      </c>
      <c r="E477">
        <v>8335.4226460448226</v>
      </c>
      <c r="F477" s="13">
        <v>0.15300000000000047</v>
      </c>
      <c r="G477" s="3">
        <v>4.8000000000000043E-2</v>
      </c>
      <c r="H477" s="11">
        <v>0.10500000000000043</v>
      </c>
      <c r="I477">
        <v>2.3000000000001464E-2</v>
      </c>
      <c r="J477" s="13">
        <v>77.761627906976699</v>
      </c>
      <c r="K477" s="3">
        <v>31.372549019607774</v>
      </c>
      <c r="L477" s="13"/>
      <c r="M477" s="11"/>
    </row>
    <row r="478" spans="1:13" x14ac:dyDescent="0.25">
      <c r="A478" s="135" t="s">
        <v>557</v>
      </c>
      <c r="B478" s="13">
        <v>2428</v>
      </c>
      <c r="C478" s="3">
        <f t="shared" si="7"/>
        <v>2428.5</v>
      </c>
      <c r="D478" s="11">
        <v>2429</v>
      </c>
      <c r="E478">
        <v>8328.3433102798972</v>
      </c>
      <c r="F478" s="13">
        <v>0.16600000000000037</v>
      </c>
      <c r="G478" s="3">
        <v>6.6000000000000725E-2</v>
      </c>
      <c r="H478" s="11">
        <v>9.9999999999999645E-2</v>
      </c>
      <c r="I478">
        <v>-2.7000000000001023E-2</v>
      </c>
      <c r="J478" s="13">
        <v>78.580645161290292</v>
      </c>
      <c r="K478" s="3">
        <v>39.759036144578666</v>
      </c>
      <c r="L478" s="13">
        <v>12</v>
      </c>
      <c r="M478" s="11"/>
    </row>
    <row r="479" spans="1:13" x14ac:dyDescent="0.25">
      <c r="A479" s="135" t="s">
        <v>557</v>
      </c>
      <c r="B479" s="13">
        <v>2427</v>
      </c>
      <c r="C479" s="3">
        <f t="shared" si="7"/>
        <v>2427.5</v>
      </c>
      <c r="D479" s="11">
        <v>2428</v>
      </c>
      <c r="E479">
        <v>8320.662462325794</v>
      </c>
      <c r="F479" s="13">
        <v>0.22100000000000009</v>
      </c>
      <c r="G479" s="3">
        <v>8.0000000000000071E-2</v>
      </c>
      <c r="H479" s="11">
        <v>0.14100000000000001</v>
      </c>
      <c r="I479">
        <v>-2.0000000000006679E-3</v>
      </c>
      <c r="J479" s="13">
        <v>75.925925925925938</v>
      </c>
      <c r="K479" s="3">
        <v>36.199095022624448</v>
      </c>
      <c r="L479" s="13"/>
      <c r="M479" s="11"/>
    </row>
    <row r="480" spans="1:13" x14ac:dyDescent="0.25">
      <c r="A480" s="135" t="s">
        <v>557</v>
      </c>
      <c r="B480" s="13">
        <v>2426</v>
      </c>
      <c r="C480" s="3">
        <f t="shared" si="7"/>
        <v>2426.5</v>
      </c>
      <c r="D480" s="11">
        <v>2427</v>
      </c>
      <c r="E480">
        <v>8310.4367551097894</v>
      </c>
      <c r="F480" s="13">
        <v>0.16899999999999871</v>
      </c>
      <c r="G480" s="3">
        <v>5.2999999999999048E-2</v>
      </c>
      <c r="H480" s="11">
        <v>0.11599999999999966</v>
      </c>
      <c r="I480">
        <v>7.0000000000014495E-3</v>
      </c>
      <c r="J480" s="13">
        <v>72.916666666666814</v>
      </c>
      <c r="K480" s="3">
        <v>31.360946745561808</v>
      </c>
      <c r="L480" s="13"/>
      <c r="M480" s="11"/>
    </row>
    <row r="481" spans="1:13" x14ac:dyDescent="0.25">
      <c r="A481" s="135" t="s">
        <v>557</v>
      </c>
      <c r="B481" s="13">
        <v>2425</v>
      </c>
      <c r="C481" s="3">
        <f t="shared" si="7"/>
        <v>2425.5</v>
      </c>
      <c r="D481" s="11">
        <v>2426</v>
      </c>
      <c r="E481">
        <v>8302.6170966504924</v>
      </c>
      <c r="F481" s="13">
        <v>0.1639999999999997</v>
      </c>
      <c r="G481" s="3">
        <v>5.400000000000027E-2</v>
      </c>
      <c r="H481" s="11">
        <v>0.10999999999999943</v>
      </c>
      <c r="I481">
        <v>-1.4000000000002899E-2</v>
      </c>
      <c r="J481" s="13">
        <v>75.811209439528042</v>
      </c>
      <c r="K481" s="3">
        <v>32.926829268292906</v>
      </c>
      <c r="L481" s="13">
        <v>8</v>
      </c>
      <c r="M481" s="11" t="s">
        <v>203</v>
      </c>
    </row>
    <row r="482" spans="1:13" x14ac:dyDescent="0.25">
      <c r="A482" s="135" t="s">
        <v>557</v>
      </c>
      <c r="B482" s="13">
        <v>2424</v>
      </c>
      <c r="C482" s="3">
        <f t="shared" si="7"/>
        <v>2424.5</v>
      </c>
      <c r="D482" s="11">
        <v>2425</v>
      </c>
      <c r="E482">
        <v>8295.0287890331856</v>
      </c>
      <c r="F482" s="13">
        <v>0.19599999999999973</v>
      </c>
      <c r="G482" s="3">
        <v>6.2999999999998835E-2</v>
      </c>
      <c r="H482" s="11">
        <v>0.1330000000000009</v>
      </c>
      <c r="I482">
        <v>1.9000000000001904E-2</v>
      </c>
      <c r="J482" s="13">
        <v>75.742574257425758</v>
      </c>
      <c r="K482" s="3">
        <v>32.142857142856592</v>
      </c>
      <c r="L482" s="13"/>
      <c r="M482" s="11"/>
    </row>
    <row r="483" spans="1:13" x14ac:dyDescent="0.25">
      <c r="A483" s="135" t="s">
        <v>557</v>
      </c>
      <c r="B483" s="13">
        <v>2423</v>
      </c>
      <c r="C483" s="3">
        <f t="shared" si="7"/>
        <v>2423.5</v>
      </c>
      <c r="D483" s="11">
        <v>2424</v>
      </c>
      <c r="E483">
        <v>8285.9598360271375</v>
      </c>
      <c r="F483" s="13">
        <v>0.16099999999999959</v>
      </c>
      <c r="G483" s="3">
        <v>5.4999999999999716E-2</v>
      </c>
      <c r="H483" s="11">
        <v>0.10599999999999987</v>
      </c>
      <c r="I483">
        <v>-2.7000000000001023E-2</v>
      </c>
      <c r="J483" s="13">
        <v>75.898203592814411</v>
      </c>
      <c r="K483" s="3">
        <v>34.161490683229722</v>
      </c>
      <c r="L483" s="13"/>
      <c r="M483" s="11"/>
    </row>
    <row r="484" spans="1:13" x14ac:dyDescent="0.25">
      <c r="A484" s="135" t="s">
        <v>557</v>
      </c>
      <c r="B484" s="13">
        <v>2422</v>
      </c>
      <c r="C484" s="3">
        <f t="shared" si="7"/>
        <v>2422.5</v>
      </c>
      <c r="D484" s="11">
        <v>2423</v>
      </c>
      <c r="E484">
        <v>8278.5103389150263</v>
      </c>
      <c r="F484" s="13">
        <v>0.21400000000000041</v>
      </c>
      <c r="G484" s="3">
        <v>6.7999999999999616E-2</v>
      </c>
      <c r="H484" s="11">
        <v>0.1460000000000008</v>
      </c>
      <c r="I484">
        <v>-5.3000000000000824E-2</v>
      </c>
      <c r="J484" s="13">
        <v>76.169265033407569</v>
      </c>
      <c r="K484" s="3">
        <v>31.775700934579199</v>
      </c>
      <c r="L484" s="13"/>
      <c r="M484" s="11"/>
    </row>
    <row r="485" spans="1:13" x14ac:dyDescent="0.25">
      <c r="A485" s="135" t="s">
        <v>557</v>
      </c>
      <c r="B485" s="13">
        <v>2421</v>
      </c>
      <c r="C485" s="3">
        <f t="shared" si="7"/>
        <v>2421.5</v>
      </c>
      <c r="D485" s="11">
        <v>2422</v>
      </c>
      <c r="E485">
        <v>8268.6085228778102</v>
      </c>
      <c r="F485" s="13">
        <v>0.2629999999999999</v>
      </c>
      <c r="G485" s="3">
        <v>6.5999999999998948E-2</v>
      </c>
      <c r="H485" s="11">
        <v>0.19700000000000095</v>
      </c>
      <c r="I485">
        <v>-3.0000000000001137E-3</v>
      </c>
      <c r="J485" s="13">
        <v>64.745308310991987</v>
      </c>
      <c r="K485" s="3">
        <v>25.09505703422014</v>
      </c>
      <c r="L485" s="13" t="s">
        <v>204</v>
      </c>
      <c r="M485" s="11"/>
    </row>
    <row r="486" spans="1:13" x14ac:dyDescent="0.25">
      <c r="A486" s="135" t="s">
        <v>557</v>
      </c>
      <c r="B486" s="13">
        <v>2420</v>
      </c>
      <c r="C486" s="3">
        <f t="shared" si="7"/>
        <v>2420.5</v>
      </c>
      <c r="D486" s="11">
        <v>2421</v>
      </c>
      <c r="E486">
        <v>8256.439468589082</v>
      </c>
      <c r="F486" s="13">
        <v>0.2580000000000009</v>
      </c>
      <c r="G486" s="3">
        <v>6.1999999999999389E-2</v>
      </c>
      <c r="H486" s="11">
        <v>0.19600000000000151</v>
      </c>
      <c r="I486">
        <v>-7.9999999999973426E-3</v>
      </c>
      <c r="J486" s="13">
        <v>61.89069423929093</v>
      </c>
      <c r="K486" s="3">
        <v>24.031007751937665</v>
      </c>
      <c r="L486" s="13" t="s">
        <v>204</v>
      </c>
      <c r="M486" s="11"/>
    </row>
    <row r="487" spans="1:13" x14ac:dyDescent="0.25">
      <c r="A487" s="135" t="s">
        <v>557</v>
      </c>
      <c r="B487" s="13">
        <v>2419</v>
      </c>
      <c r="C487" s="3">
        <f t="shared" si="7"/>
        <v>2419.5</v>
      </c>
      <c r="D487" s="11">
        <v>2420</v>
      </c>
      <c r="E487">
        <v>8244.5017651423441</v>
      </c>
      <c r="F487" s="13">
        <v>0.25</v>
      </c>
      <c r="G487" s="3">
        <v>5.400000000000027E-2</v>
      </c>
      <c r="H487" s="11">
        <v>0.19599999999999973</v>
      </c>
      <c r="I487">
        <v>-0.1917499999999262</v>
      </c>
      <c r="J487" s="13">
        <v>57.983193277310974</v>
      </c>
      <c r="K487" s="3">
        <v>21.600000000000108</v>
      </c>
      <c r="L487" s="13" t="s">
        <v>204</v>
      </c>
      <c r="M487" s="11"/>
    </row>
    <row r="488" spans="1:13" x14ac:dyDescent="0.25">
      <c r="A488" s="135" t="s">
        <v>557</v>
      </c>
      <c r="B488" s="13">
        <v>2418.1999999999998</v>
      </c>
      <c r="C488" s="3">
        <f t="shared" si="7"/>
        <v>2418.6</v>
      </c>
      <c r="D488" s="11">
        <v>2419</v>
      </c>
      <c r="E488">
        <v>8232.9342230427919</v>
      </c>
      <c r="F488" s="13">
        <v>0.44374999999989739</v>
      </c>
      <c r="G488" s="3">
        <v>5.499999999998588E-2</v>
      </c>
      <c r="H488" s="11">
        <v>0.38874999999991156</v>
      </c>
      <c r="I488">
        <v>0.32968749999980712</v>
      </c>
      <c r="J488" s="13">
        <v>49.502133712660182</v>
      </c>
      <c r="K488" s="3">
        <v>12.39436619718278</v>
      </c>
      <c r="L488" s="13" t="s">
        <v>188</v>
      </c>
      <c r="M488" s="11"/>
    </row>
    <row r="489" spans="1:13" x14ac:dyDescent="0.25">
      <c r="A489" s="135" t="s">
        <v>557</v>
      </c>
      <c r="B489" s="13">
        <v>2417.5</v>
      </c>
      <c r="C489" s="3">
        <f t="shared" si="7"/>
        <v>2417.85</v>
      </c>
      <c r="D489" s="11">
        <v>2418.1999999999998</v>
      </c>
      <c r="E489" s="1">
        <v>8212.401835816092</v>
      </c>
      <c r="F489" s="13">
        <v>0.15571428571432616</v>
      </c>
      <c r="G489" s="3">
        <v>4.2857142857153079E-2</v>
      </c>
      <c r="H489" s="11">
        <v>0.11285714285717308</v>
      </c>
      <c r="I489">
        <v>-3.1428571428549247E-2</v>
      </c>
      <c r="J489" s="13">
        <v>62.020905923345062</v>
      </c>
      <c r="K489" s="3">
        <v>27.522935779815931</v>
      </c>
      <c r="L489" s="13" t="s">
        <v>188</v>
      </c>
      <c r="M489" s="11"/>
    </row>
    <row r="490" spans="1:13" x14ac:dyDescent="0.25">
      <c r="A490" s="135" t="s">
        <v>557</v>
      </c>
      <c r="B490" s="13">
        <v>2417</v>
      </c>
      <c r="C490" s="3">
        <f t="shared" si="7"/>
        <v>2417.25</v>
      </c>
      <c r="D490" s="11">
        <v>2417.5</v>
      </c>
      <c r="E490">
        <v>8205.196909594084</v>
      </c>
      <c r="F490" s="13">
        <v>0.25600000000000023</v>
      </c>
      <c r="G490" s="3">
        <v>8.2000000000000739E-2</v>
      </c>
      <c r="H490" s="11">
        <v>0.17399999999999949</v>
      </c>
      <c r="I490">
        <v>-1.200000000000756E-2</v>
      </c>
      <c r="J490" s="13">
        <v>72.052401746724883</v>
      </c>
      <c r="K490" s="3">
        <v>32.031250000000263</v>
      </c>
      <c r="L490" s="13" t="s">
        <v>204</v>
      </c>
      <c r="M490" s="11"/>
    </row>
    <row r="491" spans="1:13" x14ac:dyDescent="0.25">
      <c r="A491" s="135" t="s">
        <v>557</v>
      </c>
      <c r="B491" s="13">
        <v>2416</v>
      </c>
      <c r="C491" s="3">
        <f t="shared" si="7"/>
        <v>2416.5</v>
      </c>
      <c r="D491" s="11">
        <v>2417</v>
      </c>
      <c r="E491">
        <v>8193.3517464841425</v>
      </c>
      <c r="F491" s="13">
        <v>0.24200000000000088</v>
      </c>
      <c r="G491" s="3">
        <v>7.1999999999999176E-2</v>
      </c>
      <c r="H491" s="11">
        <v>0.17000000000000171</v>
      </c>
      <c r="I491">
        <v>1.2000000000004007E-2</v>
      </c>
      <c r="J491" s="13">
        <v>78.715919085312152</v>
      </c>
      <c r="K491" s="3">
        <v>29.752066115702032</v>
      </c>
      <c r="L491" s="13"/>
      <c r="M491" s="11" t="s">
        <v>198</v>
      </c>
    </row>
    <row r="492" spans="1:13" x14ac:dyDescent="0.25">
      <c r="A492" s="135" t="s">
        <v>557</v>
      </c>
      <c r="B492" s="13">
        <v>2415</v>
      </c>
      <c r="C492" s="3">
        <f t="shared" si="7"/>
        <v>2415.5</v>
      </c>
      <c r="D492" s="11">
        <v>2416</v>
      </c>
      <c r="E492">
        <v>8182.1543657317761</v>
      </c>
      <c r="F492" s="13">
        <v>0.24399999999999977</v>
      </c>
      <c r="G492" s="3">
        <v>7.9000000000000625E-2</v>
      </c>
      <c r="H492" s="11">
        <v>0.16499999999999915</v>
      </c>
      <c r="I492">
        <v>2.2999999999997911E-2</v>
      </c>
      <c r="J492" s="13">
        <v>78.764142732811152</v>
      </c>
      <c r="K492" s="3">
        <v>32.377049180328157</v>
      </c>
      <c r="L492" s="13"/>
      <c r="M492" s="11" t="s">
        <v>198</v>
      </c>
    </row>
    <row r="493" spans="1:13" x14ac:dyDescent="0.25">
      <c r="A493" s="135" t="s">
        <v>557</v>
      </c>
      <c r="B493" s="13">
        <v>2414</v>
      </c>
      <c r="C493" s="3">
        <f t="shared" si="7"/>
        <v>2414.5</v>
      </c>
      <c r="D493" s="11">
        <v>2415</v>
      </c>
      <c r="E493">
        <v>8170.8644446426133</v>
      </c>
      <c r="F493" s="13">
        <v>0.1850000000000005</v>
      </c>
      <c r="G493" s="3">
        <v>6.0999999999999943E-2</v>
      </c>
      <c r="H493" s="11">
        <v>0.12400000000000055</v>
      </c>
      <c r="I493">
        <v>4.9999999999990052E-3</v>
      </c>
      <c r="J493" s="13">
        <v>77.683956574185714</v>
      </c>
      <c r="K493" s="3">
        <v>32.972972972972855</v>
      </c>
      <c r="L493" s="13"/>
      <c r="M493" s="11" t="s">
        <v>198</v>
      </c>
    </row>
    <row r="494" spans="1:13" x14ac:dyDescent="0.25">
      <c r="A494" s="135" t="s">
        <v>557</v>
      </c>
      <c r="B494" s="13">
        <v>2413</v>
      </c>
      <c r="C494" s="3">
        <f t="shared" si="7"/>
        <v>2413.5</v>
      </c>
      <c r="D494" s="11">
        <v>2414</v>
      </c>
      <c r="E494">
        <v>8162.3044634889447</v>
      </c>
      <c r="F494" s="13">
        <v>0.15999999999999837</v>
      </c>
      <c r="G494" s="3">
        <v>5.099999999999838E-2</v>
      </c>
      <c r="H494" s="11">
        <v>0.10899999999999999</v>
      </c>
      <c r="I494">
        <v>-3.9999999999977831E-3</v>
      </c>
      <c r="J494" s="13">
        <v>78.142076502732436</v>
      </c>
      <c r="K494" s="3">
        <v>31.874999999999314</v>
      </c>
      <c r="L494" s="13"/>
      <c r="M494" s="11" t="s">
        <v>198</v>
      </c>
    </row>
    <row r="495" spans="1:13" x14ac:dyDescent="0.25">
      <c r="A495" s="135" t="s">
        <v>557</v>
      </c>
      <c r="B495" s="13">
        <v>2412</v>
      </c>
      <c r="C495" s="3">
        <f t="shared" si="7"/>
        <v>2412.5</v>
      </c>
      <c r="D495" s="11">
        <v>2413</v>
      </c>
      <c r="E495">
        <v>8154.9012365452318</v>
      </c>
      <c r="F495" s="13">
        <v>0.17799999999999905</v>
      </c>
      <c r="G495" s="3">
        <v>5.7999999999999829E-2</v>
      </c>
      <c r="H495" s="11">
        <v>0.11999999999999922</v>
      </c>
      <c r="I495">
        <v>-3.00000000000189E-3</v>
      </c>
      <c r="J495" s="13">
        <v>76.943005181347274</v>
      </c>
      <c r="K495" s="3">
        <v>32.584269662921429</v>
      </c>
      <c r="L495" s="13"/>
      <c r="M495" s="11" t="s">
        <v>198</v>
      </c>
    </row>
    <row r="496" spans="1:13" x14ac:dyDescent="0.25">
      <c r="A496" s="135" t="s">
        <v>557</v>
      </c>
      <c r="B496" s="13">
        <v>2411</v>
      </c>
      <c r="C496" s="3">
        <f t="shared" si="7"/>
        <v>2411.5</v>
      </c>
      <c r="D496" s="11">
        <v>2412</v>
      </c>
      <c r="E496">
        <v>8146.6651465703508</v>
      </c>
      <c r="F496" s="13">
        <v>0.17900000000000027</v>
      </c>
      <c r="G496" s="3">
        <v>5.6999999999999496E-2</v>
      </c>
      <c r="H496" s="11">
        <v>0.12200000000000077</v>
      </c>
      <c r="I496">
        <v>-6.9999999999996732E-3</v>
      </c>
      <c r="J496" s="13">
        <v>75.069637883008326</v>
      </c>
      <c r="K496" s="3">
        <v>31.843575418994085</v>
      </c>
      <c r="L496" s="13">
        <v>7</v>
      </c>
      <c r="M496" s="11"/>
    </row>
    <row r="497" spans="1:13" x14ac:dyDescent="0.25">
      <c r="A497" s="135" t="s">
        <v>557</v>
      </c>
      <c r="B497" s="13">
        <v>2410</v>
      </c>
      <c r="C497" s="3">
        <f t="shared" si="7"/>
        <v>2410.5</v>
      </c>
      <c r="D497" s="11">
        <v>2411</v>
      </c>
      <c r="E497">
        <v>8138.3827864270716</v>
      </c>
      <c r="F497" s="13">
        <v>0.24799999999999933</v>
      </c>
      <c r="G497" s="3">
        <v>8.799999999999919E-2</v>
      </c>
      <c r="H497" s="11">
        <v>0.16000000000000014</v>
      </c>
      <c r="I497">
        <v>-1.9999999999999574E-2</v>
      </c>
      <c r="J497" s="13">
        <v>76.380952380952465</v>
      </c>
      <c r="K497" s="3">
        <v>35.483870967741701</v>
      </c>
      <c r="L497" s="13"/>
      <c r="M497" s="11"/>
    </row>
    <row r="498" spans="1:13" x14ac:dyDescent="0.25">
      <c r="A498" s="135" t="s">
        <v>557</v>
      </c>
      <c r="B498" s="13">
        <v>2409</v>
      </c>
      <c r="C498" s="3">
        <f t="shared" si="7"/>
        <v>2409.5</v>
      </c>
      <c r="D498" s="11">
        <v>2410</v>
      </c>
      <c r="E498">
        <v>8126.9077846643158</v>
      </c>
      <c r="F498" s="13">
        <v>0.25200000000000067</v>
      </c>
      <c r="G498" s="3">
        <v>8.0000000000000071E-2</v>
      </c>
      <c r="H498" s="11">
        <v>0.1720000000000006</v>
      </c>
      <c r="I498">
        <v>3.3000000000001251E-2</v>
      </c>
      <c r="J498" s="13">
        <v>74.975173783515316</v>
      </c>
      <c r="K498" s="3">
        <v>31.74603174603169</v>
      </c>
      <c r="L498" s="13">
        <v>9</v>
      </c>
      <c r="M498" s="11"/>
    </row>
    <row r="499" spans="1:13" x14ac:dyDescent="0.25">
      <c r="A499" s="135" t="s">
        <v>557</v>
      </c>
      <c r="B499" s="13">
        <v>2408</v>
      </c>
      <c r="C499" s="3">
        <f t="shared" si="7"/>
        <v>2408.5</v>
      </c>
      <c r="D499" s="11">
        <v>2409</v>
      </c>
      <c r="E499">
        <v>8115.2477022279672</v>
      </c>
      <c r="F499" s="13">
        <v>0.17100000000000115</v>
      </c>
      <c r="G499" s="3">
        <v>5.6000000000000938E-2</v>
      </c>
      <c r="H499" s="11">
        <v>0.11500000000000021</v>
      </c>
      <c r="I499">
        <v>-2.0000000000006679E-3</v>
      </c>
      <c r="J499" s="13">
        <v>77.046979865771689</v>
      </c>
      <c r="K499" s="3">
        <v>32.748538011696233</v>
      </c>
      <c r="L499" s="13">
        <v>6</v>
      </c>
      <c r="M499" s="11"/>
    </row>
    <row r="500" spans="1:13" x14ac:dyDescent="0.25">
      <c r="A500" s="135" t="s">
        <v>557</v>
      </c>
      <c r="B500" s="13">
        <v>2407</v>
      </c>
      <c r="C500" s="3">
        <f t="shared" si="7"/>
        <v>2407.5</v>
      </c>
      <c r="D500" s="11">
        <v>2408</v>
      </c>
      <c r="E500">
        <v>8107.3355034318738</v>
      </c>
      <c r="F500" s="13">
        <v>0.20100000000000051</v>
      </c>
      <c r="G500" s="3">
        <v>7.0000000000000284E-2</v>
      </c>
      <c r="H500" s="11">
        <v>0.13100000000000023</v>
      </c>
      <c r="I500">
        <v>4.0000000000013358E-3</v>
      </c>
      <c r="J500" s="13">
        <v>75.899280575539493</v>
      </c>
      <c r="K500" s="3">
        <v>34.825870646766219</v>
      </c>
      <c r="L500" s="13">
        <v>5</v>
      </c>
      <c r="M500" s="11" t="s">
        <v>205</v>
      </c>
    </row>
    <row r="501" spans="1:13" x14ac:dyDescent="0.25">
      <c r="A501" s="135" t="s">
        <v>557</v>
      </c>
      <c r="B501" s="13">
        <v>2406</v>
      </c>
      <c r="C501" s="3">
        <f t="shared" si="7"/>
        <v>2406.5</v>
      </c>
      <c r="D501" s="11">
        <v>2407</v>
      </c>
      <c r="E501">
        <v>8098.0351995838337</v>
      </c>
      <c r="F501" s="13">
        <v>0.20700000000000074</v>
      </c>
      <c r="G501" s="3">
        <v>7.5000000000001066E-2</v>
      </c>
      <c r="H501" s="11">
        <v>0.13199999999999967</v>
      </c>
      <c r="I501">
        <v>3.2000000000000028E-2</v>
      </c>
      <c r="J501" s="13">
        <v>77.252747252747184</v>
      </c>
      <c r="K501" s="3">
        <v>36.231884057971399</v>
      </c>
      <c r="L501" s="13">
        <v>6</v>
      </c>
      <c r="M501" s="11"/>
    </row>
    <row r="502" spans="1:13" x14ac:dyDescent="0.25">
      <c r="A502" s="135" t="s">
        <v>557</v>
      </c>
      <c r="B502" s="13">
        <v>2405</v>
      </c>
      <c r="C502" s="3">
        <f t="shared" si="7"/>
        <v>2405.5</v>
      </c>
      <c r="D502" s="11">
        <v>2406</v>
      </c>
      <c r="E502">
        <v>8088.4572747254042</v>
      </c>
      <c r="F502" s="13">
        <v>0.13700000000000045</v>
      </c>
      <c r="G502" s="3">
        <v>5.6000000000000938E-2</v>
      </c>
      <c r="H502" s="11">
        <v>8.0999999999999517E-2</v>
      </c>
      <c r="I502">
        <v>-1.9000000000001904E-2</v>
      </c>
      <c r="J502" s="13">
        <v>74.440298507462572</v>
      </c>
      <c r="K502" s="3">
        <v>40.875912408759675</v>
      </c>
      <c r="L502" s="13">
        <v>10</v>
      </c>
      <c r="M502" s="11" t="s">
        <v>166</v>
      </c>
    </row>
    <row r="503" spans="1:13" x14ac:dyDescent="0.25">
      <c r="A503" s="135" t="s">
        <v>557</v>
      </c>
      <c r="B503" s="13">
        <v>2404</v>
      </c>
      <c r="C503" s="3">
        <f t="shared" si="7"/>
        <v>2404.5</v>
      </c>
      <c r="D503" s="11">
        <v>2405</v>
      </c>
      <c r="E503">
        <v>8082.1182616548494</v>
      </c>
      <c r="F503" s="13">
        <v>0.16799999999999926</v>
      </c>
      <c r="G503" s="3">
        <v>6.1999999999999389E-2</v>
      </c>
      <c r="H503" s="11">
        <v>0.10599999999999987</v>
      </c>
      <c r="I503">
        <v>-1.3999999999999346E-2</v>
      </c>
      <c r="J503" s="13">
        <v>77.142857142857224</v>
      </c>
      <c r="K503" s="3">
        <v>36.904761904761699</v>
      </c>
      <c r="L503" s="13">
        <v>14</v>
      </c>
      <c r="M503" s="11" t="s">
        <v>198</v>
      </c>
    </row>
    <row r="504" spans="1:13" x14ac:dyDescent="0.25">
      <c r="A504" s="135" t="s">
        <v>557</v>
      </c>
      <c r="B504" s="13">
        <v>2403</v>
      </c>
      <c r="C504" s="3">
        <f t="shared" si="7"/>
        <v>2403.5</v>
      </c>
      <c r="D504" s="11">
        <v>2404</v>
      </c>
      <c r="E504">
        <v>8074.3448733639507</v>
      </c>
      <c r="F504" s="13">
        <v>0.21799999999999997</v>
      </c>
      <c r="G504" s="3">
        <v>8.0000000000000071E-2</v>
      </c>
      <c r="H504" s="11">
        <v>0.1379999999999999</v>
      </c>
      <c r="I504">
        <v>1.3999999999999346E-2</v>
      </c>
      <c r="J504" s="13">
        <v>77.244258872651358</v>
      </c>
      <c r="K504" s="3">
        <v>36.697247706422054</v>
      </c>
      <c r="L504" s="13">
        <v>8</v>
      </c>
      <c r="M504" s="11" t="s">
        <v>197</v>
      </c>
    </row>
    <row r="505" spans="1:13" x14ac:dyDescent="0.25">
      <c r="A505" s="135" t="s">
        <v>557</v>
      </c>
      <c r="B505" s="13">
        <v>2402</v>
      </c>
      <c r="C505" s="3">
        <f t="shared" si="7"/>
        <v>2402.5</v>
      </c>
      <c r="D505" s="11">
        <v>2403</v>
      </c>
      <c r="E505">
        <v>8064.2579766531417</v>
      </c>
      <c r="F505" s="13">
        <v>0.14000000000000057</v>
      </c>
      <c r="G505" s="3">
        <v>4.8000000000000043E-2</v>
      </c>
      <c r="H505" s="11">
        <v>9.2000000000000526E-2</v>
      </c>
      <c r="I505">
        <v>1.3999999999999346E-2</v>
      </c>
      <c r="J505" s="13">
        <v>74.358974358974223</v>
      </c>
      <c r="K505" s="3">
        <v>34.285714285714178</v>
      </c>
      <c r="L505" s="13"/>
      <c r="M505" s="11"/>
    </row>
    <row r="506" spans="1:13" x14ac:dyDescent="0.25">
      <c r="A506" s="135" t="s">
        <v>557</v>
      </c>
      <c r="B506" s="13">
        <v>2401</v>
      </c>
      <c r="C506" s="3">
        <f t="shared" si="7"/>
        <v>2401.5</v>
      </c>
      <c r="D506" s="11">
        <v>2402</v>
      </c>
      <c r="E506">
        <v>8057.7801530773922</v>
      </c>
      <c r="F506" s="13">
        <v>0.12000000000000099</v>
      </c>
      <c r="G506" s="3">
        <v>4.4999999999999929E-2</v>
      </c>
      <c r="H506" s="11">
        <v>7.5000000000001066E-2</v>
      </c>
      <c r="I506">
        <v>-2.1999999999998465E-2</v>
      </c>
      <c r="J506" s="13">
        <v>73.856209150326663</v>
      </c>
      <c r="K506" s="3">
        <v>37.499999999999631</v>
      </c>
      <c r="L506" s="13">
        <v>8</v>
      </c>
      <c r="M506" s="11" t="s">
        <v>166</v>
      </c>
    </row>
    <row r="507" spans="1:13" x14ac:dyDescent="0.25">
      <c r="A507" s="135" t="s">
        <v>557</v>
      </c>
      <c r="B507" s="13">
        <v>2400</v>
      </c>
      <c r="C507" s="3">
        <f t="shared" si="7"/>
        <v>2400.5</v>
      </c>
      <c r="D507" s="11">
        <v>2401</v>
      </c>
      <c r="E507">
        <v>8052.2277328696073</v>
      </c>
      <c r="F507" s="13">
        <v>0.20400000000000063</v>
      </c>
      <c r="G507" s="3">
        <v>7.6000000000000512E-2</v>
      </c>
      <c r="H507" s="11">
        <v>0.12800000000000011</v>
      </c>
      <c r="I507">
        <v>6.9999999999996732E-3</v>
      </c>
      <c r="J507" s="13">
        <v>75.24271844660187</v>
      </c>
      <c r="K507" s="3">
        <v>37.254901960784451</v>
      </c>
      <c r="L507" s="13">
        <v>8</v>
      </c>
      <c r="M507" s="11"/>
    </row>
    <row r="508" spans="1:13" x14ac:dyDescent="0.25">
      <c r="A508" s="135" t="s">
        <v>557</v>
      </c>
      <c r="B508" s="13">
        <v>2399</v>
      </c>
      <c r="C508" s="3">
        <f t="shared" si="7"/>
        <v>2399.5</v>
      </c>
      <c r="D508" s="11">
        <v>2400</v>
      </c>
      <c r="E508">
        <v>8042.7886185163725</v>
      </c>
      <c r="F508" s="13">
        <v>0.15499999999999936</v>
      </c>
      <c r="G508" s="3">
        <v>5.4999999999999716E-2</v>
      </c>
      <c r="H508" s="11">
        <v>9.9999999999999645E-2</v>
      </c>
      <c r="I508">
        <v>0</v>
      </c>
      <c r="J508" s="13">
        <v>76.080246913580325</v>
      </c>
      <c r="K508" s="3">
        <v>35.4838709677419</v>
      </c>
      <c r="L508" s="13">
        <v>11</v>
      </c>
      <c r="M508" s="11"/>
    </row>
    <row r="509" spans="1:13" x14ac:dyDescent="0.25">
      <c r="A509" s="135" t="s">
        <v>557</v>
      </c>
      <c r="B509" s="13">
        <v>2398</v>
      </c>
      <c r="C509" s="3">
        <f t="shared" si="7"/>
        <v>2398.5</v>
      </c>
      <c r="D509" s="11">
        <v>2399</v>
      </c>
      <c r="E509">
        <v>8035.6167424146506</v>
      </c>
      <c r="F509" s="13">
        <v>0.16500000000000092</v>
      </c>
      <c r="G509" s="3">
        <v>6.0000000000000497E-2</v>
      </c>
      <c r="H509" s="11">
        <v>0.10500000000000043</v>
      </c>
      <c r="I509">
        <v>3.9999999999986713E-3</v>
      </c>
      <c r="J509" s="13">
        <v>73.974763406939942</v>
      </c>
      <c r="K509" s="3">
        <v>36.363636363636459</v>
      </c>
      <c r="L509" s="13">
        <v>15</v>
      </c>
      <c r="M509" s="11"/>
    </row>
    <row r="510" spans="1:13" x14ac:dyDescent="0.25">
      <c r="A510" s="135" t="s">
        <v>557</v>
      </c>
      <c r="B510" s="13">
        <v>2397</v>
      </c>
      <c r="C510" s="3">
        <f t="shared" si="7"/>
        <v>2397.5</v>
      </c>
      <c r="D510" s="11">
        <v>2398</v>
      </c>
      <c r="E510">
        <v>8027.9821646289465</v>
      </c>
      <c r="F510" s="13">
        <v>0.15899999999999981</v>
      </c>
      <c r="G510" s="3">
        <v>5.8999999999999275E-2</v>
      </c>
      <c r="H510" s="11">
        <v>0.10000000000000053</v>
      </c>
      <c r="I510">
        <v>-2.1999999999997577E-2</v>
      </c>
      <c r="J510" s="13">
        <v>73.805601317957198</v>
      </c>
      <c r="K510" s="3">
        <v>37.106918238993295</v>
      </c>
      <c r="L510" s="13"/>
      <c r="M510" s="11" t="s">
        <v>198</v>
      </c>
    </row>
    <row r="511" spans="1:13" x14ac:dyDescent="0.25">
      <c r="A511" s="135" t="s">
        <v>557</v>
      </c>
      <c r="B511" s="13">
        <v>2396</v>
      </c>
      <c r="C511" s="3">
        <f t="shared" si="7"/>
        <v>2396.5</v>
      </c>
      <c r="D511" s="11">
        <v>2397</v>
      </c>
      <c r="E511">
        <v>8020.6252078536318</v>
      </c>
      <c r="F511" s="13">
        <v>0.18700000000000117</v>
      </c>
      <c r="G511" s="3">
        <v>6.2000000000001165E-2</v>
      </c>
      <c r="H511" s="11">
        <v>0.125</v>
      </c>
      <c r="I511">
        <v>2.8999999999999915E-2</v>
      </c>
      <c r="J511" s="13">
        <v>75.427069645203559</v>
      </c>
      <c r="K511" s="3">
        <v>33.155080213904156</v>
      </c>
      <c r="L511" s="13">
        <v>17</v>
      </c>
      <c r="M511" s="11"/>
    </row>
    <row r="512" spans="1:13" x14ac:dyDescent="0.25">
      <c r="A512" s="135" t="s">
        <v>557</v>
      </c>
      <c r="B512" s="13">
        <v>2395</v>
      </c>
      <c r="C512" s="3">
        <f t="shared" si="7"/>
        <v>2395.5</v>
      </c>
      <c r="D512" s="11">
        <v>2396</v>
      </c>
      <c r="E512">
        <v>8011.9726863631668</v>
      </c>
      <c r="F512" s="13">
        <v>0.14000000000000057</v>
      </c>
      <c r="G512" s="3">
        <v>5.3000000000000824E-2</v>
      </c>
      <c r="H512" s="11">
        <v>8.6999999999999744E-2</v>
      </c>
      <c r="I512">
        <v>-4.4000000000000483E-2</v>
      </c>
      <c r="J512" s="13">
        <v>74.169741697416853</v>
      </c>
      <c r="K512" s="3">
        <v>37.857142857143295</v>
      </c>
      <c r="L512" s="13">
        <v>11</v>
      </c>
      <c r="M512" s="11"/>
    </row>
    <row r="513" spans="1:84" x14ac:dyDescent="0.25">
      <c r="A513" s="135" t="s">
        <v>557</v>
      </c>
      <c r="B513" s="13">
        <v>2394</v>
      </c>
      <c r="C513" s="3">
        <f t="shared" si="7"/>
        <v>2394.5</v>
      </c>
      <c r="D513" s="11">
        <v>2395</v>
      </c>
      <c r="E513">
        <v>8005.4948627874173</v>
      </c>
      <c r="F513" s="13">
        <v>0.22000000000000064</v>
      </c>
      <c r="G513" s="3">
        <v>7.1000000000000618E-2</v>
      </c>
      <c r="H513" s="11">
        <v>0.14900000000000002</v>
      </c>
      <c r="I513">
        <v>4.1000000000000369E-2</v>
      </c>
      <c r="J513" s="13">
        <v>72.4655819774718</v>
      </c>
      <c r="K513" s="3">
        <v>32.272727272727458</v>
      </c>
      <c r="L513" s="13"/>
      <c r="M513" s="11" t="s">
        <v>198</v>
      </c>
    </row>
    <row r="514" spans="1:84" x14ac:dyDescent="0.25">
      <c r="A514" s="135" t="s">
        <v>557</v>
      </c>
      <c r="B514" s="13">
        <v>2393</v>
      </c>
      <c r="C514" s="3">
        <f t="shared" si="7"/>
        <v>2393.5</v>
      </c>
      <c r="D514" s="11">
        <v>2394</v>
      </c>
      <c r="E514">
        <v>7995.3154257398119</v>
      </c>
      <c r="F514" s="13">
        <v>0.13100000000000023</v>
      </c>
      <c r="G514" s="3">
        <v>4.7000000000000597E-2</v>
      </c>
      <c r="H514" s="11">
        <v>8.3999999999999631E-2</v>
      </c>
      <c r="I514">
        <v>-2.7000000000001023E-2</v>
      </c>
      <c r="J514" s="13">
        <v>69.320843091334822</v>
      </c>
      <c r="K514" s="3">
        <v>35.87786259542024</v>
      </c>
      <c r="L514" s="13"/>
      <c r="M514" s="11" t="s">
        <v>198</v>
      </c>
    </row>
    <row r="515" spans="1:84" x14ac:dyDescent="0.25">
      <c r="A515" s="135" t="s">
        <v>557</v>
      </c>
      <c r="B515" s="13">
        <v>2392</v>
      </c>
      <c r="C515" s="3">
        <f t="shared" si="7"/>
        <v>2392.5</v>
      </c>
      <c r="D515" s="11">
        <v>2393</v>
      </c>
      <c r="E515">
        <v>7989.2540336796465</v>
      </c>
      <c r="F515" s="13">
        <v>0.19999999999999929</v>
      </c>
      <c r="G515" s="3">
        <v>6.7999999999999616E-2</v>
      </c>
      <c r="H515" s="11">
        <v>0.13199999999999967</v>
      </c>
      <c r="J515" s="13">
        <v>67.266775777414139</v>
      </c>
      <c r="K515" s="3">
        <v>33.999999999999929</v>
      </c>
      <c r="L515" s="13"/>
      <c r="M515" s="11" t="s">
        <v>198</v>
      </c>
    </row>
    <row r="516" spans="1:84" s="130" customFormat="1" x14ac:dyDescent="0.25">
      <c r="A516" s="131" t="s">
        <v>550</v>
      </c>
      <c r="B516" s="137"/>
      <c r="C516" s="138"/>
      <c r="D516" s="139"/>
      <c r="E516" s="131"/>
      <c r="F516" s="137"/>
      <c r="G516" s="138"/>
      <c r="H516" s="139"/>
      <c r="I516" s="131"/>
      <c r="J516" s="137"/>
      <c r="K516" s="138"/>
      <c r="L516" s="138" t="s">
        <v>550</v>
      </c>
      <c r="M516" s="138" t="s">
        <v>550</v>
      </c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</row>
    <row r="517" spans="1:84" s="7" customFormat="1" x14ac:dyDescent="0.25">
      <c r="A517" s="132" t="s">
        <v>558</v>
      </c>
      <c r="B517" s="46"/>
      <c r="C517" s="2"/>
      <c r="D517" s="47"/>
      <c r="F517" s="46"/>
      <c r="G517" s="2"/>
      <c r="H517" s="47"/>
      <c r="J517" s="46"/>
      <c r="K517" s="2"/>
      <c r="L517" s="46"/>
      <c r="M517" s="47"/>
    </row>
    <row r="518" spans="1:84" x14ac:dyDescent="0.25">
      <c r="A518" s="133"/>
      <c r="B518" s="3"/>
      <c r="C518" s="3"/>
      <c r="D518" s="3"/>
      <c r="E518" s="3"/>
    </row>
    <row r="519" spans="1:84" x14ac:dyDescent="0.25">
      <c r="A519" s="133"/>
      <c r="B519" s="3"/>
      <c r="C519" s="3"/>
      <c r="D519" s="3"/>
      <c r="E519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31"/>
  <sheetViews>
    <sheetView zoomScale="58" zoomScaleNormal="58" workbookViewId="0">
      <selection activeCell="F75" sqref="F75"/>
    </sheetView>
  </sheetViews>
  <sheetFormatPr defaultRowHeight="15" x14ac:dyDescent="0.25"/>
  <cols>
    <col min="2" max="2" width="8.85546875" style="119"/>
    <col min="3" max="3" width="9.140625" style="11"/>
    <col min="5" max="5" width="9.140625" style="11"/>
    <col min="6" max="6" width="15.5703125" style="3" customWidth="1"/>
    <col min="7" max="7" width="9.140625" style="111"/>
    <col min="8" max="9" width="9.140625" style="112"/>
    <col min="10" max="10" width="9.140625" style="113"/>
    <col min="11" max="11" width="9.140625" style="13"/>
    <col min="12" max="13" width="9.140625" style="3"/>
    <col min="14" max="16" width="8.85546875" style="3"/>
    <col min="17" max="17" width="9.140625" style="11"/>
    <col min="18" max="20" width="8.85546875" style="3"/>
    <col min="21" max="22" width="8.85546875" style="3" customWidth="1"/>
    <col min="23" max="23" width="8.85546875" style="3"/>
    <col min="24" max="27" width="8.85546875" style="3" customWidth="1"/>
    <col min="28" max="28" width="9.140625" style="13"/>
    <col min="29" max="29" width="9.140625" style="3"/>
    <col min="30" max="30" width="9.42578125" style="119" customWidth="1"/>
    <col min="31" max="31" width="9.140625" style="11"/>
    <col min="32" max="32" width="10.5703125" style="3" customWidth="1"/>
    <col min="33" max="33" width="9.28515625" style="3" bestFit="1" customWidth="1"/>
    <col min="34" max="36" width="9.28515625" style="3" customWidth="1"/>
    <col min="37" max="37" width="9.140625" style="13" customWidth="1"/>
    <col min="40" max="40" width="9.140625" style="13"/>
    <col min="41" max="41" width="9.7109375" style="11" customWidth="1"/>
    <col min="44" max="44" width="9.140625" style="11"/>
    <col min="51" max="51" width="12.85546875" customWidth="1"/>
  </cols>
  <sheetData>
    <row r="1" spans="1:60" ht="19.149999999999999" x14ac:dyDescent="0.5">
      <c r="B1" s="122"/>
      <c r="C1" s="18"/>
      <c r="D1" s="17"/>
      <c r="E1" s="18"/>
      <c r="F1" s="18"/>
      <c r="G1" s="109"/>
      <c r="H1" s="109"/>
      <c r="I1" s="109"/>
      <c r="J1" s="109"/>
      <c r="K1" s="18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117"/>
      <c r="AE1" s="21"/>
      <c r="AF1" s="18"/>
      <c r="AG1" s="18"/>
      <c r="AH1" s="18"/>
      <c r="AI1" s="18"/>
      <c r="AJ1" s="18"/>
      <c r="AK1" s="18"/>
      <c r="AL1" s="17"/>
      <c r="AM1" s="17"/>
      <c r="AN1" s="18"/>
      <c r="AO1" s="18"/>
      <c r="AP1" s="17"/>
      <c r="AQ1" s="17"/>
      <c r="AR1" s="18"/>
      <c r="AS1" s="2"/>
      <c r="AT1" s="2"/>
      <c r="AU1" s="2"/>
      <c r="AV1" s="2"/>
      <c r="AW1" s="2"/>
    </row>
    <row r="2" spans="1:60" ht="19.149999999999999" x14ac:dyDescent="0.5">
      <c r="B2" s="122"/>
      <c r="C2" s="20"/>
      <c r="D2" s="20"/>
      <c r="E2" s="20"/>
      <c r="F2" s="20"/>
      <c r="G2" s="109"/>
      <c r="H2" s="109"/>
      <c r="I2" s="109"/>
      <c r="J2" s="109"/>
      <c r="K2" s="20"/>
      <c r="L2" s="23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5"/>
      <c r="AC2" s="21"/>
      <c r="AD2" s="118"/>
      <c r="AE2" s="23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"/>
      <c r="AT2" s="2"/>
      <c r="AU2" s="2"/>
      <c r="AV2" s="2"/>
      <c r="AW2" s="2"/>
    </row>
    <row r="3" spans="1:60" ht="19.149999999999999" x14ac:dyDescent="0.5">
      <c r="B3" s="122"/>
      <c r="C3" s="20"/>
      <c r="D3" s="20"/>
      <c r="E3" s="20"/>
      <c r="F3" s="20"/>
      <c r="G3" s="109"/>
      <c r="H3" s="109"/>
      <c r="I3" s="109"/>
      <c r="J3" s="109"/>
      <c r="K3" s="20"/>
      <c r="L3" s="23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5"/>
      <c r="AC3" s="21"/>
      <c r="AD3" s="118"/>
      <c r="AE3" s="23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"/>
      <c r="AT3" s="2"/>
      <c r="AU3" s="2"/>
      <c r="AV3" s="2"/>
      <c r="AW3" s="2"/>
    </row>
    <row r="4" spans="1:60" ht="19.149999999999999" x14ac:dyDescent="0.5">
      <c r="B4" s="122"/>
      <c r="C4" s="20"/>
      <c r="D4" s="20"/>
      <c r="E4" s="20"/>
      <c r="F4" s="20"/>
      <c r="G4" s="109"/>
      <c r="H4" s="109"/>
      <c r="I4" s="109"/>
      <c r="J4" s="109"/>
      <c r="K4" s="20"/>
      <c r="L4" s="23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5"/>
      <c r="AC4" s="21"/>
      <c r="AD4" s="118"/>
      <c r="AE4" s="23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"/>
      <c r="AT4" s="2"/>
      <c r="AU4" s="2"/>
      <c r="AV4" s="2"/>
      <c r="AW4" s="2"/>
    </row>
    <row r="5" spans="1:60" ht="19.149999999999999" x14ac:dyDescent="0.5">
      <c r="B5" s="122"/>
      <c r="C5" s="20"/>
      <c r="D5" s="20"/>
      <c r="E5" s="20"/>
      <c r="F5" s="20"/>
      <c r="G5" s="109"/>
      <c r="H5" s="110"/>
      <c r="I5" s="109"/>
      <c r="J5" s="109"/>
      <c r="K5" s="20"/>
      <c r="L5" s="23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3"/>
      <c r="AD5" s="118"/>
      <c r="AE5" s="23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"/>
      <c r="AT5" s="2"/>
      <c r="AU5" s="2"/>
      <c r="AV5" s="2"/>
      <c r="AW5" s="2"/>
    </row>
    <row r="6" spans="1:60" ht="14.45" x14ac:dyDescent="0.3">
      <c r="B6" s="112" t="s">
        <v>28</v>
      </c>
      <c r="D6" t="s">
        <v>0</v>
      </c>
      <c r="G6" s="111" t="s">
        <v>1</v>
      </c>
      <c r="K6" s="13" t="s">
        <v>2</v>
      </c>
      <c r="O6" s="46" t="s">
        <v>533</v>
      </c>
      <c r="P6" s="3" t="s">
        <v>534</v>
      </c>
      <c r="Q6" s="47" t="s">
        <v>536</v>
      </c>
      <c r="R6" s="2" t="s">
        <v>540</v>
      </c>
      <c r="S6" s="2"/>
      <c r="T6" s="2" t="s">
        <v>545</v>
      </c>
      <c r="U6" s="2" t="s">
        <v>541</v>
      </c>
      <c r="V6" s="2"/>
      <c r="W6" s="2" t="s">
        <v>543</v>
      </c>
      <c r="X6" s="2" t="s">
        <v>544</v>
      </c>
      <c r="Y6" s="2" t="s">
        <v>542</v>
      </c>
      <c r="Z6" s="2"/>
      <c r="AA6" s="2"/>
      <c r="AB6" s="3"/>
      <c r="AF6" s="3" t="s">
        <v>39</v>
      </c>
      <c r="AK6" s="13" t="s">
        <v>40</v>
      </c>
      <c r="AN6" s="13" t="s">
        <v>122</v>
      </c>
    </row>
    <row r="7" spans="1:60" thickBot="1" x14ac:dyDescent="0.35">
      <c r="B7" s="121" t="s">
        <v>18</v>
      </c>
      <c r="C7" s="11" t="s">
        <v>3</v>
      </c>
      <c r="D7" t="s">
        <v>4</v>
      </c>
      <c r="E7" s="11" t="s">
        <v>5</v>
      </c>
      <c r="F7" s="2" t="s">
        <v>548</v>
      </c>
      <c r="G7" s="111" t="s">
        <v>6</v>
      </c>
      <c r="H7" s="112" t="s">
        <v>7</v>
      </c>
      <c r="I7" s="112" t="s">
        <v>8</v>
      </c>
      <c r="J7" s="113" t="s">
        <v>9</v>
      </c>
      <c r="K7" s="13" t="s">
        <v>10</v>
      </c>
      <c r="L7" s="3" t="s">
        <v>11</v>
      </c>
      <c r="M7" s="3" t="s">
        <v>12</v>
      </c>
      <c r="N7" s="2" t="s">
        <v>537</v>
      </c>
      <c r="O7" s="46" t="s">
        <v>538</v>
      </c>
      <c r="AB7" s="3"/>
      <c r="AC7" s="3" t="s">
        <v>14</v>
      </c>
      <c r="AD7" s="120" t="s">
        <v>25</v>
      </c>
      <c r="AE7" s="27" t="s">
        <v>23</v>
      </c>
      <c r="AF7" s="3" t="s">
        <v>15</v>
      </c>
      <c r="AK7" s="13" t="s">
        <v>16</v>
      </c>
      <c r="AL7" t="s">
        <v>17</v>
      </c>
      <c r="AM7" t="s">
        <v>26</v>
      </c>
    </row>
    <row r="8" spans="1:60" s="10" customFormat="1" ht="15.6" thickTop="1" thickBot="1" x14ac:dyDescent="0.35">
      <c r="B8" s="115" t="s">
        <v>29</v>
      </c>
      <c r="C8" s="12" t="s">
        <v>19</v>
      </c>
      <c r="D8" s="10" t="s">
        <v>20</v>
      </c>
      <c r="E8" s="10" t="s">
        <v>20</v>
      </c>
      <c r="G8" s="114" t="s">
        <v>21</v>
      </c>
      <c r="H8" s="115" t="s">
        <v>21</v>
      </c>
      <c r="I8" s="115" t="s">
        <v>21</v>
      </c>
      <c r="J8" s="116" t="s">
        <v>21</v>
      </c>
      <c r="K8" s="14" t="s">
        <v>21</v>
      </c>
      <c r="L8" s="10" t="s">
        <v>21</v>
      </c>
      <c r="M8" s="10" t="s">
        <v>21</v>
      </c>
      <c r="N8" s="10" t="s">
        <v>21</v>
      </c>
      <c r="O8" s="14" t="s">
        <v>535</v>
      </c>
      <c r="P8" s="10" t="s">
        <v>535</v>
      </c>
      <c r="Q8" s="12" t="s">
        <v>535</v>
      </c>
      <c r="Y8" s="10" t="s">
        <v>546</v>
      </c>
      <c r="Z8" s="10" t="s">
        <v>547</v>
      </c>
      <c r="AC8" s="10" t="s">
        <v>22</v>
      </c>
      <c r="AD8" s="121" t="s">
        <v>22</v>
      </c>
      <c r="AE8" s="12" t="s">
        <v>22</v>
      </c>
      <c r="AF8" s="26">
        <v>-0.05</v>
      </c>
      <c r="AG8" s="26">
        <v>0.05</v>
      </c>
      <c r="AH8" s="26"/>
      <c r="AI8" s="26"/>
      <c r="AJ8" s="26"/>
      <c r="AK8" s="14" t="s">
        <v>21</v>
      </c>
      <c r="AN8" s="14" t="s">
        <v>24</v>
      </c>
      <c r="AO8" s="12" t="s">
        <v>14</v>
      </c>
      <c r="AR8" s="12"/>
    </row>
    <row r="9" spans="1:60" thickTop="1" x14ac:dyDescent="0.3">
      <c r="A9">
        <f>E9-D9</f>
        <v>5</v>
      </c>
      <c r="B9" s="119">
        <v>87</v>
      </c>
      <c r="C9" s="11">
        <f t="shared" ref="C9:C72" si="0">E9-D9</f>
        <v>5</v>
      </c>
      <c r="D9">
        <v>2945</v>
      </c>
      <c r="E9" s="11">
        <v>2950</v>
      </c>
      <c r="F9" s="3">
        <f>(E9+D9)/2</f>
        <v>2947.5</v>
      </c>
      <c r="G9" s="111">
        <v>9.1210000000000004</v>
      </c>
      <c r="H9" s="112">
        <v>10.596</v>
      </c>
      <c r="I9" s="112">
        <v>10.199</v>
      </c>
      <c r="J9" s="113">
        <v>10.135</v>
      </c>
      <c r="K9" s="13">
        <v>1.4749999999999996</v>
      </c>
      <c r="L9" s="3">
        <f>I9-G9</f>
        <v>1.0779999999999994</v>
      </c>
      <c r="M9" s="3">
        <f>J9-G9</f>
        <v>1.0139999999999993</v>
      </c>
      <c r="N9" s="3">
        <f>L9-M9</f>
        <v>6.4000000000000057E-2</v>
      </c>
      <c r="O9" s="13">
        <f t="shared" ref="O9:O72" si="1">L9/C9</f>
        <v>0.21559999999999988</v>
      </c>
      <c r="P9" s="3">
        <f>N9/C9</f>
        <v>1.2800000000000011E-2</v>
      </c>
      <c r="Q9" s="11">
        <f t="shared" ref="Q9:Q72" si="2">M9/C9</f>
        <v>0.20279999999999987</v>
      </c>
      <c r="R9" s="3">
        <f>P9/Q9</f>
        <v>6.3116370808678601E-2</v>
      </c>
      <c r="S9" s="3">
        <f>1/R9</f>
        <v>15.843749999999975</v>
      </c>
      <c r="T9" s="3">
        <f>1/O9</f>
        <v>4.6382189239332128</v>
      </c>
      <c r="U9" s="3">
        <f t="shared" ref="U9:U72" si="3">U10+(R11*3.26719517951966)</f>
        <v>19051.854657161173</v>
      </c>
      <c r="X9" s="3">
        <f>(U9-U10)/C9</f>
        <v>112.75453586208532</v>
      </c>
      <c r="Y9" s="3">
        <f>14650-(O9*46.963874071345)</f>
        <v>14639.874588750217</v>
      </c>
      <c r="Z9" s="3">
        <f>Y9+AA9</f>
        <v>15839.874588750217</v>
      </c>
      <c r="AA9" s="2">
        <v>1200</v>
      </c>
      <c r="AB9" s="3"/>
      <c r="AC9" s="3">
        <v>5.9369202226345203</v>
      </c>
      <c r="AD9" s="112">
        <v>3.3491279438822525</v>
      </c>
      <c r="AE9" s="11">
        <f>AC9-AD9</f>
        <v>2.5877922787522678</v>
      </c>
      <c r="AF9" s="3">
        <f>(P96-P9)/C9</f>
        <v>4.0399999999998926E-3</v>
      </c>
      <c r="AG9" s="3">
        <f>(Q96-Q9)/C9</f>
        <v>3.844000000000012E-2</v>
      </c>
      <c r="AH9" s="3">
        <f>AF9-AG9</f>
        <v>-3.4400000000000229E-2</v>
      </c>
      <c r="AL9" s="119" t="s">
        <v>105</v>
      </c>
      <c r="AM9" s="3"/>
      <c r="AS9">
        <f>Q9/P9</f>
        <v>15.843749999999977</v>
      </c>
      <c r="AT9">
        <f>M9+N9</f>
        <v>1.0779999999999994</v>
      </c>
      <c r="AY9">
        <f>(M9/L9)*100</f>
        <v>94.063079777365488</v>
      </c>
    </row>
    <row r="10" spans="1:60" ht="14.45" x14ac:dyDescent="0.3">
      <c r="A10">
        <f t="shared" ref="A10:A73" si="4">E10-D10</f>
        <v>5</v>
      </c>
      <c r="B10" s="119">
        <v>86</v>
      </c>
      <c r="C10" s="11">
        <f t="shared" si="0"/>
        <v>5</v>
      </c>
      <c r="D10">
        <v>2940</v>
      </c>
      <c r="E10" s="11">
        <v>2945</v>
      </c>
      <c r="F10" s="3">
        <f t="shared" ref="F10:F73" si="5">(E10+D10)/2</f>
        <v>2942.5</v>
      </c>
      <c r="G10" s="111">
        <v>8.8059999999999992</v>
      </c>
      <c r="H10" s="112">
        <v>10.324999999999999</v>
      </c>
      <c r="I10" s="112">
        <v>9.9390000000000001</v>
      </c>
      <c r="J10" s="113">
        <v>9.9220000000000006</v>
      </c>
      <c r="K10" s="13">
        <v>1.5190000000000001</v>
      </c>
      <c r="L10" s="3">
        <f>I10-G10</f>
        <v>1.1330000000000009</v>
      </c>
      <c r="M10" s="3">
        <f>J10-G10</f>
        <v>1.1160000000000014</v>
      </c>
      <c r="N10" s="3">
        <f>L10-M10</f>
        <v>1.699999999999946E-2</v>
      </c>
      <c r="O10" s="13">
        <f t="shared" si="1"/>
        <v>0.22660000000000019</v>
      </c>
      <c r="P10" s="3">
        <f>N10/C10</f>
        <v>3.3999999999998918E-3</v>
      </c>
      <c r="Q10" s="11">
        <f t="shared" si="2"/>
        <v>0.22320000000000029</v>
      </c>
      <c r="R10" s="3">
        <f>Q10/P10</f>
        <v>65.64705882353158</v>
      </c>
      <c r="S10" s="3">
        <f t="shared" ref="S10:S73" si="6">1/R10</f>
        <v>1.5232974910393762E-2</v>
      </c>
      <c r="T10" s="3">
        <f>1/O10</f>
        <v>4.4130626654898464</v>
      </c>
      <c r="U10" s="3">
        <f t="shared" si="3"/>
        <v>18488.081977850747</v>
      </c>
      <c r="Y10" s="3">
        <f>Y9-(O10*46.963874071345)</f>
        <v>14629.232574885651</v>
      </c>
      <c r="Z10" s="3">
        <f>Y10+AA10</f>
        <v>15812.089717742794</v>
      </c>
      <c r="AA10" s="2">
        <f>AA9-(1200/70)</f>
        <v>1182.8571428571429</v>
      </c>
      <c r="AB10" s="3"/>
      <c r="AC10" s="3">
        <v>1.5004413062665001</v>
      </c>
      <c r="AD10" s="112">
        <v>3.0967465223573445</v>
      </c>
      <c r="AE10" s="11">
        <f t="shared" ref="AE10:AE73" si="7">AC10-AD10</f>
        <v>-1.5963052160908444</v>
      </c>
      <c r="AF10" s="3">
        <f>(P9-P10)/C10</f>
        <v>1.880000000000024E-3</v>
      </c>
      <c r="AG10" s="3">
        <f>(Q9-Q10)/C10</f>
        <v>-4.0800000000000836E-3</v>
      </c>
      <c r="AH10" s="3">
        <f>AF10-AG10</f>
        <v>5.9600000000001076E-3</v>
      </c>
      <c r="AS10">
        <f t="shared" ref="AS10:AS73" si="8">Q10/P10</f>
        <v>65.64705882353158</v>
      </c>
      <c r="AT10">
        <f t="shared" ref="AT10:AT73" si="9">M10+N10</f>
        <v>1.1330000000000009</v>
      </c>
      <c r="AY10">
        <f>(M10/L10)*100</f>
        <v>98.499558693733505</v>
      </c>
    </row>
    <row r="11" spans="1:60" ht="14.45" x14ac:dyDescent="0.3">
      <c r="A11">
        <f t="shared" si="4"/>
        <v>2</v>
      </c>
      <c r="B11" s="119">
        <v>1</v>
      </c>
      <c r="C11" s="11">
        <f t="shared" si="0"/>
        <v>2</v>
      </c>
      <c r="D11">
        <v>2938</v>
      </c>
      <c r="E11" s="11">
        <v>2940</v>
      </c>
      <c r="F11" s="3">
        <f t="shared" si="5"/>
        <v>2939</v>
      </c>
      <c r="G11" s="111">
        <v>7.7670000000000003</v>
      </c>
      <c r="H11" s="112">
        <v>9.657</v>
      </c>
      <c r="I11" s="112">
        <v>9.3290000000000006</v>
      </c>
      <c r="J11" s="113">
        <v>9.32</v>
      </c>
      <c r="K11" s="13">
        <v>1.8899999999999997</v>
      </c>
      <c r="L11" s="3">
        <f>I11-G11</f>
        <v>1.5620000000000003</v>
      </c>
      <c r="M11" s="3">
        <f>J11-G11</f>
        <v>1.5529999999999999</v>
      </c>
      <c r="N11" s="3">
        <f>L11-M11</f>
        <v>9.0000000000003411E-3</v>
      </c>
      <c r="O11" s="13">
        <f t="shared" si="1"/>
        <v>0.78100000000000014</v>
      </c>
      <c r="P11" s="3">
        <f t="shared" ref="P11:P72" si="10">N11/C11</f>
        <v>4.5000000000001705E-3</v>
      </c>
      <c r="Q11" s="11">
        <f t="shared" si="2"/>
        <v>0.77649999999999997</v>
      </c>
      <c r="R11" s="3">
        <f>Q11/P11</f>
        <v>172.55555555554901</v>
      </c>
      <c r="S11" s="3">
        <f t="shared" si="6"/>
        <v>5.7952350289763952E-3</v>
      </c>
      <c r="T11" s="3">
        <f t="shared" ref="T11:T73" si="11">1/O11</f>
        <v>1.2804097311139562</v>
      </c>
      <c r="U11" s="3">
        <f t="shared" si="3"/>
        <v>18007.441264774763</v>
      </c>
      <c r="Y11" s="3">
        <f>Y10-(O11*46.963874071345)</f>
        <v>14592.55378923593</v>
      </c>
      <c r="Z11" s="3">
        <f t="shared" ref="Z11:Z74" si="12">Y11+AA11</f>
        <v>15758.268074950216</v>
      </c>
      <c r="AA11" s="2">
        <f t="shared" ref="AA11:AA74" si="13">AA10-(1200/70)</f>
        <v>1165.7142857142858</v>
      </c>
      <c r="AB11" s="3"/>
      <c r="AC11" s="3">
        <v>0.57618437900130215</v>
      </c>
      <c r="AD11" s="112">
        <v>2.0351806024648393</v>
      </c>
      <c r="AE11" s="11">
        <f t="shared" si="7"/>
        <v>-1.4589962234635372</v>
      </c>
      <c r="AF11" s="3">
        <f t="shared" ref="AF11:AF42" si="14">(P12-P11)/C11</f>
        <v>0</v>
      </c>
      <c r="AG11" s="3">
        <f t="shared" ref="AG11:AG42" si="15">(Q12-Q11)/C11</f>
        <v>-5.7250000000000023E-2</v>
      </c>
      <c r="AH11" s="3">
        <f>AF11-AG11</f>
        <v>5.7250000000000023E-2</v>
      </c>
      <c r="AL11" s="119" t="s">
        <v>103</v>
      </c>
      <c r="AS11">
        <f>Q11/P11</f>
        <v>172.55555555554901</v>
      </c>
      <c r="AT11">
        <f>M11+N11</f>
        <v>1.5620000000000003</v>
      </c>
      <c r="AY11">
        <f>(M11/L11)*100</f>
        <v>99.423815620998695</v>
      </c>
    </row>
    <row r="12" spans="1:60" ht="14.45" x14ac:dyDescent="0.3">
      <c r="A12">
        <f t="shared" si="4"/>
        <v>2</v>
      </c>
      <c r="B12" s="119">
        <v>2</v>
      </c>
      <c r="C12" s="11">
        <f t="shared" si="0"/>
        <v>2</v>
      </c>
      <c r="D12">
        <v>2936</v>
      </c>
      <c r="E12" s="11">
        <v>2938</v>
      </c>
      <c r="F12" s="3">
        <f t="shared" si="5"/>
        <v>2937</v>
      </c>
      <c r="G12" s="111">
        <v>8.8309999999999995</v>
      </c>
      <c r="H12" s="112">
        <v>10.473000000000001</v>
      </c>
      <c r="I12" s="112">
        <v>10.164</v>
      </c>
      <c r="J12" s="113">
        <v>10.154999999999999</v>
      </c>
      <c r="K12" s="13">
        <v>1.6420000000000012</v>
      </c>
      <c r="L12" s="3">
        <f t="shared" ref="L12:L75" si="16">I12-G12</f>
        <v>1.3330000000000002</v>
      </c>
      <c r="M12" s="3">
        <f t="shared" ref="M12:M75" si="17">J12-G12</f>
        <v>1.3239999999999998</v>
      </c>
      <c r="N12" s="3">
        <f t="shared" ref="N12:N75" si="18">L12-M12</f>
        <v>9.0000000000003411E-3</v>
      </c>
      <c r="O12" s="13">
        <f t="shared" si="1"/>
        <v>0.66650000000000009</v>
      </c>
      <c r="P12" s="3">
        <f t="shared" si="10"/>
        <v>4.5000000000001705E-3</v>
      </c>
      <c r="Q12" s="11">
        <f t="shared" si="2"/>
        <v>0.66199999999999992</v>
      </c>
      <c r="R12" s="3">
        <f t="shared" ref="R12:R75" si="19">Q12/P12</f>
        <v>147.11111111110552</v>
      </c>
      <c r="S12" s="3">
        <f t="shared" si="6"/>
        <v>6.7975830815712552E-3</v>
      </c>
      <c r="T12" s="3">
        <f t="shared" si="11"/>
        <v>1.5003750937734432</v>
      </c>
      <c r="U12" s="3">
        <f t="shared" si="3"/>
        <v>17836.656062208949</v>
      </c>
      <c r="X12" s="3">
        <f t="shared" ref="X12:X27" si="20">(U12-U13)/C12</f>
        <v>59.949232480021237</v>
      </c>
      <c r="Y12" s="3">
        <f t="shared" ref="Y12:Y74" si="21">Y11-(O12*46.963874071345)</f>
        <v>14561.252367167379</v>
      </c>
      <c r="Z12" s="3">
        <f t="shared" si="12"/>
        <v>15709.823795738808</v>
      </c>
      <c r="AA12" s="2">
        <f t="shared" si="13"/>
        <v>1148.5714285714287</v>
      </c>
      <c r="AB12" s="3"/>
      <c r="AC12" s="3">
        <v>0.67516879219807502</v>
      </c>
      <c r="AD12" s="112">
        <v>2.1964882405731871</v>
      </c>
      <c r="AE12" s="11">
        <f t="shared" si="7"/>
        <v>-1.5213194483751122</v>
      </c>
      <c r="AF12" s="3">
        <f t="shared" si="14"/>
        <v>3.249999999999531E-3</v>
      </c>
      <c r="AG12" s="3">
        <f t="shared" si="15"/>
        <v>-4.3499999999999872E-2</v>
      </c>
      <c r="AH12" s="3">
        <f t="shared" ref="AH12:AH75" si="22">AF12-AG12</f>
        <v>4.6749999999999403E-2</v>
      </c>
      <c r="AS12">
        <f t="shared" si="8"/>
        <v>147.11111111110552</v>
      </c>
      <c r="AT12">
        <f t="shared" si="9"/>
        <v>1.3330000000000002</v>
      </c>
      <c r="AY12">
        <f t="shared" ref="AY12:AY73" si="23">(M12/L12)*100</f>
        <v>99.324831207801921</v>
      </c>
    </row>
    <row r="13" spans="1:60" ht="14.45" x14ac:dyDescent="0.3">
      <c r="A13">
        <f t="shared" si="4"/>
        <v>2</v>
      </c>
      <c r="B13" s="119">
        <v>3</v>
      </c>
      <c r="C13" s="11">
        <f t="shared" si="0"/>
        <v>2</v>
      </c>
      <c r="D13">
        <v>2934</v>
      </c>
      <c r="E13" s="11">
        <v>2936</v>
      </c>
      <c r="F13" s="3">
        <f t="shared" si="5"/>
        <v>2935</v>
      </c>
      <c r="G13" s="111">
        <v>8.9320000000000004</v>
      </c>
      <c r="H13" s="112">
        <v>10.353999999999999</v>
      </c>
      <c r="I13" s="112">
        <v>10.103999999999999</v>
      </c>
      <c r="J13" s="113">
        <v>10.082000000000001</v>
      </c>
      <c r="K13" s="13">
        <v>1.4219999999999988</v>
      </c>
      <c r="L13" s="3">
        <f t="shared" si="16"/>
        <v>1.1719999999999988</v>
      </c>
      <c r="M13" s="3">
        <f t="shared" si="17"/>
        <v>1.1500000000000004</v>
      </c>
      <c r="N13" s="3">
        <f t="shared" si="18"/>
        <v>2.1999999999998465E-2</v>
      </c>
      <c r="O13" s="13">
        <f t="shared" si="1"/>
        <v>0.58599999999999941</v>
      </c>
      <c r="P13" s="3">
        <f t="shared" si="10"/>
        <v>1.0999999999999233E-2</v>
      </c>
      <c r="Q13" s="11">
        <f t="shared" si="2"/>
        <v>0.57500000000000018</v>
      </c>
      <c r="R13" s="3">
        <f t="shared" si="19"/>
        <v>52.272727272730933</v>
      </c>
      <c r="S13" s="3">
        <f t="shared" si="6"/>
        <v>1.9130434782607356E-2</v>
      </c>
      <c r="T13" s="3">
        <f t="shared" si="11"/>
        <v>1.7064846416382269</v>
      </c>
      <c r="U13" s="3">
        <f t="shared" si="3"/>
        <v>17716.757597248907</v>
      </c>
      <c r="X13" s="3">
        <f t="shared" si="20"/>
        <v>47.37433010303539</v>
      </c>
      <c r="Y13" s="3">
        <f t="shared" si="21"/>
        <v>14533.73153696157</v>
      </c>
      <c r="Z13" s="3">
        <f t="shared" si="12"/>
        <v>15665.160108390141</v>
      </c>
      <c r="AA13" s="2">
        <f>AA12-(1200/70)</f>
        <v>1131.4285714285716</v>
      </c>
      <c r="AB13" s="3"/>
      <c r="AC13" s="3">
        <v>1.8771331058019189</v>
      </c>
      <c r="AD13" s="112">
        <v>2.0593258721459189</v>
      </c>
      <c r="AE13" s="11">
        <f t="shared" si="7"/>
        <v>-0.18219276634399995</v>
      </c>
      <c r="AF13" s="3">
        <f t="shared" si="14"/>
        <v>5.250000000000643E-3</v>
      </c>
      <c r="AG13" s="3">
        <f t="shared" si="15"/>
        <v>0.10699999999999976</v>
      </c>
      <c r="AH13" s="3">
        <f t="shared" si="22"/>
        <v>-0.10174999999999912</v>
      </c>
      <c r="AS13">
        <f t="shared" si="8"/>
        <v>52.272727272730933</v>
      </c>
      <c r="AT13">
        <f t="shared" si="9"/>
        <v>1.1719999999999988</v>
      </c>
      <c r="AY13">
        <f t="shared" si="23"/>
        <v>98.122866894198083</v>
      </c>
    </row>
    <row r="14" spans="1:60" ht="14.45" x14ac:dyDescent="0.3">
      <c r="A14">
        <f t="shared" si="4"/>
        <v>2</v>
      </c>
      <c r="B14" s="119">
        <v>4</v>
      </c>
      <c r="C14" s="11">
        <f t="shared" si="0"/>
        <v>2</v>
      </c>
      <c r="D14">
        <v>2932</v>
      </c>
      <c r="E14" s="11">
        <v>2934</v>
      </c>
      <c r="F14" s="3">
        <f t="shared" si="5"/>
        <v>2933</v>
      </c>
      <c r="G14" s="111">
        <v>8.1120000000000001</v>
      </c>
      <c r="H14" s="112">
        <v>10.087</v>
      </c>
      <c r="I14" s="112">
        <v>9.7330000000000005</v>
      </c>
      <c r="J14" s="113">
        <v>9.69</v>
      </c>
      <c r="K14" s="13">
        <v>1.9749999999999996</v>
      </c>
      <c r="L14" s="3">
        <f t="shared" si="16"/>
        <v>1.6210000000000004</v>
      </c>
      <c r="M14" s="3">
        <f t="shared" si="17"/>
        <v>1.5779999999999994</v>
      </c>
      <c r="N14" s="3">
        <f t="shared" si="18"/>
        <v>4.3000000000001037E-2</v>
      </c>
      <c r="O14" s="13">
        <f t="shared" si="1"/>
        <v>0.81050000000000022</v>
      </c>
      <c r="P14" s="3">
        <f t="shared" si="10"/>
        <v>2.1500000000000519E-2</v>
      </c>
      <c r="Q14" s="11">
        <f t="shared" si="2"/>
        <v>0.7889999999999997</v>
      </c>
      <c r="R14" s="3">
        <f t="shared" si="19"/>
        <v>36.697674418603754</v>
      </c>
      <c r="S14" s="3">
        <f t="shared" si="6"/>
        <v>2.7249683143219933E-2</v>
      </c>
      <c r="T14" s="3">
        <f t="shared" si="11"/>
        <v>1.2338062924120909</v>
      </c>
      <c r="U14" s="3">
        <f t="shared" si="3"/>
        <v>17622.008937042836</v>
      </c>
      <c r="X14" s="3">
        <f t="shared" si="20"/>
        <v>47.102063838074173</v>
      </c>
      <c r="Y14" s="3">
        <f t="shared" si="21"/>
        <v>14495.667317026744</v>
      </c>
      <c r="Z14" s="3">
        <f t="shared" si="12"/>
        <v>15609.953031312458</v>
      </c>
      <c r="AA14" s="2">
        <f t="shared" si="13"/>
        <v>1114.2857142857144</v>
      </c>
      <c r="AB14" s="3"/>
      <c r="AC14" s="3">
        <v>2.6526835286860595</v>
      </c>
      <c r="AD14" s="112">
        <v>2.0964769412963573</v>
      </c>
      <c r="AE14" s="11">
        <f t="shared" si="7"/>
        <v>0.55620658738970219</v>
      </c>
      <c r="AF14" s="3">
        <f t="shared" si="14"/>
        <v>1.4999999999996128E-3</v>
      </c>
      <c r="AG14" s="3">
        <f t="shared" si="15"/>
        <v>-3.9250000000000007E-2</v>
      </c>
      <c r="AH14" s="3">
        <f t="shared" si="22"/>
        <v>4.074999999999962E-2</v>
      </c>
      <c r="AS14">
        <f t="shared" si="8"/>
        <v>36.697674418603754</v>
      </c>
      <c r="AT14">
        <f t="shared" si="9"/>
        <v>1.6210000000000004</v>
      </c>
      <c r="AY14">
        <f t="shared" si="23"/>
        <v>97.347316471313945</v>
      </c>
    </row>
    <row r="15" spans="1:60" ht="14.45" x14ac:dyDescent="0.3">
      <c r="A15">
        <f t="shared" si="4"/>
        <v>2</v>
      </c>
      <c r="B15" s="119">
        <v>5</v>
      </c>
      <c r="C15" s="11">
        <f t="shared" si="0"/>
        <v>2</v>
      </c>
      <c r="D15">
        <v>2930</v>
      </c>
      <c r="E15" s="11">
        <v>2932</v>
      </c>
      <c r="F15" s="3">
        <f t="shared" si="5"/>
        <v>2931</v>
      </c>
      <c r="G15" s="111">
        <v>7.9640000000000004</v>
      </c>
      <c r="H15" s="112">
        <v>9.7750000000000004</v>
      </c>
      <c r="I15" s="112">
        <v>9.4339999999999993</v>
      </c>
      <c r="J15" s="113">
        <v>9.3849999999999998</v>
      </c>
      <c r="K15" s="13">
        <v>1.8109999999999999</v>
      </c>
      <c r="L15" s="3">
        <f t="shared" si="16"/>
        <v>1.4699999999999989</v>
      </c>
      <c r="M15" s="3">
        <f t="shared" si="17"/>
        <v>1.4209999999999994</v>
      </c>
      <c r="N15" s="3">
        <f t="shared" si="18"/>
        <v>4.8999999999999488E-2</v>
      </c>
      <c r="O15" s="13">
        <f t="shared" si="1"/>
        <v>0.73499999999999943</v>
      </c>
      <c r="P15" s="3">
        <f t="shared" si="10"/>
        <v>2.4499999999999744E-2</v>
      </c>
      <c r="Q15" s="11">
        <f t="shared" si="2"/>
        <v>0.71049999999999969</v>
      </c>
      <c r="R15" s="3">
        <f t="shared" si="19"/>
        <v>29.000000000000291</v>
      </c>
      <c r="S15" s="3">
        <f t="shared" si="6"/>
        <v>3.4482758620689308E-2</v>
      </c>
      <c r="T15" s="3">
        <f t="shared" si="11"/>
        <v>1.3605442176870759</v>
      </c>
      <c r="U15" s="3">
        <f t="shared" si="3"/>
        <v>17527.804809366688</v>
      </c>
      <c r="X15" s="3">
        <f t="shared" si="20"/>
        <v>47.158571930802282</v>
      </c>
      <c r="Y15" s="3">
        <f t="shared" si="21"/>
        <v>14461.148869584305</v>
      </c>
      <c r="Z15" s="3">
        <f t="shared" si="12"/>
        <v>15558.291726727162</v>
      </c>
      <c r="AA15" s="2">
        <f t="shared" si="13"/>
        <v>1097.1428571428573</v>
      </c>
      <c r="AB15" s="3"/>
      <c r="AC15" s="3">
        <v>3.3333333333333015</v>
      </c>
      <c r="AD15" s="112">
        <v>2.1977316106661764</v>
      </c>
      <c r="AE15" s="11">
        <f t="shared" si="7"/>
        <v>1.1356017226671251</v>
      </c>
      <c r="AF15" s="3">
        <f t="shared" si="14"/>
        <v>-2.4999999999986144E-4</v>
      </c>
      <c r="AG15" s="3">
        <f t="shared" si="15"/>
        <v>-9.2499999999997584E-3</v>
      </c>
      <c r="AH15" s="3">
        <f t="shared" si="22"/>
        <v>8.999999999999897E-3</v>
      </c>
      <c r="AS15">
        <f t="shared" si="8"/>
        <v>29.000000000000291</v>
      </c>
      <c r="AT15">
        <f t="shared" si="9"/>
        <v>1.4699999999999989</v>
      </c>
      <c r="AV15" s="7"/>
      <c r="AW15" s="7"/>
      <c r="AX15" s="7"/>
      <c r="AY15">
        <f t="shared" si="23"/>
        <v>96.6666666666667</v>
      </c>
      <c r="AZ15" s="7"/>
      <c r="BA15" s="7"/>
      <c r="BB15" s="7"/>
      <c r="BC15" s="7"/>
      <c r="BD15" s="7"/>
      <c r="BE15" s="7"/>
      <c r="BF15" s="7"/>
      <c r="BG15" s="7"/>
      <c r="BH15" s="7"/>
    </row>
    <row r="16" spans="1:60" ht="14.45" x14ac:dyDescent="0.3">
      <c r="A16">
        <f t="shared" si="4"/>
        <v>2</v>
      </c>
      <c r="B16" s="119">
        <v>6</v>
      </c>
      <c r="C16" s="11">
        <f t="shared" si="0"/>
        <v>2</v>
      </c>
      <c r="D16">
        <v>2928</v>
      </c>
      <c r="E16" s="11">
        <v>2930</v>
      </c>
      <c r="F16" s="3">
        <f t="shared" si="5"/>
        <v>2929</v>
      </c>
      <c r="G16" s="111">
        <v>8.9710000000000001</v>
      </c>
      <c r="H16" s="112">
        <v>10.746</v>
      </c>
      <c r="I16" s="112">
        <v>10.403</v>
      </c>
      <c r="J16" s="113">
        <v>10.355</v>
      </c>
      <c r="K16" s="13">
        <v>1.7750000000000004</v>
      </c>
      <c r="L16" s="3">
        <f t="shared" si="16"/>
        <v>1.4320000000000004</v>
      </c>
      <c r="M16" s="3">
        <f t="shared" si="17"/>
        <v>1.3840000000000003</v>
      </c>
      <c r="N16" s="3">
        <f t="shared" si="18"/>
        <v>4.8000000000000043E-2</v>
      </c>
      <c r="O16" s="13">
        <f t="shared" si="1"/>
        <v>0.71600000000000019</v>
      </c>
      <c r="P16" s="3">
        <f t="shared" si="10"/>
        <v>2.4000000000000021E-2</v>
      </c>
      <c r="Q16" s="11">
        <f t="shared" si="2"/>
        <v>0.69200000000000017</v>
      </c>
      <c r="R16" s="3">
        <f t="shared" si="19"/>
        <v>28.833333333333314</v>
      </c>
      <c r="S16" s="3">
        <f t="shared" si="6"/>
        <v>3.4682080924855516E-2</v>
      </c>
      <c r="T16" s="3">
        <f t="shared" si="11"/>
        <v>1.396648044692737</v>
      </c>
      <c r="U16" s="3">
        <f t="shared" si="3"/>
        <v>17433.487665505083</v>
      </c>
      <c r="X16" s="3">
        <f t="shared" si="20"/>
        <v>44.802926489523088</v>
      </c>
      <c r="Y16" s="3">
        <f t="shared" si="21"/>
        <v>14427.522735749222</v>
      </c>
      <c r="Z16" s="3">
        <f t="shared" si="12"/>
        <v>15507.522735749222</v>
      </c>
      <c r="AA16" s="2">
        <f t="shared" si="13"/>
        <v>1080.0000000000002</v>
      </c>
      <c r="AB16" s="3"/>
      <c r="AC16" s="3">
        <v>3.3519553072625721</v>
      </c>
      <c r="AD16" s="112">
        <v>2.2550963869869216</v>
      </c>
      <c r="AE16" s="11">
        <f t="shared" si="7"/>
        <v>1.0968589202756505</v>
      </c>
      <c r="AF16" s="3">
        <f t="shared" si="14"/>
        <v>1.2500000000001954E-3</v>
      </c>
      <c r="AG16" s="3">
        <f t="shared" si="15"/>
        <v>3.6499999999999755E-2</v>
      </c>
      <c r="AH16" s="3">
        <f t="shared" si="22"/>
        <v>-3.5249999999999559E-2</v>
      </c>
      <c r="AS16">
        <f t="shared" si="8"/>
        <v>28.833333333333314</v>
      </c>
      <c r="AT16">
        <f t="shared" si="9"/>
        <v>1.4320000000000004</v>
      </c>
      <c r="AV16" s="7"/>
      <c r="AW16" s="7"/>
      <c r="AX16" s="7"/>
      <c r="AY16">
        <f t="shared" si="23"/>
        <v>96.648044692737429</v>
      </c>
      <c r="AZ16" s="7"/>
      <c r="BA16" s="7"/>
      <c r="BB16" s="7"/>
      <c r="BC16" s="7"/>
      <c r="BD16" s="7"/>
      <c r="BE16" s="7"/>
      <c r="BF16" s="7"/>
      <c r="BG16" s="7"/>
      <c r="BH16" s="7"/>
    </row>
    <row r="17" spans="1:60" ht="14.45" x14ac:dyDescent="0.3">
      <c r="A17">
        <f t="shared" si="4"/>
        <v>2</v>
      </c>
      <c r="B17" s="119">
        <v>7</v>
      </c>
      <c r="C17" s="11">
        <f t="shared" si="0"/>
        <v>2</v>
      </c>
      <c r="D17">
        <v>2926</v>
      </c>
      <c r="E17" s="11">
        <v>2928</v>
      </c>
      <c r="F17" s="3">
        <f t="shared" si="5"/>
        <v>2927</v>
      </c>
      <c r="G17" s="111">
        <v>8.8550000000000004</v>
      </c>
      <c r="H17" s="112">
        <v>10.906000000000001</v>
      </c>
      <c r="I17" s="112">
        <v>10.438000000000001</v>
      </c>
      <c r="J17" s="113">
        <v>10.385</v>
      </c>
      <c r="K17" s="13">
        <v>2.0510000000000002</v>
      </c>
      <c r="L17" s="3">
        <f t="shared" si="16"/>
        <v>1.5830000000000002</v>
      </c>
      <c r="M17" s="3">
        <f t="shared" si="17"/>
        <v>1.5299999999999994</v>
      </c>
      <c r="N17" s="3">
        <f t="shared" si="18"/>
        <v>5.3000000000000824E-2</v>
      </c>
      <c r="O17" s="13">
        <f t="shared" si="1"/>
        <v>0.79150000000000009</v>
      </c>
      <c r="P17" s="3">
        <f t="shared" si="10"/>
        <v>2.6500000000000412E-2</v>
      </c>
      <c r="Q17" s="11">
        <f t="shared" si="2"/>
        <v>0.76499999999999968</v>
      </c>
      <c r="R17" s="3">
        <f t="shared" si="19"/>
        <v>28.867924528301426</v>
      </c>
      <c r="S17" s="3">
        <f t="shared" si="6"/>
        <v>3.4640522875817543E-2</v>
      </c>
      <c r="T17" s="3">
        <f t="shared" si="11"/>
        <v>1.2634238787113075</v>
      </c>
      <c r="U17" s="3">
        <f t="shared" si="3"/>
        <v>17343.881812526037</v>
      </c>
      <c r="X17" s="3">
        <f t="shared" si="20"/>
        <v>44.863430103960127</v>
      </c>
      <c r="Y17" s="3">
        <f t="shared" si="21"/>
        <v>14390.350829421752</v>
      </c>
      <c r="Z17" s="3">
        <f t="shared" si="12"/>
        <v>15453.207972278895</v>
      </c>
      <c r="AA17" s="2">
        <f t="shared" si="13"/>
        <v>1062.8571428571431</v>
      </c>
      <c r="AB17" s="3"/>
      <c r="AC17" s="3">
        <v>3.3480732785850167</v>
      </c>
      <c r="AD17" s="112">
        <v>2.7053741329470653</v>
      </c>
      <c r="AE17" s="11">
        <f t="shared" si="7"/>
        <v>0.64269914563795139</v>
      </c>
      <c r="AF17" s="3">
        <f t="shared" si="14"/>
        <v>2.4999999999986144E-4</v>
      </c>
      <c r="AG17" s="3">
        <f t="shared" si="15"/>
        <v>-1.2249999999999872E-2</v>
      </c>
      <c r="AH17" s="3">
        <f t="shared" si="22"/>
        <v>1.2499999999999734E-2</v>
      </c>
      <c r="AS17">
        <f t="shared" si="8"/>
        <v>28.867924528301426</v>
      </c>
      <c r="AT17">
        <f t="shared" si="9"/>
        <v>1.5830000000000002</v>
      </c>
      <c r="AV17" s="7"/>
      <c r="AW17" s="7"/>
      <c r="AX17" s="7"/>
      <c r="AY17">
        <f t="shared" si="23"/>
        <v>96.651926721414981</v>
      </c>
      <c r="AZ17" s="7"/>
      <c r="BA17" s="7"/>
      <c r="BB17" s="7"/>
      <c r="BC17" s="7"/>
      <c r="BD17" s="7"/>
      <c r="BE17" s="7"/>
      <c r="BF17" s="7"/>
      <c r="BG17" s="7"/>
      <c r="BH17" s="7"/>
    </row>
    <row r="18" spans="1:60" ht="14.45" x14ac:dyDescent="0.3">
      <c r="A18">
        <f t="shared" si="4"/>
        <v>2</v>
      </c>
      <c r="B18" s="119">
        <v>8</v>
      </c>
      <c r="C18" s="11">
        <f t="shared" si="0"/>
        <v>2</v>
      </c>
      <c r="D18">
        <v>2924</v>
      </c>
      <c r="E18" s="11">
        <v>2926</v>
      </c>
      <c r="F18" s="3">
        <f t="shared" si="5"/>
        <v>2925</v>
      </c>
      <c r="G18" s="111">
        <v>8.0429999999999993</v>
      </c>
      <c r="H18" s="112">
        <v>10.125999999999999</v>
      </c>
      <c r="I18" s="112">
        <v>9.5779999999999994</v>
      </c>
      <c r="J18" s="113">
        <v>9.5239999999999991</v>
      </c>
      <c r="K18" s="13">
        <v>2.0830000000000002</v>
      </c>
      <c r="L18" s="3">
        <f t="shared" si="16"/>
        <v>1.5350000000000001</v>
      </c>
      <c r="M18" s="3">
        <f t="shared" si="17"/>
        <v>1.4809999999999999</v>
      </c>
      <c r="N18" s="3">
        <f t="shared" si="18"/>
        <v>5.400000000000027E-2</v>
      </c>
      <c r="O18" s="13">
        <f t="shared" si="1"/>
        <v>0.76750000000000007</v>
      </c>
      <c r="P18" s="3">
        <f t="shared" si="10"/>
        <v>2.7000000000000135E-2</v>
      </c>
      <c r="Q18" s="11">
        <f t="shared" si="2"/>
        <v>0.74049999999999994</v>
      </c>
      <c r="R18" s="3">
        <f t="shared" si="19"/>
        <v>27.425925925925785</v>
      </c>
      <c r="S18" s="3">
        <f t="shared" si="6"/>
        <v>3.6461850101283104E-2</v>
      </c>
      <c r="T18" s="3">
        <f t="shared" si="11"/>
        <v>1.3029315960912051</v>
      </c>
      <c r="U18" s="3">
        <f t="shared" si="3"/>
        <v>17254.154952318117</v>
      </c>
      <c r="X18" s="3">
        <f t="shared" si="20"/>
        <v>37.157862636917343</v>
      </c>
      <c r="Y18" s="3">
        <f t="shared" si="21"/>
        <v>14354.306056071995</v>
      </c>
      <c r="Z18" s="3">
        <f t="shared" si="12"/>
        <v>15400.020341786281</v>
      </c>
      <c r="AA18" s="2">
        <f t="shared" si="13"/>
        <v>1045.714285714286</v>
      </c>
      <c r="AB18" s="3"/>
      <c r="AC18" s="3">
        <v>3.5179153094462712</v>
      </c>
      <c r="AD18" s="112">
        <v>3.2448624343993631</v>
      </c>
      <c r="AE18" s="11">
        <f t="shared" si="7"/>
        <v>0.27305287504690812</v>
      </c>
      <c r="AF18" s="3">
        <f t="shared" si="14"/>
        <v>0</v>
      </c>
      <c r="AG18" s="3">
        <f t="shared" si="15"/>
        <v>5.0000000000016698E-4</v>
      </c>
      <c r="AH18" s="3">
        <f t="shared" si="22"/>
        <v>-5.0000000000016698E-4</v>
      </c>
      <c r="AS18">
        <f t="shared" si="8"/>
        <v>27.425925925925785</v>
      </c>
      <c r="AT18">
        <f t="shared" si="9"/>
        <v>1.5350000000000001</v>
      </c>
      <c r="AV18" s="7"/>
      <c r="AW18" s="7"/>
      <c r="AX18" s="7"/>
      <c r="AY18">
        <f t="shared" si="23"/>
        <v>96.482084690553734</v>
      </c>
      <c r="AZ18" s="7"/>
      <c r="BA18" s="7"/>
      <c r="BB18" s="7"/>
      <c r="BC18" s="7"/>
      <c r="BD18" s="7"/>
      <c r="BE18" s="7"/>
      <c r="BF18" s="7"/>
      <c r="BG18" s="7"/>
      <c r="BH18" s="7"/>
    </row>
    <row r="19" spans="1:60" ht="14.45" x14ac:dyDescent="0.3">
      <c r="A19">
        <f t="shared" si="4"/>
        <v>2</v>
      </c>
      <c r="B19" s="119">
        <v>9</v>
      </c>
      <c r="C19" s="11">
        <f t="shared" si="0"/>
        <v>2</v>
      </c>
      <c r="D19">
        <v>2922</v>
      </c>
      <c r="E19" s="11">
        <v>2924</v>
      </c>
      <c r="F19" s="3">
        <f t="shared" si="5"/>
        <v>2923</v>
      </c>
      <c r="G19" s="111">
        <v>8.984</v>
      </c>
      <c r="H19" s="112">
        <v>11.116</v>
      </c>
      <c r="I19" s="112">
        <v>10.521000000000001</v>
      </c>
      <c r="J19" s="113">
        <v>10.467000000000001</v>
      </c>
      <c r="K19" s="13">
        <v>2.1319999999999997</v>
      </c>
      <c r="L19" s="3">
        <f t="shared" si="16"/>
        <v>1.5370000000000008</v>
      </c>
      <c r="M19" s="3">
        <f t="shared" si="17"/>
        <v>1.4830000000000005</v>
      </c>
      <c r="N19" s="3">
        <f t="shared" si="18"/>
        <v>5.400000000000027E-2</v>
      </c>
      <c r="O19" s="13">
        <f t="shared" si="1"/>
        <v>0.76850000000000041</v>
      </c>
      <c r="P19" s="3">
        <f t="shared" si="10"/>
        <v>2.7000000000000135E-2</v>
      </c>
      <c r="Q19" s="11">
        <f t="shared" si="2"/>
        <v>0.74150000000000027</v>
      </c>
      <c r="R19" s="3">
        <f t="shared" si="19"/>
        <v>27.462962962962834</v>
      </c>
      <c r="S19" s="3">
        <f t="shared" si="6"/>
        <v>3.6412677006068948E-2</v>
      </c>
      <c r="T19" s="3">
        <f t="shared" si="11"/>
        <v>1.3012361743656466</v>
      </c>
      <c r="U19" s="3">
        <f t="shared" si="3"/>
        <v>17179.839227044282</v>
      </c>
      <c r="X19" s="3">
        <f t="shared" si="20"/>
        <v>31.13038787246478</v>
      </c>
      <c r="Y19" s="3">
        <f t="shared" si="21"/>
        <v>14318.214318848166</v>
      </c>
      <c r="Z19" s="3">
        <f t="shared" si="12"/>
        <v>15346.785747419595</v>
      </c>
      <c r="AA19" s="2">
        <f t="shared" si="13"/>
        <v>1028.5714285714289</v>
      </c>
      <c r="AB19" s="3"/>
      <c r="AC19" s="3">
        <v>3.5133376707872634</v>
      </c>
      <c r="AD19" s="112">
        <v>3.5269221198423297</v>
      </c>
      <c r="AE19" s="11">
        <f t="shared" si="7"/>
        <v>-1.3584449055066283E-2</v>
      </c>
      <c r="AF19" s="3">
        <f t="shared" si="14"/>
        <v>2.2500000000000853E-3</v>
      </c>
      <c r="AG19" s="3">
        <f t="shared" si="15"/>
        <v>-1.2500000000000178E-2</v>
      </c>
      <c r="AH19" s="3">
        <f t="shared" si="22"/>
        <v>1.4750000000000263E-2</v>
      </c>
      <c r="AS19">
        <f t="shared" si="8"/>
        <v>27.462962962962834</v>
      </c>
      <c r="AT19">
        <f t="shared" si="9"/>
        <v>1.5370000000000008</v>
      </c>
      <c r="AV19" s="7"/>
      <c r="AW19" s="7"/>
      <c r="AX19" s="7"/>
      <c r="AY19">
        <f t="shared" si="23"/>
        <v>96.486662329212734</v>
      </c>
      <c r="AZ19" s="7"/>
      <c r="BA19" s="7"/>
      <c r="BB19" s="7"/>
      <c r="BC19" s="7"/>
      <c r="BD19" s="7"/>
      <c r="BE19" s="7"/>
      <c r="BF19" s="7"/>
      <c r="BG19" s="7"/>
      <c r="BH19" s="7"/>
    </row>
    <row r="20" spans="1:60" ht="14.45" x14ac:dyDescent="0.3">
      <c r="A20">
        <f t="shared" si="4"/>
        <v>2</v>
      </c>
      <c r="B20" s="119">
        <v>10</v>
      </c>
      <c r="C20" s="11">
        <f t="shared" si="0"/>
        <v>2</v>
      </c>
      <c r="D20">
        <v>2920</v>
      </c>
      <c r="E20" s="11">
        <v>2922</v>
      </c>
      <c r="F20" s="3">
        <f t="shared" si="5"/>
        <v>2921</v>
      </c>
      <c r="G20" s="111">
        <v>9</v>
      </c>
      <c r="H20" s="112">
        <v>11.157</v>
      </c>
      <c r="I20" s="112">
        <v>10.496</v>
      </c>
      <c r="J20" s="113">
        <v>10.433</v>
      </c>
      <c r="K20" s="13">
        <v>2.157</v>
      </c>
      <c r="L20" s="3">
        <f t="shared" si="16"/>
        <v>1.4960000000000004</v>
      </c>
      <c r="M20" s="3">
        <f t="shared" si="17"/>
        <v>1.4329999999999998</v>
      </c>
      <c r="N20" s="3">
        <f t="shared" si="18"/>
        <v>6.3000000000000611E-2</v>
      </c>
      <c r="O20" s="13">
        <f t="shared" si="1"/>
        <v>0.74800000000000022</v>
      </c>
      <c r="P20" s="3">
        <f t="shared" si="10"/>
        <v>3.1500000000000306E-2</v>
      </c>
      <c r="Q20" s="11">
        <f t="shared" si="2"/>
        <v>0.71649999999999991</v>
      </c>
      <c r="R20" s="3">
        <f t="shared" si="19"/>
        <v>22.746031746031523</v>
      </c>
      <c r="S20" s="3">
        <f t="shared" si="6"/>
        <v>4.3963712491277472E-2</v>
      </c>
      <c r="T20" s="3">
        <f t="shared" si="11"/>
        <v>1.3368983957219247</v>
      </c>
      <c r="U20" s="3">
        <f t="shared" si="3"/>
        <v>17117.578451299352</v>
      </c>
      <c r="X20" s="3">
        <f t="shared" si="20"/>
        <v>27.631705573132422</v>
      </c>
      <c r="Y20" s="3">
        <f t="shared" si="21"/>
        <v>14283.085341042799</v>
      </c>
      <c r="Z20" s="3">
        <f t="shared" si="12"/>
        <v>15294.513912471371</v>
      </c>
      <c r="AA20" s="2">
        <f t="shared" si="13"/>
        <v>1011.4285714285718</v>
      </c>
      <c r="AB20" s="3"/>
      <c r="AC20" s="3">
        <v>4.2112299465241039</v>
      </c>
      <c r="AD20" s="112">
        <v>4.0673398905314286</v>
      </c>
      <c r="AE20" s="11">
        <f t="shared" si="7"/>
        <v>0.14389005599267524</v>
      </c>
      <c r="AF20" s="3">
        <f t="shared" si="14"/>
        <v>1.9999999999997797E-3</v>
      </c>
      <c r="AG20" s="3">
        <f t="shared" si="15"/>
        <v>-2.0000000000000018E-2</v>
      </c>
      <c r="AH20" s="3">
        <f t="shared" si="22"/>
        <v>2.1999999999999797E-2</v>
      </c>
      <c r="AS20">
        <f t="shared" si="8"/>
        <v>22.746031746031523</v>
      </c>
      <c r="AT20">
        <f t="shared" si="9"/>
        <v>1.4960000000000004</v>
      </c>
      <c r="AV20" s="7"/>
      <c r="AW20" s="7"/>
      <c r="AX20" s="7"/>
      <c r="AY20">
        <f t="shared" si="23"/>
        <v>95.788770053475886</v>
      </c>
      <c r="AZ20" s="7"/>
      <c r="BA20" s="7"/>
      <c r="BB20" s="7"/>
      <c r="BC20" s="7"/>
      <c r="BD20" s="7"/>
      <c r="BE20" s="7"/>
      <c r="BF20" s="7"/>
      <c r="BG20" s="7"/>
      <c r="BH20" s="7"/>
    </row>
    <row r="21" spans="1:60" ht="14.45" x14ac:dyDescent="0.3">
      <c r="A21">
        <f t="shared" si="4"/>
        <v>2</v>
      </c>
      <c r="B21" s="119">
        <v>11</v>
      </c>
      <c r="C21" s="11">
        <f t="shared" si="0"/>
        <v>2</v>
      </c>
      <c r="D21">
        <v>2918</v>
      </c>
      <c r="E21" s="11">
        <v>2920</v>
      </c>
      <c r="F21" s="3">
        <f t="shared" si="5"/>
        <v>2919</v>
      </c>
      <c r="G21" s="111">
        <v>9.0640000000000001</v>
      </c>
      <c r="H21" s="112">
        <v>11.148999999999999</v>
      </c>
      <c r="I21" s="112">
        <v>10.488</v>
      </c>
      <c r="J21" s="113">
        <v>10.417</v>
      </c>
      <c r="K21" s="13">
        <v>2.0849999999999991</v>
      </c>
      <c r="L21" s="3">
        <f t="shared" si="16"/>
        <v>1.4239999999999995</v>
      </c>
      <c r="M21" s="3">
        <f t="shared" si="17"/>
        <v>1.3529999999999998</v>
      </c>
      <c r="N21" s="3">
        <f t="shared" si="18"/>
        <v>7.099999999999973E-2</v>
      </c>
      <c r="O21" s="13">
        <f t="shared" si="1"/>
        <v>0.71199999999999974</v>
      </c>
      <c r="P21" s="3">
        <f t="shared" si="10"/>
        <v>3.5499999999999865E-2</v>
      </c>
      <c r="Q21" s="11">
        <f t="shared" si="2"/>
        <v>0.67649999999999988</v>
      </c>
      <c r="R21" s="3">
        <f t="shared" si="19"/>
        <v>19.056338028169083</v>
      </c>
      <c r="S21" s="3">
        <f t="shared" si="6"/>
        <v>5.247597930524741E-2</v>
      </c>
      <c r="T21" s="3">
        <f t="shared" si="11"/>
        <v>1.4044943820224725</v>
      </c>
      <c r="U21" s="3">
        <f t="shared" si="3"/>
        <v>17062.315040153087</v>
      </c>
      <c r="X21" s="3">
        <f t="shared" si="20"/>
        <v>26.834563074455218</v>
      </c>
      <c r="Y21" s="3">
        <f t="shared" si="21"/>
        <v>14249.647062704002</v>
      </c>
      <c r="Z21" s="3">
        <f t="shared" si="12"/>
        <v>15243.932776989717</v>
      </c>
      <c r="AA21" s="2">
        <f t="shared" si="13"/>
        <v>994.28571428571468</v>
      </c>
      <c r="AB21" s="3"/>
      <c r="AC21" s="3">
        <v>4.9859550561797583</v>
      </c>
      <c r="AD21" s="112">
        <v>4.2978834688732812</v>
      </c>
      <c r="AE21" s="11">
        <f t="shared" si="7"/>
        <v>0.68807158730647711</v>
      </c>
      <c r="AF21" s="3">
        <f t="shared" si="14"/>
        <v>2.7500000000002522E-3</v>
      </c>
      <c r="AG21" s="3">
        <f t="shared" si="15"/>
        <v>8.49999999999973E-3</v>
      </c>
      <c r="AH21" s="3">
        <f t="shared" si="22"/>
        <v>-5.7499999999994778E-3</v>
      </c>
      <c r="AS21">
        <f t="shared" si="8"/>
        <v>19.056338028169083</v>
      </c>
      <c r="AT21">
        <f t="shared" si="9"/>
        <v>1.4239999999999995</v>
      </c>
      <c r="AV21" s="7"/>
      <c r="AW21" s="7"/>
      <c r="AX21" s="7"/>
      <c r="AY21">
        <f t="shared" si="23"/>
        <v>95.014044943820238</v>
      </c>
      <c r="AZ21" s="7"/>
      <c r="BA21" s="7"/>
      <c r="BB21" s="7"/>
      <c r="BC21" s="7"/>
      <c r="BD21" s="7"/>
      <c r="BE21" s="7"/>
      <c r="BF21" s="7"/>
      <c r="BG21" s="7"/>
      <c r="BH21" s="7"/>
    </row>
    <row r="22" spans="1:60" ht="14.45" x14ac:dyDescent="0.3">
      <c r="A22">
        <f t="shared" si="4"/>
        <v>2</v>
      </c>
      <c r="B22" s="119">
        <v>12</v>
      </c>
      <c r="C22" s="11">
        <f t="shared" si="0"/>
        <v>2</v>
      </c>
      <c r="D22">
        <v>2916</v>
      </c>
      <c r="E22" s="11">
        <v>2918</v>
      </c>
      <c r="F22" s="3">
        <f t="shared" si="5"/>
        <v>2917</v>
      </c>
      <c r="G22" s="111">
        <v>9.0180000000000007</v>
      </c>
      <c r="H22" s="112">
        <v>11.157</v>
      </c>
      <c r="I22" s="112">
        <v>10.487</v>
      </c>
      <c r="J22" s="113">
        <v>10.404999999999999</v>
      </c>
      <c r="K22" s="13">
        <v>2.1389999999999993</v>
      </c>
      <c r="L22" s="3">
        <f t="shared" si="16"/>
        <v>1.4689999999999994</v>
      </c>
      <c r="M22" s="3">
        <f t="shared" si="17"/>
        <v>1.3869999999999987</v>
      </c>
      <c r="N22" s="3">
        <f t="shared" si="18"/>
        <v>8.2000000000000739E-2</v>
      </c>
      <c r="O22" s="13">
        <f t="shared" si="1"/>
        <v>0.73449999999999971</v>
      </c>
      <c r="P22" s="3">
        <f t="shared" si="10"/>
        <v>4.1000000000000369E-2</v>
      </c>
      <c r="Q22" s="11">
        <f t="shared" si="2"/>
        <v>0.69349999999999934</v>
      </c>
      <c r="R22" s="3">
        <f t="shared" si="19"/>
        <v>16.914634146341296</v>
      </c>
      <c r="S22" s="3">
        <f t="shared" si="6"/>
        <v>5.9120403749099361E-2</v>
      </c>
      <c r="T22" s="3">
        <f t="shared" si="11"/>
        <v>1.3614703880190611</v>
      </c>
      <c r="U22" s="3">
        <f t="shared" si="3"/>
        <v>17008.645914004177</v>
      </c>
      <c r="X22" s="3">
        <f t="shared" si="20"/>
        <v>21.90177299545212</v>
      </c>
      <c r="Y22" s="3">
        <f t="shared" si="21"/>
        <v>14215.152097198599</v>
      </c>
      <c r="Z22" s="3">
        <f t="shared" si="12"/>
        <v>15192.294954341456</v>
      </c>
      <c r="AA22" s="2">
        <f t="shared" si="13"/>
        <v>977.14285714285757</v>
      </c>
      <c r="AB22" s="3"/>
      <c r="AC22" s="3">
        <v>5.5820285908782008</v>
      </c>
      <c r="AD22" s="112">
        <v>4.2137208078746804</v>
      </c>
      <c r="AE22" s="11">
        <f t="shared" si="7"/>
        <v>1.3683077830035204</v>
      </c>
      <c r="AF22" s="3">
        <f t="shared" si="14"/>
        <v>-1.7499999999999183E-3</v>
      </c>
      <c r="AG22" s="3">
        <f t="shared" si="15"/>
        <v>-3.874999999999984E-2</v>
      </c>
      <c r="AH22" s="3">
        <f t="shared" si="22"/>
        <v>3.6999999999999922E-2</v>
      </c>
      <c r="AS22">
        <f t="shared" si="8"/>
        <v>16.914634146341296</v>
      </c>
      <c r="AT22">
        <f t="shared" si="9"/>
        <v>1.4689999999999994</v>
      </c>
      <c r="AV22" s="7"/>
      <c r="AW22" s="7"/>
      <c r="AX22" s="7"/>
      <c r="AY22">
        <f t="shared" si="23"/>
        <v>94.417971409121805</v>
      </c>
      <c r="AZ22" s="7"/>
      <c r="BA22" s="7"/>
      <c r="BB22" s="7"/>
      <c r="BC22" s="7"/>
      <c r="BD22" s="7"/>
      <c r="BE22" s="7"/>
      <c r="BF22" s="7"/>
      <c r="BG22" s="7"/>
      <c r="BH22" s="7"/>
    </row>
    <row r="23" spans="1:60" ht="14.45" x14ac:dyDescent="0.3">
      <c r="A23">
        <f t="shared" si="4"/>
        <v>2</v>
      </c>
      <c r="B23" s="119">
        <v>13</v>
      </c>
      <c r="C23" s="11">
        <f t="shared" si="0"/>
        <v>2</v>
      </c>
      <c r="D23">
        <v>2914</v>
      </c>
      <c r="E23" s="11">
        <v>2916</v>
      </c>
      <c r="F23" s="3">
        <f t="shared" si="5"/>
        <v>2915</v>
      </c>
      <c r="G23" s="111">
        <v>8.9580000000000002</v>
      </c>
      <c r="H23" s="112">
        <v>10.864000000000001</v>
      </c>
      <c r="I23" s="112">
        <v>10.265000000000001</v>
      </c>
      <c r="J23" s="113">
        <v>10.19</v>
      </c>
      <c r="K23" s="13">
        <v>1.9060000000000006</v>
      </c>
      <c r="L23" s="3">
        <f t="shared" si="16"/>
        <v>1.3070000000000004</v>
      </c>
      <c r="M23" s="3">
        <f t="shared" si="17"/>
        <v>1.2319999999999993</v>
      </c>
      <c r="N23" s="3">
        <f t="shared" si="18"/>
        <v>7.5000000000001066E-2</v>
      </c>
      <c r="O23" s="13">
        <f t="shared" si="1"/>
        <v>0.65350000000000019</v>
      </c>
      <c r="P23" s="3">
        <f t="shared" si="10"/>
        <v>3.7500000000000533E-2</v>
      </c>
      <c r="Q23" s="11">
        <f t="shared" si="2"/>
        <v>0.61599999999999966</v>
      </c>
      <c r="R23" s="3">
        <f t="shared" si="19"/>
        <v>16.426666666666424</v>
      </c>
      <c r="S23" s="3">
        <f t="shared" si="6"/>
        <v>6.0876623376624278E-2</v>
      </c>
      <c r="T23" s="3">
        <f t="shared" si="11"/>
        <v>1.5302218821729145</v>
      </c>
      <c r="U23" s="3">
        <f t="shared" si="3"/>
        <v>16964.842368013273</v>
      </c>
      <c r="X23" s="3">
        <f t="shared" si="20"/>
        <v>17.444080556386325</v>
      </c>
      <c r="Y23" s="3">
        <f t="shared" si="21"/>
        <v>14184.461205492975</v>
      </c>
      <c r="Z23" s="3">
        <f t="shared" si="12"/>
        <v>15144.461205492975</v>
      </c>
      <c r="AA23" s="2">
        <f t="shared" si="13"/>
        <v>960.00000000000045</v>
      </c>
      <c r="AB23" s="3"/>
      <c r="AC23" s="3">
        <v>5.7383320581485115</v>
      </c>
      <c r="AD23" s="112">
        <v>4.2366197525673339</v>
      </c>
      <c r="AE23" s="11">
        <f t="shared" si="7"/>
        <v>1.5017123055811776</v>
      </c>
      <c r="AF23" s="3">
        <f t="shared" si="14"/>
        <v>9.4999999999996199E-3</v>
      </c>
      <c r="AG23" s="3">
        <f t="shared" si="15"/>
        <v>7.0750000000000313E-2</v>
      </c>
      <c r="AH23" s="3">
        <f t="shared" si="22"/>
        <v>-6.1250000000000693E-2</v>
      </c>
      <c r="AS23">
        <f t="shared" si="8"/>
        <v>16.426666666666424</v>
      </c>
      <c r="AT23">
        <f t="shared" si="9"/>
        <v>1.3070000000000004</v>
      </c>
      <c r="AV23" s="7"/>
      <c r="AW23" s="7"/>
      <c r="AX23" s="7"/>
      <c r="AY23">
        <f t="shared" si="23"/>
        <v>94.261667941851485</v>
      </c>
      <c r="AZ23" s="7"/>
      <c r="BA23" s="7"/>
      <c r="BB23" s="7"/>
      <c r="BC23" s="7"/>
      <c r="BD23" s="7"/>
      <c r="BE23" s="7"/>
      <c r="BF23" s="7"/>
      <c r="BG23" s="7"/>
      <c r="BH23" s="7"/>
    </row>
    <row r="24" spans="1:60" ht="14.45" x14ac:dyDescent="0.3">
      <c r="A24">
        <f t="shared" si="4"/>
        <v>2</v>
      </c>
      <c r="B24" s="119">
        <v>14</v>
      </c>
      <c r="C24" s="11">
        <f t="shared" si="0"/>
        <v>2</v>
      </c>
      <c r="D24">
        <v>2912</v>
      </c>
      <c r="E24" s="11">
        <v>2914</v>
      </c>
      <c r="F24" s="3">
        <f t="shared" si="5"/>
        <v>2913</v>
      </c>
      <c r="G24" s="111">
        <v>8.92</v>
      </c>
      <c r="H24" s="112">
        <v>11.323</v>
      </c>
      <c r="I24" s="112">
        <v>10.548</v>
      </c>
      <c r="J24" s="113">
        <v>10.435</v>
      </c>
      <c r="K24" s="13">
        <v>2.4030000000000005</v>
      </c>
      <c r="L24" s="3">
        <f t="shared" si="16"/>
        <v>1.6280000000000001</v>
      </c>
      <c r="M24" s="3">
        <f t="shared" si="17"/>
        <v>1.5150000000000006</v>
      </c>
      <c r="N24" s="3">
        <f t="shared" si="18"/>
        <v>0.11299999999999955</v>
      </c>
      <c r="O24" s="13">
        <f t="shared" si="1"/>
        <v>0.81400000000000006</v>
      </c>
      <c r="P24" s="3">
        <f t="shared" si="10"/>
        <v>5.6499999999999773E-2</v>
      </c>
      <c r="Q24" s="11">
        <f t="shared" si="2"/>
        <v>0.75750000000000028</v>
      </c>
      <c r="R24" s="3">
        <f t="shared" si="19"/>
        <v>13.407079646017758</v>
      </c>
      <c r="S24" s="3">
        <f t="shared" si="6"/>
        <v>7.4587458745874261E-2</v>
      </c>
      <c r="T24" s="3">
        <f t="shared" si="11"/>
        <v>1.2285012285012284</v>
      </c>
      <c r="U24" s="3">
        <f t="shared" si="3"/>
        <v>16929.9542069005</v>
      </c>
      <c r="X24" s="3">
        <f t="shared" si="20"/>
        <v>19.227299065314583</v>
      </c>
      <c r="Y24" s="3">
        <f t="shared" si="21"/>
        <v>14146.232611998899</v>
      </c>
      <c r="Z24" s="3">
        <f t="shared" si="12"/>
        <v>15089.089754856042</v>
      </c>
      <c r="AA24" s="2">
        <f t="shared" si="13"/>
        <v>942.85714285714334</v>
      </c>
      <c r="AB24" s="3"/>
      <c r="AC24" s="3">
        <v>6.9410319410319126</v>
      </c>
      <c r="AD24" s="112">
        <v>4.4225246240128158</v>
      </c>
      <c r="AE24" s="11">
        <f t="shared" si="7"/>
        <v>2.5185073170190968</v>
      </c>
      <c r="AF24" s="3">
        <f t="shared" si="14"/>
        <v>7.4999999999998401E-3</v>
      </c>
      <c r="AG24" s="3">
        <f t="shared" si="15"/>
        <v>3.0000000000001137E-3</v>
      </c>
      <c r="AH24" s="3">
        <f t="shared" si="22"/>
        <v>4.4999999999997264E-3</v>
      </c>
      <c r="AS24">
        <f t="shared" si="8"/>
        <v>13.407079646017758</v>
      </c>
      <c r="AT24">
        <f t="shared" si="9"/>
        <v>1.6280000000000001</v>
      </c>
      <c r="AV24" s="7"/>
      <c r="AW24" s="7"/>
      <c r="AX24" s="7"/>
      <c r="AY24">
        <f>(M24/L24)*100</f>
        <v>93.058968058968077</v>
      </c>
      <c r="AZ24" s="7"/>
      <c r="BA24" s="7"/>
      <c r="BB24" s="7"/>
      <c r="BC24" s="7"/>
      <c r="BD24" s="7"/>
      <c r="BE24" s="7"/>
      <c r="BF24" s="7"/>
      <c r="BG24" s="7"/>
      <c r="BH24" s="7"/>
    </row>
    <row r="25" spans="1:60" ht="14.45" x14ac:dyDescent="0.3">
      <c r="A25">
        <f t="shared" si="4"/>
        <v>2</v>
      </c>
      <c r="B25" s="119">
        <v>15</v>
      </c>
      <c r="C25" s="11">
        <f t="shared" si="0"/>
        <v>2</v>
      </c>
      <c r="D25">
        <v>2910</v>
      </c>
      <c r="E25" s="11">
        <v>2912</v>
      </c>
      <c r="F25" s="3">
        <f t="shared" si="5"/>
        <v>2911</v>
      </c>
      <c r="G25" s="111">
        <v>8.9819999999999993</v>
      </c>
      <c r="H25" s="112">
        <v>11.493</v>
      </c>
      <c r="I25" s="112">
        <v>10.651999999999999</v>
      </c>
      <c r="J25" s="113">
        <v>10.509</v>
      </c>
      <c r="K25" s="13">
        <v>2.511000000000001</v>
      </c>
      <c r="L25" s="3">
        <f t="shared" si="16"/>
        <v>1.67</v>
      </c>
      <c r="M25" s="3">
        <f t="shared" si="17"/>
        <v>1.527000000000001</v>
      </c>
      <c r="N25" s="3">
        <f t="shared" si="18"/>
        <v>0.14299999999999891</v>
      </c>
      <c r="O25" s="13">
        <f t="shared" si="1"/>
        <v>0.83499999999999996</v>
      </c>
      <c r="P25" s="3">
        <f t="shared" si="10"/>
        <v>7.1499999999999453E-2</v>
      </c>
      <c r="Q25" s="11">
        <f t="shared" si="2"/>
        <v>0.76350000000000051</v>
      </c>
      <c r="R25" s="3">
        <f t="shared" si="19"/>
        <v>10.678321678321767</v>
      </c>
      <c r="S25" s="3">
        <f t="shared" si="6"/>
        <v>9.36476751800909E-2</v>
      </c>
      <c r="T25" s="3">
        <f t="shared" si="11"/>
        <v>1.1976047904191618</v>
      </c>
      <c r="U25" s="3">
        <f t="shared" si="3"/>
        <v>16891.499608769871</v>
      </c>
      <c r="X25" s="3">
        <f t="shared" si="20"/>
        <v>36.513113695442371</v>
      </c>
      <c r="Y25" s="3">
        <f t="shared" si="21"/>
        <v>14107.017777149325</v>
      </c>
      <c r="Z25" s="3">
        <f t="shared" si="12"/>
        <v>15032.732062863612</v>
      </c>
      <c r="AA25" s="2">
        <f t="shared" si="13"/>
        <v>925.71428571428623</v>
      </c>
      <c r="AB25" s="3"/>
      <c r="AC25" s="3">
        <v>8.5628742514969414</v>
      </c>
      <c r="AD25" s="112">
        <v>4.7179831043367431</v>
      </c>
      <c r="AE25" s="11">
        <f t="shared" si="7"/>
        <v>3.8448911471601983</v>
      </c>
      <c r="AF25" s="3">
        <f t="shared" si="14"/>
        <v>-7.499999999999396E-3</v>
      </c>
      <c r="AG25" s="3">
        <f t="shared" si="15"/>
        <v>-4.925000000000046E-2</v>
      </c>
      <c r="AH25" s="3">
        <f t="shared" si="22"/>
        <v>4.1750000000001064E-2</v>
      </c>
      <c r="AS25">
        <f t="shared" si="8"/>
        <v>10.678321678321767</v>
      </c>
      <c r="AT25">
        <f t="shared" si="9"/>
        <v>1.67</v>
      </c>
      <c r="AV25" s="7"/>
      <c r="AW25" s="7"/>
      <c r="AX25" s="7"/>
      <c r="AY25">
        <f t="shared" si="23"/>
        <v>91.43712574850305</v>
      </c>
      <c r="AZ25" s="7"/>
      <c r="BA25" s="7"/>
      <c r="BB25" s="7"/>
      <c r="BC25" s="7"/>
      <c r="BD25" s="7"/>
      <c r="BE25" s="7"/>
      <c r="BF25" s="7"/>
      <c r="BG25" s="7"/>
      <c r="BH25" s="7"/>
    </row>
    <row r="26" spans="1:60" ht="14.45" x14ac:dyDescent="0.3">
      <c r="A26">
        <f t="shared" si="4"/>
        <v>2</v>
      </c>
      <c r="B26" s="119">
        <v>16</v>
      </c>
      <c r="C26" s="11">
        <f t="shared" si="0"/>
        <v>2</v>
      </c>
      <c r="D26">
        <v>2908</v>
      </c>
      <c r="E26" s="11">
        <v>2910</v>
      </c>
      <c r="F26" s="3">
        <f t="shared" si="5"/>
        <v>2909</v>
      </c>
      <c r="G26" s="111">
        <v>7.7960000000000003</v>
      </c>
      <c r="H26" s="112">
        <v>10.087</v>
      </c>
      <c r="I26" s="112">
        <v>9.2390000000000008</v>
      </c>
      <c r="J26" s="113">
        <v>9.1259999999999994</v>
      </c>
      <c r="K26" s="13">
        <v>2.2909999999999995</v>
      </c>
      <c r="L26" s="3">
        <f t="shared" si="16"/>
        <v>1.4430000000000005</v>
      </c>
      <c r="M26" s="3">
        <f t="shared" si="17"/>
        <v>1.3299999999999992</v>
      </c>
      <c r="N26" s="3">
        <f t="shared" si="18"/>
        <v>0.11300000000000132</v>
      </c>
      <c r="O26" s="13">
        <f t="shared" si="1"/>
        <v>0.72150000000000025</v>
      </c>
      <c r="P26" s="3">
        <f t="shared" si="10"/>
        <v>5.6500000000000661E-2</v>
      </c>
      <c r="Q26" s="11">
        <f t="shared" si="2"/>
        <v>0.66499999999999959</v>
      </c>
      <c r="R26" s="3">
        <f t="shared" si="19"/>
        <v>11.769911504424634</v>
      </c>
      <c r="S26" s="3">
        <f t="shared" si="6"/>
        <v>8.4962406015038641E-2</v>
      </c>
      <c r="T26" s="3">
        <f t="shared" si="11"/>
        <v>1.3860013860013856</v>
      </c>
      <c r="U26" s="3">
        <f t="shared" si="3"/>
        <v>16818.473381378986</v>
      </c>
      <c r="X26" s="3">
        <f t="shared" si="20"/>
        <v>52.275122872313659</v>
      </c>
      <c r="Y26" s="3">
        <f t="shared" si="21"/>
        <v>14073.133342006849</v>
      </c>
      <c r="Z26" s="3">
        <f t="shared" si="12"/>
        <v>14981.704770578279</v>
      </c>
      <c r="AA26" s="2">
        <f t="shared" si="13"/>
        <v>908.57142857142912</v>
      </c>
      <c r="AB26" s="3"/>
      <c r="AC26" s="3">
        <v>7.8309078309079201</v>
      </c>
      <c r="AD26" s="112">
        <v>5.6681665703103308</v>
      </c>
      <c r="AE26" s="11">
        <f t="shared" si="7"/>
        <v>2.1627412605975893</v>
      </c>
      <c r="AF26" s="3">
        <f t="shared" si="14"/>
        <v>-1.9000000000000128E-2</v>
      </c>
      <c r="AG26" s="3">
        <f t="shared" si="15"/>
        <v>-0.12574999999999981</v>
      </c>
      <c r="AH26" s="3">
        <f t="shared" si="22"/>
        <v>0.10674999999999968</v>
      </c>
      <c r="AS26">
        <f t="shared" si="8"/>
        <v>11.769911504424634</v>
      </c>
      <c r="AT26">
        <f t="shared" si="9"/>
        <v>1.4430000000000005</v>
      </c>
      <c r="AV26" s="7"/>
      <c r="AW26" s="7"/>
      <c r="AX26" s="7"/>
      <c r="AY26">
        <f t="shared" si="23"/>
        <v>92.169092169092082</v>
      </c>
      <c r="AZ26" s="7"/>
      <c r="BA26" s="7"/>
      <c r="BB26" s="7"/>
      <c r="BC26" s="7"/>
      <c r="BD26" s="7"/>
      <c r="BE26" s="7"/>
      <c r="BF26" s="7"/>
      <c r="BG26" s="7"/>
      <c r="BH26" s="7"/>
    </row>
    <row r="27" spans="1:60" ht="14.45" x14ac:dyDescent="0.3">
      <c r="A27">
        <f t="shared" si="4"/>
        <v>2</v>
      </c>
      <c r="B27" s="119">
        <v>17</v>
      </c>
      <c r="C27" s="11">
        <f t="shared" si="0"/>
        <v>2</v>
      </c>
      <c r="D27">
        <v>2906</v>
      </c>
      <c r="E27" s="11">
        <v>2908</v>
      </c>
      <c r="F27" s="3">
        <f t="shared" si="5"/>
        <v>2907</v>
      </c>
      <c r="G27" s="111">
        <v>9.2129999999999992</v>
      </c>
      <c r="H27" s="112">
        <v>10.696999999999999</v>
      </c>
      <c r="I27" s="112">
        <v>10.077</v>
      </c>
      <c r="J27" s="113">
        <v>10.039999999999999</v>
      </c>
      <c r="K27" s="13">
        <v>1.484</v>
      </c>
      <c r="L27" s="3">
        <f t="shared" si="16"/>
        <v>0.86400000000000077</v>
      </c>
      <c r="M27" s="3">
        <f t="shared" si="17"/>
        <v>0.82699999999999996</v>
      </c>
      <c r="N27" s="3">
        <f t="shared" si="18"/>
        <v>3.700000000000081E-2</v>
      </c>
      <c r="O27" s="13">
        <f t="shared" si="1"/>
        <v>0.43200000000000038</v>
      </c>
      <c r="P27" s="3">
        <f t="shared" si="10"/>
        <v>1.8500000000000405E-2</v>
      </c>
      <c r="Q27" s="11">
        <f t="shared" si="2"/>
        <v>0.41349999999999998</v>
      </c>
      <c r="R27" s="3">
        <f t="shared" si="19"/>
        <v>22.351351351350861</v>
      </c>
      <c r="S27" s="3">
        <f t="shared" si="6"/>
        <v>4.4740024183797841E-2</v>
      </c>
      <c r="T27" s="3">
        <f t="shared" si="11"/>
        <v>2.3148148148148127</v>
      </c>
      <c r="U27" s="3">
        <f t="shared" si="3"/>
        <v>16713.923135634359</v>
      </c>
      <c r="X27" s="3">
        <f t="shared" si="20"/>
        <v>63.1998067538334</v>
      </c>
      <c r="Y27" s="3">
        <f t="shared" si="21"/>
        <v>14052.844948408028</v>
      </c>
      <c r="Z27" s="3">
        <f t="shared" si="12"/>
        <v>14944.273519836601</v>
      </c>
      <c r="AA27" s="2">
        <f t="shared" si="13"/>
        <v>891.42857142857201</v>
      </c>
      <c r="AB27" s="3"/>
      <c r="AC27" s="3">
        <v>4.2824074074074971</v>
      </c>
      <c r="AD27" s="112">
        <v>7.265229505147083</v>
      </c>
      <c r="AE27" s="11">
        <f t="shared" si="7"/>
        <v>-2.9828220977395858</v>
      </c>
      <c r="AF27" s="3">
        <f t="shared" si="14"/>
        <v>-1.2500000000001954E-3</v>
      </c>
      <c r="AG27" s="3">
        <f t="shared" si="15"/>
        <v>4.9250000000000238E-2</v>
      </c>
      <c r="AH27" s="3">
        <f t="shared" si="22"/>
        <v>-5.0500000000000433E-2</v>
      </c>
      <c r="AS27">
        <f t="shared" si="8"/>
        <v>22.351351351350861</v>
      </c>
      <c r="AT27">
        <f t="shared" si="9"/>
        <v>0.86400000000000077</v>
      </c>
      <c r="AV27" s="7"/>
      <c r="AW27" s="7"/>
      <c r="AX27" s="7"/>
      <c r="AY27">
        <f t="shared" si="23"/>
        <v>95.71759259259251</v>
      </c>
      <c r="AZ27" s="7"/>
      <c r="BA27" s="7"/>
      <c r="BB27" s="7"/>
      <c r="BC27" s="7"/>
      <c r="BD27" s="7"/>
      <c r="BE27" s="7"/>
      <c r="BF27" s="7"/>
      <c r="BG27" s="7"/>
      <c r="BH27" s="7"/>
    </row>
    <row r="28" spans="1:60" ht="14.45" x14ac:dyDescent="0.3">
      <c r="A28">
        <f t="shared" si="4"/>
        <v>1</v>
      </c>
      <c r="B28" s="119">
        <v>18</v>
      </c>
      <c r="C28" s="11">
        <f t="shared" si="0"/>
        <v>1</v>
      </c>
      <c r="D28">
        <v>2905</v>
      </c>
      <c r="E28" s="11">
        <v>2906</v>
      </c>
      <c r="F28" s="3">
        <f t="shared" si="5"/>
        <v>2905.5</v>
      </c>
      <c r="G28" s="111">
        <v>8.0540000000000003</v>
      </c>
      <c r="H28" s="112">
        <v>8.9149999999999991</v>
      </c>
      <c r="I28" s="112">
        <v>8.5820000000000007</v>
      </c>
      <c r="J28" s="113">
        <v>8.5660000000000007</v>
      </c>
      <c r="K28" s="13">
        <v>0.86099999999999888</v>
      </c>
      <c r="L28" s="3">
        <f t="shared" si="16"/>
        <v>0.52800000000000047</v>
      </c>
      <c r="M28" s="3">
        <f t="shared" si="17"/>
        <v>0.51200000000000045</v>
      </c>
      <c r="N28" s="3">
        <f t="shared" si="18"/>
        <v>1.6000000000000014E-2</v>
      </c>
      <c r="O28" s="13">
        <f t="shared" si="1"/>
        <v>0.52800000000000047</v>
      </c>
      <c r="P28" s="3">
        <f t="shared" si="10"/>
        <v>1.6000000000000014E-2</v>
      </c>
      <c r="Q28" s="11">
        <f t="shared" si="2"/>
        <v>0.51200000000000045</v>
      </c>
      <c r="R28" s="3">
        <f t="shared" si="19"/>
        <v>32</v>
      </c>
      <c r="S28" s="3">
        <f t="shared" si="6"/>
        <v>3.125E-2</v>
      </c>
      <c r="T28" s="3">
        <f t="shared" si="11"/>
        <v>1.8939393939393923</v>
      </c>
      <c r="U28" s="3">
        <f t="shared" si="3"/>
        <v>16587.523522126692</v>
      </c>
      <c r="Y28" s="3">
        <f t="shared" si="21"/>
        <v>14028.048022898358</v>
      </c>
      <c r="Z28" s="3">
        <f t="shared" si="12"/>
        <v>14902.333737184073</v>
      </c>
      <c r="AA28" s="2">
        <f t="shared" si="13"/>
        <v>874.2857142857149</v>
      </c>
      <c r="AB28" s="3"/>
      <c r="AC28" s="3">
        <v>3.0303030303030303</v>
      </c>
      <c r="AD28" s="112">
        <v>6.1807070389962213</v>
      </c>
      <c r="AE28" s="11">
        <f t="shared" si="7"/>
        <v>-3.150404008693191</v>
      </c>
      <c r="AF28" s="3">
        <f t="shared" si="14"/>
        <v>0</v>
      </c>
      <c r="AG28" s="3">
        <f t="shared" si="15"/>
        <v>0.10700000000000109</v>
      </c>
      <c r="AH28" s="3">
        <f t="shared" si="22"/>
        <v>-0.10700000000000109</v>
      </c>
      <c r="AS28">
        <f t="shared" si="8"/>
        <v>32</v>
      </c>
      <c r="AT28">
        <f t="shared" si="9"/>
        <v>0.52800000000000047</v>
      </c>
      <c r="AV28" s="7"/>
      <c r="AW28" s="7"/>
      <c r="AX28" s="7"/>
      <c r="AY28">
        <f t="shared" si="23"/>
        <v>96.969696969696969</v>
      </c>
      <c r="AZ28" s="7"/>
      <c r="BA28" s="7"/>
      <c r="BB28" s="7"/>
      <c r="BC28" s="7"/>
      <c r="BD28" s="7"/>
      <c r="BE28" s="7"/>
      <c r="BF28" s="7"/>
      <c r="BG28" s="7"/>
      <c r="BH28" s="7"/>
    </row>
    <row r="29" spans="1:60" ht="14.45" x14ac:dyDescent="0.3">
      <c r="A29">
        <f t="shared" si="4"/>
        <v>1</v>
      </c>
      <c r="B29" s="119">
        <v>19</v>
      </c>
      <c r="C29" s="11">
        <f t="shared" si="0"/>
        <v>1</v>
      </c>
      <c r="D29">
        <v>2904</v>
      </c>
      <c r="E29" s="11">
        <v>2905</v>
      </c>
      <c r="F29" s="3">
        <f t="shared" si="5"/>
        <v>2904.5</v>
      </c>
      <c r="G29" s="111">
        <v>8.2929999999999993</v>
      </c>
      <c r="H29" s="112">
        <v>9.1980000000000004</v>
      </c>
      <c r="I29" s="112">
        <v>8.9280000000000008</v>
      </c>
      <c r="J29" s="113">
        <v>8.9120000000000008</v>
      </c>
      <c r="K29" s="13">
        <v>0.90500000000000114</v>
      </c>
      <c r="L29" s="3">
        <f t="shared" si="16"/>
        <v>0.63500000000000156</v>
      </c>
      <c r="M29" s="3">
        <f t="shared" si="17"/>
        <v>0.61900000000000155</v>
      </c>
      <c r="N29" s="3">
        <f t="shared" si="18"/>
        <v>1.6000000000000014E-2</v>
      </c>
      <c r="O29" s="13">
        <f t="shared" si="1"/>
        <v>0.63500000000000156</v>
      </c>
      <c r="P29" s="3">
        <f t="shared" si="10"/>
        <v>1.6000000000000014E-2</v>
      </c>
      <c r="Q29" s="11">
        <f t="shared" si="2"/>
        <v>0.61900000000000155</v>
      </c>
      <c r="R29" s="3">
        <f t="shared" si="19"/>
        <v>38.687500000000064</v>
      </c>
      <c r="S29" s="3">
        <f t="shared" si="6"/>
        <v>2.5848142164781863E-2</v>
      </c>
      <c r="T29" s="3">
        <f t="shared" si="11"/>
        <v>1.5748031496062953</v>
      </c>
      <c r="U29" s="3">
        <f t="shared" si="3"/>
        <v>16480.727079696142</v>
      </c>
      <c r="X29" s="3">
        <f t="shared" ref="X29:X76" si="24">(U29-U30)/C29</f>
        <v>111.27682405539599</v>
      </c>
      <c r="Y29" s="3">
        <f t="shared" si="21"/>
        <v>13998.225962863055</v>
      </c>
      <c r="Z29" s="3">
        <f t="shared" si="12"/>
        <v>14855.368820005911</v>
      </c>
      <c r="AA29" s="2">
        <f t="shared" si="13"/>
        <v>857.14285714285779</v>
      </c>
      <c r="AB29" s="3"/>
      <c r="AC29" s="3">
        <v>2.5196850393700747</v>
      </c>
      <c r="AD29" s="112">
        <v>3.8992330962478845</v>
      </c>
      <c r="AE29" s="11">
        <f t="shared" si="7"/>
        <v>-1.3795480568778098</v>
      </c>
      <c r="AF29" s="3">
        <f t="shared" si="14"/>
        <v>0</v>
      </c>
      <c r="AG29" s="3">
        <f t="shared" si="15"/>
        <v>-9.6000000000000973E-2</v>
      </c>
      <c r="AH29" s="3">
        <f t="shared" si="22"/>
        <v>9.6000000000000973E-2</v>
      </c>
      <c r="AS29">
        <f t="shared" si="8"/>
        <v>38.687500000000064</v>
      </c>
      <c r="AT29">
        <f t="shared" si="9"/>
        <v>0.63500000000000156</v>
      </c>
      <c r="AV29" s="7"/>
      <c r="AW29" s="7"/>
      <c r="AX29" s="7"/>
      <c r="AY29">
        <f t="shared" si="23"/>
        <v>97.480314960629926</v>
      </c>
      <c r="AZ29" s="7"/>
      <c r="BA29" s="7"/>
      <c r="BB29" s="7"/>
      <c r="BC29" s="7"/>
      <c r="BD29" s="7"/>
      <c r="BE29" s="7"/>
      <c r="BF29" s="7"/>
      <c r="BG29" s="7"/>
      <c r="BH29" s="7"/>
    </row>
    <row r="30" spans="1:60" ht="14.45" x14ac:dyDescent="0.3">
      <c r="A30">
        <f t="shared" si="4"/>
        <v>1</v>
      </c>
      <c r="B30" s="119">
        <v>20</v>
      </c>
      <c r="C30" s="11">
        <f t="shared" si="0"/>
        <v>1</v>
      </c>
      <c r="D30">
        <v>2903</v>
      </c>
      <c r="E30" s="11">
        <v>2904</v>
      </c>
      <c r="F30" s="3">
        <f t="shared" si="5"/>
        <v>2903.5</v>
      </c>
      <c r="G30" s="111">
        <v>7.9630000000000001</v>
      </c>
      <c r="H30" s="112">
        <v>8.766</v>
      </c>
      <c r="I30" s="112">
        <v>8.5020000000000007</v>
      </c>
      <c r="J30" s="113">
        <v>8.4860000000000007</v>
      </c>
      <c r="K30" s="13">
        <v>0.80299999999999994</v>
      </c>
      <c r="L30" s="3">
        <f t="shared" si="16"/>
        <v>0.53900000000000059</v>
      </c>
      <c r="M30" s="3">
        <f t="shared" si="17"/>
        <v>0.52300000000000058</v>
      </c>
      <c r="N30" s="3">
        <f t="shared" si="18"/>
        <v>1.6000000000000014E-2</v>
      </c>
      <c r="O30" s="13">
        <f t="shared" si="1"/>
        <v>0.53900000000000059</v>
      </c>
      <c r="P30" s="3">
        <f t="shared" si="10"/>
        <v>1.6000000000000014E-2</v>
      </c>
      <c r="Q30" s="11">
        <f t="shared" si="2"/>
        <v>0.52300000000000058</v>
      </c>
      <c r="R30" s="3">
        <f t="shared" si="19"/>
        <v>32.687500000000007</v>
      </c>
      <c r="S30" s="3">
        <f t="shared" si="6"/>
        <v>3.0592734225621407E-2</v>
      </c>
      <c r="T30" s="3">
        <f t="shared" si="11"/>
        <v>1.8552875695732818</v>
      </c>
      <c r="U30" s="3">
        <f t="shared" si="3"/>
        <v>16369.450255640746</v>
      </c>
      <c r="X30" s="3">
        <f t="shared" si="24"/>
        <v>121.53966067814144</v>
      </c>
      <c r="Y30" s="3">
        <f t="shared" si="21"/>
        <v>13972.912434738599</v>
      </c>
      <c r="Z30" s="3">
        <f t="shared" si="12"/>
        <v>14812.912434738599</v>
      </c>
      <c r="AA30" s="2">
        <f t="shared" si="13"/>
        <v>840.00000000000068</v>
      </c>
      <c r="AB30" s="3"/>
      <c r="AC30" s="3">
        <v>2.9684601113172535</v>
      </c>
      <c r="AD30" s="112">
        <v>4.5689890374970581</v>
      </c>
      <c r="AE30" s="11">
        <f t="shared" si="7"/>
        <v>-1.6005289261798046</v>
      </c>
      <c r="AF30" s="3">
        <f t="shared" si="14"/>
        <v>1.0000000000012221E-3</v>
      </c>
      <c r="AG30" s="3">
        <f t="shared" si="15"/>
        <v>5.5999999999998273E-2</v>
      </c>
      <c r="AH30" s="3">
        <f t="shared" si="22"/>
        <v>-5.4999999999997051E-2</v>
      </c>
      <c r="AS30">
        <f t="shared" si="8"/>
        <v>32.687500000000007</v>
      </c>
      <c r="AT30">
        <f t="shared" si="9"/>
        <v>0.53900000000000059</v>
      </c>
      <c r="AV30" s="7"/>
      <c r="AW30" s="7"/>
      <c r="AX30" s="7"/>
      <c r="AY30">
        <f t="shared" si="23"/>
        <v>97.031539888682744</v>
      </c>
      <c r="AZ30" s="7"/>
      <c r="BA30" s="7"/>
      <c r="BB30" s="7"/>
      <c r="BC30" s="7"/>
      <c r="BD30" s="7"/>
      <c r="BE30" s="7"/>
      <c r="BF30" s="7"/>
      <c r="BG30" s="7"/>
      <c r="BH30" s="7"/>
    </row>
    <row r="31" spans="1:60" ht="14.45" x14ac:dyDescent="0.3">
      <c r="A31">
        <f t="shared" si="4"/>
        <v>1</v>
      </c>
      <c r="B31" s="119">
        <v>21</v>
      </c>
      <c r="C31" s="11">
        <f t="shared" si="0"/>
        <v>1</v>
      </c>
      <c r="D31">
        <v>2902</v>
      </c>
      <c r="E31" s="11">
        <v>2903</v>
      </c>
      <c r="F31" s="3">
        <f t="shared" si="5"/>
        <v>2902.5</v>
      </c>
      <c r="G31" s="111">
        <v>8.5340000000000007</v>
      </c>
      <c r="H31" s="112">
        <v>9.4139999999999997</v>
      </c>
      <c r="I31" s="112">
        <v>9.1300000000000008</v>
      </c>
      <c r="J31" s="113">
        <v>9.1129999999999995</v>
      </c>
      <c r="K31" s="13">
        <v>0.87999999999999901</v>
      </c>
      <c r="L31" s="3">
        <f t="shared" si="16"/>
        <v>0.59600000000000009</v>
      </c>
      <c r="M31" s="3">
        <f t="shared" si="17"/>
        <v>0.57899999999999885</v>
      </c>
      <c r="N31" s="3">
        <f t="shared" si="18"/>
        <v>1.7000000000001236E-2</v>
      </c>
      <c r="O31" s="13">
        <f t="shared" si="1"/>
        <v>0.59600000000000009</v>
      </c>
      <c r="P31" s="3">
        <f t="shared" si="10"/>
        <v>1.7000000000001236E-2</v>
      </c>
      <c r="Q31" s="11">
        <f t="shared" si="2"/>
        <v>0.57899999999999885</v>
      </c>
      <c r="R31" s="3">
        <f t="shared" si="19"/>
        <v>34.058823529409217</v>
      </c>
      <c r="S31" s="3">
        <f t="shared" si="6"/>
        <v>2.9360967184803577E-2</v>
      </c>
      <c r="T31" s="3">
        <f t="shared" si="11"/>
        <v>1.6778523489932884</v>
      </c>
      <c r="U31" s="3">
        <f t="shared" si="3"/>
        <v>16247.910594962605</v>
      </c>
      <c r="X31" s="3">
        <f t="shared" si="24"/>
        <v>113.07336360424779</v>
      </c>
      <c r="Y31" s="3">
        <f t="shared" si="21"/>
        <v>13944.921965792077</v>
      </c>
      <c r="Z31" s="3">
        <f t="shared" si="12"/>
        <v>14767.77910864922</v>
      </c>
      <c r="AA31" s="2">
        <f t="shared" si="13"/>
        <v>822.85714285714357</v>
      </c>
      <c r="AB31" s="3"/>
      <c r="AC31" s="3">
        <v>2.852348993288798</v>
      </c>
      <c r="AD31" s="112">
        <v>4.4274524097736192</v>
      </c>
      <c r="AE31" s="11">
        <f t="shared" si="7"/>
        <v>-1.5751034164848212</v>
      </c>
      <c r="AF31" s="3">
        <f t="shared" si="14"/>
        <v>-2.0000000000024443E-3</v>
      </c>
      <c r="AG31" s="3">
        <f t="shared" si="15"/>
        <v>-2.0999999999999019E-2</v>
      </c>
      <c r="AH31" s="3">
        <f t="shared" si="22"/>
        <v>1.8999999999996575E-2</v>
      </c>
      <c r="AS31">
        <f t="shared" si="8"/>
        <v>34.058823529409217</v>
      </c>
      <c r="AT31">
        <f t="shared" si="9"/>
        <v>0.59600000000000009</v>
      </c>
      <c r="AV31" s="7"/>
      <c r="AW31" s="7"/>
      <c r="AX31" s="7"/>
      <c r="AY31">
        <f t="shared" si="23"/>
        <v>97.1476510067112</v>
      </c>
      <c r="AZ31" s="7"/>
      <c r="BA31" s="7"/>
      <c r="BB31" s="7"/>
      <c r="BC31" s="7"/>
      <c r="BD31" s="7"/>
      <c r="BE31" s="7"/>
      <c r="BF31" s="7"/>
      <c r="BG31" s="7"/>
      <c r="BH31" s="7"/>
    </row>
    <row r="32" spans="1:60" ht="14.45" x14ac:dyDescent="0.3">
      <c r="A32">
        <f t="shared" si="4"/>
        <v>1</v>
      </c>
      <c r="B32" s="119">
        <v>22</v>
      </c>
      <c r="C32" s="11">
        <f t="shared" si="0"/>
        <v>1</v>
      </c>
      <c r="D32">
        <v>2901</v>
      </c>
      <c r="E32" s="11">
        <v>2902</v>
      </c>
      <c r="F32" s="3">
        <f t="shared" si="5"/>
        <v>2901.5</v>
      </c>
      <c r="G32" s="111">
        <v>8.06</v>
      </c>
      <c r="H32" s="112">
        <v>8.8620000000000001</v>
      </c>
      <c r="I32" s="112">
        <v>8.6329999999999991</v>
      </c>
      <c r="J32" s="113">
        <v>8.6180000000000003</v>
      </c>
      <c r="K32" s="13">
        <v>0.8019999999999996</v>
      </c>
      <c r="L32" s="3">
        <f t="shared" si="16"/>
        <v>0.57299999999999862</v>
      </c>
      <c r="M32" s="3">
        <f t="shared" si="17"/>
        <v>0.55799999999999983</v>
      </c>
      <c r="N32" s="3">
        <f t="shared" si="18"/>
        <v>1.4999999999998792E-2</v>
      </c>
      <c r="O32" s="13">
        <f t="shared" si="1"/>
        <v>0.57299999999999862</v>
      </c>
      <c r="P32" s="3">
        <f t="shared" si="10"/>
        <v>1.4999999999998792E-2</v>
      </c>
      <c r="Q32" s="11">
        <f t="shared" si="2"/>
        <v>0.55799999999999983</v>
      </c>
      <c r="R32" s="3">
        <f t="shared" si="19"/>
        <v>37.200000000002987</v>
      </c>
      <c r="S32" s="3">
        <f t="shared" si="6"/>
        <v>2.6881720430105369E-2</v>
      </c>
      <c r="T32" s="3">
        <f t="shared" si="11"/>
        <v>1.7452006980802834</v>
      </c>
      <c r="U32" s="3">
        <f t="shared" si="3"/>
        <v>16134.837231358357</v>
      </c>
      <c r="X32" s="3">
        <f t="shared" si="24"/>
        <v>97.867346513792654</v>
      </c>
      <c r="Y32" s="3">
        <f t="shared" si="21"/>
        <v>13918.011665949196</v>
      </c>
      <c r="Z32" s="3">
        <f t="shared" si="12"/>
        <v>14723.725951663482</v>
      </c>
      <c r="AA32" s="2">
        <f t="shared" si="13"/>
        <v>805.71428571428646</v>
      </c>
      <c r="AB32" s="3"/>
      <c r="AC32" s="3">
        <v>2.6178010471202144</v>
      </c>
      <c r="AD32" s="112">
        <v>3.647560698675592</v>
      </c>
      <c r="AE32" s="11">
        <f t="shared" si="7"/>
        <v>-1.0297596515553775</v>
      </c>
      <c r="AF32" s="3">
        <f t="shared" si="14"/>
        <v>8.0000000000008953E-3</v>
      </c>
      <c r="AG32" s="3">
        <f t="shared" si="15"/>
        <v>0.23800000000000132</v>
      </c>
      <c r="AH32" s="3">
        <f t="shared" si="22"/>
        <v>-0.23000000000000043</v>
      </c>
      <c r="AS32">
        <f t="shared" si="8"/>
        <v>37.200000000002987</v>
      </c>
      <c r="AT32">
        <f t="shared" si="9"/>
        <v>0.57299999999999862</v>
      </c>
      <c r="AV32" s="7"/>
      <c r="AW32" s="7"/>
      <c r="AX32" s="7"/>
      <c r="AY32">
        <f t="shared" si="23"/>
        <v>97.38219895287979</v>
      </c>
      <c r="AZ32" s="7"/>
      <c r="BA32" s="7"/>
      <c r="BB32" s="7"/>
      <c r="BC32" s="7"/>
      <c r="BD32" s="7"/>
      <c r="BE32" s="7"/>
      <c r="BF32" s="7"/>
      <c r="BG32" s="7"/>
      <c r="BH32" s="7"/>
    </row>
    <row r="33" spans="1:60" ht="14.45" x14ac:dyDescent="0.3">
      <c r="A33">
        <f t="shared" si="4"/>
        <v>1</v>
      </c>
      <c r="B33" s="119">
        <v>23</v>
      </c>
      <c r="C33" s="11">
        <f t="shared" si="0"/>
        <v>1</v>
      </c>
      <c r="D33">
        <v>2900</v>
      </c>
      <c r="E33" s="11">
        <v>2901</v>
      </c>
      <c r="F33" s="3">
        <f t="shared" si="5"/>
        <v>2900.5</v>
      </c>
      <c r="G33" s="111">
        <v>9.2089999999999996</v>
      </c>
      <c r="H33" s="112">
        <v>10.391</v>
      </c>
      <c r="I33" s="112">
        <v>10.028</v>
      </c>
      <c r="J33" s="113">
        <v>10.005000000000001</v>
      </c>
      <c r="K33" s="13">
        <v>1.1820000000000004</v>
      </c>
      <c r="L33" s="3">
        <f t="shared" si="16"/>
        <v>0.81900000000000084</v>
      </c>
      <c r="M33" s="3">
        <f t="shared" si="17"/>
        <v>0.79600000000000115</v>
      </c>
      <c r="N33" s="3">
        <f t="shared" si="18"/>
        <v>2.2999999999999687E-2</v>
      </c>
      <c r="O33" s="13">
        <f t="shared" si="1"/>
        <v>0.81900000000000084</v>
      </c>
      <c r="P33" s="3">
        <f t="shared" si="10"/>
        <v>2.2999999999999687E-2</v>
      </c>
      <c r="Q33" s="11">
        <f t="shared" si="2"/>
        <v>0.79600000000000115</v>
      </c>
      <c r="R33" s="3">
        <f t="shared" si="19"/>
        <v>34.608695652174433</v>
      </c>
      <c r="S33" s="3">
        <f t="shared" si="6"/>
        <v>2.8894472361808612E-2</v>
      </c>
      <c r="T33" s="3">
        <f t="shared" si="11"/>
        <v>1.2210012210012198</v>
      </c>
      <c r="U33" s="3">
        <f t="shared" si="3"/>
        <v>16036.969884844564</v>
      </c>
      <c r="X33" s="3">
        <f t="shared" si="24"/>
        <v>92.352717074430984</v>
      </c>
      <c r="Y33" s="3">
        <f t="shared" si="21"/>
        <v>13879.548253084764</v>
      </c>
      <c r="Z33" s="3">
        <f t="shared" si="12"/>
        <v>14668.119681656193</v>
      </c>
      <c r="AA33" s="2">
        <f t="shared" si="13"/>
        <v>788.57142857142935</v>
      </c>
      <c r="AB33" s="3"/>
      <c r="AC33" s="3">
        <v>2.8083028083027672</v>
      </c>
      <c r="AD33" s="112">
        <v>4.0814023052779929</v>
      </c>
      <c r="AE33" s="11">
        <f t="shared" si="7"/>
        <v>-1.2730994969752256</v>
      </c>
      <c r="AF33" s="3">
        <f t="shared" si="14"/>
        <v>-9.9999999999944578E-4</v>
      </c>
      <c r="AG33" s="3">
        <f t="shared" si="15"/>
        <v>-0.13700000000000045</v>
      </c>
      <c r="AH33" s="3">
        <f t="shared" si="22"/>
        <v>0.13600000000000101</v>
      </c>
      <c r="AS33">
        <f t="shared" si="8"/>
        <v>34.608695652174433</v>
      </c>
      <c r="AT33">
        <f t="shared" si="9"/>
        <v>0.81900000000000084</v>
      </c>
      <c r="AV33" s="7"/>
      <c r="AW33" s="7"/>
      <c r="AX33" s="7"/>
      <c r="AY33">
        <f t="shared" si="23"/>
        <v>97.19169719169723</v>
      </c>
      <c r="AZ33" s="7"/>
      <c r="BA33" s="7"/>
      <c r="BB33" s="7"/>
      <c r="BC33" s="7"/>
      <c r="BD33" s="7"/>
      <c r="BE33" s="7"/>
      <c r="BF33" s="7"/>
      <c r="BG33" s="7"/>
      <c r="BH33" s="7"/>
    </row>
    <row r="34" spans="1:60" ht="14.45" x14ac:dyDescent="0.3">
      <c r="A34">
        <f t="shared" si="4"/>
        <v>1</v>
      </c>
      <c r="B34" s="119">
        <v>24</v>
      </c>
      <c r="C34" s="11">
        <f t="shared" si="0"/>
        <v>1</v>
      </c>
      <c r="D34">
        <v>2899</v>
      </c>
      <c r="E34" s="11">
        <v>2900</v>
      </c>
      <c r="F34" s="3">
        <f t="shared" si="5"/>
        <v>2899.5</v>
      </c>
      <c r="G34" s="111">
        <v>8.0239999999999991</v>
      </c>
      <c r="H34" s="112">
        <v>9.0549999999999997</v>
      </c>
      <c r="I34" s="112">
        <v>8.7050000000000001</v>
      </c>
      <c r="J34" s="113">
        <v>8.6829999999999998</v>
      </c>
      <c r="K34" s="13">
        <v>1.0310000000000006</v>
      </c>
      <c r="L34" s="3">
        <f t="shared" si="16"/>
        <v>0.68100000000000094</v>
      </c>
      <c r="M34" s="3">
        <f t="shared" si="17"/>
        <v>0.6590000000000007</v>
      </c>
      <c r="N34" s="3">
        <f t="shared" si="18"/>
        <v>2.2000000000000242E-2</v>
      </c>
      <c r="O34" s="13">
        <f t="shared" si="1"/>
        <v>0.68100000000000094</v>
      </c>
      <c r="P34" s="3">
        <f t="shared" si="10"/>
        <v>2.2000000000000242E-2</v>
      </c>
      <c r="Q34" s="11">
        <f t="shared" si="2"/>
        <v>0.6590000000000007</v>
      </c>
      <c r="R34" s="3">
        <f t="shared" si="19"/>
        <v>29.954545454545158</v>
      </c>
      <c r="S34" s="3">
        <f t="shared" si="6"/>
        <v>3.3383915022762091E-2</v>
      </c>
      <c r="T34" s="3">
        <f t="shared" si="11"/>
        <v>1.4684287812041095</v>
      </c>
      <c r="U34" s="3">
        <f t="shared" si="3"/>
        <v>15944.617167770133</v>
      </c>
      <c r="X34" s="3">
        <f t="shared" si="24"/>
        <v>101.93648960100654</v>
      </c>
      <c r="Y34" s="3">
        <f t="shared" si="21"/>
        <v>13847.565854842178</v>
      </c>
      <c r="Z34" s="3">
        <f t="shared" si="12"/>
        <v>14618.99442627075</v>
      </c>
      <c r="AA34" s="2">
        <f t="shared" si="13"/>
        <v>771.42857142857224</v>
      </c>
      <c r="AB34" s="3"/>
      <c r="AC34" s="3">
        <v>3.2305433186490768</v>
      </c>
      <c r="AD34" s="112">
        <v>4.8311592245168402</v>
      </c>
      <c r="AE34" s="11">
        <f t="shared" si="7"/>
        <v>-1.6006159058677634</v>
      </c>
      <c r="AF34" s="3">
        <f t="shared" si="14"/>
        <v>-7.0000000000014495E-3</v>
      </c>
      <c r="AG34" s="3">
        <f t="shared" si="15"/>
        <v>-0.23499999999999943</v>
      </c>
      <c r="AH34" s="3">
        <f t="shared" si="22"/>
        <v>0.22799999999999798</v>
      </c>
      <c r="AS34">
        <f t="shared" si="8"/>
        <v>29.954545454545158</v>
      </c>
      <c r="AT34">
        <f t="shared" si="9"/>
        <v>0.68100000000000094</v>
      </c>
      <c r="AV34" s="7"/>
      <c r="AW34" s="7"/>
      <c r="AX34" s="7"/>
      <c r="AY34">
        <f t="shared" si="23"/>
        <v>96.769456681350917</v>
      </c>
      <c r="AZ34" s="7"/>
      <c r="BA34" s="7"/>
      <c r="BB34" s="7"/>
      <c r="BC34" s="7"/>
      <c r="BD34" s="7"/>
      <c r="BE34" s="7"/>
      <c r="BF34" s="7"/>
      <c r="BG34" s="7"/>
      <c r="BH34" s="7"/>
    </row>
    <row r="35" spans="1:60" ht="14.45" x14ac:dyDescent="0.3">
      <c r="A35">
        <f t="shared" si="4"/>
        <v>1</v>
      </c>
      <c r="B35" s="119">
        <v>25</v>
      </c>
      <c r="C35" s="11">
        <f t="shared" si="0"/>
        <v>1</v>
      </c>
      <c r="D35">
        <v>2898</v>
      </c>
      <c r="E35" s="11">
        <v>2899</v>
      </c>
      <c r="F35" s="3">
        <f t="shared" si="5"/>
        <v>2898.5</v>
      </c>
      <c r="G35" s="111">
        <v>8.1069999999999993</v>
      </c>
      <c r="H35" s="112">
        <v>8.7870000000000008</v>
      </c>
      <c r="I35" s="112">
        <v>8.5459999999999994</v>
      </c>
      <c r="J35" s="113">
        <v>8.5310000000000006</v>
      </c>
      <c r="K35" s="13">
        <v>0.68000000000000149</v>
      </c>
      <c r="L35" s="3">
        <f t="shared" si="16"/>
        <v>0.43900000000000006</v>
      </c>
      <c r="M35" s="3">
        <f t="shared" si="17"/>
        <v>0.42400000000000126</v>
      </c>
      <c r="N35" s="3">
        <f t="shared" si="18"/>
        <v>1.4999999999998792E-2</v>
      </c>
      <c r="O35" s="13">
        <f t="shared" si="1"/>
        <v>0.43900000000000006</v>
      </c>
      <c r="P35" s="3">
        <f t="shared" si="10"/>
        <v>1.4999999999998792E-2</v>
      </c>
      <c r="Q35" s="11">
        <f t="shared" si="2"/>
        <v>0.42400000000000126</v>
      </c>
      <c r="R35" s="3">
        <f t="shared" si="19"/>
        <v>28.266666666669028</v>
      </c>
      <c r="S35" s="3">
        <f t="shared" si="6"/>
        <v>3.5377358490563081E-2</v>
      </c>
      <c r="T35" s="3">
        <f t="shared" si="11"/>
        <v>2.2779043280182227</v>
      </c>
      <c r="U35" s="3">
        <f t="shared" si="3"/>
        <v>15842.680678169127</v>
      </c>
      <c r="X35" s="3">
        <f t="shared" si="24"/>
        <v>71.636279491687674</v>
      </c>
      <c r="Y35" s="3">
        <f t="shared" si="21"/>
        <v>13826.948714124857</v>
      </c>
      <c r="Z35" s="3">
        <f t="shared" si="12"/>
        <v>14581.234428410573</v>
      </c>
      <c r="AA35" s="2">
        <f t="shared" si="13"/>
        <v>754.28571428571513</v>
      </c>
      <c r="AB35" s="3"/>
      <c r="AC35" s="3">
        <v>3.4168564920270592</v>
      </c>
      <c r="AD35" s="112">
        <v>5.222104831490995</v>
      </c>
      <c r="AE35" s="11">
        <f t="shared" si="7"/>
        <v>-1.8052483394639358</v>
      </c>
      <c r="AF35" s="3">
        <f t="shared" si="14"/>
        <v>5.000000000002558E-3</v>
      </c>
      <c r="AG35" s="3">
        <f t="shared" si="15"/>
        <v>0.19999999999999751</v>
      </c>
      <c r="AH35" s="3">
        <f t="shared" si="22"/>
        <v>-0.19499999999999496</v>
      </c>
      <c r="AS35">
        <f t="shared" si="8"/>
        <v>28.266666666669028</v>
      </c>
      <c r="AT35">
        <f t="shared" si="9"/>
        <v>0.43900000000000006</v>
      </c>
      <c r="AV35" s="7"/>
      <c r="AW35" s="7"/>
      <c r="AX35" s="7"/>
      <c r="AY35">
        <f t="shared" si="23"/>
        <v>96.583143507972949</v>
      </c>
      <c r="AZ35" s="7"/>
      <c r="BA35" s="7"/>
      <c r="BB35" s="7"/>
      <c r="BC35" s="7"/>
      <c r="BD35" s="7"/>
      <c r="BE35" s="7"/>
      <c r="BF35" s="7"/>
      <c r="BG35" s="7"/>
      <c r="BH35" s="7"/>
    </row>
    <row r="36" spans="1:60" ht="14.45" x14ac:dyDescent="0.3">
      <c r="A36">
        <f t="shared" si="4"/>
        <v>1</v>
      </c>
      <c r="B36" s="119">
        <v>26</v>
      </c>
      <c r="C36" s="11">
        <f t="shared" si="0"/>
        <v>1</v>
      </c>
      <c r="D36">
        <v>2897</v>
      </c>
      <c r="E36" s="11">
        <v>2898</v>
      </c>
      <c r="F36" s="3">
        <f t="shared" si="5"/>
        <v>2897.5</v>
      </c>
      <c r="G36" s="111">
        <v>8.8260000000000005</v>
      </c>
      <c r="H36" s="112">
        <v>9.8179999999999996</v>
      </c>
      <c r="I36" s="112">
        <v>9.4700000000000006</v>
      </c>
      <c r="J36" s="113">
        <v>9.4499999999999993</v>
      </c>
      <c r="K36" s="13">
        <v>0.9919999999999991</v>
      </c>
      <c r="L36" s="3">
        <f t="shared" si="16"/>
        <v>0.64400000000000013</v>
      </c>
      <c r="M36" s="3">
        <f t="shared" si="17"/>
        <v>0.62399999999999878</v>
      </c>
      <c r="N36" s="3">
        <f t="shared" si="18"/>
        <v>2.000000000000135E-2</v>
      </c>
      <c r="O36" s="13">
        <f t="shared" si="1"/>
        <v>0.64400000000000013</v>
      </c>
      <c r="P36" s="3">
        <f t="shared" si="10"/>
        <v>2.000000000000135E-2</v>
      </c>
      <c r="Q36" s="11">
        <f t="shared" si="2"/>
        <v>0.62399999999999878</v>
      </c>
      <c r="R36" s="3">
        <f t="shared" si="19"/>
        <v>31.199999999997832</v>
      </c>
      <c r="S36" s="3">
        <f t="shared" si="6"/>
        <v>3.2051282051284276E-2</v>
      </c>
      <c r="T36" s="3">
        <f t="shared" si="11"/>
        <v>1.5527950310559002</v>
      </c>
      <c r="U36" s="3">
        <f t="shared" si="3"/>
        <v>15771.044398677439</v>
      </c>
      <c r="X36" s="3">
        <f t="shared" si="24"/>
        <v>50.445493571782208</v>
      </c>
      <c r="Y36" s="3">
        <f t="shared" si="21"/>
        <v>13796.703979222912</v>
      </c>
      <c r="Z36" s="3">
        <f t="shared" si="12"/>
        <v>14533.84683636577</v>
      </c>
      <c r="AA36" s="2">
        <f t="shared" si="13"/>
        <v>737.14285714285802</v>
      </c>
      <c r="AB36" s="3"/>
      <c r="AC36" s="3">
        <v>3.1055900621120105</v>
      </c>
      <c r="AD36" s="112">
        <v>5.1249299868594163</v>
      </c>
      <c r="AE36" s="11">
        <f t="shared" si="7"/>
        <v>-2.0193399247474058</v>
      </c>
      <c r="AF36" s="3">
        <f t="shared" si="14"/>
        <v>6.9999999999996732E-3</v>
      </c>
      <c r="AG36" s="3">
        <f t="shared" si="15"/>
        <v>-3.2000000000000028E-2</v>
      </c>
      <c r="AH36" s="3">
        <f t="shared" si="22"/>
        <v>3.8999999999999702E-2</v>
      </c>
      <c r="AS36">
        <f t="shared" si="8"/>
        <v>31.199999999997832</v>
      </c>
      <c r="AT36">
        <f t="shared" si="9"/>
        <v>0.64400000000000013</v>
      </c>
      <c r="AV36" s="7"/>
      <c r="AW36" s="7"/>
      <c r="AX36" s="7"/>
      <c r="AY36">
        <f t="shared" si="23"/>
        <v>96.894409937888</v>
      </c>
      <c r="AZ36" s="7"/>
      <c r="BA36" s="7"/>
      <c r="BB36" s="7"/>
      <c r="BC36" s="7"/>
      <c r="BD36" s="7"/>
      <c r="BE36" s="7"/>
      <c r="BF36" s="7"/>
      <c r="BG36" s="7"/>
      <c r="BH36" s="7"/>
    </row>
    <row r="37" spans="1:60" ht="14.45" x14ac:dyDescent="0.3">
      <c r="A37">
        <f t="shared" si="4"/>
        <v>1</v>
      </c>
      <c r="B37" s="119">
        <v>27</v>
      </c>
      <c r="C37" s="11">
        <f t="shared" si="0"/>
        <v>1</v>
      </c>
      <c r="D37">
        <v>2896</v>
      </c>
      <c r="E37" s="11">
        <v>2897</v>
      </c>
      <c r="F37" s="3">
        <f t="shared" si="5"/>
        <v>2896.5</v>
      </c>
      <c r="G37" s="111">
        <v>8.2620000000000005</v>
      </c>
      <c r="H37" s="112">
        <v>9.3710000000000004</v>
      </c>
      <c r="I37" s="112">
        <v>8.8810000000000002</v>
      </c>
      <c r="J37" s="113">
        <v>8.8539999999999992</v>
      </c>
      <c r="K37" s="13">
        <v>1.109</v>
      </c>
      <c r="L37" s="3">
        <f t="shared" si="16"/>
        <v>0.61899999999999977</v>
      </c>
      <c r="M37" s="3">
        <f t="shared" si="17"/>
        <v>0.59199999999999875</v>
      </c>
      <c r="N37" s="3">
        <f t="shared" si="18"/>
        <v>2.7000000000001023E-2</v>
      </c>
      <c r="O37" s="13">
        <f t="shared" si="1"/>
        <v>0.61899999999999977</v>
      </c>
      <c r="P37" s="3">
        <f t="shared" si="10"/>
        <v>2.7000000000001023E-2</v>
      </c>
      <c r="Q37" s="11">
        <f t="shared" si="2"/>
        <v>0.59199999999999875</v>
      </c>
      <c r="R37" s="3">
        <f t="shared" si="19"/>
        <v>21.92592592592505</v>
      </c>
      <c r="S37" s="3">
        <f t="shared" si="6"/>
        <v>4.5608108108109932E-2</v>
      </c>
      <c r="T37" s="3">
        <f t="shared" si="11"/>
        <v>1.6155088852988697</v>
      </c>
      <c r="U37" s="3">
        <f t="shared" si="3"/>
        <v>15720.598905105657</v>
      </c>
      <c r="X37" s="3">
        <f t="shared" si="24"/>
        <v>51.564863050680287</v>
      </c>
      <c r="Y37" s="3">
        <f t="shared" si="21"/>
        <v>13767.633341172748</v>
      </c>
      <c r="Z37" s="3">
        <f t="shared" si="12"/>
        <v>14487.63334117275</v>
      </c>
      <c r="AA37" s="2">
        <f t="shared" si="13"/>
        <v>720.00000000000091</v>
      </c>
      <c r="AB37" s="3"/>
      <c r="AC37" s="3">
        <v>4.3618739903071138</v>
      </c>
      <c r="AD37" s="112">
        <v>8.2350465810727496</v>
      </c>
      <c r="AE37" s="11">
        <f t="shared" si="7"/>
        <v>-3.8731725907656358</v>
      </c>
      <c r="AF37" s="3">
        <f t="shared" si="14"/>
        <v>-2.0000000000006679E-3</v>
      </c>
      <c r="AG37" s="3">
        <f t="shared" si="15"/>
        <v>-0.20599999999999952</v>
      </c>
      <c r="AH37" s="3">
        <f t="shared" si="22"/>
        <v>0.20399999999999885</v>
      </c>
      <c r="AS37">
        <f t="shared" si="8"/>
        <v>21.92592592592505</v>
      </c>
      <c r="AT37">
        <f t="shared" si="9"/>
        <v>0.61899999999999977</v>
      </c>
      <c r="AV37" s="7"/>
      <c r="AW37" s="7"/>
      <c r="AX37" s="7"/>
      <c r="AY37">
        <f t="shared" si="23"/>
        <v>95.638126009692883</v>
      </c>
      <c r="AZ37" s="7"/>
      <c r="BA37" s="7"/>
      <c r="BB37" s="7"/>
      <c r="BC37" s="7"/>
      <c r="BD37" s="7"/>
      <c r="BE37" s="7"/>
      <c r="BF37" s="7"/>
      <c r="BG37" s="7"/>
      <c r="BH37" s="7"/>
    </row>
    <row r="38" spans="1:60" ht="14.45" x14ac:dyDescent="0.3">
      <c r="A38">
        <f t="shared" si="4"/>
        <v>1</v>
      </c>
      <c r="B38" s="119">
        <v>28</v>
      </c>
      <c r="C38" s="11">
        <f t="shared" si="0"/>
        <v>1</v>
      </c>
      <c r="D38">
        <v>2895</v>
      </c>
      <c r="E38" s="11">
        <v>2896</v>
      </c>
      <c r="F38" s="3">
        <f t="shared" si="5"/>
        <v>2895.5</v>
      </c>
      <c r="G38" s="111">
        <v>6.8310000000000004</v>
      </c>
      <c r="H38" s="112">
        <v>7.6280000000000001</v>
      </c>
      <c r="I38" s="112">
        <v>7.242</v>
      </c>
      <c r="J38" s="113">
        <v>7.2169999999999996</v>
      </c>
      <c r="K38" s="13">
        <v>0.79699999999999971</v>
      </c>
      <c r="L38" s="3">
        <f t="shared" si="16"/>
        <v>0.41099999999999959</v>
      </c>
      <c r="M38" s="3">
        <f t="shared" si="17"/>
        <v>0.38599999999999923</v>
      </c>
      <c r="N38" s="3">
        <f t="shared" si="18"/>
        <v>2.5000000000000355E-2</v>
      </c>
      <c r="O38" s="13">
        <f t="shared" si="1"/>
        <v>0.41099999999999959</v>
      </c>
      <c r="P38" s="3">
        <f t="shared" si="10"/>
        <v>2.5000000000000355E-2</v>
      </c>
      <c r="Q38" s="11">
        <f t="shared" si="2"/>
        <v>0.38599999999999923</v>
      </c>
      <c r="R38" s="3">
        <f t="shared" si="19"/>
        <v>15.439999999999749</v>
      </c>
      <c r="S38" s="3">
        <f t="shared" si="6"/>
        <v>6.4766839378239391E-2</v>
      </c>
      <c r="T38" s="3">
        <f t="shared" si="11"/>
        <v>2.4330900243309026</v>
      </c>
      <c r="U38" s="3">
        <f t="shared" si="3"/>
        <v>15669.034042054976</v>
      </c>
      <c r="X38" s="3">
        <f t="shared" si="24"/>
        <v>54.799773692851886</v>
      </c>
      <c r="Y38" s="3">
        <f t="shared" si="21"/>
        <v>13748.331188929425</v>
      </c>
      <c r="Z38" s="3">
        <f t="shared" si="12"/>
        <v>14451.188331786569</v>
      </c>
      <c r="AA38" s="2">
        <f t="shared" si="13"/>
        <v>702.8571428571438</v>
      </c>
      <c r="AB38" s="3"/>
      <c r="AC38" s="3">
        <v>6.0827250608273431</v>
      </c>
      <c r="AD38" s="112">
        <v>10.274885105829529</v>
      </c>
      <c r="AE38" s="11">
        <f t="shared" si="7"/>
        <v>-4.1921600450021863</v>
      </c>
      <c r="AF38" s="3">
        <f t="shared" si="14"/>
        <v>-2.0000000000006679E-3</v>
      </c>
      <c r="AG38" s="3">
        <f t="shared" si="15"/>
        <v>-2.2999999999997911E-2</v>
      </c>
      <c r="AH38" s="3">
        <f t="shared" si="22"/>
        <v>2.0999999999997243E-2</v>
      </c>
      <c r="AS38">
        <f t="shared" si="8"/>
        <v>15.439999999999749</v>
      </c>
      <c r="AT38">
        <f t="shared" si="9"/>
        <v>0.41099999999999959</v>
      </c>
      <c r="AV38" s="7"/>
      <c r="AW38" s="7"/>
      <c r="AX38" s="7"/>
      <c r="AY38">
        <f t="shared" si="23"/>
        <v>93.917274939172657</v>
      </c>
      <c r="AZ38" s="7"/>
      <c r="BA38" s="7"/>
      <c r="BB38" s="7"/>
      <c r="BC38" s="7"/>
      <c r="BD38" s="7"/>
      <c r="BE38" s="7"/>
      <c r="BF38" s="7"/>
      <c r="BG38" s="7"/>
      <c r="BH38" s="7"/>
    </row>
    <row r="39" spans="1:60" ht="14.45" x14ac:dyDescent="0.3">
      <c r="A39">
        <f t="shared" si="4"/>
        <v>1</v>
      </c>
      <c r="B39" s="119">
        <v>29</v>
      </c>
      <c r="C39" s="11">
        <f t="shared" si="0"/>
        <v>1</v>
      </c>
      <c r="D39">
        <v>2894</v>
      </c>
      <c r="E39" s="11">
        <v>2895</v>
      </c>
      <c r="F39" s="3">
        <f t="shared" si="5"/>
        <v>2894.5</v>
      </c>
      <c r="G39" s="111">
        <v>9.0299999999999994</v>
      </c>
      <c r="H39" s="112">
        <v>9.7629999999999999</v>
      </c>
      <c r="I39" s="112">
        <v>9.4160000000000004</v>
      </c>
      <c r="J39" s="113">
        <v>9.3930000000000007</v>
      </c>
      <c r="K39" s="13">
        <v>0.73300000000000054</v>
      </c>
      <c r="L39" s="3">
        <f t="shared" si="16"/>
        <v>0.38600000000000101</v>
      </c>
      <c r="M39" s="3">
        <f t="shared" si="17"/>
        <v>0.36300000000000132</v>
      </c>
      <c r="N39" s="3">
        <f t="shared" si="18"/>
        <v>2.2999999999999687E-2</v>
      </c>
      <c r="O39" s="13">
        <f t="shared" si="1"/>
        <v>0.38600000000000101</v>
      </c>
      <c r="P39" s="3">
        <f t="shared" si="10"/>
        <v>2.2999999999999687E-2</v>
      </c>
      <c r="Q39" s="11">
        <f t="shared" si="2"/>
        <v>0.36300000000000132</v>
      </c>
      <c r="R39" s="3">
        <f t="shared" si="19"/>
        <v>15.782608695652446</v>
      </c>
      <c r="S39" s="3">
        <f t="shared" si="6"/>
        <v>6.336088154269863E-2</v>
      </c>
      <c r="T39" s="3">
        <f t="shared" si="11"/>
        <v>2.5906735751295269</v>
      </c>
      <c r="U39" s="3">
        <f t="shared" si="3"/>
        <v>15614.234268362125</v>
      </c>
      <c r="X39" s="3">
        <f t="shared" si="24"/>
        <v>41.7195692154055</v>
      </c>
      <c r="Y39" s="3">
        <f t="shared" si="21"/>
        <v>13730.203133537887</v>
      </c>
      <c r="Z39" s="3">
        <f t="shared" si="12"/>
        <v>14415.917419252173</v>
      </c>
      <c r="AA39" s="2">
        <f t="shared" si="13"/>
        <v>685.71428571428669</v>
      </c>
      <c r="AB39" s="3"/>
      <c r="AC39" s="3">
        <v>5.9585492227978305</v>
      </c>
      <c r="AD39" s="112">
        <v>9.7066732590406577</v>
      </c>
      <c r="AE39" s="11">
        <f t="shared" si="7"/>
        <v>-3.7481240362428272</v>
      </c>
      <c r="AF39" s="3">
        <f t="shared" si="14"/>
        <v>-9.9999999999944578E-4</v>
      </c>
      <c r="AG39" s="3">
        <f t="shared" si="15"/>
        <v>5.999999999998451E-3</v>
      </c>
      <c r="AH39" s="3">
        <f t="shared" si="22"/>
        <v>-6.9999999999978968E-3</v>
      </c>
      <c r="AS39">
        <f t="shared" si="8"/>
        <v>15.782608695652446</v>
      </c>
      <c r="AT39">
        <f t="shared" si="9"/>
        <v>0.38600000000000101</v>
      </c>
      <c r="AV39" s="7"/>
      <c r="AW39" s="7"/>
      <c r="AX39" s="7"/>
      <c r="AY39">
        <f t="shared" si="23"/>
        <v>94.041450777202172</v>
      </c>
      <c r="AZ39" s="7"/>
      <c r="BA39" s="7"/>
      <c r="BB39" s="7"/>
      <c r="BC39" s="7"/>
      <c r="BD39" s="7"/>
      <c r="BE39" s="7"/>
      <c r="BF39" s="7"/>
      <c r="BG39" s="7"/>
      <c r="BH39" s="7"/>
    </row>
    <row r="40" spans="1:60" ht="14.45" x14ac:dyDescent="0.3">
      <c r="A40">
        <f t="shared" si="4"/>
        <v>1</v>
      </c>
      <c r="B40" s="119">
        <v>30</v>
      </c>
      <c r="C40" s="11">
        <f t="shared" si="0"/>
        <v>1</v>
      </c>
      <c r="D40">
        <v>2893</v>
      </c>
      <c r="E40" s="11">
        <v>2894</v>
      </c>
      <c r="F40" s="3">
        <f t="shared" si="5"/>
        <v>2893.5</v>
      </c>
      <c r="G40" s="111">
        <v>8.2309999999999999</v>
      </c>
      <c r="H40" s="112">
        <v>8.9269999999999996</v>
      </c>
      <c r="I40" s="112">
        <v>8.6219999999999999</v>
      </c>
      <c r="J40" s="113">
        <v>8.6</v>
      </c>
      <c r="K40" s="13">
        <v>0.69599999999999973</v>
      </c>
      <c r="L40" s="3">
        <f t="shared" si="16"/>
        <v>0.39100000000000001</v>
      </c>
      <c r="M40" s="3">
        <f t="shared" si="17"/>
        <v>0.36899999999999977</v>
      </c>
      <c r="N40" s="3">
        <f t="shared" si="18"/>
        <v>2.2000000000000242E-2</v>
      </c>
      <c r="O40" s="13">
        <f t="shared" si="1"/>
        <v>0.39100000000000001</v>
      </c>
      <c r="P40" s="3">
        <f t="shared" si="10"/>
        <v>2.2000000000000242E-2</v>
      </c>
      <c r="Q40" s="11">
        <f t="shared" si="2"/>
        <v>0.36899999999999977</v>
      </c>
      <c r="R40" s="3">
        <f t="shared" si="19"/>
        <v>16.772727272727078</v>
      </c>
      <c r="S40" s="3">
        <f t="shared" si="6"/>
        <v>5.9620596205962752E-2</v>
      </c>
      <c r="T40" s="3">
        <f t="shared" si="11"/>
        <v>2.5575447570332481</v>
      </c>
      <c r="U40" s="3">
        <f t="shared" si="3"/>
        <v>15572.514699146719</v>
      </c>
      <c r="X40" s="3">
        <f t="shared" si="24"/>
        <v>35.455118059233428</v>
      </c>
      <c r="Y40" s="3">
        <f t="shared" si="21"/>
        <v>13711.840258775992</v>
      </c>
      <c r="Z40" s="3">
        <f t="shared" si="12"/>
        <v>14380.411687347421</v>
      </c>
      <c r="AA40" s="2">
        <f t="shared" si="13"/>
        <v>668.57142857142958</v>
      </c>
      <c r="AB40" s="3"/>
      <c r="AC40" s="3">
        <v>5.6265984654732071</v>
      </c>
      <c r="AD40" s="112">
        <v>8.0811409319939287</v>
      </c>
      <c r="AE40" s="11">
        <f t="shared" si="7"/>
        <v>-2.4545424665207216</v>
      </c>
      <c r="AF40" s="3">
        <f t="shared" si="14"/>
        <v>3.9999999999995595E-3</v>
      </c>
      <c r="AG40" s="3">
        <f t="shared" si="15"/>
        <v>-3.700000000000081E-2</v>
      </c>
      <c r="AH40" s="3">
        <f t="shared" si="22"/>
        <v>4.1000000000000369E-2</v>
      </c>
      <c r="AS40">
        <f t="shared" si="8"/>
        <v>16.772727272727078</v>
      </c>
      <c r="AT40">
        <f t="shared" si="9"/>
        <v>0.39100000000000001</v>
      </c>
      <c r="AV40" s="7"/>
      <c r="AW40" s="7"/>
      <c r="AX40" s="7"/>
      <c r="AY40">
        <f t="shared" si="23"/>
        <v>94.373401534526792</v>
      </c>
      <c r="AZ40" s="7"/>
      <c r="BA40" s="7"/>
      <c r="BB40" s="7"/>
      <c r="BC40" s="7"/>
      <c r="BD40" s="7"/>
      <c r="BE40" s="7"/>
      <c r="BF40" s="7"/>
      <c r="BG40" s="7"/>
      <c r="BH40" s="7"/>
    </row>
    <row r="41" spans="1:60" ht="14.45" x14ac:dyDescent="0.3">
      <c r="A41">
        <f t="shared" si="4"/>
        <v>1</v>
      </c>
      <c r="B41" s="119">
        <v>31</v>
      </c>
      <c r="C41" s="11">
        <f t="shared" si="0"/>
        <v>1</v>
      </c>
      <c r="D41">
        <v>2892</v>
      </c>
      <c r="E41" s="11">
        <v>2893</v>
      </c>
      <c r="F41" s="3">
        <f t="shared" si="5"/>
        <v>2892.5</v>
      </c>
      <c r="G41" s="111">
        <v>9.15</v>
      </c>
      <c r="H41" s="112">
        <v>9.8740000000000006</v>
      </c>
      <c r="I41" s="112">
        <v>9.5079999999999991</v>
      </c>
      <c r="J41" s="113">
        <v>9.4819999999999993</v>
      </c>
      <c r="K41" s="13">
        <v>0.7240000000000002</v>
      </c>
      <c r="L41" s="3">
        <f t="shared" si="16"/>
        <v>0.35799999999999876</v>
      </c>
      <c r="M41" s="3">
        <f t="shared" si="17"/>
        <v>0.33199999999999896</v>
      </c>
      <c r="N41" s="3">
        <f t="shared" si="18"/>
        <v>2.5999999999999801E-2</v>
      </c>
      <c r="O41" s="13">
        <f t="shared" si="1"/>
        <v>0.35799999999999876</v>
      </c>
      <c r="P41" s="3">
        <f t="shared" si="10"/>
        <v>2.5999999999999801E-2</v>
      </c>
      <c r="Q41" s="11">
        <f t="shared" si="2"/>
        <v>0.33199999999999896</v>
      </c>
      <c r="R41" s="3">
        <f t="shared" si="19"/>
        <v>12.769230769230827</v>
      </c>
      <c r="S41" s="3">
        <f t="shared" si="6"/>
        <v>7.8313253012047834E-2</v>
      </c>
      <c r="T41" s="3">
        <f t="shared" si="11"/>
        <v>2.7932960893854846</v>
      </c>
      <c r="U41" s="3">
        <f t="shared" si="3"/>
        <v>15537.059581087486</v>
      </c>
      <c r="X41" s="3">
        <f t="shared" si="24"/>
        <v>32.594161433778936</v>
      </c>
      <c r="Y41" s="3">
        <f t="shared" si="21"/>
        <v>13695.027191858451</v>
      </c>
      <c r="Z41" s="3">
        <f t="shared" si="12"/>
        <v>14346.455763287024</v>
      </c>
      <c r="AA41" s="2">
        <f t="shared" si="13"/>
        <v>651.42857142857247</v>
      </c>
      <c r="AB41" s="3"/>
      <c r="AC41" s="3">
        <v>7.262569832402205</v>
      </c>
      <c r="AD41" s="112">
        <v>11.475333070925513</v>
      </c>
      <c r="AE41" s="11">
        <f t="shared" si="7"/>
        <v>-4.2127632385233085</v>
      </c>
      <c r="AF41" s="3">
        <f t="shared" si="14"/>
        <v>9.9999999999944578E-4</v>
      </c>
      <c r="AG41" s="3">
        <f t="shared" si="15"/>
        <v>-3.8999999999999702E-2</v>
      </c>
      <c r="AH41" s="3">
        <f t="shared" si="22"/>
        <v>3.9999999999999147E-2</v>
      </c>
      <c r="AS41">
        <f t="shared" si="8"/>
        <v>12.769230769230827</v>
      </c>
      <c r="AT41">
        <f t="shared" si="9"/>
        <v>0.35799999999999876</v>
      </c>
      <c r="AY41">
        <f t="shared" si="23"/>
        <v>92.737430167597807</v>
      </c>
    </row>
    <row r="42" spans="1:60" ht="14.45" x14ac:dyDescent="0.3">
      <c r="A42">
        <f t="shared" si="4"/>
        <v>1</v>
      </c>
      <c r="B42" s="119">
        <v>32</v>
      </c>
      <c r="C42" s="11">
        <f t="shared" si="0"/>
        <v>1</v>
      </c>
      <c r="D42">
        <v>2891</v>
      </c>
      <c r="E42" s="11">
        <v>2892</v>
      </c>
      <c r="F42" s="3">
        <f t="shared" si="5"/>
        <v>2891.5</v>
      </c>
      <c r="G42" s="111">
        <v>9.1140000000000008</v>
      </c>
      <c r="H42" s="112">
        <v>9.7840000000000007</v>
      </c>
      <c r="I42" s="112">
        <v>9.4339999999999993</v>
      </c>
      <c r="J42" s="113">
        <v>9.407</v>
      </c>
      <c r="K42" s="13">
        <v>0.66999999999999993</v>
      </c>
      <c r="L42" s="3">
        <f t="shared" si="16"/>
        <v>0.31999999999999851</v>
      </c>
      <c r="M42" s="3">
        <f t="shared" si="17"/>
        <v>0.29299999999999926</v>
      </c>
      <c r="N42" s="3">
        <f t="shared" si="18"/>
        <v>2.6999999999999247E-2</v>
      </c>
      <c r="O42" s="13">
        <f t="shared" si="1"/>
        <v>0.31999999999999851</v>
      </c>
      <c r="P42" s="3">
        <f t="shared" si="10"/>
        <v>2.6999999999999247E-2</v>
      </c>
      <c r="Q42" s="11">
        <f t="shared" si="2"/>
        <v>0.29299999999999926</v>
      </c>
      <c r="R42" s="3">
        <f t="shared" si="19"/>
        <v>10.851851851852127</v>
      </c>
      <c r="S42" s="3">
        <f t="shared" si="6"/>
        <v>9.2150170648461829E-2</v>
      </c>
      <c r="T42" s="3">
        <f t="shared" si="11"/>
        <v>3.1250000000000147</v>
      </c>
      <c r="U42" s="3">
        <f t="shared" si="3"/>
        <v>15504.465419653707</v>
      </c>
      <c r="X42" s="3">
        <f t="shared" si="24"/>
        <v>32.671951795196946</v>
      </c>
      <c r="Y42" s="3">
        <f t="shared" si="21"/>
        <v>13679.998752155621</v>
      </c>
      <c r="Z42" s="3">
        <f t="shared" si="12"/>
        <v>14314.284466441337</v>
      </c>
      <c r="AA42" s="2">
        <f t="shared" si="13"/>
        <v>634.28571428571536</v>
      </c>
      <c r="AB42" s="3"/>
      <c r="AC42" s="3">
        <v>8.4374999999998028</v>
      </c>
      <c r="AD42" s="112">
        <v>12.529138881085109</v>
      </c>
      <c r="AE42" s="11">
        <f t="shared" si="7"/>
        <v>-4.0916388810853057</v>
      </c>
      <c r="AF42" s="3">
        <f t="shared" si="14"/>
        <v>1.5000000000000568E-2</v>
      </c>
      <c r="AG42" s="3">
        <f t="shared" si="15"/>
        <v>0.12600000000000122</v>
      </c>
      <c r="AH42" s="3">
        <f t="shared" si="22"/>
        <v>-0.11100000000000065</v>
      </c>
      <c r="AS42">
        <f t="shared" si="8"/>
        <v>10.851851851852127</v>
      </c>
      <c r="AT42">
        <f t="shared" si="9"/>
        <v>0.31999999999999851</v>
      </c>
      <c r="AY42">
        <f t="shared" si="23"/>
        <v>91.562500000000185</v>
      </c>
    </row>
    <row r="43" spans="1:60" ht="14.45" x14ac:dyDescent="0.3">
      <c r="A43">
        <f t="shared" si="4"/>
        <v>1</v>
      </c>
      <c r="B43" s="119">
        <v>33</v>
      </c>
      <c r="C43" s="11">
        <f t="shared" si="0"/>
        <v>1</v>
      </c>
      <c r="D43">
        <v>2890</v>
      </c>
      <c r="E43" s="11">
        <v>2891</v>
      </c>
      <c r="F43" s="3">
        <f t="shared" si="5"/>
        <v>2890.5</v>
      </c>
      <c r="G43" s="111">
        <v>8.859</v>
      </c>
      <c r="H43" s="112">
        <v>9.8680000000000003</v>
      </c>
      <c r="I43" s="112">
        <v>9.32</v>
      </c>
      <c r="J43" s="113">
        <v>9.2780000000000005</v>
      </c>
      <c r="K43" s="13">
        <v>1.0090000000000003</v>
      </c>
      <c r="L43" s="3">
        <f t="shared" si="16"/>
        <v>0.4610000000000003</v>
      </c>
      <c r="M43" s="3">
        <f t="shared" si="17"/>
        <v>0.41900000000000048</v>
      </c>
      <c r="N43" s="3">
        <f t="shared" si="18"/>
        <v>4.1999999999999815E-2</v>
      </c>
      <c r="O43" s="13">
        <f t="shared" si="1"/>
        <v>0.4610000000000003</v>
      </c>
      <c r="P43" s="3">
        <f t="shared" si="10"/>
        <v>4.1999999999999815E-2</v>
      </c>
      <c r="Q43" s="11">
        <f t="shared" si="2"/>
        <v>0.41900000000000048</v>
      </c>
      <c r="R43" s="3">
        <f t="shared" si="19"/>
        <v>9.9761904761905313</v>
      </c>
      <c r="S43" s="3">
        <f t="shared" si="6"/>
        <v>0.10023866348448632</v>
      </c>
      <c r="T43" s="3">
        <f t="shared" si="11"/>
        <v>2.1691973969631224</v>
      </c>
      <c r="U43" s="3">
        <f t="shared" si="3"/>
        <v>15471.79346785851</v>
      </c>
      <c r="X43" s="3">
        <f t="shared" si="24"/>
        <v>36.347546372157012</v>
      </c>
      <c r="Y43" s="3">
        <f t="shared" si="21"/>
        <v>13658.348406208732</v>
      </c>
      <c r="Z43" s="3">
        <f t="shared" si="12"/>
        <v>14275.491263351591</v>
      </c>
      <c r="AA43" s="2">
        <f t="shared" si="13"/>
        <v>617.14285714285825</v>
      </c>
      <c r="AB43" s="3"/>
      <c r="AC43" s="3">
        <v>9.1106290672450729</v>
      </c>
      <c r="AD43" s="112">
        <v>13.957663742209466</v>
      </c>
      <c r="AE43" s="11">
        <f t="shared" si="7"/>
        <v>-4.8470346749643927</v>
      </c>
      <c r="AF43" s="3">
        <f t="shared" ref="AF43:AF74" si="25">(P44-P43)/C43</f>
        <v>-9.9999999999944578E-4</v>
      </c>
      <c r="AG43" s="3">
        <f t="shared" ref="AG43:AG74" si="26">(Q44-Q43)/C43</f>
        <v>-9.0000000000003411E-3</v>
      </c>
      <c r="AH43" s="3">
        <f t="shared" si="22"/>
        <v>8.0000000000008953E-3</v>
      </c>
      <c r="AS43">
        <f t="shared" si="8"/>
        <v>9.9761904761905313</v>
      </c>
      <c r="AT43">
        <f t="shared" si="9"/>
        <v>0.4610000000000003</v>
      </c>
      <c r="AY43">
        <f t="shared" si="23"/>
        <v>90.889370932754929</v>
      </c>
    </row>
    <row r="44" spans="1:60" ht="14.45" x14ac:dyDescent="0.3">
      <c r="A44">
        <f t="shared" si="4"/>
        <v>1</v>
      </c>
      <c r="B44" s="119">
        <v>34</v>
      </c>
      <c r="C44" s="11">
        <f t="shared" si="0"/>
        <v>1</v>
      </c>
      <c r="D44">
        <v>2889</v>
      </c>
      <c r="E44" s="11">
        <v>2890</v>
      </c>
      <c r="F44" s="3">
        <f t="shared" si="5"/>
        <v>2889.5</v>
      </c>
      <c r="G44" s="111">
        <v>9.1929999999999996</v>
      </c>
      <c r="H44" s="112">
        <v>10.143000000000001</v>
      </c>
      <c r="I44" s="112">
        <v>9.6440000000000001</v>
      </c>
      <c r="J44" s="113">
        <v>9.6029999999999998</v>
      </c>
      <c r="K44" s="13">
        <v>0.95000000000000107</v>
      </c>
      <c r="L44" s="3">
        <f t="shared" si="16"/>
        <v>0.45100000000000051</v>
      </c>
      <c r="M44" s="3">
        <f t="shared" si="17"/>
        <v>0.41000000000000014</v>
      </c>
      <c r="N44" s="3">
        <f t="shared" si="18"/>
        <v>4.1000000000000369E-2</v>
      </c>
      <c r="O44" s="13">
        <f t="shared" si="1"/>
        <v>0.45100000000000051</v>
      </c>
      <c r="P44" s="3">
        <f t="shared" si="10"/>
        <v>4.1000000000000369E-2</v>
      </c>
      <c r="Q44" s="11">
        <f t="shared" si="2"/>
        <v>0.41000000000000014</v>
      </c>
      <c r="R44" s="3">
        <f t="shared" si="19"/>
        <v>9.999999999999913</v>
      </c>
      <c r="S44" s="3">
        <f t="shared" si="6"/>
        <v>0.10000000000000087</v>
      </c>
      <c r="T44" s="3">
        <f t="shared" si="11"/>
        <v>2.2172949002217268</v>
      </c>
      <c r="U44" s="3">
        <f t="shared" si="3"/>
        <v>15435.445921486353</v>
      </c>
      <c r="X44" s="3">
        <f t="shared" si="24"/>
        <v>32.273513358670243</v>
      </c>
      <c r="Y44" s="3">
        <f t="shared" si="21"/>
        <v>13637.167699002555</v>
      </c>
      <c r="Z44" s="3">
        <f t="shared" si="12"/>
        <v>14237.167699002557</v>
      </c>
      <c r="AA44" s="2">
        <f t="shared" si="13"/>
        <v>600.00000000000114</v>
      </c>
      <c r="AB44" s="3"/>
      <c r="AC44" s="3">
        <v>9.0909090909091628</v>
      </c>
      <c r="AD44" s="112">
        <v>12.718228807955009</v>
      </c>
      <c r="AE44" s="11">
        <f t="shared" si="7"/>
        <v>-3.6273197170458467</v>
      </c>
      <c r="AF44" s="3">
        <f t="shared" si="25"/>
        <v>-1.7000000000001236E-2</v>
      </c>
      <c r="AG44" s="3">
        <f t="shared" si="26"/>
        <v>-0.14299999999999891</v>
      </c>
      <c r="AH44" s="3">
        <f t="shared" si="22"/>
        <v>0.12599999999999767</v>
      </c>
      <c r="AS44">
        <f t="shared" si="8"/>
        <v>9.999999999999913</v>
      </c>
      <c r="AT44">
        <f t="shared" si="9"/>
        <v>0.45100000000000051</v>
      </c>
      <c r="AY44">
        <f t="shared" si="23"/>
        <v>90.909090909090835</v>
      </c>
    </row>
    <row r="45" spans="1:60" ht="14.45" x14ac:dyDescent="0.3">
      <c r="A45">
        <f t="shared" si="4"/>
        <v>1</v>
      </c>
      <c r="B45" s="119">
        <v>35</v>
      </c>
      <c r="C45" s="11">
        <f t="shared" si="0"/>
        <v>1</v>
      </c>
      <c r="D45">
        <v>2888</v>
      </c>
      <c r="E45" s="11">
        <v>2889</v>
      </c>
      <c r="F45" s="3">
        <f t="shared" si="5"/>
        <v>2888.5</v>
      </c>
      <c r="G45" s="111">
        <v>8.1609999999999996</v>
      </c>
      <c r="H45" s="112">
        <v>8.7249999999999996</v>
      </c>
      <c r="I45" s="112">
        <v>8.452</v>
      </c>
      <c r="J45" s="113">
        <v>8.4280000000000008</v>
      </c>
      <c r="K45" s="13">
        <v>0.56400000000000006</v>
      </c>
      <c r="L45" s="3">
        <f t="shared" si="16"/>
        <v>0.29100000000000037</v>
      </c>
      <c r="M45" s="3">
        <f t="shared" si="17"/>
        <v>0.26700000000000124</v>
      </c>
      <c r="N45" s="3">
        <f t="shared" si="18"/>
        <v>2.3999999999999133E-2</v>
      </c>
      <c r="O45" s="13">
        <f t="shared" si="1"/>
        <v>0.29100000000000037</v>
      </c>
      <c r="P45" s="3">
        <f t="shared" si="10"/>
        <v>2.3999999999999133E-2</v>
      </c>
      <c r="Q45" s="11">
        <f t="shared" si="2"/>
        <v>0.26700000000000124</v>
      </c>
      <c r="R45" s="3">
        <f t="shared" si="19"/>
        <v>11.125000000000453</v>
      </c>
      <c r="S45" s="3">
        <f t="shared" si="6"/>
        <v>8.9887640449434536E-2</v>
      </c>
      <c r="T45" s="3">
        <f t="shared" si="11"/>
        <v>3.4364261168384838</v>
      </c>
      <c r="U45" s="3">
        <f t="shared" si="3"/>
        <v>15403.172408127683</v>
      </c>
      <c r="X45" s="3">
        <f t="shared" si="24"/>
        <v>39.429105461931613</v>
      </c>
      <c r="Y45" s="3">
        <f t="shared" si="21"/>
        <v>13623.501211647794</v>
      </c>
      <c r="Z45" s="3">
        <f t="shared" si="12"/>
        <v>14206.358354504937</v>
      </c>
      <c r="AA45" s="2">
        <f t="shared" si="13"/>
        <v>582.85714285714403</v>
      </c>
      <c r="AB45" s="3"/>
      <c r="AC45" s="3">
        <v>8.2474226804120629</v>
      </c>
      <c r="AD45" s="112">
        <v>10.260247405567762</v>
      </c>
      <c r="AE45" s="11">
        <f t="shared" si="7"/>
        <v>-2.0128247251556992</v>
      </c>
      <c r="AF45" s="3">
        <f t="shared" si="25"/>
        <v>1.7000000000001236E-2</v>
      </c>
      <c r="AG45" s="3">
        <f t="shared" si="26"/>
        <v>0.13799999999999812</v>
      </c>
      <c r="AH45" s="3">
        <f t="shared" si="22"/>
        <v>-0.12099999999999689</v>
      </c>
      <c r="AS45">
        <f t="shared" si="8"/>
        <v>11.125000000000453</v>
      </c>
      <c r="AT45">
        <f t="shared" si="9"/>
        <v>0.29100000000000037</v>
      </c>
      <c r="AY45">
        <f t="shared" si="23"/>
        <v>91.752577319587942</v>
      </c>
    </row>
    <row r="46" spans="1:60" ht="14.45" x14ac:dyDescent="0.3">
      <c r="A46">
        <f t="shared" si="4"/>
        <v>1</v>
      </c>
      <c r="B46" s="119">
        <v>36</v>
      </c>
      <c r="C46" s="11">
        <f t="shared" si="0"/>
        <v>1</v>
      </c>
      <c r="D46">
        <v>2887</v>
      </c>
      <c r="E46" s="11">
        <v>2888</v>
      </c>
      <c r="F46" s="3">
        <f t="shared" si="5"/>
        <v>2887.5</v>
      </c>
      <c r="G46" s="111">
        <v>8.9169999999999998</v>
      </c>
      <c r="H46" s="112">
        <v>9.8369999999999997</v>
      </c>
      <c r="I46" s="112">
        <v>9.3629999999999995</v>
      </c>
      <c r="J46" s="113">
        <v>9.3219999999999992</v>
      </c>
      <c r="K46" s="13">
        <v>0.91999999999999993</v>
      </c>
      <c r="L46" s="3">
        <f t="shared" si="16"/>
        <v>0.44599999999999973</v>
      </c>
      <c r="M46" s="3">
        <f t="shared" si="17"/>
        <v>0.40499999999999936</v>
      </c>
      <c r="N46" s="3">
        <f t="shared" si="18"/>
        <v>4.1000000000000369E-2</v>
      </c>
      <c r="O46" s="13">
        <f t="shared" si="1"/>
        <v>0.44599999999999973</v>
      </c>
      <c r="P46" s="3">
        <f t="shared" si="10"/>
        <v>4.1000000000000369E-2</v>
      </c>
      <c r="Q46" s="11">
        <f t="shared" si="2"/>
        <v>0.40499999999999936</v>
      </c>
      <c r="R46" s="3">
        <f t="shared" si="19"/>
        <v>9.8780487804877009</v>
      </c>
      <c r="S46" s="3">
        <f t="shared" si="6"/>
        <v>0.10123456790123564</v>
      </c>
      <c r="T46" s="3">
        <f t="shared" si="11"/>
        <v>2.2421524663677141</v>
      </c>
      <c r="U46" s="3">
        <f t="shared" si="3"/>
        <v>15363.743302665751</v>
      </c>
      <c r="X46" s="3">
        <f t="shared" si="24"/>
        <v>33.978829867002787</v>
      </c>
      <c r="Y46" s="3">
        <f t="shared" si="21"/>
        <v>13602.555323811974</v>
      </c>
      <c r="Z46" s="3">
        <f t="shared" si="12"/>
        <v>14168.26960952626</v>
      </c>
      <c r="AA46" s="2">
        <f t="shared" si="13"/>
        <v>565.71428571428692</v>
      </c>
      <c r="AB46" s="3"/>
      <c r="AC46" s="3">
        <v>9.1928251121077125</v>
      </c>
      <c r="AD46" s="112">
        <v>12.069696135703504</v>
      </c>
      <c r="AE46" s="11">
        <f t="shared" si="7"/>
        <v>-2.8768710235957915</v>
      </c>
      <c r="AF46" s="3">
        <f t="shared" si="25"/>
        <v>2.9999999999983373E-3</v>
      </c>
      <c r="AG46" s="3">
        <f t="shared" si="26"/>
        <v>0.12600000000000122</v>
      </c>
      <c r="AH46" s="3">
        <f t="shared" si="22"/>
        <v>-0.12300000000000288</v>
      </c>
      <c r="AS46">
        <f t="shared" si="8"/>
        <v>9.8780487804877009</v>
      </c>
      <c r="AT46">
        <f t="shared" si="9"/>
        <v>0.44599999999999973</v>
      </c>
      <c r="AY46">
        <f t="shared" si="23"/>
        <v>90.807174887892288</v>
      </c>
    </row>
    <row r="47" spans="1:60" ht="14.45" x14ac:dyDescent="0.3">
      <c r="A47">
        <f t="shared" si="4"/>
        <v>1</v>
      </c>
      <c r="B47" s="119">
        <v>37</v>
      </c>
      <c r="C47" s="11">
        <f t="shared" si="0"/>
        <v>1</v>
      </c>
      <c r="D47">
        <v>2886</v>
      </c>
      <c r="E47" s="11">
        <v>2887</v>
      </c>
      <c r="F47" s="3">
        <f t="shared" si="5"/>
        <v>2886.5</v>
      </c>
      <c r="G47" s="111">
        <v>8.8490000000000002</v>
      </c>
      <c r="H47" s="112">
        <v>9.9640000000000004</v>
      </c>
      <c r="I47" s="112">
        <v>9.4239999999999995</v>
      </c>
      <c r="J47" s="113">
        <v>9.3800000000000008</v>
      </c>
      <c r="K47" s="13">
        <v>1.1150000000000002</v>
      </c>
      <c r="L47" s="3">
        <f t="shared" si="16"/>
        <v>0.57499999999999929</v>
      </c>
      <c r="M47" s="3">
        <f t="shared" si="17"/>
        <v>0.53100000000000058</v>
      </c>
      <c r="N47" s="3">
        <f t="shared" si="18"/>
        <v>4.3999999999998707E-2</v>
      </c>
      <c r="O47" s="13">
        <f t="shared" si="1"/>
        <v>0.57499999999999929</v>
      </c>
      <c r="P47" s="3">
        <f t="shared" si="10"/>
        <v>4.3999999999998707E-2</v>
      </c>
      <c r="Q47" s="11">
        <f t="shared" si="2"/>
        <v>0.53100000000000058</v>
      </c>
      <c r="R47" s="3">
        <f t="shared" si="19"/>
        <v>12.068181818182186</v>
      </c>
      <c r="S47" s="3">
        <f t="shared" si="6"/>
        <v>8.2862523540487121E-2</v>
      </c>
      <c r="T47" s="3">
        <f t="shared" si="11"/>
        <v>1.7391304347826109</v>
      </c>
      <c r="U47" s="3">
        <f t="shared" si="3"/>
        <v>15329.764472798748</v>
      </c>
      <c r="X47" s="3">
        <f t="shared" si="24"/>
        <v>49.898980923573617</v>
      </c>
      <c r="Y47" s="3">
        <f t="shared" si="21"/>
        <v>13575.55109622095</v>
      </c>
      <c r="Z47" s="3">
        <f t="shared" si="12"/>
        <v>14124.122524792379</v>
      </c>
      <c r="AA47" s="2">
        <f t="shared" si="13"/>
        <v>548.57142857142981</v>
      </c>
      <c r="AB47" s="3"/>
      <c r="AC47" s="3">
        <v>7.6521739130432627</v>
      </c>
      <c r="AD47" s="112">
        <v>10.274282728279287</v>
      </c>
      <c r="AE47" s="11">
        <f t="shared" si="7"/>
        <v>-2.6221088152360243</v>
      </c>
      <c r="AF47" s="3">
        <f t="shared" si="25"/>
        <v>-3.9999999999977831E-3</v>
      </c>
      <c r="AG47" s="3">
        <f t="shared" si="26"/>
        <v>-0.11500000000000199</v>
      </c>
      <c r="AH47" s="3">
        <f t="shared" si="22"/>
        <v>0.11100000000000421</v>
      </c>
      <c r="AS47">
        <f t="shared" si="8"/>
        <v>12.068181818182186</v>
      </c>
      <c r="AT47">
        <f t="shared" si="9"/>
        <v>0.57499999999999929</v>
      </c>
      <c r="AY47">
        <f t="shared" si="23"/>
        <v>92.347826086956744</v>
      </c>
    </row>
    <row r="48" spans="1:60" ht="14.45" x14ac:dyDescent="0.3">
      <c r="A48">
        <f t="shared" si="4"/>
        <v>1</v>
      </c>
      <c r="B48" s="119">
        <v>38</v>
      </c>
      <c r="C48" s="11">
        <f t="shared" si="0"/>
        <v>1</v>
      </c>
      <c r="D48">
        <v>2885</v>
      </c>
      <c r="E48" s="11">
        <v>2886</v>
      </c>
      <c r="F48" s="3">
        <f t="shared" si="5"/>
        <v>2885.5</v>
      </c>
      <c r="G48" s="111">
        <v>9.1880000000000006</v>
      </c>
      <c r="H48" s="112">
        <v>10.124000000000001</v>
      </c>
      <c r="I48" s="112">
        <v>9.6440000000000001</v>
      </c>
      <c r="J48" s="113">
        <v>9.6039999999999992</v>
      </c>
      <c r="K48" s="13">
        <v>0.93599999999999994</v>
      </c>
      <c r="L48" s="3">
        <f t="shared" si="16"/>
        <v>0.45599999999999952</v>
      </c>
      <c r="M48" s="3">
        <f t="shared" si="17"/>
        <v>0.41599999999999859</v>
      </c>
      <c r="N48" s="3">
        <f t="shared" si="18"/>
        <v>4.0000000000000924E-2</v>
      </c>
      <c r="O48" s="13">
        <f t="shared" si="1"/>
        <v>0.45599999999999952</v>
      </c>
      <c r="P48" s="3">
        <f t="shared" si="10"/>
        <v>4.0000000000000924E-2</v>
      </c>
      <c r="Q48" s="11">
        <f t="shared" si="2"/>
        <v>0.41599999999999859</v>
      </c>
      <c r="R48" s="3">
        <f t="shared" si="19"/>
        <v>10.399999999999725</v>
      </c>
      <c r="S48" s="3">
        <f t="shared" si="6"/>
        <v>9.6153846153848699E-2</v>
      </c>
      <c r="T48" s="3">
        <f t="shared" si="11"/>
        <v>2.1929824561403533</v>
      </c>
      <c r="U48" s="3">
        <f t="shared" si="3"/>
        <v>15279.865491875174</v>
      </c>
      <c r="X48" s="3">
        <f t="shared" si="24"/>
        <v>62.621240940794451</v>
      </c>
      <c r="Y48" s="3">
        <f t="shared" si="21"/>
        <v>13554.135569644417</v>
      </c>
      <c r="Z48" s="3">
        <f t="shared" si="12"/>
        <v>14085.56414107299</v>
      </c>
      <c r="AA48" s="2">
        <f t="shared" si="13"/>
        <v>531.4285714285727</v>
      </c>
      <c r="AB48" s="3"/>
      <c r="AC48" s="3">
        <v>8.7719298245616155</v>
      </c>
      <c r="AD48" s="112">
        <v>11.919910136472005</v>
      </c>
      <c r="AE48" s="11">
        <f t="shared" si="7"/>
        <v>-3.1479803119103895</v>
      </c>
      <c r="AF48" s="3">
        <f t="shared" si="25"/>
        <v>-7.0000000000014495E-3</v>
      </c>
      <c r="AG48" s="3">
        <f t="shared" si="26"/>
        <v>8.8000000000000966E-2</v>
      </c>
      <c r="AH48" s="3">
        <f t="shared" si="22"/>
        <v>-9.5000000000002416E-2</v>
      </c>
      <c r="AS48">
        <f t="shared" si="8"/>
        <v>10.399999999999725</v>
      </c>
      <c r="AT48">
        <f t="shared" si="9"/>
        <v>0.45599999999999952</v>
      </c>
      <c r="AY48">
        <f t="shared" si="23"/>
        <v>91.228070175438376</v>
      </c>
    </row>
    <row r="49" spans="1:51" ht="14.45" x14ac:dyDescent="0.3">
      <c r="A49">
        <f t="shared" si="4"/>
        <v>1</v>
      </c>
      <c r="B49" s="119">
        <v>39</v>
      </c>
      <c r="C49" s="11">
        <f t="shared" si="0"/>
        <v>1</v>
      </c>
      <c r="D49">
        <v>2884</v>
      </c>
      <c r="E49" s="11">
        <v>2885</v>
      </c>
      <c r="F49" s="3">
        <f t="shared" si="5"/>
        <v>2884.5</v>
      </c>
      <c r="G49" s="111">
        <v>9.0980000000000008</v>
      </c>
      <c r="H49" s="112">
        <v>10.068</v>
      </c>
      <c r="I49" s="112">
        <v>9.6349999999999998</v>
      </c>
      <c r="J49" s="113">
        <v>9.6020000000000003</v>
      </c>
      <c r="K49" s="13">
        <v>0.96999999999999886</v>
      </c>
      <c r="L49" s="3">
        <f t="shared" si="16"/>
        <v>0.53699999999999903</v>
      </c>
      <c r="M49" s="3">
        <f t="shared" si="17"/>
        <v>0.50399999999999956</v>
      </c>
      <c r="N49" s="3">
        <f t="shared" si="18"/>
        <v>3.2999999999999474E-2</v>
      </c>
      <c r="O49" s="13">
        <f t="shared" si="1"/>
        <v>0.53699999999999903</v>
      </c>
      <c r="P49" s="3">
        <f t="shared" si="10"/>
        <v>3.2999999999999474E-2</v>
      </c>
      <c r="Q49" s="11">
        <f t="shared" si="2"/>
        <v>0.50399999999999956</v>
      </c>
      <c r="R49" s="3">
        <f t="shared" si="19"/>
        <v>15.272727272727503</v>
      </c>
      <c r="S49" s="3">
        <f t="shared" si="6"/>
        <v>6.5476190476189494E-2</v>
      </c>
      <c r="T49" s="3">
        <f t="shared" si="11"/>
        <v>1.8621973929236533</v>
      </c>
      <c r="U49" s="3">
        <f t="shared" si="3"/>
        <v>15217.24425093438</v>
      </c>
      <c r="X49" s="3">
        <f t="shared" si="24"/>
        <v>63.61028982166863</v>
      </c>
      <c r="Y49" s="3">
        <f t="shared" si="21"/>
        <v>13528.915969268104</v>
      </c>
      <c r="Z49" s="3">
        <f t="shared" si="12"/>
        <v>14043.20168355382</v>
      </c>
      <c r="AA49" s="2">
        <f t="shared" si="13"/>
        <v>514.28571428571558</v>
      </c>
      <c r="AB49" s="3"/>
      <c r="AC49" s="3">
        <v>6.1452513966479581</v>
      </c>
      <c r="AD49" s="112">
        <v>8.4326938983036559</v>
      </c>
      <c r="AE49" s="11">
        <f t="shared" si="7"/>
        <v>-2.2874425016556978</v>
      </c>
      <c r="AF49" s="3">
        <f t="shared" si="25"/>
        <v>3.0000000000001137E-3</v>
      </c>
      <c r="AG49" s="3">
        <f t="shared" si="26"/>
        <v>0.18599999999999994</v>
      </c>
      <c r="AH49" s="3">
        <f t="shared" si="22"/>
        <v>-0.18299999999999983</v>
      </c>
      <c r="AS49">
        <f t="shared" si="8"/>
        <v>15.272727272727503</v>
      </c>
      <c r="AT49">
        <f t="shared" si="9"/>
        <v>0.53699999999999903</v>
      </c>
      <c r="AY49">
        <f t="shared" si="23"/>
        <v>93.85474860335205</v>
      </c>
    </row>
    <row r="50" spans="1:51" ht="14.45" x14ac:dyDescent="0.3">
      <c r="A50">
        <f t="shared" si="4"/>
        <v>1</v>
      </c>
      <c r="B50" s="119">
        <v>40</v>
      </c>
      <c r="C50" s="11">
        <f t="shared" si="0"/>
        <v>1</v>
      </c>
      <c r="D50">
        <v>2883</v>
      </c>
      <c r="E50" s="11">
        <v>2884</v>
      </c>
      <c r="F50" s="3">
        <f t="shared" si="5"/>
        <v>2883.5</v>
      </c>
      <c r="G50" s="111">
        <v>8.4960000000000004</v>
      </c>
      <c r="H50" s="112">
        <v>9.6310000000000002</v>
      </c>
      <c r="I50" s="112">
        <v>9.2219999999999995</v>
      </c>
      <c r="J50" s="113">
        <v>9.1859999999999999</v>
      </c>
      <c r="K50" s="13">
        <v>1.1349999999999998</v>
      </c>
      <c r="L50" s="3">
        <f t="shared" si="16"/>
        <v>0.72599999999999909</v>
      </c>
      <c r="M50" s="3">
        <f t="shared" si="17"/>
        <v>0.6899999999999995</v>
      </c>
      <c r="N50" s="3">
        <f t="shared" si="18"/>
        <v>3.5999999999999588E-2</v>
      </c>
      <c r="O50" s="13">
        <f t="shared" si="1"/>
        <v>0.72599999999999909</v>
      </c>
      <c r="P50" s="3">
        <f t="shared" si="10"/>
        <v>3.5999999999999588E-2</v>
      </c>
      <c r="Q50" s="11">
        <f t="shared" si="2"/>
        <v>0.6899999999999995</v>
      </c>
      <c r="R50" s="3">
        <f t="shared" si="19"/>
        <v>19.166666666666874</v>
      </c>
      <c r="S50" s="3">
        <f t="shared" si="6"/>
        <v>5.2173913043477696E-2</v>
      </c>
      <c r="T50" s="3">
        <f t="shared" si="11"/>
        <v>1.3774104683195609</v>
      </c>
      <c r="U50" s="3">
        <f t="shared" si="3"/>
        <v>15153.633961112711</v>
      </c>
      <c r="X50" s="3">
        <f t="shared" si="24"/>
        <v>53.166176103090038</v>
      </c>
      <c r="Y50" s="3">
        <f t="shared" si="21"/>
        <v>13494.820196692308</v>
      </c>
      <c r="Z50" s="3">
        <f t="shared" si="12"/>
        <v>13991.963053835167</v>
      </c>
      <c r="AA50" s="2">
        <f t="shared" si="13"/>
        <v>497.14285714285842</v>
      </c>
      <c r="AB50" s="3"/>
      <c r="AC50" s="3">
        <v>4.958677685950363</v>
      </c>
      <c r="AD50" s="112">
        <v>5.3862605803690906</v>
      </c>
      <c r="AE50" s="11">
        <f t="shared" si="7"/>
        <v>-0.42758289441872765</v>
      </c>
      <c r="AF50" s="3">
        <f t="shared" si="25"/>
        <v>1.2999999999999901E-2</v>
      </c>
      <c r="AG50" s="3">
        <f t="shared" si="26"/>
        <v>0.26400000000000112</v>
      </c>
      <c r="AH50" s="3">
        <f t="shared" si="22"/>
        <v>-0.25100000000000122</v>
      </c>
      <c r="AS50">
        <f t="shared" si="8"/>
        <v>19.166666666666874</v>
      </c>
      <c r="AT50">
        <f t="shared" si="9"/>
        <v>0.72599999999999909</v>
      </c>
      <c r="AY50">
        <f t="shared" si="23"/>
        <v>95.041322314049637</v>
      </c>
    </row>
    <row r="51" spans="1:51" ht="14.45" x14ac:dyDescent="0.3">
      <c r="A51">
        <f t="shared" si="4"/>
        <v>1</v>
      </c>
      <c r="B51" s="119">
        <v>41</v>
      </c>
      <c r="C51" s="11">
        <f t="shared" si="0"/>
        <v>1</v>
      </c>
      <c r="D51">
        <v>2882</v>
      </c>
      <c r="E51" s="11">
        <v>2883</v>
      </c>
      <c r="F51" s="3">
        <f t="shared" si="5"/>
        <v>2882.5</v>
      </c>
      <c r="G51" s="111">
        <v>7.8460000000000001</v>
      </c>
      <c r="H51" s="112">
        <v>9.42</v>
      </c>
      <c r="I51" s="112">
        <v>8.8490000000000002</v>
      </c>
      <c r="J51" s="113">
        <v>8.8000000000000007</v>
      </c>
      <c r="K51" s="13">
        <v>1.5739999999999998</v>
      </c>
      <c r="L51" s="3">
        <f t="shared" si="16"/>
        <v>1.0030000000000001</v>
      </c>
      <c r="M51" s="3">
        <f t="shared" si="17"/>
        <v>0.95400000000000063</v>
      </c>
      <c r="N51" s="3">
        <f t="shared" si="18"/>
        <v>4.8999999999999488E-2</v>
      </c>
      <c r="O51" s="13">
        <f t="shared" si="1"/>
        <v>1.0030000000000001</v>
      </c>
      <c r="P51" s="3">
        <f t="shared" si="10"/>
        <v>4.8999999999999488E-2</v>
      </c>
      <c r="Q51" s="11">
        <f t="shared" si="2"/>
        <v>0.95400000000000063</v>
      </c>
      <c r="R51" s="3">
        <f t="shared" si="19"/>
        <v>19.469387755102257</v>
      </c>
      <c r="S51" s="3">
        <f t="shared" si="6"/>
        <v>5.1362683438154567E-2</v>
      </c>
      <c r="T51" s="3">
        <f t="shared" si="11"/>
        <v>0.99700897308075764</v>
      </c>
      <c r="U51" s="3">
        <f t="shared" si="3"/>
        <v>15100.467785009621</v>
      </c>
      <c r="X51" s="3">
        <f t="shared" si="24"/>
        <v>47.456009982524847</v>
      </c>
      <c r="Y51" s="3">
        <f t="shared" si="21"/>
        <v>13447.715430998749</v>
      </c>
      <c r="Z51" s="3">
        <f t="shared" si="12"/>
        <v>13927.715430998751</v>
      </c>
      <c r="AA51" s="2">
        <f t="shared" si="13"/>
        <v>480.00000000000125</v>
      </c>
      <c r="AB51" s="3"/>
      <c r="AC51" s="3">
        <v>4.8853439680956612</v>
      </c>
      <c r="AD51" s="112">
        <v>5.4545330602197168</v>
      </c>
      <c r="AE51" s="11">
        <f t="shared" si="7"/>
        <v>-0.56918909212405566</v>
      </c>
      <c r="AF51" s="3">
        <f t="shared" si="25"/>
        <v>-1.5999999999998238E-2</v>
      </c>
      <c r="AG51" s="3">
        <f t="shared" si="26"/>
        <v>-0.41700000000000159</v>
      </c>
      <c r="AH51" s="3">
        <f t="shared" si="22"/>
        <v>0.40100000000000335</v>
      </c>
      <c r="AS51">
        <f t="shared" si="8"/>
        <v>19.469387755102257</v>
      </c>
      <c r="AT51">
        <f t="shared" si="9"/>
        <v>1.0030000000000001</v>
      </c>
      <c r="AY51">
        <f t="shared" si="23"/>
        <v>95.114656031904346</v>
      </c>
    </row>
    <row r="52" spans="1:51" ht="14.45" x14ac:dyDescent="0.3">
      <c r="A52">
        <f t="shared" si="4"/>
        <v>1</v>
      </c>
      <c r="B52" s="119">
        <v>42</v>
      </c>
      <c r="C52" s="11">
        <f t="shared" si="0"/>
        <v>1</v>
      </c>
      <c r="D52">
        <v>2881</v>
      </c>
      <c r="E52" s="11">
        <v>2882</v>
      </c>
      <c r="F52" s="3">
        <f t="shared" si="5"/>
        <v>2881.5</v>
      </c>
      <c r="G52" s="111">
        <v>8.1980000000000004</v>
      </c>
      <c r="H52" s="112">
        <v>9.2420000000000009</v>
      </c>
      <c r="I52" s="112">
        <v>8.7680000000000007</v>
      </c>
      <c r="J52" s="113">
        <v>8.7349999999999994</v>
      </c>
      <c r="K52" s="13">
        <v>1.0440000000000005</v>
      </c>
      <c r="L52" s="3">
        <f t="shared" si="16"/>
        <v>0.57000000000000028</v>
      </c>
      <c r="M52" s="3">
        <f t="shared" si="17"/>
        <v>0.53699999999999903</v>
      </c>
      <c r="N52" s="3">
        <f t="shared" si="18"/>
        <v>3.3000000000001251E-2</v>
      </c>
      <c r="O52" s="13">
        <f t="shared" si="1"/>
        <v>0.57000000000000028</v>
      </c>
      <c r="P52" s="3">
        <f t="shared" si="10"/>
        <v>3.3000000000001251E-2</v>
      </c>
      <c r="Q52" s="11">
        <f t="shared" si="2"/>
        <v>0.53699999999999903</v>
      </c>
      <c r="R52" s="3">
        <f t="shared" si="19"/>
        <v>16.272727272726627</v>
      </c>
      <c r="S52" s="3">
        <f t="shared" si="6"/>
        <v>6.1452513966482887E-2</v>
      </c>
      <c r="T52" s="3">
        <f t="shared" si="11"/>
        <v>1.7543859649122797</v>
      </c>
      <c r="U52" s="3">
        <f t="shared" si="3"/>
        <v>15053.011775027097</v>
      </c>
      <c r="X52" s="3">
        <f t="shared" si="24"/>
        <v>43.091655340693251</v>
      </c>
      <c r="Y52" s="3">
        <f t="shared" si="21"/>
        <v>13420.946022778082</v>
      </c>
      <c r="Z52" s="3">
        <f t="shared" si="12"/>
        <v>13883.803165635227</v>
      </c>
      <c r="AA52" s="2">
        <f t="shared" si="13"/>
        <v>462.85714285714408</v>
      </c>
      <c r="AB52" s="3"/>
      <c r="AC52" s="3">
        <v>5.7894736842107424</v>
      </c>
      <c r="AD52" s="112">
        <v>8.774721413005155</v>
      </c>
      <c r="AE52" s="11">
        <f t="shared" si="7"/>
        <v>-2.9852477287944126</v>
      </c>
      <c r="AF52" s="3">
        <f t="shared" si="25"/>
        <v>6.9999999999978968E-3</v>
      </c>
      <c r="AG52" s="3">
        <f t="shared" si="26"/>
        <v>4.4000000000000483E-2</v>
      </c>
      <c r="AH52" s="3">
        <f t="shared" si="22"/>
        <v>-3.7000000000002586E-2</v>
      </c>
      <c r="AS52">
        <f t="shared" si="8"/>
        <v>16.272727272726627</v>
      </c>
      <c r="AT52">
        <f t="shared" si="9"/>
        <v>0.57000000000000028</v>
      </c>
      <c r="AY52">
        <f t="shared" si="23"/>
        <v>94.210526315789252</v>
      </c>
    </row>
    <row r="53" spans="1:51" ht="14.45" x14ac:dyDescent="0.3">
      <c r="A53">
        <f t="shared" si="4"/>
        <v>1</v>
      </c>
      <c r="B53" s="119">
        <v>43</v>
      </c>
      <c r="C53" s="11">
        <f t="shared" si="0"/>
        <v>1</v>
      </c>
      <c r="D53">
        <v>2880</v>
      </c>
      <c r="E53" s="11">
        <v>2881</v>
      </c>
      <c r="F53" s="3">
        <f t="shared" si="5"/>
        <v>2880.5</v>
      </c>
      <c r="G53" s="111">
        <v>8.8450000000000006</v>
      </c>
      <c r="H53" s="112">
        <v>10.054</v>
      </c>
      <c r="I53" s="112">
        <v>9.4659999999999993</v>
      </c>
      <c r="J53" s="113">
        <v>9.4260000000000002</v>
      </c>
      <c r="K53" s="13">
        <v>1.2089999999999996</v>
      </c>
      <c r="L53" s="3">
        <f t="shared" si="16"/>
        <v>0.62099999999999866</v>
      </c>
      <c r="M53" s="3">
        <f t="shared" si="17"/>
        <v>0.58099999999999952</v>
      </c>
      <c r="N53" s="3">
        <f t="shared" si="18"/>
        <v>3.9999999999999147E-2</v>
      </c>
      <c r="O53" s="13">
        <f t="shared" si="1"/>
        <v>0.62099999999999866</v>
      </c>
      <c r="P53" s="3">
        <f t="shared" si="10"/>
        <v>3.9999999999999147E-2</v>
      </c>
      <c r="Q53" s="11">
        <f t="shared" si="2"/>
        <v>0.58099999999999952</v>
      </c>
      <c r="R53" s="3">
        <f t="shared" si="19"/>
        <v>14.525000000000297</v>
      </c>
      <c r="S53" s="3">
        <f t="shared" si="6"/>
        <v>6.8846815834766234E-2</v>
      </c>
      <c r="T53" s="3">
        <f t="shared" si="11"/>
        <v>1.6103059581320485</v>
      </c>
      <c r="U53" s="3">
        <f t="shared" si="3"/>
        <v>15009.920119686403</v>
      </c>
      <c r="X53" s="3">
        <f t="shared" si="24"/>
        <v>36.292357264395832</v>
      </c>
      <c r="Y53" s="3">
        <f t="shared" si="21"/>
        <v>13391.781456979777</v>
      </c>
      <c r="Z53" s="3">
        <f t="shared" si="12"/>
        <v>13837.495742694064</v>
      </c>
      <c r="AA53" s="2">
        <f t="shared" si="13"/>
        <v>445.71428571428692</v>
      </c>
      <c r="AB53" s="3"/>
      <c r="AC53" s="3">
        <v>6.4412238325280562</v>
      </c>
      <c r="AD53" s="112">
        <v>10.38446596756741</v>
      </c>
      <c r="AE53" s="11">
        <f t="shared" si="7"/>
        <v>-3.9432421350393536</v>
      </c>
      <c r="AF53" s="3">
        <f t="shared" si="25"/>
        <v>-3.0000000000001137E-3</v>
      </c>
      <c r="AG53" s="3">
        <f t="shared" si="26"/>
        <v>-9.2999999999999083E-2</v>
      </c>
      <c r="AH53" s="3">
        <f t="shared" si="22"/>
        <v>8.999999999999897E-2</v>
      </c>
      <c r="AS53">
        <f t="shared" si="8"/>
        <v>14.525000000000297</v>
      </c>
      <c r="AT53">
        <f t="shared" si="9"/>
        <v>0.62099999999999866</v>
      </c>
      <c r="AY53">
        <f t="shared" si="23"/>
        <v>93.558776167471947</v>
      </c>
    </row>
    <row r="54" spans="1:51" ht="14.45" x14ac:dyDescent="0.3">
      <c r="A54">
        <f t="shared" si="4"/>
        <v>1</v>
      </c>
      <c r="B54" s="119">
        <v>44</v>
      </c>
      <c r="C54" s="11">
        <f t="shared" si="0"/>
        <v>1</v>
      </c>
      <c r="D54">
        <v>2879</v>
      </c>
      <c r="E54" s="11">
        <v>2880</v>
      </c>
      <c r="F54" s="3">
        <f t="shared" si="5"/>
        <v>2879.5</v>
      </c>
      <c r="G54" s="111">
        <v>7.9340000000000002</v>
      </c>
      <c r="H54" s="112">
        <v>8.9250000000000007</v>
      </c>
      <c r="I54" s="112">
        <v>8.4589999999999996</v>
      </c>
      <c r="J54" s="113">
        <v>8.4220000000000006</v>
      </c>
      <c r="K54" s="13">
        <v>0.99100000000000055</v>
      </c>
      <c r="L54" s="3">
        <f t="shared" si="16"/>
        <v>0.52499999999999947</v>
      </c>
      <c r="M54" s="3">
        <f t="shared" si="17"/>
        <v>0.48800000000000043</v>
      </c>
      <c r="N54" s="3">
        <f t="shared" si="18"/>
        <v>3.6999999999999034E-2</v>
      </c>
      <c r="O54" s="13">
        <f t="shared" si="1"/>
        <v>0.52499999999999947</v>
      </c>
      <c r="P54" s="3">
        <f t="shared" si="10"/>
        <v>3.6999999999999034E-2</v>
      </c>
      <c r="Q54" s="11">
        <f t="shared" si="2"/>
        <v>0.48800000000000043</v>
      </c>
      <c r="R54" s="3">
        <f t="shared" si="19"/>
        <v>13.189189189189545</v>
      </c>
      <c r="S54" s="3">
        <f t="shared" si="6"/>
        <v>7.5819672131145502E-2</v>
      </c>
      <c r="T54" s="3">
        <f t="shared" si="11"/>
        <v>1.9047619047619067</v>
      </c>
      <c r="U54" s="3">
        <f t="shared" si="3"/>
        <v>14973.627762422007</v>
      </c>
      <c r="X54" s="3">
        <f t="shared" si="24"/>
        <v>32.03666384362441</v>
      </c>
      <c r="Y54" s="3">
        <f t="shared" si="21"/>
        <v>13367.12542309232</v>
      </c>
      <c r="Z54" s="3">
        <f t="shared" si="12"/>
        <v>13795.69685166375</v>
      </c>
      <c r="AA54" s="2">
        <f t="shared" si="13"/>
        <v>428.57142857142975</v>
      </c>
      <c r="AB54" s="3"/>
      <c r="AC54" s="3">
        <v>7.0476190476188707</v>
      </c>
      <c r="AD54" s="112">
        <v>9.5479305394554146</v>
      </c>
      <c r="AE54" s="11">
        <f t="shared" si="7"/>
        <v>-2.5003114918365439</v>
      </c>
      <c r="AF54" s="3">
        <f t="shared" si="25"/>
        <v>0</v>
      </c>
      <c r="AG54" s="3">
        <f t="shared" si="26"/>
        <v>-7.6999999999999069E-2</v>
      </c>
      <c r="AH54" s="3">
        <f t="shared" si="22"/>
        <v>7.6999999999999069E-2</v>
      </c>
      <c r="AS54">
        <f t="shared" si="8"/>
        <v>13.189189189189545</v>
      </c>
      <c r="AT54">
        <f t="shared" si="9"/>
        <v>0.52499999999999947</v>
      </c>
      <c r="AY54">
        <f t="shared" si="23"/>
        <v>92.952380952381134</v>
      </c>
    </row>
    <row r="55" spans="1:51" ht="14.45" x14ac:dyDescent="0.3">
      <c r="A55">
        <f t="shared" si="4"/>
        <v>1</v>
      </c>
      <c r="B55" s="119">
        <v>45</v>
      </c>
      <c r="C55" s="11">
        <f t="shared" si="0"/>
        <v>1</v>
      </c>
      <c r="D55">
        <v>2878</v>
      </c>
      <c r="E55" s="11">
        <v>2879</v>
      </c>
      <c r="F55" s="3">
        <f t="shared" si="5"/>
        <v>2878.5</v>
      </c>
      <c r="G55" s="111">
        <v>8.2319999999999993</v>
      </c>
      <c r="H55" s="112">
        <v>9.1479999999999997</v>
      </c>
      <c r="I55" s="112">
        <v>8.68</v>
      </c>
      <c r="J55" s="113">
        <v>8.6430000000000007</v>
      </c>
      <c r="K55" s="13">
        <v>0.91600000000000037</v>
      </c>
      <c r="L55" s="3">
        <f t="shared" si="16"/>
        <v>0.4480000000000004</v>
      </c>
      <c r="M55" s="3">
        <f t="shared" si="17"/>
        <v>0.41100000000000136</v>
      </c>
      <c r="N55" s="3">
        <f t="shared" si="18"/>
        <v>3.6999999999999034E-2</v>
      </c>
      <c r="O55" s="13">
        <f t="shared" si="1"/>
        <v>0.4480000000000004</v>
      </c>
      <c r="P55" s="3">
        <f t="shared" si="10"/>
        <v>3.6999999999999034E-2</v>
      </c>
      <c r="Q55" s="11">
        <f t="shared" si="2"/>
        <v>0.41100000000000136</v>
      </c>
      <c r="R55" s="3">
        <f t="shared" si="19"/>
        <v>11.108108108108436</v>
      </c>
      <c r="S55" s="3">
        <f t="shared" si="6"/>
        <v>9.0024330900240659E-2</v>
      </c>
      <c r="T55" s="3">
        <f t="shared" si="11"/>
        <v>2.232142857142855</v>
      </c>
      <c r="U55" s="3">
        <f t="shared" si="3"/>
        <v>14941.591098578383</v>
      </c>
      <c r="X55" s="3">
        <f t="shared" si="24"/>
        <v>35.746959022981173</v>
      </c>
      <c r="Y55" s="3">
        <f t="shared" si="21"/>
        <v>13346.085607508357</v>
      </c>
      <c r="Z55" s="3">
        <f t="shared" si="12"/>
        <v>13757.51417893693</v>
      </c>
      <c r="AA55" s="2">
        <f t="shared" si="13"/>
        <v>411.42857142857258</v>
      </c>
      <c r="AB55" s="3"/>
      <c r="AC55" s="3">
        <v>8.2589285714283474</v>
      </c>
      <c r="AD55" s="112">
        <v>11.802282915624032</v>
      </c>
      <c r="AE55" s="11">
        <f t="shared" si="7"/>
        <v>-3.5433543441956843</v>
      </c>
      <c r="AF55" s="3">
        <f t="shared" si="25"/>
        <v>-9.9999999999944578E-4</v>
      </c>
      <c r="AG55" s="3">
        <f t="shared" si="26"/>
        <v>-5.8000000000001606E-2</v>
      </c>
      <c r="AH55" s="3">
        <f t="shared" si="22"/>
        <v>5.700000000000216E-2</v>
      </c>
      <c r="AS55">
        <f t="shared" si="8"/>
        <v>11.108108108108436</v>
      </c>
      <c r="AT55">
        <f t="shared" si="9"/>
        <v>0.4480000000000004</v>
      </c>
      <c r="AY55">
        <f t="shared" si="23"/>
        <v>91.741071428571658</v>
      </c>
    </row>
    <row r="56" spans="1:51" ht="14.45" x14ac:dyDescent="0.3">
      <c r="A56">
        <f t="shared" si="4"/>
        <v>1</v>
      </c>
      <c r="B56" s="119">
        <v>46</v>
      </c>
      <c r="C56" s="11">
        <f t="shared" si="0"/>
        <v>1</v>
      </c>
      <c r="D56">
        <v>2877</v>
      </c>
      <c r="E56" s="11">
        <v>2878</v>
      </c>
      <c r="F56" s="3">
        <f t="shared" si="5"/>
        <v>2877.5</v>
      </c>
      <c r="G56" s="111">
        <v>9.048</v>
      </c>
      <c r="H56" s="112">
        <v>9.9190000000000005</v>
      </c>
      <c r="I56" s="112">
        <v>9.4369999999999994</v>
      </c>
      <c r="J56" s="113">
        <v>9.4009999999999998</v>
      </c>
      <c r="K56" s="13">
        <v>0.87100000000000044</v>
      </c>
      <c r="L56" s="3">
        <f t="shared" si="16"/>
        <v>0.38899999999999935</v>
      </c>
      <c r="M56" s="3">
        <f t="shared" si="17"/>
        <v>0.35299999999999976</v>
      </c>
      <c r="N56" s="3">
        <f t="shared" si="18"/>
        <v>3.5999999999999588E-2</v>
      </c>
      <c r="O56" s="13">
        <f t="shared" si="1"/>
        <v>0.38899999999999935</v>
      </c>
      <c r="P56" s="3">
        <f t="shared" si="10"/>
        <v>3.5999999999999588E-2</v>
      </c>
      <c r="Q56" s="11">
        <f t="shared" si="2"/>
        <v>0.35299999999999976</v>
      </c>
      <c r="R56" s="3">
        <f t="shared" si="19"/>
        <v>9.8055555555556619</v>
      </c>
      <c r="S56" s="3">
        <f t="shared" si="6"/>
        <v>0.10198300283286009</v>
      </c>
      <c r="T56" s="3">
        <f t="shared" si="11"/>
        <v>2.5706940874036035</v>
      </c>
      <c r="U56" s="3">
        <f t="shared" si="3"/>
        <v>14905.844139555402</v>
      </c>
      <c r="X56" s="3">
        <f t="shared" si="24"/>
        <v>40.046478057540298</v>
      </c>
      <c r="Y56" s="3">
        <f t="shared" si="21"/>
        <v>13327.816660494604</v>
      </c>
      <c r="Z56" s="3">
        <f t="shared" si="12"/>
        <v>13722.102374780319</v>
      </c>
      <c r="AA56" s="2">
        <f t="shared" si="13"/>
        <v>394.28571428571541</v>
      </c>
      <c r="AB56" s="3"/>
      <c r="AC56" s="3">
        <v>9.2544987146528666</v>
      </c>
      <c r="AD56" s="112">
        <v>14.725211022603254</v>
      </c>
      <c r="AE56" s="11">
        <f t="shared" si="7"/>
        <v>-5.4707123079503877</v>
      </c>
      <c r="AF56" s="3">
        <f t="shared" si="25"/>
        <v>-2.0000000000006679E-3</v>
      </c>
      <c r="AG56" s="3">
        <f t="shared" si="26"/>
        <v>1.9000000000000128E-2</v>
      </c>
      <c r="AH56" s="3">
        <f t="shared" si="22"/>
        <v>-2.1000000000000796E-2</v>
      </c>
      <c r="AS56">
        <f t="shared" si="8"/>
        <v>9.8055555555556619</v>
      </c>
      <c r="AT56">
        <f t="shared" si="9"/>
        <v>0.38899999999999935</v>
      </c>
      <c r="AY56">
        <f t="shared" si="23"/>
        <v>90.745501285347132</v>
      </c>
    </row>
    <row r="57" spans="1:51" ht="14.45" x14ac:dyDescent="0.3">
      <c r="A57">
        <f t="shared" si="4"/>
        <v>1</v>
      </c>
      <c r="B57" s="119">
        <v>47</v>
      </c>
      <c r="C57" s="11">
        <f t="shared" si="0"/>
        <v>1</v>
      </c>
      <c r="D57">
        <v>2876</v>
      </c>
      <c r="E57" s="11">
        <v>2877</v>
      </c>
      <c r="F57" s="3">
        <f t="shared" si="5"/>
        <v>2876.5</v>
      </c>
      <c r="G57" s="111">
        <v>9.0980000000000008</v>
      </c>
      <c r="H57" s="112">
        <v>9.94</v>
      </c>
      <c r="I57" s="112">
        <v>9.5039999999999996</v>
      </c>
      <c r="J57" s="113">
        <v>9.4700000000000006</v>
      </c>
      <c r="K57" s="13">
        <v>0.84199999999999875</v>
      </c>
      <c r="L57" s="3">
        <f t="shared" si="16"/>
        <v>0.40599999999999881</v>
      </c>
      <c r="M57" s="3">
        <f t="shared" si="17"/>
        <v>0.37199999999999989</v>
      </c>
      <c r="N57" s="3">
        <f t="shared" si="18"/>
        <v>3.399999999999892E-2</v>
      </c>
      <c r="O57" s="13">
        <f t="shared" si="1"/>
        <v>0.40599999999999881</v>
      </c>
      <c r="P57" s="3">
        <f t="shared" si="10"/>
        <v>3.399999999999892E-2</v>
      </c>
      <c r="Q57" s="11">
        <f t="shared" si="2"/>
        <v>0.37199999999999989</v>
      </c>
      <c r="R57" s="3">
        <f t="shared" si="19"/>
        <v>10.94117647058858</v>
      </c>
      <c r="S57" s="3">
        <f t="shared" si="6"/>
        <v>9.1397849462362707E-2</v>
      </c>
      <c r="T57" s="3">
        <f t="shared" si="11"/>
        <v>2.4630541871921254</v>
      </c>
      <c r="U57" s="3">
        <f t="shared" si="3"/>
        <v>14865.797661497862</v>
      </c>
      <c r="X57" s="3">
        <f t="shared" si="24"/>
        <v>45.8314879349291</v>
      </c>
      <c r="Y57" s="3">
        <f t="shared" si="21"/>
        <v>13308.749327621637</v>
      </c>
      <c r="Z57" s="3">
        <f t="shared" si="12"/>
        <v>13685.892184764496</v>
      </c>
      <c r="AA57" s="2">
        <f t="shared" si="13"/>
        <v>377.14285714285825</v>
      </c>
      <c r="AB57" s="3"/>
      <c r="AC57" s="3">
        <v>8.3743842364529595</v>
      </c>
      <c r="AD57" s="112">
        <v>12.23413478208208</v>
      </c>
      <c r="AE57" s="11">
        <f t="shared" si="7"/>
        <v>-3.8597505456291206</v>
      </c>
      <c r="AF57" s="3">
        <f t="shared" si="25"/>
        <v>1.0000000000012221E-3</v>
      </c>
      <c r="AG57" s="3">
        <f t="shared" si="26"/>
        <v>5.7000000000000384E-2</v>
      </c>
      <c r="AH57" s="3">
        <f t="shared" si="22"/>
        <v>-5.5999999999999162E-2</v>
      </c>
      <c r="AS57">
        <f t="shared" si="8"/>
        <v>10.94117647058858</v>
      </c>
      <c r="AT57">
        <f t="shared" si="9"/>
        <v>0.40599999999999881</v>
      </c>
      <c r="AY57">
        <f t="shared" si="23"/>
        <v>91.625615763547046</v>
      </c>
    </row>
    <row r="58" spans="1:51" ht="14.45" x14ac:dyDescent="0.3">
      <c r="A58">
        <f t="shared" si="4"/>
        <v>1</v>
      </c>
      <c r="B58" s="119">
        <v>48</v>
      </c>
      <c r="C58" s="11">
        <f t="shared" si="0"/>
        <v>1</v>
      </c>
      <c r="D58">
        <v>2875</v>
      </c>
      <c r="E58" s="11">
        <v>2876</v>
      </c>
      <c r="F58" s="3">
        <f t="shared" si="5"/>
        <v>2875.5</v>
      </c>
      <c r="G58" s="111">
        <v>7.827</v>
      </c>
      <c r="H58" s="112">
        <v>8.7149999999999999</v>
      </c>
      <c r="I58" s="112">
        <v>8.2910000000000004</v>
      </c>
      <c r="J58" s="113">
        <v>8.2560000000000002</v>
      </c>
      <c r="K58" s="13">
        <v>0.8879999999999999</v>
      </c>
      <c r="L58" s="3">
        <f t="shared" si="16"/>
        <v>0.46400000000000041</v>
      </c>
      <c r="M58" s="3">
        <f t="shared" si="17"/>
        <v>0.42900000000000027</v>
      </c>
      <c r="N58" s="3">
        <f t="shared" si="18"/>
        <v>3.5000000000000142E-2</v>
      </c>
      <c r="O58" s="13">
        <f t="shared" si="1"/>
        <v>0.46400000000000041</v>
      </c>
      <c r="P58" s="3">
        <f t="shared" si="10"/>
        <v>3.5000000000000142E-2</v>
      </c>
      <c r="Q58" s="11">
        <f t="shared" si="2"/>
        <v>0.42900000000000027</v>
      </c>
      <c r="R58" s="3">
        <f t="shared" si="19"/>
        <v>12.257142857142815</v>
      </c>
      <c r="S58" s="3">
        <f t="shared" si="6"/>
        <v>8.1585081585081862E-2</v>
      </c>
      <c r="T58" s="3">
        <f t="shared" si="11"/>
        <v>2.1551724137931014</v>
      </c>
      <c r="U58" s="3">
        <f t="shared" si="3"/>
        <v>14819.966173562932</v>
      </c>
      <c r="X58" s="3">
        <f t="shared" si="24"/>
        <v>38.20803251604957</v>
      </c>
      <c r="Y58" s="3">
        <f t="shared" si="21"/>
        <v>13286.958090052532</v>
      </c>
      <c r="Z58" s="3">
        <f t="shared" si="12"/>
        <v>13646.958090052534</v>
      </c>
      <c r="AA58" s="2">
        <f t="shared" si="13"/>
        <v>360.00000000000108</v>
      </c>
      <c r="AB58" s="3"/>
      <c r="AC58" s="3">
        <v>7.5431034482758852</v>
      </c>
      <c r="AD58" s="112">
        <v>9.9152394165607163</v>
      </c>
      <c r="AE58" s="11">
        <f t="shared" si="7"/>
        <v>-2.3721359682848311</v>
      </c>
      <c r="AF58" s="3">
        <f t="shared" si="25"/>
        <v>9.9999999999944578E-4</v>
      </c>
      <c r="AG58" s="3">
        <f t="shared" si="26"/>
        <v>7.6000000000000512E-2</v>
      </c>
      <c r="AH58" s="3">
        <f t="shared" si="22"/>
        <v>-7.5000000000001066E-2</v>
      </c>
      <c r="AS58">
        <f t="shared" si="8"/>
        <v>12.257142857142815</v>
      </c>
      <c r="AT58">
        <f t="shared" si="9"/>
        <v>0.46400000000000041</v>
      </c>
      <c r="AY58">
        <f t="shared" si="23"/>
        <v>92.456896551724114</v>
      </c>
    </row>
    <row r="59" spans="1:51" ht="14.45" x14ac:dyDescent="0.3">
      <c r="A59">
        <f t="shared" si="4"/>
        <v>1</v>
      </c>
      <c r="B59" s="119">
        <v>49</v>
      </c>
      <c r="C59" s="11">
        <f t="shared" si="0"/>
        <v>1</v>
      </c>
      <c r="D59">
        <v>2874</v>
      </c>
      <c r="E59" s="11">
        <v>2875</v>
      </c>
      <c r="F59" s="3">
        <f t="shared" si="5"/>
        <v>2874.5</v>
      </c>
      <c r="G59" s="111">
        <v>9.1289999999999996</v>
      </c>
      <c r="H59" s="112">
        <v>10.138</v>
      </c>
      <c r="I59" s="112">
        <v>9.67</v>
      </c>
      <c r="J59" s="113">
        <v>9.6340000000000003</v>
      </c>
      <c r="K59" s="13">
        <v>1.0090000000000003</v>
      </c>
      <c r="L59" s="3">
        <f t="shared" si="16"/>
        <v>0.54100000000000037</v>
      </c>
      <c r="M59" s="3">
        <f t="shared" si="17"/>
        <v>0.50500000000000078</v>
      </c>
      <c r="N59" s="3">
        <f t="shared" si="18"/>
        <v>3.5999999999999588E-2</v>
      </c>
      <c r="O59" s="13">
        <f t="shared" si="1"/>
        <v>0.54100000000000037</v>
      </c>
      <c r="P59" s="3">
        <f t="shared" si="10"/>
        <v>3.5999999999999588E-2</v>
      </c>
      <c r="Q59" s="11">
        <f t="shared" si="2"/>
        <v>0.50500000000000078</v>
      </c>
      <c r="R59" s="3">
        <f t="shared" si="19"/>
        <v>14.02777777777796</v>
      </c>
      <c r="S59" s="3">
        <f t="shared" si="6"/>
        <v>7.1287128712870365E-2</v>
      </c>
      <c r="T59" s="3">
        <f t="shared" si="11"/>
        <v>1.8484288354898324</v>
      </c>
      <c r="U59" s="3">
        <f t="shared" si="3"/>
        <v>14781.758141046883</v>
      </c>
      <c r="X59" s="3">
        <f t="shared" si="24"/>
        <v>42.557311569125886</v>
      </c>
      <c r="Y59" s="3">
        <f t="shared" si="21"/>
        <v>13261.550634179936</v>
      </c>
      <c r="Z59" s="3">
        <f t="shared" si="12"/>
        <v>13604.407777037079</v>
      </c>
      <c r="AA59" s="2">
        <f t="shared" si="13"/>
        <v>342.85714285714391</v>
      </c>
      <c r="AB59" s="3"/>
      <c r="AC59" s="3">
        <v>6.6543438077633201</v>
      </c>
      <c r="AD59" s="112">
        <v>9.2344999965116266</v>
      </c>
      <c r="AE59" s="11">
        <f t="shared" si="7"/>
        <v>-2.5801561887483064</v>
      </c>
      <c r="AF59" s="3">
        <f t="shared" si="25"/>
        <v>0</v>
      </c>
      <c r="AG59" s="3">
        <f t="shared" si="26"/>
        <v>-8.4000000000001407E-2</v>
      </c>
      <c r="AH59" s="3">
        <f t="shared" si="22"/>
        <v>8.4000000000001407E-2</v>
      </c>
      <c r="AS59">
        <f t="shared" si="8"/>
        <v>14.02777777777796</v>
      </c>
      <c r="AT59">
        <f t="shared" si="9"/>
        <v>0.54100000000000037</v>
      </c>
      <c r="AY59">
        <f t="shared" si="23"/>
        <v>93.345656192236675</v>
      </c>
    </row>
    <row r="60" spans="1:51" ht="14.45" x14ac:dyDescent="0.3">
      <c r="A60">
        <f t="shared" si="4"/>
        <v>1</v>
      </c>
      <c r="B60" s="119">
        <v>50</v>
      </c>
      <c r="C60" s="11">
        <f t="shared" si="0"/>
        <v>1</v>
      </c>
      <c r="D60">
        <v>2873</v>
      </c>
      <c r="E60" s="11">
        <v>2874</v>
      </c>
      <c r="F60" s="3">
        <f t="shared" si="5"/>
        <v>2873.5</v>
      </c>
      <c r="G60" s="111">
        <v>9.1460000000000008</v>
      </c>
      <c r="H60" s="112">
        <v>10.06</v>
      </c>
      <c r="I60" s="112">
        <v>9.6029999999999998</v>
      </c>
      <c r="J60" s="113">
        <v>9.5670000000000002</v>
      </c>
      <c r="K60" s="13">
        <v>0.9139999999999997</v>
      </c>
      <c r="L60" s="3">
        <f t="shared" si="16"/>
        <v>0.45699999999999896</v>
      </c>
      <c r="M60" s="3">
        <f t="shared" si="17"/>
        <v>0.42099999999999937</v>
      </c>
      <c r="N60" s="3">
        <f t="shared" si="18"/>
        <v>3.5999999999999588E-2</v>
      </c>
      <c r="O60" s="13">
        <f t="shared" si="1"/>
        <v>0.45699999999999896</v>
      </c>
      <c r="P60" s="3">
        <f t="shared" si="10"/>
        <v>3.5999999999999588E-2</v>
      </c>
      <c r="Q60" s="11">
        <f t="shared" si="2"/>
        <v>0.42099999999999937</v>
      </c>
      <c r="R60" s="3">
        <f t="shared" si="19"/>
        <v>11.69444444444456</v>
      </c>
      <c r="S60" s="3">
        <f t="shared" si="6"/>
        <v>8.5510688836103674E-2</v>
      </c>
      <c r="T60" s="3">
        <f t="shared" si="11"/>
        <v>2.1881838074398301</v>
      </c>
      <c r="U60" s="3">
        <f t="shared" si="3"/>
        <v>14739.200829477757</v>
      </c>
      <c r="X60" s="3">
        <f t="shared" si="24"/>
        <v>44.676994547849972</v>
      </c>
      <c r="Y60" s="3">
        <f t="shared" si="21"/>
        <v>13240.08814372933</v>
      </c>
      <c r="Z60" s="3">
        <f t="shared" si="12"/>
        <v>13565.802429443616</v>
      </c>
      <c r="AA60" s="2">
        <f t="shared" si="13"/>
        <v>325.71428571428675</v>
      </c>
      <c r="AB60" s="3"/>
      <c r="AC60" s="3">
        <v>7.8774617067832979</v>
      </c>
      <c r="AD60" s="112">
        <v>11.14972964946412</v>
      </c>
      <c r="AE60" s="11">
        <f t="shared" si="7"/>
        <v>-3.2722679426808226</v>
      </c>
      <c r="AF60" s="3">
        <f t="shared" si="25"/>
        <v>3.00000000000189E-3</v>
      </c>
      <c r="AG60" s="3">
        <f t="shared" si="26"/>
        <v>8.6999999999999744E-2</v>
      </c>
      <c r="AH60" s="3">
        <f t="shared" si="22"/>
        <v>-8.3999999999997854E-2</v>
      </c>
      <c r="AS60">
        <f t="shared" si="8"/>
        <v>11.69444444444456</v>
      </c>
      <c r="AT60">
        <f t="shared" si="9"/>
        <v>0.45699999999999896</v>
      </c>
      <c r="AY60">
        <f t="shared" si="23"/>
        <v>92.122538293216707</v>
      </c>
    </row>
    <row r="61" spans="1:51" ht="14.45" x14ac:dyDescent="0.3">
      <c r="A61">
        <f t="shared" si="4"/>
        <v>1</v>
      </c>
      <c r="B61" s="119">
        <v>51</v>
      </c>
      <c r="C61" s="11">
        <f t="shared" si="0"/>
        <v>1</v>
      </c>
      <c r="D61">
        <v>2872</v>
      </c>
      <c r="E61" s="11">
        <v>2873</v>
      </c>
      <c r="F61" s="3">
        <f t="shared" si="5"/>
        <v>2872.5</v>
      </c>
      <c r="G61" s="111">
        <v>8.3780000000000001</v>
      </c>
      <c r="H61" s="112">
        <v>9.4260000000000002</v>
      </c>
      <c r="I61" s="112">
        <v>8.9250000000000007</v>
      </c>
      <c r="J61" s="113">
        <v>8.8859999999999992</v>
      </c>
      <c r="K61" s="13">
        <v>1.048</v>
      </c>
      <c r="L61" s="3">
        <f t="shared" si="16"/>
        <v>0.5470000000000006</v>
      </c>
      <c r="M61" s="3">
        <f t="shared" si="17"/>
        <v>0.50799999999999912</v>
      </c>
      <c r="N61" s="3">
        <f t="shared" si="18"/>
        <v>3.9000000000001478E-2</v>
      </c>
      <c r="O61" s="13">
        <f t="shared" si="1"/>
        <v>0.5470000000000006</v>
      </c>
      <c r="P61" s="3">
        <f t="shared" si="10"/>
        <v>3.9000000000001478E-2</v>
      </c>
      <c r="Q61" s="11">
        <f t="shared" si="2"/>
        <v>0.50799999999999912</v>
      </c>
      <c r="R61" s="3">
        <f t="shared" si="19"/>
        <v>13.025641025640509</v>
      </c>
      <c r="S61" s="3">
        <f t="shared" si="6"/>
        <v>7.6771653543310128E-2</v>
      </c>
      <c r="T61" s="3">
        <f t="shared" si="11"/>
        <v>1.8281535648994496</v>
      </c>
      <c r="U61" s="3">
        <f t="shared" si="3"/>
        <v>14694.523834929907</v>
      </c>
      <c r="X61" s="3">
        <f t="shared" si="24"/>
        <v>37.520047868030815</v>
      </c>
      <c r="Y61" s="3">
        <f t="shared" si="21"/>
        <v>13214.398904612304</v>
      </c>
      <c r="Z61" s="3">
        <f t="shared" si="12"/>
        <v>13522.970333183734</v>
      </c>
      <c r="AA61" s="2">
        <f t="shared" si="13"/>
        <v>308.57142857142958</v>
      </c>
      <c r="AB61" s="3"/>
      <c r="AC61" s="3">
        <v>7.1297989031081244</v>
      </c>
      <c r="AD61" s="112">
        <v>9.9450371502927624</v>
      </c>
      <c r="AE61" s="11">
        <f t="shared" si="7"/>
        <v>-2.815238247184638</v>
      </c>
      <c r="AF61" s="3">
        <f t="shared" si="25"/>
        <v>3.9999999999995595E-3</v>
      </c>
      <c r="AG61" s="3">
        <f t="shared" si="26"/>
        <v>8.0000000000000071E-2</v>
      </c>
      <c r="AH61" s="3">
        <f t="shared" si="22"/>
        <v>-7.6000000000000512E-2</v>
      </c>
      <c r="AS61">
        <f t="shared" si="8"/>
        <v>13.025641025640509</v>
      </c>
      <c r="AT61">
        <f t="shared" si="9"/>
        <v>0.5470000000000006</v>
      </c>
      <c r="AY61">
        <f t="shared" si="23"/>
        <v>92.870201096891876</v>
      </c>
    </row>
    <row r="62" spans="1:51" ht="14.45" x14ac:dyDescent="0.3">
      <c r="A62">
        <f t="shared" si="4"/>
        <v>1</v>
      </c>
      <c r="B62" s="119">
        <v>52</v>
      </c>
      <c r="C62" s="11">
        <f t="shared" si="0"/>
        <v>1</v>
      </c>
      <c r="D62">
        <v>2871</v>
      </c>
      <c r="E62" s="11">
        <v>2872</v>
      </c>
      <c r="F62" s="3">
        <f t="shared" si="5"/>
        <v>2871.5</v>
      </c>
      <c r="G62" s="111">
        <v>7.859</v>
      </c>
      <c r="H62" s="112">
        <v>9.0150000000000006</v>
      </c>
      <c r="I62" s="112">
        <v>8.49</v>
      </c>
      <c r="J62" s="113">
        <v>8.4469999999999992</v>
      </c>
      <c r="K62" s="13">
        <v>1.1560000000000006</v>
      </c>
      <c r="L62" s="3">
        <f t="shared" si="16"/>
        <v>0.63100000000000023</v>
      </c>
      <c r="M62" s="3">
        <f t="shared" si="17"/>
        <v>0.58799999999999919</v>
      </c>
      <c r="N62" s="3">
        <f t="shared" si="18"/>
        <v>4.3000000000001037E-2</v>
      </c>
      <c r="O62" s="13">
        <f t="shared" si="1"/>
        <v>0.63100000000000023</v>
      </c>
      <c r="P62" s="3">
        <f t="shared" si="10"/>
        <v>4.3000000000001037E-2</v>
      </c>
      <c r="Q62" s="11">
        <f t="shared" si="2"/>
        <v>0.58799999999999919</v>
      </c>
      <c r="R62" s="3">
        <f t="shared" si="19"/>
        <v>13.674418604650814</v>
      </c>
      <c r="S62" s="3">
        <f t="shared" si="6"/>
        <v>7.3129251700682144E-2</v>
      </c>
      <c r="T62" s="3">
        <f t="shared" si="11"/>
        <v>1.5847860538827252</v>
      </c>
      <c r="U62" s="3">
        <f t="shared" si="3"/>
        <v>14657.003787061876</v>
      </c>
      <c r="X62" s="3">
        <f t="shared" si="24"/>
        <v>39.008330325174029</v>
      </c>
      <c r="Y62" s="3">
        <f t="shared" si="21"/>
        <v>13184.764700073285</v>
      </c>
      <c r="Z62" s="3">
        <f t="shared" si="12"/>
        <v>13476.193271501857</v>
      </c>
      <c r="AA62" s="2">
        <f t="shared" si="13"/>
        <v>291.42857142857241</v>
      </c>
      <c r="AB62" s="3"/>
      <c r="AC62" s="3">
        <v>6.8145800316958827</v>
      </c>
      <c r="AD62" s="112">
        <v>8.7806327207774171</v>
      </c>
      <c r="AE62" s="11">
        <f t="shared" si="7"/>
        <v>-1.9660526890815344</v>
      </c>
      <c r="AF62" s="3">
        <f t="shared" si="25"/>
        <v>-1.2000000000000455E-2</v>
      </c>
      <c r="AG62" s="3">
        <f t="shared" si="26"/>
        <v>-0.23199999999999932</v>
      </c>
      <c r="AH62" s="3">
        <f t="shared" si="22"/>
        <v>0.21999999999999886</v>
      </c>
      <c r="AS62">
        <f t="shared" si="8"/>
        <v>13.674418604650814</v>
      </c>
      <c r="AT62">
        <f t="shared" si="9"/>
        <v>0.63100000000000023</v>
      </c>
      <c r="AY62">
        <f t="shared" si="23"/>
        <v>93.185419968304117</v>
      </c>
    </row>
    <row r="63" spans="1:51" ht="14.45" x14ac:dyDescent="0.3">
      <c r="A63">
        <f t="shared" si="4"/>
        <v>1</v>
      </c>
      <c r="B63" s="119">
        <v>53</v>
      </c>
      <c r="C63" s="11">
        <f t="shared" si="0"/>
        <v>1</v>
      </c>
      <c r="D63">
        <v>2870</v>
      </c>
      <c r="E63" s="11">
        <v>2871</v>
      </c>
      <c r="F63" s="3">
        <f t="shared" si="5"/>
        <v>2870.5</v>
      </c>
      <c r="G63" s="111">
        <v>9.2080000000000002</v>
      </c>
      <c r="H63" s="112">
        <v>9.9860000000000007</v>
      </c>
      <c r="I63" s="112">
        <v>9.5950000000000006</v>
      </c>
      <c r="J63" s="113">
        <v>9.5640000000000001</v>
      </c>
      <c r="K63" s="13">
        <v>0.77800000000000047</v>
      </c>
      <c r="L63" s="3">
        <f t="shared" si="16"/>
        <v>0.38700000000000045</v>
      </c>
      <c r="M63" s="3">
        <f t="shared" si="17"/>
        <v>0.35599999999999987</v>
      </c>
      <c r="N63" s="3">
        <f t="shared" si="18"/>
        <v>3.1000000000000583E-2</v>
      </c>
      <c r="O63" s="13">
        <f t="shared" si="1"/>
        <v>0.38700000000000045</v>
      </c>
      <c r="P63" s="3">
        <f t="shared" si="10"/>
        <v>3.1000000000000583E-2</v>
      </c>
      <c r="Q63" s="11">
        <f t="shared" si="2"/>
        <v>0.35599999999999987</v>
      </c>
      <c r="R63" s="3">
        <f t="shared" si="19"/>
        <v>11.483870967741716</v>
      </c>
      <c r="S63" s="3">
        <f t="shared" si="6"/>
        <v>8.7078651685394928E-2</v>
      </c>
      <c r="T63" s="3">
        <f t="shared" si="11"/>
        <v>2.5839793281653716</v>
      </c>
      <c r="U63" s="3">
        <f t="shared" si="3"/>
        <v>14617.995456736702</v>
      </c>
      <c r="X63" s="3">
        <f t="shared" si="24"/>
        <v>29.033484436185972</v>
      </c>
      <c r="Y63" s="3">
        <f t="shared" si="21"/>
        <v>13166.589680807674</v>
      </c>
      <c r="Z63" s="3">
        <f t="shared" si="12"/>
        <v>13440.87539509339</v>
      </c>
      <c r="AA63" s="2">
        <f t="shared" si="13"/>
        <v>274.28571428571524</v>
      </c>
      <c r="AB63" s="3"/>
      <c r="AC63" s="3">
        <v>8.010335917312803</v>
      </c>
      <c r="AD63" s="112">
        <v>11.300066008062631</v>
      </c>
      <c r="AE63" s="11">
        <f t="shared" si="7"/>
        <v>-3.2897300907498277</v>
      </c>
      <c r="AF63" s="3">
        <f t="shared" si="25"/>
        <v>1.9999999999988916E-3</v>
      </c>
      <c r="AG63" s="3">
        <f t="shared" si="26"/>
        <v>3.8000000000000256E-2</v>
      </c>
      <c r="AH63" s="3">
        <f t="shared" si="22"/>
        <v>-3.6000000000001364E-2</v>
      </c>
      <c r="AS63">
        <f t="shared" si="8"/>
        <v>11.483870967741716</v>
      </c>
      <c r="AT63">
        <f t="shared" si="9"/>
        <v>0.38700000000000045</v>
      </c>
      <c r="AY63">
        <f t="shared" si="23"/>
        <v>91.989664082687199</v>
      </c>
    </row>
    <row r="64" spans="1:51" ht="14.45" x14ac:dyDescent="0.3">
      <c r="A64">
        <f t="shared" si="4"/>
        <v>1</v>
      </c>
      <c r="B64" s="119">
        <v>54</v>
      </c>
      <c r="C64" s="11">
        <f t="shared" si="0"/>
        <v>1</v>
      </c>
      <c r="D64">
        <v>2869</v>
      </c>
      <c r="E64" s="11">
        <v>2870</v>
      </c>
      <c r="F64" s="3">
        <f t="shared" si="5"/>
        <v>2869.5</v>
      </c>
      <c r="G64" s="111">
        <v>8.8840000000000003</v>
      </c>
      <c r="H64" s="112">
        <v>9.7390000000000008</v>
      </c>
      <c r="I64" s="112">
        <v>9.3109999999999999</v>
      </c>
      <c r="J64" s="113">
        <v>9.2780000000000005</v>
      </c>
      <c r="K64" s="13">
        <v>0.85500000000000043</v>
      </c>
      <c r="L64" s="3">
        <f t="shared" si="16"/>
        <v>0.4269999999999996</v>
      </c>
      <c r="M64" s="3">
        <f t="shared" si="17"/>
        <v>0.39400000000000013</v>
      </c>
      <c r="N64" s="3">
        <f t="shared" si="18"/>
        <v>3.2999999999999474E-2</v>
      </c>
      <c r="O64" s="13">
        <f t="shared" si="1"/>
        <v>0.4269999999999996</v>
      </c>
      <c r="P64" s="3">
        <f t="shared" si="10"/>
        <v>3.2999999999999474E-2</v>
      </c>
      <c r="Q64" s="11">
        <f t="shared" si="2"/>
        <v>0.39400000000000013</v>
      </c>
      <c r="R64" s="3">
        <f t="shared" si="19"/>
        <v>11.939393939394133</v>
      </c>
      <c r="S64" s="3">
        <f t="shared" si="6"/>
        <v>8.3756345177663616E-2</v>
      </c>
      <c r="T64" s="3">
        <f t="shared" si="11"/>
        <v>2.3419203747072621</v>
      </c>
      <c r="U64" s="3">
        <f t="shared" si="3"/>
        <v>14588.961972300516</v>
      </c>
      <c r="X64" s="3">
        <f t="shared" si="24"/>
        <v>28.506277941309236</v>
      </c>
      <c r="Y64" s="3">
        <f t="shared" si="21"/>
        <v>13146.536106579209</v>
      </c>
      <c r="Z64" s="3">
        <f t="shared" si="12"/>
        <v>13403.678963722068</v>
      </c>
      <c r="AA64" s="2">
        <f t="shared" si="13"/>
        <v>257.14285714285808</v>
      </c>
      <c r="AB64" s="3"/>
      <c r="AC64" s="3">
        <v>7.7283372365338412</v>
      </c>
      <c r="AD64" s="112">
        <v>11.183752266648876</v>
      </c>
      <c r="AE64" s="11">
        <f t="shared" si="7"/>
        <v>-3.4554150301150344</v>
      </c>
      <c r="AF64" s="3">
        <f t="shared" si="25"/>
        <v>1.1000000000001009E-2</v>
      </c>
      <c r="AG64" s="3">
        <f t="shared" si="26"/>
        <v>-3.0000000000001137E-3</v>
      </c>
      <c r="AH64" s="3">
        <f t="shared" si="22"/>
        <v>1.4000000000001123E-2</v>
      </c>
      <c r="AS64">
        <f t="shared" si="8"/>
        <v>11.939393939394133</v>
      </c>
      <c r="AT64">
        <f t="shared" si="9"/>
        <v>0.4269999999999996</v>
      </c>
      <c r="AY64">
        <f t="shared" si="23"/>
        <v>92.271662763466153</v>
      </c>
    </row>
    <row r="65" spans="1:51" ht="14.45" x14ac:dyDescent="0.3">
      <c r="A65">
        <f t="shared" si="4"/>
        <v>1</v>
      </c>
      <c r="B65" s="119">
        <v>55</v>
      </c>
      <c r="C65" s="11">
        <f t="shared" si="0"/>
        <v>1</v>
      </c>
      <c r="D65">
        <v>2868</v>
      </c>
      <c r="E65" s="11">
        <v>2869</v>
      </c>
      <c r="F65" s="3">
        <f t="shared" si="5"/>
        <v>2868.5</v>
      </c>
      <c r="G65" s="111">
        <v>9.0269999999999992</v>
      </c>
      <c r="H65" s="112">
        <v>10</v>
      </c>
      <c r="I65" s="112">
        <v>9.4619999999999997</v>
      </c>
      <c r="J65" s="113">
        <v>9.4179999999999993</v>
      </c>
      <c r="K65" s="13">
        <v>0.97300000000000075</v>
      </c>
      <c r="L65" s="3">
        <f t="shared" si="16"/>
        <v>0.4350000000000005</v>
      </c>
      <c r="M65" s="3">
        <f t="shared" si="17"/>
        <v>0.39100000000000001</v>
      </c>
      <c r="N65" s="3">
        <f t="shared" si="18"/>
        <v>4.4000000000000483E-2</v>
      </c>
      <c r="O65" s="13">
        <f t="shared" si="1"/>
        <v>0.4350000000000005</v>
      </c>
      <c r="P65" s="3">
        <f t="shared" si="10"/>
        <v>4.4000000000000483E-2</v>
      </c>
      <c r="Q65" s="11">
        <f t="shared" si="2"/>
        <v>0.39100000000000001</v>
      </c>
      <c r="R65" s="3">
        <f t="shared" si="19"/>
        <v>8.886363636363539</v>
      </c>
      <c r="S65" s="3">
        <f t="shared" si="6"/>
        <v>0.11253196930946414</v>
      </c>
      <c r="T65" s="3">
        <f t="shared" si="11"/>
        <v>2.2988505747126409</v>
      </c>
      <c r="U65" s="3">
        <f t="shared" si="3"/>
        <v>14560.455694359207</v>
      </c>
      <c r="X65" s="3">
        <f t="shared" si="24"/>
        <v>27.599201384889966</v>
      </c>
      <c r="Y65" s="3">
        <f t="shared" si="21"/>
        <v>13126.106821358175</v>
      </c>
      <c r="Z65" s="3">
        <f t="shared" si="12"/>
        <v>13366.106821358177</v>
      </c>
      <c r="AA65" s="2">
        <f t="shared" si="13"/>
        <v>240.00000000000094</v>
      </c>
      <c r="AB65" s="3"/>
      <c r="AC65" s="3">
        <v>10.114942528735732</v>
      </c>
      <c r="AD65" s="112">
        <v>14.690129201632324</v>
      </c>
      <c r="AE65" s="11">
        <f t="shared" si="7"/>
        <v>-4.5751866728965922</v>
      </c>
      <c r="AF65" s="3">
        <f t="shared" si="25"/>
        <v>-4.0000000000004476E-3</v>
      </c>
      <c r="AG65" s="3">
        <f t="shared" si="26"/>
        <v>-4.1999999999999815E-2</v>
      </c>
      <c r="AH65" s="3">
        <f t="shared" si="22"/>
        <v>3.7999999999999368E-2</v>
      </c>
      <c r="AS65">
        <f t="shared" si="8"/>
        <v>8.886363636363539</v>
      </c>
      <c r="AT65">
        <f t="shared" si="9"/>
        <v>0.4350000000000005</v>
      </c>
      <c r="AY65">
        <f t="shared" si="23"/>
        <v>89.885057471264275</v>
      </c>
    </row>
    <row r="66" spans="1:51" ht="14.45" x14ac:dyDescent="0.3">
      <c r="A66">
        <f t="shared" si="4"/>
        <v>1</v>
      </c>
      <c r="B66" s="119">
        <v>56</v>
      </c>
      <c r="C66" s="11">
        <f t="shared" si="0"/>
        <v>1</v>
      </c>
      <c r="D66">
        <v>2867</v>
      </c>
      <c r="E66" s="11">
        <v>2868</v>
      </c>
      <c r="F66" s="3">
        <f t="shared" si="5"/>
        <v>2867.5</v>
      </c>
      <c r="G66" s="111">
        <v>7.0869999999999997</v>
      </c>
      <c r="H66" s="112">
        <v>7.9459999999999997</v>
      </c>
      <c r="I66" s="112">
        <v>7.476</v>
      </c>
      <c r="J66" s="113">
        <v>7.4359999999999999</v>
      </c>
      <c r="K66" s="13">
        <v>0.85899999999999999</v>
      </c>
      <c r="L66" s="3">
        <f t="shared" si="16"/>
        <v>0.38900000000000023</v>
      </c>
      <c r="M66" s="3">
        <f t="shared" si="17"/>
        <v>0.3490000000000002</v>
      </c>
      <c r="N66" s="3">
        <f t="shared" si="18"/>
        <v>4.0000000000000036E-2</v>
      </c>
      <c r="O66" s="13">
        <f t="shared" si="1"/>
        <v>0.38900000000000023</v>
      </c>
      <c r="P66" s="3">
        <f t="shared" si="10"/>
        <v>4.0000000000000036E-2</v>
      </c>
      <c r="Q66" s="11">
        <f t="shared" si="2"/>
        <v>0.3490000000000002</v>
      </c>
      <c r="R66" s="3">
        <f t="shared" si="19"/>
        <v>8.7249999999999979</v>
      </c>
      <c r="S66" s="3">
        <f t="shared" si="6"/>
        <v>0.11461318051575935</v>
      </c>
      <c r="T66" s="3">
        <f t="shared" si="11"/>
        <v>2.5706940874035973</v>
      </c>
      <c r="U66" s="3">
        <f t="shared" si="3"/>
        <v>14532.856492974317</v>
      </c>
      <c r="X66" s="3">
        <f t="shared" si="24"/>
        <v>26.897374268603016</v>
      </c>
      <c r="Y66" s="3">
        <f t="shared" si="21"/>
        <v>13107.837874344421</v>
      </c>
      <c r="Z66" s="3">
        <f t="shared" si="12"/>
        <v>13330.695017201564</v>
      </c>
      <c r="AA66" s="2">
        <f t="shared" si="13"/>
        <v>222.8571428571438</v>
      </c>
      <c r="AB66" s="3"/>
      <c r="AC66" s="3">
        <v>10.2827763496144</v>
      </c>
      <c r="AD66" s="112">
        <v>14.254256021846956</v>
      </c>
      <c r="AE66" s="11">
        <f t="shared" si="7"/>
        <v>-3.9714796722325563</v>
      </c>
      <c r="AF66" s="3">
        <f t="shared" si="25"/>
        <v>-1.9999999999997797E-3</v>
      </c>
      <c r="AG66" s="3">
        <f t="shared" si="26"/>
        <v>-2.7999999999998693E-2</v>
      </c>
      <c r="AH66" s="3">
        <f t="shared" si="22"/>
        <v>2.5999999999998913E-2</v>
      </c>
      <c r="AS66">
        <f t="shared" si="8"/>
        <v>8.7249999999999979</v>
      </c>
      <c r="AT66">
        <f t="shared" si="9"/>
        <v>0.38900000000000023</v>
      </c>
      <c r="AY66">
        <f t="shared" si="23"/>
        <v>89.717223650385606</v>
      </c>
    </row>
    <row r="67" spans="1:51" ht="14.45" x14ac:dyDescent="0.3">
      <c r="A67">
        <f t="shared" si="4"/>
        <v>1</v>
      </c>
      <c r="B67" s="119">
        <v>57</v>
      </c>
      <c r="C67" s="11">
        <f t="shared" si="0"/>
        <v>1</v>
      </c>
      <c r="D67">
        <v>2866</v>
      </c>
      <c r="E67" s="11">
        <v>2867</v>
      </c>
      <c r="F67" s="3">
        <f t="shared" si="5"/>
        <v>2866.5</v>
      </c>
      <c r="G67" s="111">
        <v>8.1329999999999991</v>
      </c>
      <c r="H67" s="112">
        <v>8.9250000000000007</v>
      </c>
      <c r="I67" s="112">
        <v>8.4920000000000009</v>
      </c>
      <c r="J67" s="113">
        <v>8.4540000000000006</v>
      </c>
      <c r="K67" s="13">
        <v>0.79200000000000159</v>
      </c>
      <c r="L67" s="3">
        <f t="shared" si="16"/>
        <v>0.35900000000000176</v>
      </c>
      <c r="M67" s="3">
        <f t="shared" si="17"/>
        <v>0.32100000000000151</v>
      </c>
      <c r="N67" s="3">
        <f t="shared" si="18"/>
        <v>3.8000000000000256E-2</v>
      </c>
      <c r="O67" s="13">
        <f t="shared" si="1"/>
        <v>0.35900000000000176</v>
      </c>
      <c r="P67" s="3">
        <f t="shared" si="10"/>
        <v>3.8000000000000256E-2</v>
      </c>
      <c r="Q67" s="11">
        <f t="shared" si="2"/>
        <v>0.32100000000000151</v>
      </c>
      <c r="R67" s="3">
        <f t="shared" si="19"/>
        <v>8.4473684210526141</v>
      </c>
      <c r="S67" s="3">
        <f t="shared" si="6"/>
        <v>0.1183800623052962</v>
      </c>
      <c r="T67" s="3">
        <f t="shared" si="11"/>
        <v>2.7855153203342482</v>
      </c>
      <c r="U67" s="3">
        <f t="shared" si="3"/>
        <v>14505.959118705714</v>
      </c>
      <c r="X67" s="3">
        <f t="shared" si="24"/>
        <v>26.219241315644467</v>
      </c>
      <c r="Y67" s="3">
        <f t="shared" si="21"/>
        <v>13090.977843552808</v>
      </c>
      <c r="Z67" s="3">
        <f t="shared" si="12"/>
        <v>13296.692129267094</v>
      </c>
      <c r="AA67" s="2">
        <f t="shared" si="13"/>
        <v>205.71428571428666</v>
      </c>
      <c r="AB67" s="3"/>
      <c r="AC67" s="3">
        <v>10.584958217270215</v>
      </c>
      <c r="AD67" s="112">
        <v>14.222307968121866</v>
      </c>
      <c r="AE67" s="11">
        <f t="shared" si="7"/>
        <v>-3.6373497508516515</v>
      </c>
      <c r="AF67" s="3">
        <f t="shared" si="25"/>
        <v>5.0000000000007816E-3</v>
      </c>
      <c r="AG67" s="3">
        <f t="shared" si="26"/>
        <v>3.2999999999997698E-2</v>
      </c>
      <c r="AH67" s="3">
        <f t="shared" si="22"/>
        <v>-2.7999999999996916E-2</v>
      </c>
      <c r="AS67">
        <f t="shared" si="8"/>
        <v>8.4473684210526141</v>
      </c>
      <c r="AT67">
        <f t="shared" si="9"/>
        <v>0.35900000000000176</v>
      </c>
      <c r="AY67">
        <f t="shared" si="23"/>
        <v>89.415041782729787</v>
      </c>
    </row>
    <row r="68" spans="1:51" ht="14.45" x14ac:dyDescent="0.3">
      <c r="A68">
        <f t="shared" si="4"/>
        <v>1</v>
      </c>
      <c r="B68" s="119">
        <v>58</v>
      </c>
      <c r="C68" s="11">
        <f t="shared" si="0"/>
        <v>1</v>
      </c>
      <c r="D68">
        <v>2865</v>
      </c>
      <c r="E68" s="11">
        <v>2866</v>
      </c>
      <c r="F68" s="3">
        <f t="shared" si="5"/>
        <v>2865.5</v>
      </c>
      <c r="G68" s="111">
        <v>9.0510000000000002</v>
      </c>
      <c r="H68" s="112">
        <v>9.9290000000000003</v>
      </c>
      <c r="I68" s="112">
        <v>9.4480000000000004</v>
      </c>
      <c r="J68" s="113">
        <v>9.4049999999999994</v>
      </c>
      <c r="K68" s="13">
        <v>0.87800000000000011</v>
      </c>
      <c r="L68" s="3">
        <f t="shared" si="16"/>
        <v>0.39700000000000024</v>
      </c>
      <c r="M68" s="3">
        <f t="shared" si="17"/>
        <v>0.3539999999999992</v>
      </c>
      <c r="N68" s="3">
        <f t="shared" si="18"/>
        <v>4.3000000000001037E-2</v>
      </c>
      <c r="O68" s="13">
        <f t="shared" si="1"/>
        <v>0.39700000000000024</v>
      </c>
      <c r="P68" s="3">
        <f t="shared" si="10"/>
        <v>4.3000000000001037E-2</v>
      </c>
      <c r="Q68" s="11">
        <f t="shared" si="2"/>
        <v>0.3539999999999992</v>
      </c>
      <c r="R68" s="3">
        <f t="shared" si="19"/>
        <v>8.2325581395346674</v>
      </c>
      <c r="S68" s="3">
        <f t="shared" si="6"/>
        <v>0.12146892655367551</v>
      </c>
      <c r="T68" s="3">
        <f t="shared" si="11"/>
        <v>2.5188916876574292</v>
      </c>
      <c r="U68" s="3">
        <f t="shared" si="3"/>
        <v>14479.73987739007</v>
      </c>
      <c r="X68" s="3">
        <f t="shared" si="24"/>
        <v>22.87036625663859</v>
      </c>
      <c r="Y68" s="3">
        <f t="shared" si="21"/>
        <v>13072.333185546484</v>
      </c>
      <c r="Z68" s="3">
        <f t="shared" si="12"/>
        <v>13260.904614117913</v>
      </c>
      <c r="AA68" s="2">
        <f t="shared" si="13"/>
        <v>188.57142857142952</v>
      </c>
      <c r="AB68" s="3"/>
      <c r="AC68" s="3">
        <v>10.831234256927207</v>
      </c>
      <c r="AD68" s="112">
        <v>14.305452573782148</v>
      </c>
      <c r="AE68" s="11">
        <f t="shared" si="7"/>
        <v>-3.474218316854941</v>
      </c>
      <c r="AF68" s="3">
        <f t="shared" si="25"/>
        <v>-3.0000000000010019E-3</v>
      </c>
      <c r="AG68" s="3">
        <f t="shared" si="26"/>
        <v>-3.2999999999999474E-2</v>
      </c>
      <c r="AH68" s="3">
        <f t="shared" si="22"/>
        <v>2.9999999999998472E-2</v>
      </c>
      <c r="AS68">
        <f t="shared" si="8"/>
        <v>8.2325581395346674</v>
      </c>
      <c r="AT68">
        <f t="shared" si="9"/>
        <v>0.39700000000000024</v>
      </c>
      <c r="AY68">
        <f t="shared" si="23"/>
        <v>89.168765743072797</v>
      </c>
    </row>
    <row r="69" spans="1:51" ht="14.45" x14ac:dyDescent="0.3">
      <c r="A69">
        <f t="shared" si="4"/>
        <v>1</v>
      </c>
      <c r="B69" s="119">
        <v>59</v>
      </c>
      <c r="C69" s="11">
        <f t="shared" si="0"/>
        <v>1</v>
      </c>
      <c r="D69">
        <v>2864</v>
      </c>
      <c r="E69" s="11">
        <v>2865</v>
      </c>
      <c r="F69" s="3">
        <f t="shared" si="5"/>
        <v>2864.5</v>
      </c>
      <c r="G69" s="111">
        <v>7.444</v>
      </c>
      <c r="H69" s="112">
        <v>8.27</v>
      </c>
      <c r="I69" s="112">
        <v>7.8049999999999997</v>
      </c>
      <c r="J69" s="113">
        <v>7.7649999999999997</v>
      </c>
      <c r="K69" s="13">
        <v>0.82599999999999962</v>
      </c>
      <c r="L69" s="3">
        <f t="shared" si="16"/>
        <v>0.36099999999999977</v>
      </c>
      <c r="M69" s="3">
        <f t="shared" si="17"/>
        <v>0.32099999999999973</v>
      </c>
      <c r="N69" s="3">
        <f t="shared" si="18"/>
        <v>4.0000000000000036E-2</v>
      </c>
      <c r="O69" s="13">
        <f t="shared" si="1"/>
        <v>0.36099999999999977</v>
      </c>
      <c r="P69" s="3">
        <f t="shared" si="10"/>
        <v>4.0000000000000036E-2</v>
      </c>
      <c r="Q69" s="11">
        <f t="shared" si="2"/>
        <v>0.32099999999999973</v>
      </c>
      <c r="R69" s="3">
        <f t="shared" si="19"/>
        <v>8.0249999999999861</v>
      </c>
      <c r="S69" s="3">
        <f t="shared" si="6"/>
        <v>0.12461059190031175</v>
      </c>
      <c r="T69" s="3">
        <f t="shared" si="11"/>
        <v>2.7700831024930768</v>
      </c>
      <c r="U69" s="3">
        <f t="shared" si="3"/>
        <v>14456.869511133431</v>
      </c>
      <c r="X69" s="3">
        <f t="shared" si="24"/>
        <v>24.270592762146407</v>
      </c>
      <c r="Y69" s="3">
        <f t="shared" si="21"/>
        <v>13055.379227006728</v>
      </c>
      <c r="Z69" s="3">
        <f t="shared" si="12"/>
        <v>13226.8077984353</v>
      </c>
      <c r="AA69" s="2">
        <f t="shared" si="13"/>
        <v>171.42857142857238</v>
      </c>
      <c r="AB69" s="3"/>
      <c r="AC69" s="3">
        <v>11.080332409972318</v>
      </c>
      <c r="AD69" s="112">
        <v>15.477781836791024</v>
      </c>
      <c r="AE69" s="11">
        <f t="shared" si="7"/>
        <v>-4.3974494268187065</v>
      </c>
      <c r="AF69" s="3">
        <f t="shared" si="25"/>
        <v>8.9999999999994529E-3</v>
      </c>
      <c r="AG69" s="3">
        <f t="shared" si="26"/>
        <v>2.2000000000000242E-2</v>
      </c>
      <c r="AH69" s="3">
        <f t="shared" si="22"/>
        <v>-1.3000000000000789E-2</v>
      </c>
      <c r="AS69">
        <f t="shared" si="8"/>
        <v>8.0249999999999861</v>
      </c>
      <c r="AT69">
        <f t="shared" si="9"/>
        <v>0.36099999999999977</v>
      </c>
      <c r="AY69">
        <f t="shared" si="23"/>
        <v>88.919667590027686</v>
      </c>
    </row>
    <row r="70" spans="1:51" ht="14.45" x14ac:dyDescent="0.3">
      <c r="A70">
        <f t="shared" si="4"/>
        <v>1</v>
      </c>
      <c r="B70" s="119">
        <v>60</v>
      </c>
      <c r="C70" s="11">
        <f t="shared" si="0"/>
        <v>1</v>
      </c>
      <c r="D70">
        <v>2863</v>
      </c>
      <c r="E70" s="11">
        <v>2864</v>
      </c>
      <c r="F70" s="3">
        <f t="shared" si="5"/>
        <v>2863.5</v>
      </c>
      <c r="G70" s="111">
        <v>9.1850000000000005</v>
      </c>
      <c r="H70" s="112">
        <v>10.112</v>
      </c>
      <c r="I70" s="112">
        <v>9.577</v>
      </c>
      <c r="J70" s="113">
        <v>9.5280000000000005</v>
      </c>
      <c r="K70" s="13">
        <v>0.9269999999999996</v>
      </c>
      <c r="L70" s="3">
        <f t="shared" si="16"/>
        <v>0.39199999999999946</v>
      </c>
      <c r="M70" s="3">
        <f t="shared" si="17"/>
        <v>0.34299999999999997</v>
      </c>
      <c r="N70" s="3">
        <f t="shared" si="18"/>
        <v>4.8999999999999488E-2</v>
      </c>
      <c r="O70" s="13">
        <f t="shared" si="1"/>
        <v>0.39199999999999946</v>
      </c>
      <c r="P70" s="3">
        <f t="shared" si="10"/>
        <v>4.8999999999999488E-2</v>
      </c>
      <c r="Q70" s="11">
        <f t="shared" si="2"/>
        <v>0.34299999999999997</v>
      </c>
      <c r="R70" s="3">
        <f t="shared" si="19"/>
        <v>7.0000000000000728</v>
      </c>
      <c r="S70" s="3">
        <f t="shared" si="6"/>
        <v>0.14285714285714138</v>
      </c>
      <c r="T70" s="3">
        <f t="shared" si="11"/>
        <v>2.5510204081632688</v>
      </c>
      <c r="U70" s="3">
        <f t="shared" si="3"/>
        <v>14432.598918371285</v>
      </c>
      <c r="X70" s="3">
        <f t="shared" si="24"/>
        <v>27.014125996516668</v>
      </c>
      <c r="Y70" s="3">
        <f t="shared" si="21"/>
        <v>13036.96938837076</v>
      </c>
      <c r="Z70" s="3">
        <f t="shared" si="12"/>
        <v>13191.255102656476</v>
      </c>
      <c r="AA70" s="2">
        <f t="shared" si="13"/>
        <v>154.28571428571524</v>
      </c>
      <c r="AB70" s="3"/>
      <c r="AC70" s="3">
        <v>12.499999999999886</v>
      </c>
      <c r="AD70" s="112">
        <v>16.664243311275502</v>
      </c>
      <c r="AE70" s="11">
        <f t="shared" si="7"/>
        <v>-4.1642433112756159</v>
      </c>
      <c r="AF70" s="3">
        <f t="shared" si="25"/>
        <v>6.9999999999996732E-3</v>
      </c>
      <c r="AG70" s="3">
        <f t="shared" si="26"/>
        <v>7.3000000000000398E-2</v>
      </c>
      <c r="AH70" s="3">
        <f t="shared" si="22"/>
        <v>-6.6000000000000725E-2</v>
      </c>
      <c r="AS70">
        <f t="shared" si="8"/>
        <v>7.0000000000000728</v>
      </c>
      <c r="AT70">
        <f t="shared" si="9"/>
        <v>0.39199999999999946</v>
      </c>
      <c r="AY70">
        <f t="shared" si="23"/>
        <v>87.500000000000114</v>
      </c>
    </row>
    <row r="71" spans="1:51" ht="14.45" x14ac:dyDescent="0.3">
      <c r="A71">
        <f t="shared" si="4"/>
        <v>1</v>
      </c>
      <c r="B71" s="119">
        <v>61</v>
      </c>
      <c r="C71" s="11">
        <f t="shared" si="0"/>
        <v>1</v>
      </c>
      <c r="D71">
        <v>2862</v>
      </c>
      <c r="E71" s="11">
        <v>2863</v>
      </c>
      <c r="F71" s="3">
        <f t="shared" si="5"/>
        <v>2862.5</v>
      </c>
      <c r="G71" s="111">
        <v>7.8239999999999998</v>
      </c>
      <c r="H71" s="112">
        <v>8.8710000000000004</v>
      </c>
      <c r="I71" s="112">
        <v>8.2959999999999994</v>
      </c>
      <c r="J71" s="113">
        <v>8.24</v>
      </c>
      <c r="K71" s="13">
        <v>1.0470000000000006</v>
      </c>
      <c r="L71" s="3">
        <f t="shared" si="16"/>
        <v>0.47199999999999953</v>
      </c>
      <c r="M71" s="3">
        <f t="shared" si="17"/>
        <v>0.41600000000000037</v>
      </c>
      <c r="N71" s="3">
        <f t="shared" si="18"/>
        <v>5.5999999999999162E-2</v>
      </c>
      <c r="O71" s="13">
        <f t="shared" si="1"/>
        <v>0.47199999999999953</v>
      </c>
      <c r="P71" s="3">
        <f t="shared" si="10"/>
        <v>5.5999999999999162E-2</v>
      </c>
      <c r="Q71" s="11">
        <f t="shared" si="2"/>
        <v>0.41600000000000037</v>
      </c>
      <c r="R71" s="3">
        <f t="shared" si="19"/>
        <v>7.4285714285715461</v>
      </c>
      <c r="S71" s="3">
        <f t="shared" si="6"/>
        <v>0.1346153846153825</v>
      </c>
      <c r="T71" s="3">
        <f t="shared" si="11"/>
        <v>2.1186440677966121</v>
      </c>
      <c r="U71" s="3">
        <f t="shared" si="3"/>
        <v>14405.584792374768</v>
      </c>
      <c r="X71" s="3">
        <f t="shared" si="24"/>
        <v>32.336854853707337</v>
      </c>
      <c r="Y71" s="3">
        <f t="shared" si="21"/>
        <v>13014.802439809086</v>
      </c>
      <c r="Z71" s="3">
        <f t="shared" si="12"/>
        <v>13151.945296951944</v>
      </c>
      <c r="AA71" s="2">
        <f t="shared" si="13"/>
        <v>137.14285714285811</v>
      </c>
      <c r="AB71" s="3"/>
      <c r="AC71" s="3">
        <v>11.86440677966085</v>
      </c>
      <c r="AD71" s="112">
        <v>14.406587208367373</v>
      </c>
      <c r="AE71" s="11">
        <f t="shared" si="7"/>
        <v>-2.5421804287065228</v>
      </c>
      <c r="AF71" s="3">
        <f t="shared" si="25"/>
        <v>-1.4999999999998792E-2</v>
      </c>
      <c r="AG71" s="3">
        <f t="shared" si="26"/>
        <v>-7.7000000000001734E-2</v>
      </c>
      <c r="AH71" s="3">
        <f t="shared" si="22"/>
        <v>6.2000000000002942E-2</v>
      </c>
      <c r="AS71">
        <f t="shared" si="8"/>
        <v>7.4285714285715461</v>
      </c>
      <c r="AT71">
        <f t="shared" si="9"/>
        <v>0.47199999999999953</v>
      </c>
      <c r="AY71">
        <f t="shared" si="23"/>
        <v>88.135593220339146</v>
      </c>
    </row>
    <row r="72" spans="1:51" ht="14.45" x14ac:dyDescent="0.3">
      <c r="A72">
        <f t="shared" si="4"/>
        <v>1</v>
      </c>
      <c r="B72" s="119">
        <v>62</v>
      </c>
      <c r="C72" s="11">
        <f t="shared" si="0"/>
        <v>1</v>
      </c>
      <c r="D72">
        <v>2861</v>
      </c>
      <c r="E72" s="11">
        <v>2862</v>
      </c>
      <c r="F72" s="3">
        <f t="shared" si="5"/>
        <v>2861.5</v>
      </c>
      <c r="G72" s="111">
        <v>8.7680000000000007</v>
      </c>
      <c r="H72" s="112">
        <v>9.61</v>
      </c>
      <c r="I72" s="112">
        <v>9.1479999999999997</v>
      </c>
      <c r="J72" s="113">
        <v>9.1069999999999993</v>
      </c>
      <c r="K72" s="13">
        <v>0.84199999999999875</v>
      </c>
      <c r="L72" s="3">
        <f t="shared" si="16"/>
        <v>0.37999999999999901</v>
      </c>
      <c r="M72" s="3">
        <f t="shared" si="17"/>
        <v>0.33899999999999864</v>
      </c>
      <c r="N72" s="3">
        <f t="shared" si="18"/>
        <v>4.1000000000000369E-2</v>
      </c>
      <c r="O72" s="13">
        <f t="shared" si="1"/>
        <v>0.37999999999999901</v>
      </c>
      <c r="P72" s="3">
        <f t="shared" si="10"/>
        <v>4.1000000000000369E-2</v>
      </c>
      <c r="Q72" s="11">
        <f t="shared" si="2"/>
        <v>0.33899999999999864</v>
      </c>
      <c r="R72" s="3">
        <f t="shared" si="19"/>
        <v>8.268292682926722</v>
      </c>
      <c r="S72" s="3">
        <f t="shared" si="6"/>
        <v>0.12094395280236145</v>
      </c>
      <c r="T72" s="3">
        <f t="shared" si="11"/>
        <v>2.6315789473684279</v>
      </c>
      <c r="U72" s="3">
        <f t="shared" si="3"/>
        <v>14373.247937521061</v>
      </c>
      <c r="X72" s="3">
        <f t="shared" si="24"/>
        <v>26.954360231036844</v>
      </c>
      <c r="Y72" s="3">
        <f t="shared" si="21"/>
        <v>12996.956167661974</v>
      </c>
      <c r="Z72" s="3">
        <f t="shared" si="12"/>
        <v>13116.956167661976</v>
      </c>
      <c r="AA72" s="2">
        <f t="shared" si="13"/>
        <v>120.00000000000097</v>
      </c>
      <c r="AB72" s="3"/>
      <c r="AC72" s="3">
        <v>10.789473684210652</v>
      </c>
      <c r="AD72" s="112">
        <v>14.369513404612935</v>
      </c>
      <c r="AE72" s="11">
        <f t="shared" si="7"/>
        <v>-3.5800397204022829</v>
      </c>
      <c r="AF72" s="3">
        <f t="shared" si="25"/>
        <v>-2.0000000000006679E-3</v>
      </c>
      <c r="AG72" s="3">
        <f t="shared" si="26"/>
        <v>4.7000000000002373E-2</v>
      </c>
      <c r="AH72" s="3">
        <f t="shared" si="22"/>
        <v>-4.9000000000003041E-2</v>
      </c>
      <c r="AS72">
        <f t="shared" si="8"/>
        <v>8.268292682926722</v>
      </c>
      <c r="AT72">
        <f t="shared" si="9"/>
        <v>0.37999999999999901</v>
      </c>
      <c r="AY72">
        <f t="shared" si="23"/>
        <v>89.210526315789352</v>
      </c>
    </row>
    <row r="73" spans="1:51" ht="14.45" x14ac:dyDescent="0.3">
      <c r="A73">
        <f t="shared" si="4"/>
        <v>1</v>
      </c>
      <c r="B73" s="119">
        <v>63</v>
      </c>
      <c r="C73" s="11">
        <f t="shared" ref="C73:C136" si="27">E73-D73</f>
        <v>1</v>
      </c>
      <c r="D73">
        <v>2860</v>
      </c>
      <c r="E73" s="11">
        <v>2861</v>
      </c>
      <c r="F73" s="3">
        <f t="shared" si="5"/>
        <v>2860.5</v>
      </c>
      <c r="G73" s="111">
        <v>8.2089999999999996</v>
      </c>
      <c r="H73" s="112">
        <v>9.08</v>
      </c>
      <c r="I73" s="112">
        <v>8.6340000000000003</v>
      </c>
      <c r="J73" s="113">
        <v>8.5950000000000006</v>
      </c>
      <c r="K73" s="13">
        <v>0.87100000000000044</v>
      </c>
      <c r="L73" s="3">
        <f t="shared" si="16"/>
        <v>0.42500000000000071</v>
      </c>
      <c r="M73" s="3">
        <f t="shared" si="17"/>
        <v>0.38600000000000101</v>
      </c>
      <c r="N73" s="3">
        <f t="shared" si="18"/>
        <v>3.8999999999999702E-2</v>
      </c>
      <c r="O73" s="13">
        <f t="shared" ref="O73:O136" si="28">L73/C73</f>
        <v>0.42500000000000071</v>
      </c>
      <c r="P73" s="3">
        <f t="shared" ref="P73:P136" si="29">N73/C73</f>
        <v>3.8999999999999702E-2</v>
      </c>
      <c r="Q73" s="11">
        <f t="shared" ref="Q73:Q136" si="30">M73/C73</f>
        <v>0.38600000000000101</v>
      </c>
      <c r="R73" s="3">
        <f t="shared" si="19"/>
        <v>9.8974358974359991</v>
      </c>
      <c r="S73" s="3">
        <f t="shared" si="6"/>
        <v>0.10103626943005077</v>
      </c>
      <c r="T73" s="3">
        <f t="shared" si="11"/>
        <v>2.3529411764705843</v>
      </c>
      <c r="U73" s="3">
        <f t="shared" ref="U73:U131" si="31">U74+(R75*3.26719517951966)</f>
        <v>14346.293577290024</v>
      </c>
      <c r="X73" s="3">
        <f t="shared" si="24"/>
        <v>26.06158015291112</v>
      </c>
      <c r="Y73" s="3">
        <f t="shared" si="21"/>
        <v>12976.996521181652</v>
      </c>
      <c r="Z73" s="3">
        <f t="shared" si="12"/>
        <v>13079.853664038796</v>
      </c>
      <c r="AA73" s="2">
        <f t="shared" si="13"/>
        <v>102.85714285714383</v>
      </c>
      <c r="AB73" s="3"/>
      <c r="AC73" s="3">
        <v>9.1764705882352082</v>
      </c>
      <c r="AD73" s="112">
        <v>11.872471123040979</v>
      </c>
      <c r="AE73" s="11">
        <f t="shared" si="7"/>
        <v>-2.696000534805771</v>
      </c>
      <c r="AF73" s="3">
        <f t="shared" si="25"/>
        <v>1.2999999999999901E-2</v>
      </c>
      <c r="AG73" s="3">
        <f t="shared" si="26"/>
        <v>4.2999999999999261E-2</v>
      </c>
      <c r="AH73" s="3">
        <f t="shared" si="22"/>
        <v>-2.9999999999999361E-2</v>
      </c>
      <c r="AS73">
        <f t="shared" si="8"/>
        <v>9.8974358974359991</v>
      </c>
      <c r="AT73">
        <f t="shared" si="9"/>
        <v>0.42500000000000071</v>
      </c>
      <c r="AY73">
        <f t="shared" si="23"/>
        <v>90.823529411764795</v>
      </c>
    </row>
    <row r="74" spans="1:51" ht="14.45" x14ac:dyDescent="0.3">
      <c r="A74">
        <f t="shared" ref="A74:A137" si="32">E74-D74</f>
        <v>1</v>
      </c>
      <c r="B74" s="119">
        <v>64</v>
      </c>
      <c r="C74" s="11">
        <f t="shared" si="27"/>
        <v>1</v>
      </c>
      <c r="D74">
        <v>2859</v>
      </c>
      <c r="E74" s="11">
        <v>2860</v>
      </c>
      <c r="F74" s="3">
        <f t="shared" ref="F74:F137" si="33">(E74+D74)/2</f>
        <v>2859.5</v>
      </c>
      <c r="G74" s="111">
        <v>8.8789999999999996</v>
      </c>
      <c r="H74" s="112">
        <v>9.9619999999999997</v>
      </c>
      <c r="I74" s="112">
        <v>9.36</v>
      </c>
      <c r="J74" s="113">
        <v>9.3079999999999998</v>
      </c>
      <c r="K74" s="13">
        <v>1.0830000000000002</v>
      </c>
      <c r="L74" s="3">
        <f t="shared" si="16"/>
        <v>0.48099999999999987</v>
      </c>
      <c r="M74" s="3">
        <f t="shared" si="17"/>
        <v>0.42900000000000027</v>
      </c>
      <c r="N74" s="3">
        <f t="shared" si="18"/>
        <v>5.1999999999999602E-2</v>
      </c>
      <c r="O74" s="13">
        <f t="shared" si="28"/>
        <v>0.48099999999999987</v>
      </c>
      <c r="P74" s="3">
        <f t="shared" si="29"/>
        <v>5.1999999999999602E-2</v>
      </c>
      <c r="Q74" s="11">
        <f t="shared" si="30"/>
        <v>0.42900000000000027</v>
      </c>
      <c r="R74" s="3">
        <f t="shared" si="19"/>
        <v>8.2500000000000675</v>
      </c>
      <c r="S74" s="3">
        <f t="shared" ref="S74:S137" si="34">1/R74</f>
        <v>0.12121212121212022</v>
      </c>
      <c r="T74" s="3">
        <f t="shared" ref="T74:T137" si="35">1/O74</f>
        <v>2.0790020790020796</v>
      </c>
      <c r="U74" s="3">
        <f t="shared" si="31"/>
        <v>14320.231997137113</v>
      </c>
      <c r="X74" s="3">
        <f t="shared" si="24"/>
        <v>33.554977519390377</v>
      </c>
      <c r="Y74" s="3">
        <f t="shared" si="21"/>
        <v>12954.406897753335</v>
      </c>
      <c r="Z74" s="3">
        <f t="shared" si="12"/>
        <v>13040.121183467621</v>
      </c>
      <c r="AA74" s="2">
        <f t="shared" si="13"/>
        <v>85.714285714286689</v>
      </c>
      <c r="AB74" s="3"/>
      <c r="AC74" s="3">
        <v>10.810810810810731</v>
      </c>
      <c r="AD74" s="112">
        <v>14.916429637471245</v>
      </c>
      <c r="AE74" s="11">
        <f t="shared" ref="AE74:AE137" si="36">AC74-AD74</f>
        <v>-4.105618826660514</v>
      </c>
      <c r="AF74" s="3">
        <f t="shared" si="25"/>
        <v>-8.9999999999985647E-3</v>
      </c>
      <c r="AG74" s="3">
        <f t="shared" si="26"/>
        <v>-8.6000000000000298E-2</v>
      </c>
      <c r="AH74" s="3">
        <f t="shared" si="22"/>
        <v>7.7000000000001734E-2</v>
      </c>
      <c r="AS74">
        <f t="shared" ref="AS74:AS137" si="37">Q74/P74</f>
        <v>8.2500000000000675</v>
      </c>
      <c r="AT74">
        <f t="shared" ref="AT74:AT137" si="38">M74+N74</f>
        <v>0.48099999999999987</v>
      </c>
      <c r="AY74">
        <f t="shared" ref="AY74:AY137" si="39">(M74/L74)*100</f>
        <v>89.189189189189264</v>
      </c>
    </row>
    <row r="75" spans="1:51" ht="14.45" x14ac:dyDescent="0.3">
      <c r="A75">
        <f t="shared" si="32"/>
        <v>1</v>
      </c>
      <c r="B75" s="119">
        <v>65</v>
      </c>
      <c r="C75" s="11">
        <f t="shared" si="27"/>
        <v>1</v>
      </c>
      <c r="D75">
        <v>2858</v>
      </c>
      <c r="E75" s="11">
        <v>2859</v>
      </c>
      <c r="F75" s="3">
        <f t="shared" si="33"/>
        <v>2858.5</v>
      </c>
      <c r="G75" s="111">
        <v>9.11</v>
      </c>
      <c r="H75" s="112">
        <v>9.99</v>
      </c>
      <c r="I75" s="112">
        <v>9.4960000000000004</v>
      </c>
      <c r="J75" s="113">
        <v>9.4529999999999994</v>
      </c>
      <c r="K75" s="13">
        <v>0.88000000000000078</v>
      </c>
      <c r="L75" s="3">
        <f t="shared" si="16"/>
        <v>0.38600000000000101</v>
      </c>
      <c r="M75" s="3">
        <f t="shared" si="17"/>
        <v>0.34299999999999997</v>
      </c>
      <c r="N75" s="3">
        <f t="shared" si="18"/>
        <v>4.3000000000001037E-2</v>
      </c>
      <c r="O75" s="13">
        <f t="shared" si="28"/>
        <v>0.38600000000000101</v>
      </c>
      <c r="P75" s="3">
        <f t="shared" si="29"/>
        <v>4.3000000000001037E-2</v>
      </c>
      <c r="Q75" s="11">
        <f t="shared" si="30"/>
        <v>0.34299999999999997</v>
      </c>
      <c r="R75" s="3">
        <f t="shared" si="19"/>
        <v>7.9767441860463189</v>
      </c>
      <c r="S75" s="3">
        <f t="shared" si="34"/>
        <v>0.1253644314868835</v>
      </c>
      <c r="T75" s="3">
        <f t="shared" si="35"/>
        <v>2.5906735751295269</v>
      </c>
      <c r="U75" s="3">
        <f t="shared" si="31"/>
        <v>14286.677019617722</v>
      </c>
      <c r="X75" s="3">
        <f t="shared" si="24"/>
        <v>38.955019448119856</v>
      </c>
      <c r="Y75" s="3">
        <f t="shared" ref="Y75:Y138" si="40">Y74-(O75*46.963874071345)</f>
        <v>12936.278842361797</v>
      </c>
      <c r="Z75" s="3">
        <f>Y75+AA75</f>
        <v>13004.850270933226</v>
      </c>
      <c r="AA75" s="2">
        <f>AA74-(1200/70)</f>
        <v>68.57142857142955</v>
      </c>
      <c r="AB75" s="3"/>
      <c r="AC75" s="3">
        <v>11.139896373057233</v>
      </c>
      <c r="AD75" s="112">
        <v>15.350066348195476</v>
      </c>
      <c r="AE75" s="11">
        <f t="shared" si="36"/>
        <v>-4.2101699751382426</v>
      </c>
      <c r="AF75" s="3">
        <f t="shared" ref="AF75:AF94" si="41">(P76-P75)/C75</f>
        <v>-6.0000000000002274E-3</v>
      </c>
      <c r="AG75" s="3">
        <f t="shared" ref="AG75:AG94" si="42">(Q76-Q75)/C75</f>
        <v>3.6999999999999034E-2</v>
      </c>
      <c r="AH75" s="3">
        <f t="shared" si="22"/>
        <v>-4.2999999999999261E-2</v>
      </c>
      <c r="AS75">
        <f t="shared" si="37"/>
        <v>7.9767441860463189</v>
      </c>
      <c r="AT75">
        <f t="shared" si="38"/>
        <v>0.38600000000000101</v>
      </c>
      <c r="AY75">
        <f t="shared" si="39"/>
        <v>88.86010362694276</v>
      </c>
    </row>
    <row r="76" spans="1:51" ht="14.45" x14ac:dyDescent="0.3">
      <c r="A76">
        <f t="shared" si="32"/>
        <v>1</v>
      </c>
      <c r="B76" s="119">
        <v>66</v>
      </c>
      <c r="C76" s="11">
        <f t="shared" si="27"/>
        <v>1</v>
      </c>
      <c r="D76">
        <v>2857</v>
      </c>
      <c r="E76" s="11">
        <v>2858</v>
      </c>
      <c r="F76" s="3">
        <f t="shared" si="33"/>
        <v>2857.5</v>
      </c>
      <c r="G76" s="111">
        <v>9.2230000000000008</v>
      </c>
      <c r="H76" s="112">
        <v>10.058</v>
      </c>
      <c r="I76" s="112">
        <v>9.64</v>
      </c>
      <c r="J76" s="113">
        <v>9.6029999999999998</v>
      </c>
      <c r="K76" s="13">
        <v>0.83499999999999908</v>
      </c>
      <c r="L76" s="3">
        <f t="shared" ref="L76:L137" si="43">I76-G76</f>
        <v>0.41699999999999982</v>
      </c>
      <c r="M76" s="3">
        <f t="shared" ref="M76:M137" si="44">J76-G76</f>
        <v>0.37999999999999901</v>
      </c>
      <c r="N76" s="3">
        <f t="shared" ref="N76:N137" si="45">L76-M76</f>
        <v>3.700000000000081E-2</v>
      </c>
      <c r="O76" s="13">
        <f t="shared" si="28"/>
        <v>0.41699999999999982</v>
      </c>
      <c r="P76" s="3">
        <f t="shared" si="29"/>
        <v>3.700000000000081E-2</v>
      </c>
      <c r="Q76" s="11">
        <f t="shared" si="30"/>
        <v>0.37999999999999901</v>
      </c>
      <c r="R76" s="3">
        <f t="shared" ref="R76:R137" si="46">Q76/P76</f>
        <v>10.270270270270018</v>
      </c>
      <c r="S76" s="3">
        <f t="shared" si="34"/>
        <v>9.7368421052633977E-2</v>
      </c>
      <c r="T76" s="3">
        <f t="shared" si="35"/>
        <v>2.3980815347721833</v>
      </c>
      <c r="U76" s="3">
        <f t="shared" si="31"/>
        <v>14247.722000169602</v>
      </c>
      <c r="X76" s="3">
        <f t="shared" si="24"/>
        <v>142.82310356186645</v>
      </c>
      <c r="Y76" s="3">
        <f t="shared" si="40"/>
        <v>12916.694906874045</v>
      </c>
      <c r="Z76" s="3">
        <f>Y76+AA76</f>
        <v>12968.123478302618</v>
      </c>
      <c r="AA76" s="2">
        <f>AA75-(1200/70)</f>
        <v>51.428571428572411</v>
      </c>
      <c r="AB76" s="3"/>
      <c r="AC76" s="3">
        <v>8.8729016786572732</v>
      </c>
      <c r="AD76" s="112">
        <v>11.184568451478382</v>
      </c>
      <c r="AE76" s="11">
        <f t="shared" si="36"/>
        <v>-2.3116667728211091</v>
      </c>
      <c r="AF76" s="3">
        <f t="shared" si="41"/>
        <v>-1.1000000000001009E-2</v>
      </c>
      <c r="AG76" s="3">
        <f t="shared" si="42"/>
        <v>-7.0000000000000284E-2</v>
      </c>
      <c r="AH76" s="3">
        <f t="shared" ref="AH76:AH137" si="47">AF76-AG76</f>
        <v>5.8999999999999275E-2</v>
      </c>
      <c r="AS76">
        <f t="shared" si="37"/>
        <v>10.270270270270018</v>
      </c>
      <c r="AT76">
        <f t="shared" si="38"/>
        <v>0.41699999999999982</v>
      </c>
      <c r="AY76">
        <f t="shared" si="39"/>
        <v>91.127098321342729</v>
      </c>
    </row>
    <row r="77" spans="1:51" ht="14.45" x14ac:dyDescent="0.3">
      <c r="A77">
        <f t="shared" si="32"/>
        <v>0.5</v>
      </c>
      <c r="B77" s="119">
        <v>67</v>
      </c>
      <c r="C77" s="11">
        <f t="shared" si="27"/>
        <v>0.5</v>
      </c>
      <c r="D77">
        <v>2856.5</v>
      </c>
      <c r="E77" s="11">
        <v>2857</v>
      </c>
      <c r="F77" s="3">
        <f t="shared" si="33"/>
        <v>2856.75</v>
      </c>
      <c r="G77" s="111">
        <v>9.31</v>
      </c>
      <c r="H77" s="112">
        <v>9.6590000000000007</v>
      </c>
      <c r="I77" s="112">
        <v>9.4779999999999998</v>
      </c>
      <c r="J77" s="113">
        <v>9.4649999999999999</v>
      </c>
      <c r="K77" s="13">
        <v>0.3490000000000002</v>
      </c>
      <c r="L77" s="3">
        <f t="shared" si="43"/>
        <v>0.16799999999999926</v>
      </c>
      <c r="M77" s="3">
        <f t="shared" si="44"/>
        <v>0.15499999999999936</v>
      </c>
      <c r="N77" s="3">
        <f t="shared" si="45"/>
        <v>1.2999999999999901E-2</v>
      </c>
      <c r="O77" s="13">
        <f t="shared" si="28"/>
        <v>0.33599999999999852</v>
      </c>
      <c r="P77" s="3">
        <f t="shared" si="29"/>
        <v>2.5999999999999801E-2</v>
      </c>
      <c r="Q77" s="11">
        <f t="shared" si="30"/>
        <v>0.30999999999999872</v>
      </c>
      <c r="R77" s="3">
        <f t="shared" si="46"/>
        <v>11.923076923076966</v>
      </c>
      <c r="S77" s="3">
        <f t="shared" si="34"/>
        <v>8.3870967741935185E-2</v>
      </c>
      <c r="T77" s="3">
        <f t="shared" si="35"/>
        <v>2.9761904761904892</v>
      </c>
      <c r="U77" s="3">
        <f t="shared" si="31"/>
        <v>14104.898896607736</v>
      </c>
      <c r="Y77" s="3">
        <f t="shared" si="40"/>
        <v>12900.915045186073</v>
      </c>
      <c r="Z77" s="3">
        <f>Y77+AA77</f>
        <v>12935.200759471789</v>
      </c>
      <c r="AA77" s="2">
        <f>AA76-(1200/70)</f>
        <v>34.285714285715272</v>
      </c>
      <c r="AB77" s="3"/>
      <c r="AC77" s="3">
        <v>7.7380952380952133</v>
      </c>
      <c r="AD77" s="112">
        <v>12.285867706781422</v>
      </c>
      <c r="AE77" s="11">
        <f t="shared" si="36"/>
        <v>-4.5477724686862091</v>
      </c>
      <c r="AF77" s="3">
        <f t="shared" si="41"/>
        <v>-2.4000000000000909E-2</v>
      </c>
      <c r="AG77" s="3">
        <f t="shared" si="42"/>
        <v>0.60400000000000631</v>
      </c>
      <c r="AH77" s="3">
        <f t="shared" si="47"/>
        <v>-0.62800000000000722</v>
      </c>
      <c r="AS77">
        <f t="shared" si="37"/>
        <v>11.923076923076966</v>
      </c>
      <c r="AT77">
        <f t="shared" si="38"/>
        <v>0.16799999999999926</v>
      </c>
      <c r="AY77">
        <f t="shared" si="39"/>
        <v>92.261904761904788</v>
      </c>
    </row>
    <row r="78" spans="1:51" ht="14.45" x14ac:dyDescent="0.3">
      <c r="A78">
        <f t="shared" si="32"/>
        <v>0.5</v>
      </c>
      <c r="B78" s="119">
        <v>68</v>
      </c>
      <c r="C78" s="11">
        <f t="shared" si="27"/>
        <v>0.5</v>
      </c>
      <c r="D78">
        <v>2856</v>
      </c>
      <c r="E78" s="11">
        <v>2856.5</v>
      </c>
      <c r="F78" s="3">
        <f t="shared" si="33"/>
        <v>2856.25</v>
      </c>
      <c r="G78" s="111">
        <v>8.9789999999999992</v>
      </c>
      <c r="H78" s="112">
        <v>9.4030000000000005</v>
      </c>
      <c r="I78" s="112">
        <v>9.2919999999999998</v>
      </c>
      <c r="J78" s="113">
        <v>9.2850000000000001</v>
      </c>
      <c r="K78" s="13">
        <v>0.42400000000000126</v>
      </c>
      <c r="L78" s="3">
        <f t="shared" si="43"/>
        <v>0.31300000000000061</v>
      </c>
      <c r="M78" s="3">
        <f t="shared" si="44"/>
        <v>0.30600000000000094</v>
      </c>
      <c r="N78" s="3">
        <f t="shared" si="45"/>
        <v>6.9999999999996732E-3</v>
      </c>
      <c r="O78" s="13">
        <f t="shared" si="28"/>
        <v>0.62600000000000122</v>
      </c>
      <c r="P78" s="3">
        <f t="shared" si="29"/>
        <v>1.3999999999999346E-2</v>
      </c>
      <c r="Q78" s="11">
        <f t="shared" si="30"/>
        <v>0.61200000000000188</v>
      </c>
      <c r="R78" s="3">
        <f t="shared" si="46"/>
        <v>43.71428571428789</v>
      </c>
      <c r="S78" s="3">
        <f t="shared" si="34"/>
        <v>2.2875816993462913E-2</v>
      </c>
      <c r="T78" s="3">
        <f t="shared" si="35"/>
        <v>1.597444089456866</v>
      </c>
      <c r="U78" s="3">
        <f t="shared" si="31"/>
        <v>13997.734894719508</v>
      </c>
      <c r="V78" s="3">
        <v>12900</v>
      </c>
      <c r="W78" s="3">
        <f>(U78-U133)/SUM(T78:T132)</f>
        <v>17.549966411504016</v>
      </c>
      <c r="Y78" s="3">
        <f t="shared" si="40"/>
        <v>12871.51566001741</v>
      </c>
      <c r="Z78" s="8">
        <f>Y78+AA78</f>
        <v>12888.658517160269</v>
      </c>
      <c r="AA78" s="2">
        <f>AA77-(1200/70)</f>
        <v>17.14285714285813</v>
      </c>
      <c r="AB78" s="3"/>
      <c r="AC78" s="3">
        <v>2.236421725239508</v>
      </c>
      <c r="AD78" s="112">
        <v>3.2231332007670286</v>
      </c>
      <c r="AE78" s="11">
        <f t="shared" si="36"/>
        <v>-0.98671147552752059</v>
      </c>
      <c r="AF78" s="3">
        <f t="shared" si="41"/>
        <v>1.200000000000756E-2</v>
      </c>
      <c r="AG78" s="3">
        <f t="shared" si="42"/>
        <v>8.7999999999993861E-2</v>
      </c>
      <c r="AH78" s="3">
        <f t="shared" si="47"/>
        <v>-7.5999999999986301E-2</v>
      </c>
      <c r="AS78">
        <f t="shared" si="37"/>
        <v>43.71428571428789</v>
      </c>
      <c r="AT78">
        <f t="shared" si="38"/>
        <v>0.31300000000000061</v>
      </c>
      <c r="AY78">
        <f t="shared" si="39"/>
        <v>97.763578274760491</v>
      </c>
    </row>
    <row r="79" spans="1:51" ht="14.45" x14ac:dyDescent="0.3">
      <c r="A79">
        <f t="shared" si="32"/>
        <v>0.5</v>
      </c>
      <c r="B79" s="119">
        <v>69</v>
      </c>
      <c r="C79" s="11">
        <f t="shared" si="27"/>
        <v>0.5</v>
      </c>
      <c r="D79">
        <v>2855.5</v>
      </c>
      <c r="E79" s="11">
        <v>2856</v>
      </c>
      <c r="F79" s="3">
        <f t="shared" si="33"/>
        <v>2855.75</v>
      </c>
      <c r="G79" s="111">
        <v>8.6189999999999998</v>
      </c>
      <c r="H79" s="112">
        <v>9.0649999999999995</v>
      </c>
      <c r="I79" s="112">
        <v>8.9570000000000007</v>
      </c>
      <c r="J79" s="113">
        <v>8.9469999999999992</v>
      </c>
      <c r="K79" s="13">
        <v>0.44599999999999973</v>
      </c>
      <c r="L79" s="3">
        <f t="shared" si="43"/>
        <v>0.33800000000000097</v>
      </c>
      <c r="M79" s="3">
        <f t="shared" si="44"/>
        <v>0.3279999999999994</v>
      </c>
      <c r="N79" s="3">
        <f t="shared" si="45"/>
        <v>1.0000000000001563E-2</v>
      </c>
      <c r="O79" s="13">
        <f t="shared" si="28"/>
        <v>0.67600000000000193</v>
      </c>
      <c r="P79" s="3">
        <f t="shared" si="29"/>
        <v>2.0000000000003126E-2</v>
      </c>
      <c r="Q79" s="11">
        <f t="shared" si="30"/>
        <v>0.65599999999999881</v>
      </c>
      <c r="R79" s="3">
        <f t="shared" si="46"/>
        <v>32.79999999999481</v>
      </c>
      <c r="S79" s="3">
        <f t="shared" si="34"/>
        <v>3.0487804878053606E-2</v>
      </c>
      <c r="T79" s="3">
        <f t="shared" si="35"/>
        <v>1.4792899408283982</v>
      </c>
      <c r="U79" s="3">
        <f>U80+(R81*3.26719517951966)</f>
        <v>13962.816746238392</v>
      </c>
      <c r="V79" s="3">
        <f>V78-(S79*27.7480710823783)</f>
        <v>12899.154022223098</v>
      </c>
      <c r="X79" s="3">
        <f t="shared" ref="X79:X110" si="48">(U79-U80)/C79</f>
        <v>99.584109071758576</v>
      </c>
      <c r="Y79" s="3">
        <f t="shared" si="40"/>
        <v>12839.768081145181</v>
      </c>
      <c r="Z79" s="2">
        <f>Y79</f>
        <v>12839.768081145181</v>
      </c>
      <c r="AA79" s="2"/>
      <c r="AB79" s="3"/>
      <c r="AC79" s="3">
        <v>2.9585798816572586</v>
      </c>
      <c r="AD79" s="112">
        <v>2.9096406939864363</v>
      </c>
      <c r="AE79" s="11">
        <f t="shared" si="36"/>
        <v>4.8939187670822282E-2</v>
      </c>
      <c r="AF79" s="3">
        <f t="shared" si="41"/>
        <v>2.3999999999993804E-2</v>
      </c>
      <c r="AG79" s="3">
        <f t="shared" si="42"/>
        <v>-0.62799999999999656</v>
      </c>
      <c r="AH79" s="3">
        <f t="shared" si="47"/>
        <v>0.65199999999999037</v>
      </c>
      <c r="AS79">
        <f t="shared" si="37"/>
        <v>32.79999999999481</v>
      </c>
      <c r="AT79">
        <f t="shared" si="38"/>
        <v>0.33800000000000097</v>
      </c>
      <c r="AY79">
        <f t="shared" si="39"/>
        <v>97.041420118342742</v>
      </c>
    </row>
    <row r="80" spans="1:51" ht="14.45" x14ac:dyDescent="0.3">
      <c r="A80">
        <f t="shared" si="32"/>
        <v>0.5</v>
      </c>
      <c r="B80" s="119">
        <v>70</v>
      </c>
      <c r="C80" s="11">
        <f t="shared" si="27"/>
        <v>0.5</v>
      </c>
      <c r="D80">
        <v>2855</v>
      </c>
      <c r="E80" s="11">
        <v>2855.5</v>
      </c>
      <c r="F80" s="3">
        <f t="shared" si="33"/>
        <v>2855.25</v>
      </c>
      <c r="G80" s="111">
        <v>7.9980000000000002</v>
      </c>
      <c r="H80" s="112">
        <v>8.3759999999999994</v>
      </c>
      <c r="I80" s="112">
        <v>8.1850000000000005</v>
      </c>
      <c r="J80" s="113">
        <v>8.1690000000000005</v>
      </c>
      <c r="K80" s="13">
        <v>0.37799999999999923</v>
      </c>
      <c r="L80" s="3">
        <f t="shared" si="43"/>
        <v>0.18700000000000028</v>
      </c>
      <c r="M80" s="3">
        <f t="shared" si="44"/>
        <v>0.17100000000000026</v>
      </c>
      <c r="N80" s="3">
        <f t="shared" si="45"/>
        <v>1.6000000000000014E-2</v>
      </c>
      <c r="O80" s="13">
        <f t="shared" si="28"/>
        <v>0.37400000000000055</v>
      </c>
      <c r="P80" s="3">
        <f t="shared" si="29"/>
        <v>3.2000000000000028E-2</v>
      </c>
      <c r="Q80" s="11">
        <f t="shared" si="30"/>
        <v>0.34200000000000053</v>
      </c>
      <c r="R80" s="3">
        <f t="shared" si="46"/>
        <v>10.687500000000007</v>
      </c>
      <c r="S80" s="3">
        <f t="shared" si="34"/>
        <v>9.3567251461988243E-2</v>
      </c>
      <c r="T80" s="3">
        <f t="shared" si="35"/>
        <v>2.6737967914438463</v>
      </c>
      <c r="U80" s="3">
        <f t="shared" si="31"/>
        <v>13913.024691702512</v>
      </c>
      <c r="V80" s="3">
        <f t="shared" ref="V80:V143" si="49">V79-(S80*27.7480710823783)</f>
        <v>12896.557711478548</v>
      </c>
      <c r="X80" s="3">
        <f t="shared" si="48"/>
        <v>132.38190838497758</v>
      </c>
      <c r="Y80" s="3">
        <f t="shared" si="40"/>
        <v>12822.203592242498</v>
      </c>
      <c r="Z80" s="2">
        <f>Y80</f>
        <v>12822.203592242498</v>
      </c>
      <c r="AA80" s="2"/>
      <c r="AB80" s="3"/>
      <c r="AC80" s="3">
        <v>8.556149732620316</v>
      </c>
      <c r="AD80" s="112">
        <v>11.461360121496838</v>
      </c>
      <c r="AE80" s="11">
        <f t="shared" si="36"/>
        <v>-2.9052103888765224</v>
      </c>
      <c r="AF80" s="3">
        <f t="shared" si="41"/>
        <v>-1.3999999999999346E-2</v>
      </c>
      <c r="AG80" s="3">
        <f t="shared" si="42"/>
        <v>7.7999999999999403E-2</v>
      </c>
      <c r="AH80" s="3">
        <f t="shared" si="47"/>
        <v>-9.1999999999998749E-2</v>
      </c>
      <c r="AS80">
        <f t="shared" si="37"/>
        <v>10.687500000000007</v>
      </c>
      <c r="AT80">
        <f t="shared" si="38"/>
        <v>0.18700000000000028</v>
      </c>
      <c r="AY80">
        <f t="shared" si="39"/>
        <v>91.443850267379688</v>
      </c>
    </row>
    <row r="81" spans="1:51" ht="14.45" x14ac:dyDescent="0.3">
      <c r="A81">
        <f t="shared" si="32"/>
        <v>1</v>
      </c>
      <c r="B81" s="119">
        <v>71</v>
      </c>
      <c r="C81" s="11">
        <f t="shared" si="27"/>
        <v>1</v>
      </c>
      <c r="D81">
        <v>2854</v>
      </c>
      <c r="E81" s="11">
        <v>2855</v>
      </c>
      <c r="F81" s="3">
        <f t="shared" si="33"/>
        <v>2854.5</v>
      </c>
      <c r="G81" s="111">
        <v>8.1319999999999997</v>
      </c>
      <c r="H81" s="112">
        <v>8.8870000000000005</v>
      </c>
      <c r="I81" s="112">
        <v>8.5380000000000003</v>
      </c>
      <c r="J81" s="113">
        <v>8.5129999999999999</v>
      </c>
      <c r="K81" s="13">
        <v>0.75500000000000078</v>
      </c>
      <c r="L81" s="3">
        <f t="shared" si="43"/>
        <v>0.40600000000000058</v>
      </c>
      <c r="M81" s="3">
        <f t="shared" si="44"/>
        <v>0.38100000000000023</v>
      </c>
      <c r="N81" s="3">
        <f t="shared" si="45"/>
        <v>2.5000000000000355E-2</v>
      </c>
      <c r="O81" s="13">
        <f t="shared" si="28"/>
        <v>0.40600000000000058</v>
      </c>
      <c r="P81" s="3">
        <f t="shared" si="29"/>
        <v>2.5000000000000355E-2</v>
      </c>
      <c r="Q81" s="11">
        <f t="shared" si="30"/>
        <v>0.38100000000000023</v>
      </c>
      <c r="R81" s="3">
        <f t="shared" si="46"/>
        <v>15.239999999999792</v>
      </c>
      <c r="S81" s="3">
        <f t="shared" si="34"/>
        <v>6.5616797900263354E-2</v>
      </c>
      <c r="T81" s="3">
        <f t="shared" si="35"/>
        <v>2.4630541871921148</v>
      </c>
      <c r="U81" s="3">
        <f t="shared" si="31"/>
        <v>13846.833737510024</v>
      </c>
      <c r="V81" s="3">
        <f t="shared" si="49"/>
        <v>12894.736971906214</v>
      </c>
      <c r="X81" s="3">
        <f t="shared" si="48"/>
        <v>48.35448865689068</v>
      </c>
      <c r="Y81" s="3">
        <f t="shared" si="40"/>
        <v>12803.136259369532</v>
      </c>
      <c r="Z81" s="3">
        <f>Y81</f>
        <v>12803.136259369532</v>
      </c>
      <c r="AA81" s="2"/>
      <c r="AB81" s="3"/>
      <c r="AC81" s="3">
        <v>6.1576354679803744</v>
      </c>
      <c r="AD81" s="112">
        <v>9.1590858599302702</v>
      </c>
      <c r="AE81" s="11">
        <f t="shared" si="36"/>
        <v>-3.0014503919498958</v>
      </c>
      <c r="AF81" s="3">
        <f t="shared" si="41"/>
        <v>2.0000000000006679E-3</v>
      </c>
      <c r="AG81" s="3">
        <f t="shared" si="42"/>
        <v>0.16599999999999859</v>
      </c>
      <c r="AH81" s="3">
        <f t="shared" si="47"/>
        <v>-0.16399999999999793</v>
      </c>
      <c r="AS81">
        <f t="shared" si="37"/>
        <v>15.239999999999792</v>
      </c>
      <c r="AT81">
        <f t="shared" si="38"/>
        <v>0.40600000000000058</v>
      </c>
      <c r="AY81">
        <f t="shared" si="39"/>
        <v>93.84236453201963</v>
      </c>
    </row>
    <row r="82" spans="1:51" ht="14.45" x14ac:dyDescent="0.3">
      <c r="A82">
        <f t="shared" si="32"/>
        <v>1</v>
      </c>
      <c r="B82" s="119">
        <v>72</v>
      </c>
      <c r="C82" s="11">
        <f t="shared" si="27"/>
        <v>1</v>
      </c>
      <c r="D82">
        <v>2853</v>
      </c>
      <c r="E82" s="11">
        <v>2854</v>
      </c>
      <c r="F82" s="3">
        <f t="shared" si="33"/>
        <v>2853.5</v>
      </c>
      <c r="G82" s="111">
        <v>8.9280000000000008</v>
      </c>
      <c r="H82" s="112">
        <v>9.8699999999999992</v>
      </c>
      <c r="I82" s="112">
        <v>9.5020000000000007</v>
      </c>
      <c r="J82" s="113">
        <v>9.4749999999999996</v>
      </c>
      <c r="K82" s="13">
        <v>0.94199999999999839</v>
      </c>
      <c r="L82" s="3">
        <f t="shared" si="43"/>
        <v>0.57399999999999984</v>
      </c>
      <c r="M82" s="3">
        <f t="shared" si="44"/>
        <v>0.54699999999999882</v>
      </c>
      <c r="N82" s="3">
        <f t="shared" si="45"/>
        <v>2.7000000000001023E-2</v>
      </c>
      <c r="O82" s="13">
        <f t="shared" si="28"/>
        <v>0.57399999999999984</v>
      </c>
      <c r="P82" s="3">
        <f t="shared" si="29"/>
        <v>2.7000000000001023E-2</v>
      </c>
      <c r="Q82" s="11">
        <f t="shared" si="30"/>
        <v>0.54699999999999882</v>
      </c>
      <c r="R82" s="3">
        <f t="shared" si="46"/>
        <v>20.25925925925845</v>
      </c>
      <c r="S82" s="3">
        <f t="shared" si="34"/>
        <v>4.9360146252287164E-2</v>
      </c>
      <c r="T82" s="3">
        <f t="shared" si="35"/>
        <v>1.7421602787456452</v>
      </c>
      <c r="U82" s="3">
        <f t="shared" si="31"/>
        <v>13798.479248853133</v>
      </c>
      <c r="V82" s="3">
        <f t="shared" si="49"/>
        <v>12893.367323059369</v>
      </c>
      <c r="X82" s="3">
        <f t="shared" si="48"/>
        <v>27.127620581464726</v>
      </c>
      <c r="Y82" s="3">
        <f t="shared" si="40"/>
        <v>12776.178995652581</v>
      </c>
      <c r="Z82" s="3">
        <f t="shared" ref="Z82:Z145" si="50">Y82</f>
        <v>12776.178995652581</v>
      </c>
      <c r="AA82" s="2"/>
      <c r="AB82" s="3"/>
      <c r="AC82" s="3">
        <v>4.7038327526134198</v>
      </c>
      <c r="AD82" s="112">
        <v>6.3075311366916198</v>
      </c>
      <c r="AE82" s="11">
        <f t="shared" si="36"/>
        <v>-1.6036983840782</v>
      </c>
      <c r="AF82" s="3">
        <f t="shared" si="41"/>
        <v>-2.0000000000006679E-3</v>
      </c>
      <c r="AG82" s="3">
        <f t="shared" si="42"/>
        <v>-0.17699999999999783</v>
      </c>
      <c r="AH82" s="3">
        <f t="shared" si="47"/>
        <v>0.17499999999999716</v>
      </c>
      <c r="AS82">
        <f t="shared" si="37"/>
        <v>20.25925925925845</v>
      </c>
      <c r="AT82">
        <f t="shared" si="38"/>
        <v>0.57399999999999984</v>
      </c>
      <c r="AY82">
        <f t="shared" si="39"/>
        <v>95.296167247386578</v>
      </c>
    </row>
    <row r="83" spans="1:51" ht="14.45" x14ac:dyDescent="0.3">
      <c r="A83">
        <f t="shared" si="32"/>
        <v>1</v>
      </c>
      <c r="B83" s="119">
        <v>73</v>
      </c>
      <c r="C83" s="11">
        <f t="shared" si="27"/>
        <v>1</v>
      </c>
      <c r="D83">
        <v>2852</v>
      </c>
      <c r="E83" s="11">
        <v>2853</v>
      </c>
      <c r="F83" s="3">
        <f t="shared" si="33"/>
        <v>2852.5</v>
      </c>
      <c r="G83" s="111">
        <v>8.6259999999999994</v>
      </c>
      <c r="H83" s="112">
        <v>9.32</v>
      </c>
      <c r="I83" s="112">
        <v>9.0210000000000008</v>
      </c>
      <c r="J83" s="113">
        <v>8.9960000000000004</v>
      </c>
      <c r="K83" s="13">
        <v>0.69400000000000084</v>
      </c>
      <c r="L83" s="3">
        <f t="shared" si="43"/>
        <v>0.39500000000000135</v>
      </c>
      <c r="M83" s="3">
        <f t="shared" si="44"/>
        <v>0.37000000000000099</v>
      </c>
      <c r="N83" s="3">
        <f t="shared" si="45"/>
        <v>2.5000000000000355E-2</v>
      </c>
      <c r="O83" s="13">
        <f t="shared" si="28"/>
        <v>0.39500000000000135</v>
      </c>
      <c r="P83" s="3">
        <f t="shared" si="29"/>
        <v>2.5000000000000355E-2</v>
      </c>
      <c r="Q83" s="11">
        <f t="shared" si="30"/>
        <v>0.37000000000000099</v>
      </c>
      <c r="R83" s="3">
        <f t="shared" si="46"/>
        <v>14.79999999999983</v>
      </c>
      <c r="S83" s="3">
        <f t="shared" si="34"/>
        <v>6.7567567567568348E-2</v>
      </c>
      <c r="T83" s="3">
        <f t="shared" si="35"/>
        <v>2.5316455696202445</v>
      </c>
      <c r="U83" s="3">
        <f t="shared" si="31"/>
        <v>13771.351628271668</v>
      </c>
      <c r="V83" s="3">
        <f t="shared" si="49"/>
        <v>12891.49245339164</v>
      </c>
      <c r="X83" s="3">
        <f t="shared" si="48"/>
        <v>24.389991921529145</v>
      </c>
      <c r="Y83" s="3">
        <f t="shared" si="40"/>
        <v>12757.6282653944</v>
      </c>
      <c r="Z83" s="3">
        <f t="shared" si="50"/>
        <v>12757.6282653944</v>
      </c>
      <c r="AA83" s="2"/>
      <c r="AB83" s="3"/>
      <c r="AC83" s="3">
        <v>6.3291139240507013</v>
      </c>
      <c r="AD83" s="112">
        <v>7.7762127732719621</v>
      </c>
      <c r="AE83" s="11">
        <f t="shared" si="36"/>
        <v>-1.4470988492212609</v>
      </c>
      <c r="AF83" s="3">
        <f t="shared" si="41"/>
        <v>8.0000000000008953E-3</v>
      </c>
      <c r="AG83" s="3">
        <f t="shared" si="42"/>
        <v>-9.6000000000001862E-2</v>
      </c>
      <c r="AH83" s="3">
        <f t="shared" si="47"/>
        <v>0.10400000000000276</v>
      </c>
      <c r="AS83">
        <f t="shared" si="37"/>
        <v>14.79999999999983</v>
      </c>
      <c r="AT83">
        <f t="shared" si="38"/>
        <v>0.39500000000000135</v>
      </c>
      <c r="AY83">
        <f t="shared" si="39"/>
        <v>93.670886075949298</v>
      </c>
    </row>
    <row r="84" spans="1:51" ht="14.45" x14ac:dyDescent="0.3">
      <c r="A84">
        <f t="shared" si="32"/>
        <v>1</v>
      </c>
      <c r="B84" s="119">
        <v>74</v>
      </c>
      <c r="C84" s="11">
        <f t="shared" si="27"/>
        <v>1</v>
      </c>
      <c r="D84">
        <v>2851</v>
      </c>
      <c r="E84" s="11">
        <v>2852</v>
      </c>
      <c r="F84" s="3">
        <f t="shared" si="33"/>
        <v>2851.5</v>
      </c>
      <c r="G84" s="111">
        <v>9.298</v>
      </c>
      <c r="H84" s="112">
        <v>10.028</v>
      </c>
      <c r="I84" s="112">
        <v>9.6050000000000004</v>
      </c>
      <c r="J84" s="113">
        <v>9.5719999999999992</v>
      </c>
      <c r="K84" s="13">
        <v>0.73000000000000043</v>
      </c>
      <c r="L84" s="3">
        <f t="shared" si="43"/>
        <v>0.30700000000000038</v>
      </c>
      <c r="M84" s="3">
        <f t="shared" si="44"/>
        <v>0.27399999999999913</v>
      </c>
      <c r="N84" s="3">
        <f t="shared" si="45"/>
        <v>3.3000000000001251E-2</v>
      </c>
      <c r="O84" s="13">
        <f t="shared" si="28"/>
        <v>0.30700000000000038</v>
      </c>
      <c r="P84" s="3">
        <f t="shared" si="29"/>
        <v>3.3000000000001251E-2</v>
      </c>
      <c r="Q84" s="11">
        <f t="shared" si="30"/>
        <v>0.27399999999999913</v>
      </c>
      <c r="R84" s="3">
        <f t="shared" si="46"/>
        <v>8.3030303030299617</v>
      </c>
      <c r="S84" s="3">
        <f t="shared" si="34"/>
        <v>0.12043795620438451</v>
      </c>
      <c r="T84" s="3">
        <f t="shared" si="35"/>
        <v>3.2573289902280091</v>
      </c>
      <c r="U84" s="3">
        <f t="shared" si="31"/>
        <v>13746.961636350139</v>
      </c>
      <c r="V84" s="3">
        <f t="shared" si="49"/>
        <v>12888.150532421865</v>
      </c>
      <c r="X84" s="3">
        <f t="shared" si="48"/>
        <v>33.07039023172365</v>
      </c>
      <c r="Y84" s="3">
        <f t="shared" si="40"/>
        <v>12743.210356054497</v>
      </c>
      <c r="Z84" s="3">
        <f t="shared" si="50"/>
        <v>12743.210356054497</v>
      </c>
      <c r="AA84" s="2"/>
      <c r="AB84" s="3"/>
      <c r="AC84" s="3">
        <v>10.749185667752837</v>
      </c>
      <c r="AD84" s="112">
        <v>16.86702371722669</v>
      </c>
      <c r="AE84" s="11">
        <f t="shared" si="36"/>
        <v>-6.1178380494738533</v>
      </c>
      <c r="AF84" s="3">
        <f t="shared" si="41"/>
        <v>9.9999999999997868E-3</v>
      </c>
      <c r="AG84" s="3">
        <f t="shared" si="42"/>
        <v>4.7000000000000597E-2</v>
      </c>
      <c r="AH84" s="3">
        <f t="shared" si="47"/>
        <v>-3.700000000000081E-2</v>
      </c>
      <c r="AS84">
        <f t="shared" si="37"/>
        <v>8.3030303030299617</v>
      </c>
      <c r="AT84">
        <f t="shared" si="38"/>
        <v>0.30700000000000038</v>
      </c>
      <c r="AY84">
        <f t="shared" si="39"/>
        <v>89.25081433224716</v>
      </c>
    </row>
    <row r="85" spans="1:51" ht="14.45" x14ac:dyDescent="0.3">
      <c r="A85">
        <f t="shared" si="32"/>
        <v>1</v>
      </c>
      <c r="B85" s="119">
        <v>75</v>
      </c>
      <c r="C85" s="11">
        <f t="shared" si="27"/>
        <v>1</v>
      </c>
      <c r="D85">
        <v>2850</v>
      </c>
      <c r="E85" s="11">
        <v>2851</v>
      </c>
      <c r="F85" s="3">
        <f t="shared" si="33"/>
        <v>2850.5</v>
      </c>
      <c r="G85" s="111">
        <v>8.9969999999999999</v>
      </c>
      <c r="H85" s="112">
        <v>9.8290000000000006</v>
      </c>
      <c r="I85" s="112">
        <v>9.3610000000000007</v>
      </c>
      <c r="J85" s="113">
        <v>9.3179999999999996</v>
      </c>
      <c r="K85" s="13">
        <v>0.83200000000000074</v>
      </c>
      <c r="L85" s="3">
        <f t="shared" si="43"/>
        <v>0.36400000000000077</v>
      </c>
      <c r="M85" s="3">
        <f t="shared" si="44"/>
        <v>0.32099999999999973</v>
      </c>
      <c r="N85" s="3">
        <f t="shared" si="45"/>
        <v>4.3000000000001037E-2</v>
      </c>
      <c r="O85" s="13">
        <f t="shared" si="28"/>
        <v>0.36400000000000077</v>
      </c>
      <c r="P85" s="3">
        <f t="shared" si="29"/>
        <v>4.3000000000001037E-2</v>
      </c>
      <c r="Q85" s="11">
        <f t="shared" si="30"/>
        <v>0.32099999999999973</v>
      </c>
      <c r="R85" s="3">
        <f t="shared" si="46"/>
        <v>7.4651162790695809</v>
      </c>
      <c r="S85" s="3">
        <f t="shared" si="34"/>
        <v>0.13395638629283824</v>
      </c>
      <c r="T85" s="3">
        <f t="shared" si="35"/>
        <v>2.7472527472527415</v>
      </c>
      <c r="U85" s="3">
        <f t="shared" si="31"/>
        <v>13713.891246118415</v>
      </c>
      <c r="V85" s="3">
        <f t="shared" si="49"/>
        <v>12884.433501093074</v>
      </c>
      <c r="X85" s="3">
        <f t="shared" si="48"/>
        <v>21.987340532443341</v>
      </c>
      <c r="Y85" s="3">
        <f t="shared" si="40"/>
        <v>12726.115505892527</v>
      </c>
      <c r="Z85" s="3">
        <f t="shared" si="50"/>
        <v>12726.115505892527</v>
      </c>
      <c r="AA85" s="2"/>
      <c r="AB85" s="3"/>
      <c r="AC85" s="3">
        <v>11.813186813187073</v>
      </c>
      <c r="AD85" s="112">
        <v>15.441215273570265</v>
      </c>
      <c r="AE85" s="11">
        <f t="shared" si="36"/>
        <v>-3.6280284603831916</v>
      </c>
      <c r="AF85" s="3">
        <f t="shared" si="41"/>
        <v>-2.0000000000006679E-3</v>
      </c>
      <c r="AG85" s="3">
        <f t="shared" si="42"/>
        <v>9.3999999999999417E-2</v>
      </c>
      <c r="AH85" s="3">
        <f t="shared" si="47"/>
        <v>-9.6000000000000085E-2</v>
      </c>
      <c r="AS85">
        <f t="shared" si="37"/>
        <v>7.4651162790695809</v>
      </c>
      <c r="AT85">
        <f t="shared" si="38"/>
        <v>0.36400000000000077</v>
      </c>
      <c r="AY85">
        <f t="shared" si="39"/>
        <v>88.186813186812927</v>
      </c>
    </row>
    <row r="86" spans="1:51" ht="14.45" x14ac:dyDescent="0.3">
      <c r="A86">
        <f t="shared" si="32"/>
        <v>1</v>
      </c>
      <c r="B86" s="119">
        <v>76</v>
      </c>
      <c r="C86" s="11">
        <f t="shared" si="27"/>
        <v>1</v>
      </c>
      <c r="D86">
        <v>2849</v>
      </c>
      <c r="E86" s="11">
        <v>2850</v>
      </c>
      <c r="F86" s="3">
        <f t="shared" si="33"/>
        <v>2849.5</v>
      </c>
      <c r="G86" s="111">
        <v>8.4550000000000001</v>
      </c>
      <c r="H86" s="112">
        <v>9.3550000000000004</v>
      </c>
      <c r="I86" s="112">
        <v>8.9109999999999996</v>
      </c>
      <c r="J86" s="113">
        <v>8.8699999999999992</v>
      </c>
      <c r="K86" s="13">
        <v>0.90000000000000036</v>
      </c>
      <c r="L86" s="3">
        <f t="shared" si="43"/>
        <v>0.45599999999999952</v>
      </c>
      <c r="M86" s="3">
        <f t="shared" si="44"/>
        <v>0.41499999999999915</v>
      </c>
      <c r="N86" s="3">
        <f t="shared" si="45"/>
        <v>4.1000000000000369E-2</v>
      </c>
      <c r="O86" s="13">
        <f t="shared" si="28"/>
        <v>0.45599999999999952</v>
      </c>
      <c r="P86" s="3">
        <f t="shared" si="29"/>
        <v>4.1000000000000369E-2</v>
      </c>
      <c r="Q86" s="11">
        <f t="shared" si="30"/>
        <v>0.41499999999999915</v>
      </c>
      <c r="R86" s="3">
        <f t="shared" si="46"/>
        <v>10.121951219512082</v>
      </c>
      <c r="S86" s="3">
        <f t="shared" si="34"/>
        <v>9.8795180722892673E-2</v>
      </c>
      <c r="T86" s="3">
        <f t="shared" si="35"/>
        <v>2.1929824561403533</v>
      </c>
      <c r="U86" s="3">
        <f t="shared" si="31"/>
        <v>13691.903905585972</v>
      </c>
      <c r="V86" s="3">
        <f t="shared" si="49"/>
        <v>12881.692125395779</v>
      </c>
      <c r="X86" s="3">
        <f t="shared" si="48"/>
        <v>22.87036625663859</v>
      </c>
      <c r="Y86" s="3">
        <f t="shared" si="40"/>
        <v>12704.699979315994</v>
      </c>
      <c r="Z86" s="3">
        <f t="shared" si="50"/>
        <v>12704.699979315994</v>
      </c>
      <c r="AA86" s="2"/>
      <c r="AB86" s="3"/>
      <c r="AC86" s="3">
        <v>8.9912280701755289</v>
      </c>
      <c r="AD86" s="112">
        <v>10.769110719320921</v>
      </c>
      <c r="AE86" s="11">
        <f t="shared" si="36"/>
        <v>-1.7778826491453916</v>
      </c>
      <c r="AF86" s="3">
        <f t="shared" si="41"/>
        <v>-3.9999999999995595E-3</v>
      </c>
      <c r="AG86" s="3">
        <f t="shared" si="42"/>
        <v>-0.16600000000000037</v>
      </c>
      <c r="AH86" s="3">
        <f t="shared" si="47"/>
        <v>0.16200000000000081</v>
      </c>
      <c r="AS86">
        <f t="shared" si="37"/>
        <v>10.121951219512082</v>
      </c>
      <c r="AT86">
        <f t="shared" si="38"/>
        <v>0.45599999999999952</v>
      </c>
      <c r="AY86">
        <f t="shared" si="39"/>
        <v>91.008771929824476</v>
      </c>
    </row>
    <row r="87" spans="1:51" ht="14.45" x14ac:dyDescent="0.3">
      <c r="A87">
        <f t="shared" si="32"/>
        <v>1</v>
      </c>
      <c r="B87" s="119">
        <v>77</v>
      </c>
      <c r="C87" s="11">
        <f t="shared" si="27"/>
        <v>1</v>
      </c>
      <c r="D87">
        <v>2848</v>
      </c>
      <c r="E87" s="11">
        <v>2849</v>
      </c>
      <c r="F87" s="3">
        <f t="shared" si="33"/>
        <v>2848.5</v>
      </c>
      <c r="G87" s="111">
        <v>9.2070000000000007</v>
      </c>
      <c r="H87" s="112">
        <v>9.8699999999999992</v>
      </c>
      <c r="I87" s="112">
        <v>9.4930000000000003</v>
      </c>
      <c r="J87" s="113">
        <v>9.4559999999999995</v>
      </c>
      <c r="K87" s="13">
        <v>0.66299999999999848</v>
      </c>
      <c r="L87" s="3">
        <f t="shared" si="43"/>
        <v>0.28599999999999959</v>
      </c>
      <c r="M87" s="3">
        <f t="shared" si="44"/>
        <v>0.24899999999999878</v>
      </c>
      <c r="N87" s="3">
        <f t="shared" si="45"/>
        <v>3.700000000000081E-2</v>
      </c>
      <c r="O87" s="13">
        <f t="shared" si="28"/>
        <v>0.28599999999999959</v>
      </c>
      <c r="P87" s="3">
        <f t="shared" si="29"/>
        <v>3.700000000000081E-2</v>
      </c>
      <c r="Q87" s="11">
        <f t="shared" si="30"/>
        <v>0.24899999999999878</v>
      </c>
      <c r="R87" s="3">
        <f t="shared" si="46"/>
        <v>6.7297297297295495</v>
      </c>
      <c r="S87" s="3">
        <f t="shared" si="34"/>
        <v>0.14859437751004415</v>
      </c>
      <c r="T87" s="3">
        <f t="shared" si="35"/>
        <v>3.4965034965035016</v>
      </c>
      <c r="U87" s="3">
        <f t="shared" si="31"/>
        <v>13669.033539329334</v>
      </c>
      <c r="V87" s="3">
        <f t="shared" si="49"/>
        <v>12877.568918046189</v>
      </c>
      <c r="X87" s="3">
        <f t="shared" si="48"/>
        <v>33.53174000033323</v>
      </c>
      <c r="Y87" s="3">
        <f t="shared" si="40"/>
        <v>12691.268311331589</v>
      </c>
      <c r="Z87" s="3">
        <f t="shared" si="50"/>
        <v>12691.268311331589</v>
      </c>
      <c r="AA87" s="2"/>
      <c r="AB87" s="3"/>
      <c r="AC87" s="3">
        <v>12.93706293706324</v>
      </c>
      <c r="AD87" s="112">
        <v>15.94211373907414</v>
      </c>
      <c r="AE87" s="11">
        <f t="shared" si="36"/>
        <v>-3.0050508020108992</v>
      </c>
      <c r="AF87" s="3">
        <f t="shared" si="41"/>
        <v>1.2999999999998124E-2</v>
      </c>
      <c r="AG87" s="3">
        <f t="shared" si="42"/>
        <v>0.10100000000000087</v>
      </c>
      <c r="AH87" s="3">
        <f t="shared" si="47"/>
        <v>-8.8000000000002743E-2</v>
      </c>
      <c r="AS87">
        <f t="shared" si="37"/>
        <v>6.7297297297295495</v>
      </c>
      <c r="AT87">
        <f t="shared" si="38"/>
        <v>0.28599999999999959</v>
      </c>
      <c r="AY87">
        <f t="shared" si="39"/>
        <v>87.062937062936768</v>
      </c>
    </row>
    <row r="88" spans="1:51" ht="14.45" x14ac:dyDescent="0.3">
      <c r="A88">
        <f t="shared" si="32"/>
        <v>1</v>
      </c>
      <c r="B88" s="119">
        <v>78</v>
      </c>
      <c r="C88" s="11">
        <f t="shared" si="27"/>
        <v>1</v>
      </c>
      <c r="D88">
        <v>2847</v>
      </c>
      <c r="E88" s="11">
        <v>2848</v>
      </c>
      <c r="F88" s="3">
        <f t="shared" si="33"/>
        <v>2847.5</v>
      </c>
      <c r="G88" s="111">
        <v>8.1460000000000008</v>
      </c>
      <c r="H88" s="112">
        <v>9.0980000000000008</v>
      </c>
      <c r="I88" s="112">
        <v>8.5459999999999994</v>
      </c>
      <c r="J88" s="113">
        <v>8.4960000000000004</v>
      </c>
      <c r="K88" s="13">
        <v>0.95199999999999996</v>
      </c>
      <c r="L88" s="3">
        <f t="shared" si="43"/>
        <v>0.39999999999999858</v>
      </c>
      <c r="M88" s="3">
        <f t="shared" si="44"/>
        <v>0.34999999999999964</v>
      </c>
      <c r="N88" s="3">
        <f t="shared" si="45"/>
        <v>4.9999999999998934E-2</v>
      </c>
      <c r="O88" s="13">
        <f t="shared" si="28"/>
        <v>0.39999999999999858</v>
      </c>
      <c r="P88" s="3">
        <f t="shared" si="29"/>
        <v>4.9999999999998934E-2</v>
      </c>
      <c r="Q88" s="11">
        <f t="shared" si="30"/>
        <v>0.34999999999999964</v>
      </c>
      <c r="R88" s="3">
        <f t="shared" si="46"/>
        <v>7.0000000000001421</v>
      </c>
      <c r="S88" s="3">
        <f t="shared" si="34"/>
        <v>0.14285714285713996</v>
      </c>
      <c r="T88" s="3">
        <f t="shared" si="35"/>
        <v>2.5000000000000089</v>
      </c>
      <c r="U88" s="3">
        <f t="shared" si="31"/>
        <v>13635.501799329</v>
      </c>
      <c r="V88" s="3">
        <f t="shared" si="49"/>
        <v>12873.604907891564</v>
      </c>
      <c r="X88" s="3">
        <f t="shared" si="48"/>
        <v>27.273977150773135</v>
      </c>
      <c r="Y88" s="3">
        <f t="shared" si="40"/>
        <v>12672.482761703051</v>
      </c>
      <c r="Z88" s="3">
        <f t="shared" si="50"/>
        <v>12672.482761703051</v>
      </c>
      <c r="AA88" s="2"/>
      <c r="AB88" s="3"/>
      <c r="AC88" s="3">
        <v>12.499999999999778</v>
      </c>
      <c r="AD88" s="112">
        <v>16.900439384522709</v>
      </c>
      <c r="AE88" s="11">
        <f t="shared" si="36"/>
        <v>-4.4004393845229313</v>
      </c>
      <c r="AF88" s="3">
        <f t="shared" si="41"/>
        <v>-1.1999999999998678E-2</v>
      </c>
      <c r="AG88" s="3">
        <f t="shared" si="42"/>
        <v>4.0000000000000924E-2</v>
      </c>
      <c r="AH88" s="3">
        <f t="shared" si="47"/>
        <v>-5.1999999999999602E-2</v>
      </c>
      <c r="AS88">
        <f t="shared" si="37"/>
        <v>7.0000000000001421</v>
      </c>
      <c r="AT88">
        <f t="shared" si="38"/>
        <v>0.39999999999999858</v>
      </c>
      <c r="AY88">
        <f t="shared" si="39"/>
        <v>87.500000000000227</v>
      </c>
    </row>
    <row r="89" spans="1:51" x14ac:dyDescent="0.25">
      <c r="A89">
        <f t="shared" si="32"/>
        <v>1</v>
      </c>
      <c r="B89" s="119">
        <v>79</v>
      </c>
      <c r="C89" s="11">
        <f t="shared" si="27"/>
        <v>1</v>
      </c>
      <c r="D89">
        <v>2846</v>
      </c>
      <c r="E89" s="11">
        <v>2847</v>
      </c>
      <c r="F89" s="3">
        <f t="shared" si="33"/>
        <v>2846.5</v>
      </c>
      <c r="G89" s="111">
        <v>8.1679999999999993</v>
      </c>
      <c r="H89" s="112">
        <v>8.9879999999999995</v>
      </c>
      <c r="I89" s="112">
        <v>8.5960000000000001</v>
      </c>
      <c r="J89" s="113">
        <v>8.5579999999999998</v>
      </c>
      <c r="K89" s="13">
        <v>0.82000000000000028</v>
      </c>
      <c r="L89" s="3">
        <f t="shared" si="43"/>
        <v>0.42800000000000082</v>
      </c>
      <c r="M89" s="3">
        <f t="shared" si="44"/>
        <v>0.39000000000000057</v>
      </c>
      <c r="N89" s="3">
        <f t="shared" si="45"/>
        <v>3.8000000000000256E-2</v>
      </c>
      <c r="O89" s="13">
        <f t="shared" si="28"/>
        <v>0.42800000000000082</v>
      </c>
      <c r="P89" s="3">
        <f t="shared" si="29"/>
        <v>3.8000000000000256E-2</v>
      </c>
      <c r="Q89" s="11">
        <f t="shared" si="30"/>
        <v>0.39000000000000057</v>
      </c>
      <c r="R89" s="3">
        <f t="shared" si="46"/>
        <v>10.263157894736787</v>
      </c>
      <c r="S89" s="3">
        <f t="shared" si="34"/>
        <v>9.743589743589795E-2</v>
      </c>
      <c r="T89" s="3">
        <f t="shared" si="35"/>
        <v>2.3364485981308367</v>
      </c>
      <c r="U89" s="3">
        <f t="shared" si="31"/>
        <v>13608.227822178227</v>
      </c>
      <c r="V89" s="3">
        <f t="shared" si="49"/>
        <v>12870.901249683537</v>
      </c>
      <c r="X89" s="3">
        <f t="shared" si="48"/>
        <v>31.643390349792753</v>
      </c>
      <c r="Y89" s="3">
        <f t="shared" si="40"/>
        <v>12652.382223600516</v>
      </c>
      <c r="Z89" s="3">
        <f t="shared" si="50"/>
        <v>12652.382223600516</v>
      </c>
      <c r="AA89" s="2"/>
      <c r="AB89" s="3"/>
      <c r="AC89" s="3">
        <v>8.8785046728972397</v>
      </c>
      <c r="AD89" s="112">
        <v>9.9447959800483741</v>
      </c>
      <c r="AE89" s="11">
        <f t="shared" si="36"/>
        <v>-1.0662913071511344</v>
      </c>
      <c r="AF89" s="3">
        <f t="shared" si="41"/>
        <v>7.9999999999991189E-3</v>
      </c>
      <c r="AG89" s="3">
        <f t="shared" si="42"/>
        <v>-6.0000000000002274E-3</v>
      </c>
      <c r="AH89" s="3">
        <f t="shared" si="47"/>
        <v>1.3999999999999346E-2</v>
      </c>
      <c r="AS89">
        <f t="shared" si="37"/>
        <v>10.263157894736787</v>
      </c>
      <c r="AT89">
        <f t="shared" si="38"/>
        <v>0.42800000000000082</v>
      </c>
      <c r="AY89">
        <f t="shared" si="39"/>
        <v>91.121495327102764</v>
      </c>
    </row>
    <row r="90" spans="1:51" x14ac:dyDescent="0.25">
      <c r="A90">
        <f t="shared" si="32"/>
        <v>1</v>
      </c>
      <c r="B90" s="119">
        <v>80</v>
      </c>
      <c r="C90" s="11">
        <f t="shared" si="27"/>
        <v>1</v>
      </c>
      <c r="D90">
        <v>2845</v>
      </c>
      <c r="E90" s="11">
        <v>2846</v>
      </c>
      <c r="F90" s="3">
        <f t="shared" si="33"/>
        <v>2845.5</v>
      </c>
      <c r="G90" s="111">
        <v>8.16</v>
      </c>
      <c r="H90" s="112">
        <v>9.0939999999999994</v>
      </c>
      <c r="I90" s="112">
        <v>8.59</v>
      </c>
      <c r="J90" s="113">
        <v>8.5440000000000005</v>
      </c>
      <c r="K90" s="13">
        <v>0.93399999999999928</v>
      </c>
      <c r="L90" s="3">
        <f t="shared" si="43"/>
        <v>0.42999999999999972</v>
      </c>
      <c r="M90" s="3">
        <f t="shared" si="44"/>
        <v>0.38400000000000034</v>
      </c>
      <c r="N90" s="3">
        <f t="shared" si="45"/>
        <v>4.5999999999999375E-2</v>
      </c>
      <c r="O90" s="13">
        <f t="shared" si="28"/>
        <v>0.42999999999999972</v>
      </c>
      <c r="P90" s="3">
        <f t="shared" si="29"/>
        <v>4.5999999999999375E-2</v>
      </c>
      <c r="Q90" s="11">
        <f t="shared" si="30"/>
        <v>0.38400000000000034</v>
      </c>
      <c r="R90" s="3">
        <f t="shared" si="46"/>
        <v>8.3478260869566423</v>
      </c>
      <c r="S90" s="3">
        <f t="shared" si="34"/>
        <v>0.11979166666666494</v>
      </c>
      <c r="T90" s="3">
        <f t="shared" si="35"/>
        <v>2.3255813953488387</v>
      </c>
      <c r="U90" s="3">
        <f t="shared" si="31"/>
        <v>13576.584431828434</v>
      </c>
      <c r="V90" s="3">
        <f t="shared" si="49"/>
        <v>12867.577262001794</v>
      </c>
      <c r="X90" s="3">
        <f t="shared" si="48"/>
        <v>33.201767229713369</v>
      </c>
      <c r="Y90" s="3">
        <f t="shared" si="40"/>
        <v>12632.187757749838</v>
      </c>
      <c r="Z90" s="3">
        <f t="shared" si="50"/>
        <v>12632.187757749838</v>
      </c>
      <c r="AA90" s="2"/>
      <c r="AB90" s="3"/>
      <c r="AC90" s="3">
        <v>10.697674418604512</v>
      </c>
      <c r="AD90" s="112">
        <v>13.70563570921229</v>
      </c>
      <c r="AE90" s="11">
        <f t="shared" si="36"/>
        <v>-3.0079612906077777</v>
      </c>
      <c r="AF90" s="3">
        <f t="shared" si="41"/>
        <v>8.0000000000008953E-3</v>
      </c>
      <c r="AG90" s="3">
        <f t="shared" si="42"/>
        <v>0.13899999999999935</v>
      </c>
      <c r="AH90" s="3">
        <f t="shared" si="47"/>
        <v>-0.13099999999999845</v>
      </c>
      <c r="AS90">
        <f t="shared" si="37"/>
        <v>8.3478260869566423</v>
      </c>
      <c r="AT90">
        <f t="shared" si="38"/>
        <v>0.42999999999999972</v>
      </c>
      <c r="AY90">
        <f t="shared" si="39"/>
        <v>89.302325581395493</v>
      </c>
    </row>
    <row r="91" spans="1:51" x14ac:dyDescent="0.25">
      <c r="A91">
        <f t="shared" si="32"/>
        <v>1</v>
      </c>
      <c r="B91" s="119">
        <v>81</v>
      </c>
      <c r="C91" s="11">
        <f t="shared" si="27"/>
        <v>1</v>
      </c>
      <c r="D91">
        <v>2844</v>
      </c>
      <c r="E91" s="11">
        <v>2845</v>
      </c>
      <c r="F91" s="3">
        <f t="shared" si="33"/>
        <v>2844.5</v>
      </c>
      <c r="G91" s="111">
        <v>8.0090000000000003</v>
      </c>
      <c r="H91" s="112">
        <v>9.1720000000000006</v>
      </c>
      <c r="I91" s="112">
        <v>8.5860000000000003</v>
      </c>
      <c r="J91" s="113">
        <v>8.532</v>
      </c>
      <c r="K91" s="13">
        <v>1.1630000000000003</v>
      </c>
      <c r="L91" s="3">
        <f t="shared" si="43"/>
        <v>0.57699999999999996</v>
      </c>
      <c r="M91" s="3">
        <f t="shared" si="44"/>
        <v>0.52299999999999969</v>
      </c>
      <c r="N91" s="3">
        <f t="shared" si="45"/>
        <v>5.400000000000027E-2</v>
      </c>
      <c r="O91" s="13">
        <f t="shared" si="28"/>
        <v>0.57699999999999996</v>
      </c>
      <c r="P91" s="3">
        <f t="shared" si="29"/>
        <v>5.400000000000027E-2</v>
      </c>
      <c r="Q91" s="11">
        <f t="shared" si="30"/>
        <v>0.52299999999999969</v>
      </c>
      <c r="R91" s="3">
        <f t="shared" si="46"/>
        <v>9.6851851851851318</v>
      </c>
      <c r="S91" s="3">
        <f t="shared" si="34"/>
        <v>0.10325047801147284</v>
      </c>
      <c r="T91" s="3">
        <f t="shared" si="35"/>
        <v>1.733102253032929</v>
      </c>
      <c r="U91" s="3">
        <f t="shared" si="31"/>
        <v>13543.382664598721</v>
      </c>
      <c r="V91" s="3">
        <f t="shared" si="49"/>
        <v>12864.712260398643</v>
      </c>
      <c r="X91" s="3">
        <f t="shared" si="48"/>
        <v>50.90500876477563</v>
      </c>
      <c r="Y91" s="3">
        <f t="shared" si="40"/>
        <v>12605.089602410671</v>
      </c>
      <c r="Z91" s="3">
        <f t="shared" si="50"/>
        <v>12605.089602410671</v>
      </c>
      <c r="AA91" s="2"/>
      <c r="AB91" s="3"/>
      <c r="AC91" s="3">
        <v>9.3587521663778634</v>
      </c>
      <c r="AD91" s="112">
        <v>11.37677870513207</v>
      </c>
      <c r="AE91" s="11">
        <f t="shared" si="36"/>
        <v>-2.0180265387542065</v>
      </c>
      <c r="AF91" s="3">
        <f t="shared" si="41"/>
        <v>-1.699999999999946E-2</v>
      </c>
      <c r="AG91" s="3">
        <f t="shared" si="42"/>
        <v>-0.14700000000000024</v>
      </c>
      <c r="AH91" s="3">
        <f t="shared" si="47"/>
        <v>0.13000000000000078</v>
      </c>
      <c r="AS91">
        <f t="shared" si="37"/>
        <v>9.6851851851851318</v>
      </c>
      <c r="AT91">
        <f t="shared" si="38"/>
        <v>0.57699999999999996</v>
      </c>
      <c r="AY91">
        <f t="shared" si="39"/>
        <v>90.641247833622145</v>
      </c>
    </row>
    <row r="92" spans="1:51" x14ac:dyDescent="0.25">
      <c r="A92">
        <f t="shared" si="32"/>
        <v>1</v>
      </c>
      <c r="B92" s="119">
        <v>82</v>
      </c>
      <c r="C92" s="11">
        <f t="shared" si="27"/>
        <v>1</v>
      </c>
      <c r="D92">
        <v>2843</v>
      </c>
      <c r="E92" s="11">
        <v>2844</v>
      </c>
      <c r="F92" s="3">
        <f t="shared" si="33"/>
        <v>2843.5</v>
      </c>
      <c r="G92" s="111">
        <v>9.077</v>
      </c>
      <c r="H92" s="112">
        <v>9.8629999999999995</v>
      </c>
      <c r="I92" s="112">
        <v>9.49</v>
      </c>
      <c r="J92" s="113">
        <v>9.4529999999999994</v>
      </c>
      <c r="K92" s="13">
        <v>0.78599999999999959</v>
      </c>
      <c r="L92" s="3">
        <f t="shared" si="43"/>
        <v>0.41300000000000026</v>
      </c>
      <c r="M92" s="3">
        <f t="shared" si="44"/>
        <v>0.37599999999999945</v>
      </c>
      <c r="N92" s="3">
        <f t="shared" si="45"/>
        <v>3.700000000000081E-2</v>
      </c>
      <c r="O92" s="13">
        <f t="shared" si="28"/>
        <v>0.41300000000000026</v>
      </c>
      <c r="P92" s="3">
        <f t="shared" si="29"/>
        <v>3.700000000000081E-2</v>
      </c>
      <c r="Q92" s="11">
        <f t="shared" si="30"/>
        <v>0.37599999999999945</v>
      </c>
      <c r="R92" s="3">
        <f t="shared" si="46"/>
        <v>10.162162162161925</v>
      </c>
      <c r="S92" s="3">
        <f t="shared" si="34"/>
        <v>9.8404255319151229E-2</v>
      </c>
      <c r="T92" s="3">
        <f t="shared" si="35"/>
        <v>2.4213075060532674</v>
      </c>
      <c r="U92" s="3">
        <f t="shared" si="31"/>
        <v>13492.477655833945</v>
      </c>
      <c r="V92" s="3">
        <f t="shared" si="49"/>
        <v>12861.981732127239</v>
      </c>
      <c r="X92" s="3">
        <f t="shared" si="48"/>
        <v>37.403751710362485</v>
      </c>
      <c r="Y92" s="3">
        <f t="shared" si="40"/>
        <v>12585.693522419206</v>
      </c>
      <c r="Z92" s="3">
        <f t="shared" si="50"/>
        <v>12585.693522419206</v>
      </c>
      <c r="AA92" s="2"/>
      <c r="AB92" s="3"/>
      <c r="AC92" s="3">
        <v>8.9588377723972847</v>
      </c>
      <c r="AD92" s="112">
        <v>9.7653975612021924</v>
      </c>
      <c r="AE92" s="11">
        <f t="shared" si="36"/>
        <v>-0.80655978880490764</v>
      </c>
      <c r="AF92" s="3">
        <f t="shared" si="41"/>
        <v>-6.0000000000020037E-3</v>
      </c>
      <c r="AG92" s="3">
        <f t="shared" si="42"/>
        <v>0.10700000000000109</v>
      </c>
      <c r="AH92" s="3">
        <f t="shared" si="47"/>
        <v>-0.1130000000000031</v>
      </c>
      <c r="AS92">
        <f t="shared" si="37"/>
        <v>10.162162162161925</v>
      </c>
      <c r="AT92">
        <f t="shared" si="38"/>
        <v>0.41300000000000026</v>
      </c>
      <c r="AY92">
        <f t="shared" si="39"/>
        <v>91.041162227602712</v>
      </c>
    </row>
    <row r="93" spans="1:51" x14ac:dyDescent="0.25">
      <c r="A93">
        <f t="shared" si="32"/>
        <v>1</v>
      </c>
      <c r="B93" s="119">
        <v>83</v>
      </c>
      <c r="C93" s="11">
        <f t="shared" si="27"/>
        <v>1</v>
      </c>
      <c r="D93">
        <v>2842</v>
      </c>
      <c r="E93" s="11">
        <v>2843</v>
      </c>
      <c r="F93" s="3">
        <f t="shared" si="33"/>
        <v>2842.5</v>
      </c>
      <c r="G93" s="111">
        <v>9.1120000000000001</v>
      </c>
      <c r="H93" s="112">
        <v>9.9420000000000002</v>
      </c>
      <c r="I93" s="112">
        <v>9.6259999999999994</v>
      </c>
      <c r="J93" s="113">
        <v>9.5950000000000006</v>
      </c>
      <c r="K93" s="13">
        <v>0.83000000000000007</v>
      </c>
      <c r="L93" s="3">
        <f t="shared" si="43"/>
        <v>0.51399999999999935</v>
      </c>
      <c r="M93" s="3">
        <f t="shared" si="44"/>
        <v>0.48300000000000054</v>
      </c>
      <c r="N93" s="3">
        <f t="shared" si="45"/>
        <v>3.0999999999998806E-2</v>
      </c>
      <c r="O93" s="13">
        <f t="shared" si="28"/>
        <v>0.51399999999999935</v>
      </c>
      <c r="P93" s="3">
        <f t="shared" si="29"/>
        <v>3.0999999999998806E-2</v>
      </c>
      <c r="Q93" s="11">
        <f t="shared" si="30"/>
        <v>0.48300000000000054</v>
      </c>
      <c r="R93" s="3">
        <f t="shared" si="46"/>
        <v>15.58064516129094</v>
      </c>
      <c r="S93" s="3">
        <f t="shared" si="34"/>
        <v>6.4182194616974678E-2</v>
      </c>
      <c r="T93" s="3">
        <f t="shared" si="35"/>
        <v>1.9455252918287962</v>
      </c>
      <c r="U93" s="3">
        <f t="shared" si="31"/>
        <v>13455.073904123583</v>
      </c>
      <c r="V93" s="3">
        <f t="shared" si="49"/>
        <v>12860.200800028784</v>
      </c>
      <c r="X93" s="3">
        <f t="shared" si="48"/>
        <v>42.915050195852018</v>
      </c>
      <c r="Y93" s="3">
        <f t="shared" si="40"/>
        <v>12561.554091146534</v>
      </c>
      <c r="Z93" s="3">
        <f t="shared" si="50"/>
        <v>12561.554091146534</v>
      </c>
      <c r="AA93" s="2"/>
      <c r="AB93" s="3"/>
      <c r="AC93" s="3">
        <v>6.0311284046690359</v>
      </c>
      <c r="AD93" s="112">
        <v>5.9893417582925021</v>
      </c>
      <c r="AE93" s="11">
        <f t="shared" si="36"/>
        <v>4.1786646376533731E-2</v>
      </c>
      <c r="AF93" s="3">
        <f t="shared" si="41"/>
        <v>-1.9999999999988916E-3</v>
      </c>
      <c r="AG93" s="3">
        <f t="shared" si="42"/>
        <v>-0.1509999999999998</v>
      </c>
      <c r="AH93" s="3">
        <f t="shared" si="47"/>
        <v>0.14900000000000091</v>
      </c>
      <c r="AS93">
        <f t="shared" si="37"/>
        <v>15.58064516129094</v>
      </c>
      <c r="AT93">
        <f t="shared" si="38"/>
        <v>0.51399999999999935</v>
      </c>
      <c r="AY93">
        <f t="shared" si="39"/>
        <v>93.968871595330967</v>
      </c>
    </row>
    <row r="94" spans="1:51" x14ac:dyDescent="0.25">
      <c r="A94">
        <f t="shared" si="32"/>
        <v>1</v>
      </c>
      <c r="B94" s="119">
        <v>84</v>
      </c>
      <c r="C94" s="11">
        <f t="shared" si="27"/>
        <v>1</v>
      </c>
      <c r="D94">
        <v>2841</v>
      </c>
      <c r="E94" s="11">
        <v>2842</v>
      </c>
      <c r="F94" s="3">
        <f t="shared" si="33"/>
        <v>2841.5</v>
      </c>
      <c r="G94" s="111">
        <v>9.16</v>
      </c>
      <c r="H94" s="112">
        <v>9.7880000000000003</v>
      </c>
      <c r="I94" s="112">
        <v>9.5210000000000008</v>
      </c>
      <c r="J94" s="113">
        <v>9.4920000000000009</v>
      </c>
      <c r="K94" s="13">
        <v>0.62800000000000011</v>
      </c>
      <c r="L94" s="3">
        <f t="shared" si="43"/>
        <v>0.36100000000000065</v>
      </c>
      <c r="M94" s="3">
        <f t="shared" si="44"/>
        <v>0.33200000000000074</v>
      </c>
      <c r="N94" s="3">
        <f t="shared" si="45"/>
        <v>2.8999999999999915E-2</v>
      </c>
      <c r="O94" s="13">
        <f t="shared" si="28"/>
        <v>0.36100000000000065</v>
      </c>
      <c r="P94" s="3">
        <f t="shared" si="29"/>
        <v>2.8999999999999915E-2</v>
      </c>
      <c r="Q94" s="11">
        <f t="shared" si="30"/>
        <v>0.33200000000000074</v>
      </c>
      <c r="R94" s="3">
        <f t="shared" si="46"/>
        <v>11.448275862069025</v>
      </c>
      <c r="S94" s="3">
        <f t="shared" si="34"/>
        <v>8.7349397590360991E-2</v>
      </c>
      <c r="T94" s="3">
        <f t="shared" si="35"/>
        <v>2.7700831024930697</v>
      </c>
      <c r="U94" s="3">
        <f t="shared" si="31"/>
        <v>13412.158853927731</v>
      </c>
      <c r="V94" s="3">
        <f t="shared" si="49"/>
        <v>12857.777022735443</v>
      </c>
      <c r="X94" s="3">
        <f t="shared" si="48"/>
        <v>39.107336239705546</v>
      </c>
      <c r="Y94" s="3">
        <f t="shared" si="40"/>
        <v>12544.600132606778</v>
      </c>
      <c r="Z94" s="3">
        <f t="shared" si="50"/>
        <v>12544.600132606778</v>
      </c>
      <c r="AA94" s="2"/>
      <c r="AB94" s="3"/>
      <c r="AC94" s="3">
        <v>8.0332409972298784</v>
      </c>
      <c r="AD94" s="112">
        <v>7.5496021670128712</v>
      </c>
      <c r="AE94" s="11">
        <f t="shared" si="36"/>
        <v>0.48363883021700715</v>
      </c>
      <c r="AF94" s="3">
        <f t="shared" si="41"/>
        <v>8.0000000000008953E-3</v>
      </c>
      <c r="AG94" s="3">
        <f t="shared" si="42"/>
        <v>0.15399999999999903</v>
      </c>
      <c r="AH94" s="3">
        <f t="shared" si="47"/>
        <v>-0.14599999999999813</v>
      </c>
      <c r="AS94">
        <f t="shared" si="37"/>
        <v>11.448275862069025</v>
      </c>
      <c r="AT94">
        <f t="shared" si="38"/>
        <v>0.36100000000000065</v>
      </c>
      <c r="AY94">
        <f t="shared" si="39"/>
        <v>91.966759002770132</v>
      </c>
    </row>
    <row r="95" spans="1:51" x14ac:dyDescent="0.25">
      <c r="A95">
        <f t="shared" si="32"/>
        <v>1</v>
      </c>
      <c r="B95" s="119">
        <v>85</v>
      </c>
      <c r="C95" s="11">
        <f t="shared" si="27"/>
        <v>1</v>
      </c>
      <c r="D95">
        <v>2840</v>
      </c>
      <c r="E95" s="11">
        <v>2841</v>
      </c>
      <c r="F95" s="3">
        <f t="shared" si="33"/>
        <v>2840.5</v>
      </c>
      <c r="G95" s="111">
        <v>7.8929999999999998</v>
      </c>
      <c r="H95" s="112">
        <v>8.8339999999999996</v>
      </c>
      <c r="I95" s="112">
        <v>8.4160000000000004</v>
      </c>
      <c r="J95" s="113">
        <v>8.3789999999999996</v>
      </c>
      <c r="K95" s="13">
        <v>0.94099999999999984</v>
      </c>
      <c r="L95" s="3">
        <f t="shared" si="43"/>
        <v>0.52300000000000058</v>
      </c>
      <c r="M95" s="3">
        <f t="shared" si="44"/>
        <v>0.48599999999999977</v>
      </c>
      <c r="N95" s="3">
        <f t="shared" si="45"/>
        <v>3.700000000000081E-2</v>
      </c>
      <c r="O95" s="13">
        <f t="shared" si="28"/>
        <v>0.52300000000000058</v>
      </c>
      <c r="P95" s="3">
        <f t="shared" si="29"/>
        <v>3.700000000000081E-2</v>
      </c>
      <c r="Q95" s="11">
        <f t="shared" si="30"/>
        <v>0.48599999999999977</v>
      </c>
      <c r="R95" s="3">
        <f t="shared" si="46"/>
        <v>13.135135135134842</v>
      </c>
      <c r="S95" s="3">
        <f t="shared" si="34"/>
        <v>7.6131687242800047E-2</v>
      </c>
      <c r="T95" s="3">
        <f t="shared" si="35"/>
        <v>1.9120458891013363</v>
      </c>
      <c r="U95" s="3">
        <f t="shared" si="31"/>
        <v>13373.051517688025</v>
      </c>
      <c r="V95" s="3">
        <f t="shared" si="49"/>
        <v>12855.664515266208</v>
      </c>
      <c r="X95" s="3">
        <f t="shared" si="48"/>
        <v>40.749184322341534</v>
      </c>
      <c r="Y95" s="3">
        <f t="shared" si="40"/>
        <v>12520.038026467464</v>
      </c>
      <c r="Z95" s="3">
        <f t="shared" si="50"/>
        <v>12520.038026467464</v>
      </c>
      <c r="AA95" s="2"/>
      <c r="AB95" s="3"/>
      <c r="AC95" s="3">
        <v>7.074569789675099</v>
      </c>
      <c r="AD95" s="112">
        <v>8.3373084536235655</v>
      </c>
      <c r="AE95" s="11">
        <f t="shared" si="36"/>
        <v>-1.2627386639484666</v>
      </c>
      <c r="AF95" s="3">
        <f>(P10-P95)/C95</f>
        <v>-3.3600000000000921E-2</v>
      </c>
      <c r="AG95" s="3">
        <f>(Q10-Q95)/C95</f>
        <v>-0.26279999999999948</v>
      </c>
      <c r="AH95" s="3">
        <f t="shared" si="47"/>
        <v>0.22919999999999857</v>
      </c>
      <c r="AS95">
        <f t="shared" si="37"/>
        <v>13.135135135134842</v>
      </c>
      <c r="AT95">
        <f t="shared" si="38"/>
        <v>0.52300000000000058</v>
      </c>
      <c r="AY95">
        <f t="shared" si="39"/>
        <v>92.925430210324905</v>
      </c>
    </row>
    <row r="96" spans="1:51" x14ac:dyDescent="0.25">
      <c r="A96">
        <f t="shared" si="32"/>
        <v>1</v>
      </c>
      <c r="B96" s="119">
        <v>101</v>
      </c>
      <c r="C96" s="11">
        <f t="shared" si="27"/>
        <v>1</v>
      </c>
      <c r="D96">
        <v>2839</v>
      </c>
      <c r="E96" s="11">
        <v>2840</v>
      </c>
      <c r="F96" s="3">
        <f t="shared" si="33"/>
        <v>2839.5</v>
      </c>
      <c r="G96" s="111">
        <v>7.806</v>
      </c>
      <c r="H96" s="112">
        <v>8.5739999999999998</v>
      </c>
      <c r="I96" s="112">
        <v>8.234</v>
      </c>
      <c r="J96" s="113">
        <v>8.2010000000000005</v>
      </c>
      <c r="K96" s="13">
        <v>0.76799999999999979</v>
      </c>
      <c r="L96" s="3">
        <f t="shared" si="43"/>
        <v>0.42799999999999994</v>
      </c>
      <c r="M96" s="3">
        <f t="shared" si="44"/>
        <v>0.39500000000000046</v>
      </c>
      <c r="N96" s="3">
        <f t="shared" si="45"/>
        <v>3.2999999999999474E-2</v>
      </c>
      <c r="O96" s="13">
        <f t="shared" si="28"/>
        <v>0.42799999999999994</v>
      </c>
      <c r="P96" s="3">
        <f t="shared" si="29"/>
        <v>3.2999999999999474E-2</v>
      </c>
      <c r="Q96" s="11">
        <f t="shared" si="30"/>
        <v>0.39500000000000046</v>
      </c>
      <c r="R96" s="3">
        <f t="shared" si="46"/>
        <v>11.969696969697175</v>
      </c>
      <c r="S96" s="3">
        <f t="shared" si="34"/>
        <v>8.3544303797466926E-2</v>
      </c>
      <c r="T96" s="3">
        <f t="shared" si="35"/>
        <v>2.3364485981308416</v>
      </c>
      <c r="U96" s="3">
        <f t="shared" si="31"/>
        <v>13332.302333365684</v>
      </c>
      <c r="V96" s="3">
        <f t="shared" si="49"/>
        <v>12853.346321985908</v>
      </c>
      <c r="X96" s="3">
        <f t="shared" si="48"/>
        <v>46.580868416580415</v>
      </c>
      <c r="Y96" s="3">
        <f t="shared" si="40"/>
        <v>12499.937488364929</v>
      </c>
      <c r="Z96" s="3">
        <f t="shared" si="50"/>
        <v>12499.937488364929</v>
      </c>
      <c r="AA96" s="2"/>
      <c r="AB96" s="3"/>
      <c r="AC96" s="3">
        <v>7.7102803738316545</v>
      </c>
      <c r="AD96" s="112">
        <v>8.2724082318496208</v>
      </c>
      <c r="AE96" s="11">
        <f t="shared" si="36"/>
        <v>-0.56212785801796628</v>
      </c>
      <c r="AF96" s="3">
        <f t="shared" ref="AF96:AF127" si="51">(P97-P96)/C96</f>
        <v>3.00000000000189E-3</v>
      </c>
      <c r="AG96" s="3">
        <f t="shared" ref="AG96:AG127" si="52">(Q97-Q96)/C96</f>
        <v>5.3999999999998494E-2</v>
      </c>
      <c r="AH96" s="3">
        <f t="shared" si="47"/>
        <v>-5.0999999999996604E-2</v>
      </c>
      <c r="AL96" s="119" t="s">
        <v>106</v>
      </c>
      <c r="AM96" s="3"/>
      <c r="AS96">
        <f t="shared" si="37"/>
        <v>11.969696969697175</v>
      </c>
      <c r="AT96">
        <f t="shared" si="38"/>
        <v>0.42799999999999994</v>
      </c>
      <c r="AY96">
        <f t="shared" si="39"/>
        <v>92.289719626168349</v>
      </c>
    </row>
    <row r="97" spans="1:51" x14ac:dyDescent="0.25">
      <c r="A97">
        <f t="shared" si="32"/>
        <v>1</v>
      </c>
      <c r="B97" s="119">
        <v>102</v>
      </c>
      <c r="C97" s="11">
        <f t="shared" si="27"/>
        <v>1</v>
      </c>
      <c r="D97">
        <v>2838</v>
      </c>
      <c r="E97" s="11">
        <v>2839</v>
      </c>
      <c r="F97" s="3">
        <f t="shared" si="33"/>
        <v>2838.5</v>
      </c>
      <c r="G97" s="111">
        <v>7.6580000000000004</v>
      </c>
      <c r="H97" s="112">
        <v>8.5540000000000003</v>
      </c>
      <c r="I97" s="112">
        <v>8.1430000000000007</v>
      </c>
      <c r="J97" s="113">
        <v>8.1069999999999993</v>
      </c>
      <c r="K97" s="13">
        <v>0.89599999999999991</v>
      </c>
      <c r="L97" s="3">
        <f t="shared" si="43"/>
        <v>0.48500000000000032</v>
      </c>
      <c r="M97" s="3">
        <f t="shared" si="44"/>
        <v>0.44899999999999896</v>
      </c>
      <c r="N97" s="3">
        <f t="shared" si="45"/>
        <v>3.6000000000001364E-2</v>
      </c>
      <c r="O97" s="13">
        <f t="shared" si="28"/>
        <v>0.48500000000000032</v>
      </c>
      <c r="P97" s="3">
        <f t="shared" si="29"/>
        <v>3.6000000000001364E-2</v>
      </c>
      <c r="Q97" s="11">
        <f t="shared" si="30"/>
        <v>0.44899999999999896</v>
      </c>
      <c r="R97" s="3">
        <f t="shared" si="46"/>
        <v>12.472222222221721</v>
      </c>
      <c r="S97" s="3">
        <f t="shared" si="34"/>
        <v>8.0178173719379617E-2</v>
      </c>
      <c r="T97" s="3">
        <f t="shared" si="35"/>
        <v>2.0618556701030912</v>
      </c>
      <c r="U97" s="3">
        <f t="shared" si="31"/>
        <v>13285.721464949103</v>
      </c>
      <c r="V97" s="3">
        <f t="shared" si="49"/>
        <v>12851.121532322288</v>
      </c>
      <c r="X97" s="3">
        <f t="shared" si="48"/>
        <v>44.651667453435948</v>
      </c>
      <c r="Y97" s="3">
        <f t="shared" si="40"/>
        <v>12477.160009440326</v>
      </c>
      <c r="Z97" s="3">
        <f t="shared" si="50"/>
        <v>12477.160009440326</v>
      </c>
      <c r="AA97" s="2"/>
      <c r="AB97" s="3"/>
      <c r="AC97" s="3">
        <v>7.4226804123714105</v>
      </c>
      <c r="AD97" s="112">
        <v>8.9914143565367528</v>
      </c>
      <c r="AE97" s="11">
        <f t="shared" si="36"/>
        <v>-1.5687339441653423</v>
      </c>
      <c r="AF97" s="3">
        <f t="shared" si="51"/>
        <v>-1.0000000000012221E-3</v>
      </c>
      <c r="AG97" s="3">
        <f t="shared" si="52"/>
        <v>4.9999999999999822E-2</v>
      </c>
      <c r="AH97" s="3">
        <f t="shared" si="47"/>
        <v>-5.1000000000001044E-2</v>
      </c>
      <c r="AL97" s="3"/>
      <c r="AM97" s="3"/>
      <c r="AS97">
        <f t="shared" si="37"/>
        <v>12.472222222221721</v>
      </c>
      <c r="AT97">
        <f t="shared" si="38"/>
        <v>0.48500000000000032</v>
      </c>
      <c r="AY97">
        <f t="shared" si="39"/>
        <v>92.577319587628594</v>
      </c>
    </row>
    <row r="98" spans="1:51" x14ac:dyDescent="0.25">
      <c r="A98">
        <f t="shared" si="32"/>
        <v>1</v>
      </c>
      <c r="B98" s="119">
        <v>103</v>
      </c>
      <c r="C98" s="11">
        <f t="shared" si="27"/>
        <v>1</v>
      </c>
      <c r="D98">
        <v>2837</v>
      </c>
      <c r="E98" s="11">
        <v>2838</v>
      </c>
      <c r="F98" s="3">
        <f t="shared" si="33"/>
        <v>2837.5</v>
      </c>
      <c r="G98" s="111">
        <v>9.1240000000000006</v>
      </c>
      <c r="H98" s="112">
        <v>10.048</v>
      </c>
      <c r="I98" s="112">
        <v>9.6579999999999995</v>
      </c>
      <c r="J98" s="113">
        <v>9.6229999999999993</v>
      </c>
      <c r="K98" s="13">
        <v>0.92399999999999949</v>
      </c>
      <c r="L98" s="3">
        <f t="shared" si="43"/>
        <v>0.53399999999999892</v>
      </c>
      <c r="M98" s="3">
        <f t="shared" si="44"/>
        <v>0.49899999999999878</v>
      </c>
      <c r="N98" s="3">
        <f t="shared" si="45"/>
        <v>3.5000000000000142E-2</v>
      </c>
      <c r="O98" s="13">
        <f t="shared" si="28"/>
        <v>0.53399999999999892</v>
      </c>
      <c r="P98" s="3">
        <f t="shared" si="29"/>
        <v>3.5000000000000142E-2</v>
      </c>
      <c r="Q98" s="11">
        <f t="shared" si="30"/>
        <v>0.49899999999999878</v>
      </c>
      <c r="R98" s="3">
        <f t="shared" si="46"/>
        <v>14.257142857142764</v>
      </c>
      <c r="S98" s="3">
        <f t="shared" si="34"/>
        <v>7.0140280561122703E-2</v>
      </c>
      <c r="T98" s="3">
        <f t="shared" si="35"/>
        <v>1.8726591760299662</v>
      </c>
      <c r="U98" s="3">
        <f t="shared" si="31"/>
        <v>13241.069797495667</v>
      </c>
      <c r="V98" s="3">
        <f t="shared" si="49"/>
        <v>12849.175274831539</v>
      </c>
      <c r="X98" s="3">
        <f t="shared" si="48"/>
        <v>41.726749864150406</v>
      </c>
      <c r="Y98" s="3">
        <f t="shared" si="40"/>
        <v>12452.081300686228</v>
      </c>
      <c r="Z98" s="3">
        <f t="shared" si="50"/>
        <v>12452.081300686228</v>
      </c>
      <c r="AA98" s="2"/>
      <c r="AB98" s="3"/>
      <c r="AC98" s="3">
        <v>6.5543071161049085</v>
      </c>
      <c r="AD98" s="112">
        <v>7.4293711976510206</v>
      </c>
      <c r="AE98" s="11">
        <f t="shared" si="36"/>
        <v>-0.87506408154611215</v>
      </c>
      <c r="AF98" s="3">
        <f t="shared" si="51"/>
        <v>3.9999999999995595E-3</v>
      </c>
      <c r="AG98" s="3">
        <f t="shared" si="52"/>
        <v>3.4000000000000696E-2</v>
      </c>
      <c r="AH98" s="3">
        <f t="shared" si="47"/>
        <v>-3.0000000000001137E-2</v>
      </c>
      <c r="AL98" s="3"/>
      <c r="AM98" s="3"/>
      <c r="AS98">
        <f t="shared" si="37"/>
        <v>14.257142857142764</v>
      </c>
      <c r="AT98">
        <f t="shared" si="38"/>
        <v>0.53399999999999892</v>
      </c>
      <c r="AY98">
        <f t="shared" si="39"/>
        <v>93.445692883895092</v>
      </c>
    </row>
    <row r="99" spans="1:51" x14ac:dyDescent="0.25">
      <c r="A99">
        <f t="shared" si="32"/>
        <v>1</v>
      </c>
      <c r="B99" s="119">
        <v>104</v>
      </c>
      <c r="C99" s="11">
        <f t="shared" si="27"/>
        <v>1</v>
      </c>
      <c r="D99">
        <v>2836</v>
      </c>
      <c r="E99" s="11">
        <v>2837</v>
      </c>
      <c r="F99" s="3">
        <f t="shared" si="33"/>
        <v>2836.5</v>
      </c>
      <c r="G99" s="111">
        <v>9.3109999999999999</v>
      </c>
      <c r="H99" s="112">
        <v>10.358000000000001</v>
      </c>
      <c r="I99" s="112">
        <v>9.8829999999999991</v>
      </c>
      <c r="J99" s="113">
        <v>9.8439999999999994</v>
      </c>
      <c r="K99" s="13">
        <v>1.0470000000000006</v>
      </c>
      <c r="L99" s="3">
        <f t="shared" si="43"/>
        <v>0.57199999999999918</v>
      </c>
      <c r="M99" s="3">
        <f t="shared" si="44"/>
        <v>0.53299999999999947</v>
      </c>
      <c r="N99" s="3">
        <f t="shared" si="45"/>
        <v>3.8999999999999702E-2</v>
      </c>
      <c r="O99" s="13">
        <f t="shared" si="28"/>
        <v>0.57199999999999918</v>
      </c>
      <c r="P99" s="3">
        <f t="shared" si="29"/>
        <v>3.8999999999999702E-2</v>
      </c>
      <c r="Q99" s="11">
        <f t="shared" si="30"/>
        <v>0.53299999999999947</v>
      </c>
      <c r="R99" s="3">
        <f t="shared" si="46"/>
        <v>13.666666666666758</v>
      </c>
      <c r="S99" s="3">
        <f t="shared" si="34"/>
        <v>7.3170731707316583E-2</v>
      </c>
      <c r="T99" s="3">
        <f t="shared" si="35"/>
        <v>1.7482517482517508</v>
      </c>
      <c r="U99" s="3">
        <f t="shared" si="31"/>
        <v>13199.343047631517</v>
      </c>
      <c r="V99" s="3">
        <f t="shared" si="49"/>
        <v>12847.144928166976</v>
      </c>
      <c r="X99" s="3">
        <f t="shared" si="48"/>
        <v>37.629075515844306</v>
      </c>
      <c r="Y99" s="3">
        <f t="shared" si="40"/>
        <v>12425.217964717418</v>
      </c>
      <c r="Z99" s="3">
        <f t="shared" si="50"/>
        <v>12425.217964717418</v>
      </c>
      <c r="AA99" s="2"/>
      <c r="AB99" s="3"/>
      <c r="AC99" s="3">
        <v>6.8181818181817757</v>
      </c>
      <c r="AD99" s="112">
        <v>8.758926235730943</v>
      </c>
      <c r="AE99" s="11">
        <f t="shared" si="36"/>
        <v>-1.9407444175491673</v>
      </c>
      <c r="AF99" s="3">
        <f t="shared" si="51"/>
        <v>-3.9999999999995595E-3</v>
      </c>
      <c r="AG99" s="3">
        <f t="shared" si="52"/>
        <v>-8.6000000000000298E-2</v>
      </c>
      <c r="AH99" s="3">
        <f t="shared" si="47"/>
        <v>8.2000000000000739E-2</v>
      </c>
      <c r="AL99" s="3"/>
      <c r="AM99" s="3"/>
      <c r="AS99">
        <f t="shared" si="37"/>
        <v>13.666666666666758</v>
      </c>
      <c r="AT99">
        <f t="shared" si="38"/>
        <v>0.57199999999999918</v>
      </c>
      <c r="AY99">
        <f t="shared" si="39"/>
        <v>93.181818181818215</v>
      </c>
    </row>
    <row r="100" spans="1:51" x14ac:dyDescent="0.25">
      <c r="A100">
        <f t="shared" si="32"/>
        <v>1</v>
      </c>
      <c r="B100" s="119">
        <v>105</v>
      </c>
      <c r="C100" s="11">
        <f t="shared" si="27"/>
        <v>1</v>
      </c>
      <c r="D100">
        <v>2835</v>
      </c>
      <c r="E100" s="11">
        <v>2836</v>
      </c>
      <c r="F100" s="3">
        <f t="shared" si="33"/>
        <v>2835.5</v>
      </c>
      <c r="G100" s="111">
        <v>7.8650000000000002</v>
      </c>
      <c r="H100" s="112">
        <v>8.7889999999999997</v>
      </c>
      <c r="I100" s="112">
        <v>8.3469999999999995</v>
      </c>
      <c r="J100" s="113">
        <v>8.3119999999999994</v>
      </c>
      <c r="K100" s="13">
        <v>0.92399999999999949</v>
      </c>
      <c r="L100" s="3">
        <f t="shared" si="43"/>
        <v>0.48199999999999932</v>
      </c>
      <c r="M100" s="3">
        <f t="shared" si="44"/>
        <v>0.44699999999999918</v>
      </c>
      <c r="N100" s="3">
        <f t="shared" si="45"/>
        <v>3.5000000000000142E-2</v>
      </c>
      <c r="O100" s="13">
        <f t="shared" si="28"/>
        <v>0.48199999999999932</v>
      </c>
      <c r="P100" s="3">
        <f t="shared" si="29"/>
        <v>3.5000000000000142E-2</v>
      </c>
      <c r="Q100" s="11">
        <f t="shared" si="30"/>
        <v>0.44699999999999918</v>
      </c>
      <c r="R100" s="3">
        <f t="shared" si="46"/>
        <v>12.771428571428496</v>
      </c>
      <c r="S100" s="3">
        <f t="shared" si="34"/>
        <v>7.8299776286353928E-2</v>
      </c>
      <c r="T100" s="3">
        <f t="shared" si="35"/>
        <v>2.0746887966805008</v>
      </c>
      <c r="U100" s="3">
        <f t="shared" si="31"/>
        <v>13161.713972115673</v>
      </c>
      <c r="V100" s="3">
        <f t="shared" si="49"/>
        <v>12844.972260408847</v>
      </c>
      <c r="X100" s="3">
        <f t="shared" si="48"/>
        <v>35.939146974715186</v>
      </c>
      <c r="Y100" s="3">
        <f t="shared" si="40"/>
        <v>12402.58137741503</v>
      </c>
      <c r="Z100" s="3">
        <f t="shared" si="50"/>
        <v>12402.58137741503</v>
      </c>
      <c r="AA100" s="2"/>
      <c r="AB100" s="3"/>
      <c r="AC100" s="3">
        <v>7.2614107883817818</v>
      </c>
      <c r="AD100" s="112">
        <v>9.9606734837093338</v>
      </c>
      <c r="AE100" s="11">
        <f t="shared" si="36"/>
        <v>-2.699262695327552</v>
      </c>
      <c r="AF100" s="3">
        <f t="shared" si="51"/>
        <v>-5.999999999998451E-3</v>
      </c>
      <c r="AG100" s="3">
        <f t="shared" si="52"/>
        <v>-0.11299999999999955</v>
      </c>
      <c r="AH100" s="3">
        <f t="shared" si="47"/>
        <v>0.10700000000000109</v>
      </c>
      <c r="AL100" s="3"/>
      <c r="AM100" s="3"/>
      <c r="AS100">
        <f t="shared" si="37"/>
        <v>12.771428571428496</v>
      </c>
      <c r="AT100">
        <f t="shared" si="38"/>
        <v>0.48199999999999932</v>
      </c>
      <c r="AY100">
        <f t="shared" si="39"/>
        <v>92.738589211618219</v>
      </c>
    </row>
    <row r="101" spans="1:51" x14ac:dyDescent="0.25">
      <c r="A101">
        <f t="shared" si="32"/>
        <v>1</v>
      </c>
      <c r="B101" s="119">
        <v>106</v>
      </c>
      <c r="C101" s="11">
        <f t="shared" si="27"/>
        <v>1</v>
      </c>
      <c r="D101">
        <v>2834</v>
      </c>
      <c r="E101" s="11">
        <v>2835</v>
      </c>
      <c r="F101" s="3">
        <f t="shared" si="33"/>
        <v>2834.5</v>
      </c>
      <c r="G101" s="111">
        <v>8.1129999999999995</v>
      </c>
      <c r="H101" s="112">
        <v>8.8780000000000001</v>
      </c>
      <c r="I101" s="112">
        <v>8.4760000000000009</v>
      </c>
      <c r="J101" s="113">
        <v>8.4469999999999992</v>
      </c>
      <c r="K101" s="13">
        <v>0.76500000000000057</v>
      </c>
      <c r="L101" s="3">
        <f t="shared" si="43"/>
        <v>0.36300000000000132</v>
      </c>
      <c r="M101" s="3">
        <f t="shared" si="44"/>
        <v>0.33399999999999963</v>
      </c>
      <c r="N101" s="3">
        <f t="shared" si="45"/>
        <v>2.9000000000001691E-2</v>
      </c>
      <c r="O101" s="13">
        <f t="shared" si="28"/>
        <v>0.36300000000000132</v>
      </c>
      <c r="P101" s="3">
        <f t="shared" si="29"/>
        <v>2.9000000000001691E-2</v>
      </c>
      <c r="Q101" s="11">
        <f t="shared" si="30"/>
        <v>0.33399999999999963</v>
      </c>
      <c r="R101" s="3">
        <f t="shared" si="46"/>
        <v>11.517241379309661</v>
      </c>
      <c r="S101" s="3">
        <f t="shared" si="34"/>
        <v>8.6826347305394375E-2</v>
      </c>
      <c r="T101" s="3">
        <f t="shared" si="35"/>
        <v>2.7548209366391085</v>
      </c>
      <c r="U101" s="3">
        <f t="shared" si="31"/>
        <v>13125.774825140958</v>
      </c>
      <c r="V101" s="3">
        <f t="shared" si="49"/>
        <v>12842.562996751994</v>
      </c>
      <c r="X101" s="3">
        <f t="shared" si="48"/>
        <v>40.404313720058781</v>
      </c>
      <c r="Y101" s="3">
        <f t="shared" si="40"/>
        <v>12385.533491127131</v>
      </c>
      <c r="Z101" s="3">
        <f t="shared" si="50"/>
        <v>12385.533491127131</v>
      </c>
      <c r="AA101" s="2"/>
      <c r="AB101" s="3"/>
      <c r="AC101" s="3">
        <v>7.9889807162538808</v>
      </c>
      <c r="AD101" s="112">
        <v>12.733281706794203</v>
      </c>
      <c r="AE101" s="11">
        <f t="shared" si="36"/>
        <v>-4.7443009905403226</v>
      </c>
      <c r="AF101" s="3">
        <f t="shared" si="51"/>
        <v>1.9999999999988916E-3</v>
      </c>
      <c r="AG101" s="3">
        <f t="shared" si="52"/>
        <v>6.9999999999996732E-3</v>
      </c>
      <c r="AH101" s="3">
        <f t="shared" si="47"/>
        <v>-5.0000000000007816E-3</v>
      </c>
      <c r="AL101" s="3"/>
      <c r="AM101" s="3"/>
      <c r="AS101">
        <f t="shared" si="37"/>
        <v>11.517241379309661</v>
      </c>
      <c r="AT101">
        <f t="shared" si="38"/>
        <v>0.36300000000000132</v>
      </c>
      <c r="AY101">
        <f t="shared" si="39"/>
        <v>92.011019283746123</v>
      </c>
    </row>
    <row r="102" spans="1:51" x14ac:dyDescent="0.25">
      <c r="A102">
        <f t="shared" si="32"/>
        <v>1</v>
      </c>
      <c r="B102" s="119">
        <v>107</v>
      </c>
      <c r="C102" s="11">
        <f t="shared" si="27"/>
        <v>1</v>
      </c>
      <c r="D102">
        <v>2833</v>
      </c>
      <c r="E102" s="11">
        <v>2834</v>
      </c>
      <c r="F102" s="3">
        <f t="shared" si="33"/>
        <v>2833.5</v>
      </c>
      <c r="G102" s="111">
        <v>9.16</v>
      </c>
      <c r="H102" s="112">
        <v>9.9250000000000007</v>
      </c>
      <c r="I102" s="112">
        <v>9.532</v>
      </c>
      <c r="J102" s="113">
        <v>9.5009999999999994</v>
      </c>
      <c r="K102" s="13">
        <v>0.76500000000000057</v>
      </c>
      <c r="L102" s="3">
        <f t="shared" si="43"/>
        <v>0.37199999999999989</v>
      </c>
      <c r="M102" s="3">
        <f t="shared" si="44"/>
        <v>0.3409999999999993</v>
      </c>
      <c r="N102" s="3">
        <f t="shared" si="45"/>
        <v>3.1000000000000583E-2</v>
      </c>
      <c r="O102" s="13">
        <f t="shared" si="28"/>
        <v>0.37199999999999989</v>
      </c>
      <c r="P102" s="3">
        <f t="shared" si="29"/>
        <v>3.1000000000000583E-2</v>
      </c>
      <c r="Q102" s="11">
        <f t="shared" si="30"/>
        <v>0.3409999999999993</v>
      </c>
      <c r="R102" s="3">
        <f t="shared" si="46"/>
        <v>10.999999999999771</v>
      </c>
      <c r="S102" s="3">
        <f t="shared" si="34"/>
        <v>9.0909090909092799E-2</v>
      </c>
      <c r="T102" s="3">
        <f t="shared" si="35"/>
        <v>2.6881720430107534</v>
      </c>
      <c r="U102" s="3">
        <f t="shared" si="31"/>
        <v>13085.370511420899</v>
      </c>
      <c r="V102" s="3">
        <f t="shared" si="49"/>
        <v>12840.040444835415</v>
      </c>
      <c r="X102" s="3">
        <f t="shared" si="48"/>
        <v>42.123480707379713</v>
      </c>
      <c r="Y102" s="3">
        <f t="shared" si="40"/>
        <v>12368.062929972592</v>
      </c>
      <c r="Z102" s="3">
        <f t="shared" si="50"/>
        <v>12368.062929972592</v>
      </c>
      <c r="AA102" s="2"/>
      <c r="AB102" s="3"/>
      <c r="AC102" s="3">
        <v>8.333333333333492</v>
      </c>
      <c r="AD102" s="112">
        <v>11.976244405487257</v>
      </c>
      <c r="AE102" s="11">
        <f t="shared" si="36"/>
        <v>-3.6429110721537654</v>
      </c>
      <c r="AF102" s="3">
        <f t="shared" si="51"/>
        <v>-1.000000000000334E-3</v>
      </c>
      <c r="AG102" s="3">
        <f t="shared" si="52"/>
        <v>3.0000000000001137E-2</v>
      </c>
      <c r="AH102" s="3">
        <f t="shared" si="47"/>
        <v>-3.1000000000001471E-2</v>
      </c>
      <c r="AL102" s="3"/>
      <c r="AM102" s="3"/>
      <c r="AS102">
        <f t="shared" si="37"/>
        <v>10.999999999999771</v>
      </c>
      <c r="AT102">
        <f t="shared" si="38"/>
        <v>0.37199999999999989</v>
      </c>
      <c r="AY102">
        <f t="shared" si="39"/>
        <v>91.666666666666501</v>
      </c>
    </row>
    <row r="103" spans="1:51" x14ac:dyDescent="0.25">
      <c r="A103">
        <f t="shared" si="32"/>
        <v>1</v>
      </c>
      <c r="B103" s="119">
        <v>108</v>
      </c>
      <c r="C103" s="11">
        <f t="shared" si="27"/>
        <v>1</v>
      </c>
      <c r="D103">
        <v>2832</v>
      </c>
      <c r="E103" s="11">
        <v>2833</v>
      </c>
      <c r="F103" s="3">
        <f t="shared" si="33"/>
        <v>2832.5</v>
      </c>
      <c r="G103" s="111">
        <v>7.5519999999999996</v>
      </c>
      <c r="H103" s="112">
        <v>8.3800000000000008</v>
      </c>
      <c r="I103" s="112">
        <v>7.9530000000000003</v>
      </c>
      <c r="J103" s="113">
        <v>7.923</v>
      </c>
      <c r="K103" s="13">
        <v>0.82800000000000118</v>
      </c>
      <c r="L103" s="3">
        <f t="shared" si="43"/>
        <v>0.40100000000000069</v>
      </c>
      <c r="M103" s="3">
        <f t="shared" si="44"/>
        <v>0.37100000000000044</v>
      </c>
      <c r="N103" s="3">
        <f t="shared" si="45"/>
        <v>3.0000000000000249E-2</v>
      </c>
      <c r="O103" s="13">
        <f t="shared" si="28"/>
        <v>0.40100000000000069</v>
      </c>
      <c r="P103" s="3">
        <f t="shared" si="29"/>
        <v>3.0000000000000249E-2</v>
      </c>
      <c r="Q103" s="11">
        <f t="shared" si="30"/>
        <v>0.37100000000000044</v>
      </c>
      <c r="R103" s="3">
        <f t="shared" si="46"/>
        <v>12.366666666666578</v>
      </c>
      <c r="S103" s="3">
        <f t="shared" si="34"/>
        <v>8.0862533692722949E-2</v>
      </c>
      <c r="T103" s="3">
        <f t="shared" si="35"/>
        <v>2.4937655860349084</v>
      </c>
      <c r="U103" s="3">
        <f t="shared" si="31"/>
        <v>13043.247030713519</v>
      </c>
      <c r="V103" s="3">
        <f t="shared" si="49"/>
        <v>12837.796665502608</v>
      </c>
      <c r="X103" s="3">
        <f t="shared" si="48"/>
        <v>46.22476142875712</v>
      </c>
      <c r="Y103" s="3">
        <f t="shared" si="40"/>
        <v>12349.230416469982</v>
      </c>
      <c r="Z103" s="3">
        <f t="shared" si="50"/>
        <v>12349.230416469982</v>
      </c>
      <c r="AA103" s="2"/>
      <c r="AB103" s="3"/>
      <c r="AC103" s="3">
        <v>7.4812967581047873</v>
      </c>
      <c r="AD103" s="112">
        <v>12.10011271484248</v>
      </c>
      <c r="AE103" s="11">
        <f t="shared" si="36"/>
        <v>-4.6188159567376923</v>
      </c>
      <c r="AF103" s="3">
        <f t="shared" si="51"/>
        <v>-2.0000000000015561E-3</v>
      </c>
      <c r="AG103" s="3">
        <f t="shared" si="52"/>
        <v>-9.9999999999997868E-3</v>
      </c>
      <c r="AH103" s="3">
        <f t="shared" si="47"/>
        <v>7.9999999999982307E-3</v>
      </c>
      <c r="AL103" s="3"/>
      <c r="AM103" s="3"/>
      <c r="AS103">
        <f t="shared" si="37"/>
        <v>12.366666666666578</v>
      </c>
      <c r="AT103">
        <f t="shared" si="38"/>
        <v>0.40100000000000069</v>
      </c>
      <c r="AY103">
        <f t="shared" si="39"/>
        <v>92.518703241895224</v>
      </c>
    </row>
    <row r="104" spans="1:51" x14ac:dyDescent="0.25">
      <c r="A104">
        <f t="shared" si="32"/>
        <v>1</v>
      </c>
      <c r="B104" s="119">
        <v>109</v>
      </c>
      <c r="C104" s="11">
        <f t="shared" si="27"/>
        <v>1</v>
      </c>
      <c r="D104">
        <v>2831</v>
      </c>
      <c r="E104" s="11">
        <v>2832</v>
      </c>
      <c r="F104" s="3">
        <f t="shared" si="33"/>
        <v>2831.5</v>
      </c>
      <c r="G104" s="111">
        <v>8.125</v>
      </c>
      <c r="H104" s="112">
        <v>8.9009999999999998</v>
      </c>
      <c r="I104" s="112">
        <v>8.5139999999999993</v>
      </c>
      <c r="J104" s="113">
        <v>8.4860000000000007</v>
      </c>
      <c r="K104" s="13">
        <v>0.7759999999999998</v>
      </c>
      <c r="L104" s="3">
        <f t="shared" si="43"/>
        <v>0.38899999999999935</v>
      </c>
      <c r="M104" s="3">
        <f t="shared" si="44"/>
        <v>0.36100000000000065</v>
      </c>
      <c r="N104" s="3">
        <f t="shared" si="45"/>
        <v>2.7999999999998693E-2</v>
      </c>
      <c r="O104" s="13">
        <f t="shared" si="28"/>
        <v>0.38899999999999935</v>
      </c>
      <c r="P104" s="3">
        <f t="shared" si="29"/>
        <v>2.7999999999998693E-2</v>
      </c>
      <c r="Q104" s="11">
        <f t="shared" si="30"/>
        <v>0.36100000000000065</v>
      </c>
      <c r="R104" s="3">
        <f t="shared" si="46"/>
        <v>12.892857142857768</v>
      </c>
      <c r="S104" s="3">
        <f t="shared" si="34"/>
        <v>7.7562326869802342E-2</v>
      </c>
      <c r="T104" s="3">
        <f t="shared" si="35"/>
        <v>2.5706940874036035</v>
      </c>
      <c r="U104" s="3">
        <f t="shared" si="31"/>
        <v>12997.022269284762</v>
      </c>
      <c r="V104" s="3">
        <f t="shared" si="49"/>
        <v>12835.64446054331</v>
      </c>
      <c r="X104" s="3">
        <f t="shared" si="48"/>
        <v>49.909222914728161</v>
      </c>
      <c r="Y104" s="3">
        <f t="shared" si="40"/>
        <v>12330.961469456228</v>
      </c>
      <c r="Z104" s="3">
        <f t="shared" si="50"/>
        <v>12330.961469456228</v>
      </c>
      <c r="AA104" s="2"/>
      <c r="AB104" s="3"/>
      <c r="AC104" s="3">
        <v>7.197943444729753</v>
      </c>
      <c r="AD104" s="112">
        <v>11.075122019156469</v>
      </c>
      <c r="AE104" s="11">
        <f t="shared" si="36"/>
        <v>-3.8771785744267158</v>
      </c>
      <c r="AF104" s="3">
        <f t="shared" si="51"/>
        <v>-9.9999999999766942E-4</v>
      </c>
      <c r="AG104" s="3">
        <f t="shared" si="52"/>
        <v>2.0999999999999019E-2</v>
      </c>
      <c r="AH104" s="3">
        <f t="shared" si="47"/>
        <v>-2.1999999999996689E-2</v>
      </c>
      <c r="AL104" s="3"/>
      <c r="AM104" s="3"/>
      <c r="AS104">
        <f t="shared" si="37"/>
        <v>12.892857142857768</v>
      </c>
      <c r="AT104">
        <f t="shared" si="38"/>
        <v>0.38899999999999935</v>
      </c>
      <c r="AY104">
        <f t="shared" si="39"/>
        <v>92.802056555270255</v>
      </c>
    </row>
    <row r="105" spans="1:51" x14ac:dyDescent="0.25">
      <c r="A105">
        <f t="shared" si="32"/>
        <v>1</v>
      </c>
      <c r="B105" s="119">
        <v>110</v>
      </c>
      <c r="C105" s="11">
        <f t="shared" si="27"/>
        <v>1</v>
      </c>
      <c r="D105">
        <v>2830</v>
      </c>
      <c r="E105" s="11">
        <v>2831</v>
      </c>
      <c r="F105" s="3">
        <f t="shared" si="33"/>
        <v>2830.5</v>
      </c>
      <c r="G105" s="111">
        <v>8.3849999999999998</v>
      </c>
      <c r="H105" s="112">
        <v>9.1850000000000005</v>
      </c>
      <c r="I105" s="112">
        <v>8.7940000000000005</v>
      </c>
      <c r="J105" s="113">
        <v>8.7669999999999995</v>
      </c>
      <c r="K105" s="13">
        <v>0.80000000000000071</v>
      </c>
      <c r="L105" s="3">
        <f t="shared" si="43"/>
        <v>0.4090000000000007</v>
      </c>
      <c r="M105" s="3">
        <f t="shared" si="44"/>
        <v>0.38199999999999967</v>
      </c>
      <c r="N105" s="3">
        <f t="shared" si="45"/>
        <v>2.7000000000001023E-2</v>
      </c>
      <c r="O105" s="13">
        <f t="shared" si="28"/>
        <v>0.4090000000000007</v>
      </c>
      <c r="P105" s="3">
        <f t="shared" si="29"/>
        <v>2.7000000000001023E-2</v>
      </c>
      <c r="Q105" s="11">
        <f t="shared" si="30"/>
        <v>0.38199999999999967</v>
      </c>
      <c r="R105" s="3">
        <f t="shared" si="46"/>
        <v>14.1481481481476</v>
      </c>
      <c r="S105" s="3">
        <f t="shared" si="34"/>
        <v>7.0680628272254048E-2</v>
      </c>
      <c r="T105" s="3">
        <f t="shared" si="35"/>
        <v>2.4449877750611204</v>
      </c>
      <c r="U105" s="3">
        <f t="shared" si="31"/>
        <v>12947.113046370034</v>
      </c>
      <c r="V105" s="3">
        <f t="shared" si="49"/>
        <v>12833.683209445864</v>
      </c>
      <c r="X105" s="3">
        <f t="shared" si="48"/>
        <v>61.224396624913425</v>
      </c>
      <c r="Y105" s="3">
        <f t="shared" si="40"/>
        <v>12311.753244961048</v>
      </c>
      <c r="Z105" s="3">
        <f t="shared" si="50"/>
        <v>12311.753244961048</v>
      </c>
      <c r="AA105" s="2"/>
      <c r="AB105" s="3"/>
      <c r="AC105" s="3">
        <v>6.6014669926652756</v>
      </c>
      <c r="AD105" s="112">
        <v>10.514999387739634</v>
      </c>
      <c r="AE105" s="11">
        <f t="shared" si="36"/>
        <v>-3.9135323950743581</v>
      </c>
      <c r="AF105" s="3">
        <f t="shared" si="51"/>
        <v>2.0000000000006679E-3</v>
      </c>
      <c r="AG105" s="3">
        <f t="shared" si="52"/>
        <v>6.0999999999999943E-2</v>
      </c>
      <c r="AH105" s="3">
        <f t="shared" si="47"/>
        <v>-5.8999999999999275E-2</v>
      </c>
      <c r="AL105" s="3"/>
      <c r="AM105" s="3"/>
      <c r="AS105">
        <f t="shared" si="37"/>
        <v>14.1481481481476</v>
      </c>
      <c r="AT105">
        <f t="shared" si="38"/>
        <v>0.4090000000000007</v>
      </c>
      <c r="AY105">
        <f t="shared" si="39"/>
        <v>93.398533007334734</v>
      </c>
    </row>
    <row r="106" spans="1:51" x14ac:dyDescent="0.25">
      <c r="A106">
        <f t="shared" si="32"/>
        <v>1</v>
      </c>
      <c r="B106" s="119">
        <v>111</v>
      </c>
      <c r="C106" s="11">
        <f t="shared" si="27"/>
        <v>1</v>
      </c>
      <c r="D106">
        <v>2829</v>
      </c>
      <c r="E106" s="11">
        <v>2830</v>
      </c>
      <c r="F106" s="3">
        <f t="shared" si="33"/>
        <v>2829.5</v>
      </c>
      <c r="G106" s="111">
        <v>8.02</v>
      </c>
      <c r="H106" s="112">
        <v>8.9559999999999995</v>
      </c>
      <c r="I106" s="112">
        <v>8.4920000000000009</v>
      </c>
      <c r="J106" s="113">
        <v>8.4629999999999992</v>
      </c>
      <c r="K106" s="13">
        <v>0.93599999999999994</v>
      </c>
      <c r="L106" s="3">
        <f t="shared" si="43"/>
        <v>0.47200000000000131</v>
      </c>
      <c r="M106" s="3">
        <f t="shared" si="44"/>
        <v>0.44299999999999962</v>
      </c>
      <c r="N106" s="3">
        <f t="shared" si="45"/>
        <v>2.9000000000001691E-2</v>
      </c>
      <c r="O106" s="13">
        <f t="shared" si="28"/>
        <v>0.47200000000000131</v>
      </c>
      <c r="P106" s="3">
        <f t="shared" si="29"/>
        <v>2.9000000000001691E-2</v>
      </c>
      <c r="Q106" s="11">
        <f t="shared" si="30"/>
        <v>0.44299999999999962</v>
      </c>
      <c r="R106" s="3">
        <f t="shared" si="46"/>
        <v>15.275862068964614</v>
      </c>
      <c r="S106" s="3">
        <f t="shared" si="34"/>
        <v>6.546275395034247E-2</v>
      </c>
      <c r="T106" s="3">
        <f t="shared" si="35"/>
        <v>2.1186440677966041</v>
      </c>
      <c r="U106" s="3">
        <f t="shared" si="31"/>
        <v>12885.88864974512</v>
      </c>
      <c r="V106" s="3">
        <f t="shared" si="49"/>
        <v>12831.866744296001</v>
      </c>
      <c r="X106" s="3">
        <f t="shared" si="48"/>
        <v>46.532779829523861</v>
      </c>
      <c r="Y106" s="3">
        <f t="shared" si="40"/>
        <v>12289.586296399373</v>
      </c>
      <c r="Z106" s="3">
        <f t="shared" si="50"/>
        <v>12289.586296399373</v>
      </c>
      <c r="AA106" s="2"/>
      <c r="AB106" s="3"/>
      <c r="AC106" s="3">
        <v>6.1440677966105106</v>
      </c>
      <c r="AD106" s="112">
        <v>10.904224616733247</v>
      </c>
      <c r="AE106" s="11">
        <f t="shared" si="36"/>
        <v>-4.7601568201227362</v>
      </c>
      <c r="AF106" s="3">
        <f t="shared" si="51"/>
        <v>-6.0000000000020037E-3</v>
      </c>
      <c r="AG106" s="3">
        <f t="shared" si="52"/>
        <v>-1.2000000000000455E-2</v>
      </c>
      <c r="AH106" s="3">
        <f t="shared" si="47"/>
        <v>5.999999999998451E-3</v>
      </c>
      <c r="AL106" s="3"/>
      <c r="AM106" s="3"/>
      <c r="AS106">
        <f t="shared" si="37"/>
        <v>15.275862068964614</v>
      </c>
      <c r="AT106">
        <f t="shared" si="38"/>
        <v>0.47200000000000131</v>
      </c>
      <c r="AY106">
        <f t="shared" si="39"/>
        <v>93.855932203389486</v>
      </c>
    </row>
    <row r="107" spans="1:51" x14ac:dyDescent="0.25">
      <c r="A107">
        <f t="shared" si="32"/>
        <v>1</v>
      </c>
      <c r="B107" s="119">
        <v>112</v>
      </c>
      <c r="C107" s="11">
        <f t="shared" si="27"/>
        <v>1</v>
      </c>
      <c r="D107">
        <v>2828</v>
      </c>
      <c r="E107" s="11">
        <v>2829</v>
      </c>
      <c r="F107" s="3">
        <f t="shared" si="33"/>
        <v>2828.5</v>
      </c>
      <c r="G107" s="111">
        <v>9.2780000000000005</v>
      </c>
      <c r="H107" s="112">
        <v>10.11</v>
      </c>
      <c r="I107" s="112">
        <v>9.7319999999999993</v>
      </c>
      <c r="J107" s="113">
        <v>9.7089999999999996</v>
      </c>
      <c r="K107" s="13">
        <v>0.83199999999999896</v>
      </c>
      <c r="L107" s="3">
        <f t="shared" si="43"/>
        <v>0.45399999999999885</v>
      </c>
      <c r="M107" s="3">
        <f t="shared" si="44"/>
        <v>0.43099999999999916</v>
      </c>
      <c r="N107" s="3">
        <f t="shared" si="45"/>
        <v>2.2999999999999687E-2</v>
      </c>
      <c r="O107" s="13">
        <f t="shared" si="28"/>
        <v>0.45399999999999885</v>
      </c>
      <c r="P107" s="3">
        <f t="shared" si="29"/>
        <v>2.2999999999999687E-2</v>
      </c>
      <c r="Q107" s="11">
        <f t="shared" si="30"/>
        <v>0.43099999999999916</v>
      </c>
      <c r="R107" s="3">
        <f t="shared" si="46"/>
        <v>18.739130434782826</v>
      </c>
      <c r="S107" s="3">
        <f t="shared" si="34"/>
        <v>5.3364269141530703E-2</v>
      </c>
      <c r="T107" s="3">
        <f t="shared" si="35"/>
        <v>2.202643171806173</v>
      </c>
      <c r="U107" s="3">
        <f t="shared" si="31"/>
        <v>12839.355869915596</v>
      </c>
      <c r="V107" s="3">
        <f t="shared" si="49"/>
        <v>12830.385988762602</v>
      </c>
      <c r="X107" s="3">
        <f t="shared" si="48"/>
        <v>42.473537333755303</v>
      </c>
      <c r="Y107" s="3">
        <f t="shared" si="40"/>
        <v>12268.264697570983</v>
      </c>
      <c r="Z107" s="3">
        <f t="shared" si="50"/>
        <v>12268.264697570983</v>
      </c>
      <c r="AA107" s="2"/>
      <c r="AB107" s="3"/>
      <c r="AC107" s="3">
        <v>5.0660792951541289</v>
      </c>
      <c r="AD107" s="112">
        <v>8.7886271835863283</v>
      </c>
      <c r="AE107" s="11">
        <f t="shared" si="36"/>
        <v>-3.7225478884321994</v>
      </c>
      <c r="AF107" s="3">
        <f t="shared" si="51"/>
        <v>9.9999999999997868E-3</v>
      </c>
      <c r="AG107" s="3">
        <f t="shared" si="52"/>
        <v>3.9000000000001478E-2</v>
      </c>
      <c r="AH107" s="3">
        <f t="shared" si="47"/>
        <v>-2.9000000000001691E-2</v>
      </c>
      <c r="AL107" s="3"/>
      <c r="AM107" s="3"/>
      <c r="AS107">
        <f t="shared" si="37"/>
        <v>18.739130434782826</v>
      </c>
      <c r="AT107">
        <f t="shared" si="38"/>
        <v>0.45399999999999885</v>
      </c>
      <c r="AY107">
        <f t="shared" si="39"/>
        <v>94.933920704845875</v>
      </c>
    </row>
    <row r="108" spans="1:51" x14ac:dyDescent="0.25">
      <c r="A108">
        <f t="shared" si="32"/>
        <v>1</v>
      </c>
      <c r="B108" s="119">
        <v>113</v>
      </c>
      <c r="C108" s="11">
        <f t="shared" si="27"/>
        <v>1</v>
      </c>
      <c r="D108">
        <v>2827</v>
      </c>
      <c r="E108" s="11">
        <v>2828</v>
      </c>
      <c r="F108" s="3">
        <f t="shared" si="33"/>
        <v>2827.5</v>
      </c>
      <c r="G108" s="111">
        <v>8.3719999999999999</v>
      </c>
      <c r="H108" s="112">
        <v>9.4109999999999996</v>
      </c>
      <c r="I108" s="112">
        <v>8.875</v>
      </c>
      <c r="J108" s="113">
        <v>8.8420000000000005</v>
      </c>
      <c r="K108" s="13">
        <v>1.0389999999999997</v>
      </c>
      <c r="L108" s="3">
        <f t="shared" si="43"/>
        <v>0.50300000000000011</v>
      </c>
      <c r="M108" s="3">
        <f t="shared" si="44"/>
        <v>0.47000000000000064</v>
      </c>
      <c r="N108" s="3">
        <f t="shared" si="45"/>
        <v>3.2999999999999474E-2</v>
      </c>
      <c r="O108" s="13">
        <f t="shared" si="28"/>
        <v>0.50300000000000011</v>
      </c>
      <c r="P108" s="3">
        <f t="shared" si="29"/>
        <v>3.2999999999999474E-2</v>
      </c>
      <c r="Q108" s="11">
        <f t="shared" si="30"/>
        <v>0.47000000000000064</v>
      </c>
      <c r="R108" s="3">
        <f t="shared" si="46"/>
        <v>14.242424242424489</v>
      </c>
      <c r="S108" s="3">
        <f t="shared" si="34"/>
        <v>7.0212765957445591E-2</v>
      </c>
      <c r="T108" s="3">
        <f t="shared" si="35"/>
        <v>1.9880715705765404</v>
      </c>
      <c r="U108" s="3">
        <f t="shared" si="31"/>
        <v>12796.882332581841</v>
      </c>
      <c r="V108" s="3">
        <f t="shared" si="49"/>
        <v>12828.437719941925</v>
      </c>
      <c r="X108" s="3">
        <f t="shared" si="48"/>
        <v>48.644906006182282</v>
      </c>
      <c r="Y108" s="3">
        <f t="shared" si="40"/>
        <v>12244.641868913097</v>
      </c>
      <c r="Z108" s="3">
        <f t="shared" si="50"/>
        <v>12244.641868913097</v>
      </c>
      <c r="AA108" s="2"/>
      <c r="AB108" s="3"/>
      <c r="AC108" s="3">
        <v>6.5606361829024777</v>
      </c>
      <c r="AD108" s="112">
        <v>12.111476337486604</v>
      </c>
      <c r="AE108" s="11">
        <f t="shared" si="36"/>
        <v>-5.5508401545841259</v>
      </c>
      <c r="AF108" s="3">
        <f t="shared" si="51"/>
        <v>-3.9999999999995595E-3</v>
      </c>
      <c r="AG108" s="3">
        <f t="shared" si="52"/>
        <v>-9.2999999999999972E-2</v>
      </c>
      <c r="AH108" s="3">
        <f t="shared" si="47"/>
        <v>8.9000000000000412E-2</v>
      </c>
      <c r="AL108" s="3"/>
      <c r="AM108" s="3"/>
      <c r="AS108">
        <f t="shared" si="37"/>
        <v>14.242424242424489</v>
      </c>
      <c r="AT108">
        <f t="shared" si="38"/>
        <v>0.50300000000000011</v>
      </c>
      <c r="AY108">
        <f t="shared" si="39"/>
        <v>93.439363817097515</v>
      </c>
    </row>
    <row r="109" spans="1:51" x14ac:dyDescent="0.25">
      <c r="A109">
        <f t="shared" si="32"/>
        <v>1</v>
      </c>
      <c r="B109" s="119">
        <v>114</v>
      </c>
      <c r="C109" s="11">
        <f t="shared" si="27"/>
        <v>1</v>
      </c>
      <c r="D109">
        <v>2826</v>
      </c>
      <c r="E109" s="11">
        <v>2827</v>
      </c>
      <c r="F109" s="3">
        <f t="shared" si="33"/>
        <v>2826.5</v>
      </c>
      <c r="G109" s="111">
        <v>8.8780000000000001</v>
      </c>
      <c r="H109" s="112">
        <v>9.6869999999999994</v>
      </c>
      <c r="I109" s="112">
        <v>9.2840000000000007</v>
      </c>
      <c r="J109" s="113">
        <v>9.2550000000000008</v>
      </c>
      <c r="K109" s="13">
        <v>0.80899999999999928</v>
      </c>
      <c r="L109" s="3">
        <f t="shared" si="43"/>
        <v>0.40600000000000058</v>
      </c>
      <c r="M109" s="3">
        <f t="shared" si="44"/>
        <v>0.37700000000000067</v>
      </c>
      <c r="N109" s="3">
        <f t="shared" si="45"/>
        <v>2.8999999999999915E-2</v>
      </c>
      <c r="O109" s="13">
        <f t="shared" si="28"/>
        <v>0.40600000000000058</v>
      </c>
      <c r="P109" s="3">
        <f t="shared" si="29"/>
        <v>2.8999999999999915E-2</v>
      </c>
      <c r="Q109" s="11">
        <f t="shared" si="30"/>
        <v>0.37700000000000067</v>
      </c>
      <c r="R109" s="3">
        <f t="shared" si="46"/>
        <v>13.00000000000006</v>
      </c>
      <c r="S109" s="3">
        <f t="shared" si="34"/>
        <v>7.6923076923076567E-2</v>
      </c>
      <c r="T109" s="3">
        <f t="shared" si="35"/>
        <v>2.4630541871921148</v>
      </c>
      <c r="U109" s="3">
        <f t="shared" si="31"/>
        <v>12748.237426575659</v>
      </c>
      <c r="V109" s="3">
        <f t="shared" si="49"/>
        <v>12826.303252935588</v>
      </c>
      <c r="X109" s="3">
        <f t="shared" si="48"/>
        <v>49.792054535882926</v>
      </c>
      <c r="Y109" s="3">
        <f t="shared" si="40"/>
        <v>12225.574536040131</v>
      </c>
      <c r="Z109" s="3">
        <f t="shared" si="50"/>
        <v>12225.574536040131</v>
      </c>
      <c r="AA109" s="2"/>
      <c r="AB109" s="3"/>
      <c r="AC109" s="3">
        <v>7.1428571428571122</v>
      </c>
      <c r="AD109" s="112">
        <v>11.042540992852318</v>
      </c>
      <c r="AE109" s="11">
        <f t="shared" si="36"/>
        <v>-3.8996838499952062</v>
      </c>
      <c r="AF109" s="3">
        <f t="shared" si="51"/>
        <v>-2.0000000000006679E-3</v>
      </c>
      <c r="AG109" s="3">
        <f t="shared" si="52"/>
        <v>2.5000000000000355E-2</v>
      </c>
      <c r="AH109" s="3">
        <f t="shared" si="47"/>
        <v>-2.7000000000001023E-2</v>
      </c>
      <c r="AL109" s="3"/>
      <c r="AM109" s="3"/>
      <c r="AS109">
        <f t="shared" si="37"/>
        <v>13.00000000000006</v>
      </c>
      <c r="AT109">
        <f t="shared" si="38"/>
        <v>0.40600000000000058</v>
      </c>
      <c r="AY109">
        <f t="shared" si="39"/>
        <v>92.85714285714289</v>
      </c>
    </row>
    <row r="110" spans="1:51" x14ac:dyDescent="0.25">
      <c r="A110">
        <f t="shared" si="32"/>
        <v>1</v>
      </c>
      <c r="B110" s="119">
        <v>115</v>
      </c>
      <c r="C110" s="11">
        <f t="shared" si="27"/>
        <v>1</v>
      </c>
      <c r="D110">
        <v>2825</v>
      </c>
      <c r="E110" s="11">
        <v>2826</v>
      </c>
      <c r="F110" s="3">
        <f t="shared" si="33"/>
        <v>2825.5</v>
      </c>
      <c r="G110" s="111">
        <v>8.4819999999999993</v>
      </c>
      <c r="H110" s="112">
        <v>9.3170000000000002</v>
      </c>
      <c r="I110" s="112">
        <v>8.9109999999999996</v>
      </c>
      <c r="J110" s="113">
        <v>8.8840000000000003</v>
      </c>
      <c r="K110" s="13">
        <v>0.83500000000000085</v>
      </c>
      <c r="L110" s="3">
        <f t="shared" si="43"/>
        <v>0.42900000000000027</v>
      </c>
      <c r="M110" s="3">
        <f t="shared" si="44"/>
        <v>0.40200000000000102</v>
      </c>
      <c r="N110" s="3">
        <f t="shared" si="45"/>
        <v>2.6999999999999247E-2</v>
      </c>
      <c r="O110" s="13">
        <f t="shared" si="28"/>
        <v>0.42900000000000027</v>
      </c>
      <c r="P110" s="3">
        <f t="shared" si="29"/>
        <v>2.6999999999999247E-2</v>
      </c>
      <c r="Q110" s="11">
        <f t="shared" si="30"/>
        <v>0.40200000000000102</v>
      </c>
      <c r="R110" s="3">
        <f t="shared" si="46"/>
        <v>14.888888888889342</v>
      </c>
      <c r="S110" s="3">
        <f t="shared" si="34"/>
        <v>6.7164179104475571E-2</v>
      </c>
      <c r="T110" s="3">
        <f t="shared" si="35"/>
        <v>2.3310023310023293</v>
      </c>
      <c r="U110" s="3">
        <f t="shared" si="31"/>
        <v>12698.445372039776</v>
      </c>
      <c r="V110" s="3">
        <f t="shared" si="49"/>
        <v>12824.439576519608</v>
      </c>
      <c r="X110" s="3">
        <f t="shared" si="48"/>
        <v>39.323027696364079</v>
      </c>
      <c r="Y110" s="3">
        <f t="shared" si="40"/>
        <v>12205.427034063523</v>
      </c>
      <c r="Z110" s="3">
        <f t="shared" si="50"/>
        <v>12205.427034063523</v>
      </c>
      <c r="AA110" s="2"/>
      <c r="AB110" s="3"/>
      <c r="AC110" s="3">
        <v>6.2937062937061139</v>
      </c>
      <c r="AD110" s="112">
        <v>10.377715428388203</v>
      </c>
      <c r="AE110" s="11">
        <f t="shared" si="36"/>
        <v>-4.0840091346820895</v>
      </c>
      <c r="AF110" s="3">
        <f t="shared" si="51"/>
        <v>-2.0000000000006679E-3</v>
      </c>
      <c r="AG110" s="3">
        <f t="shared" si="52"/>
        <v>-2.1000000000000796E-2</v>
      </c>
      <c r="AH110" s="3">
        <f t="shared" si="47"/>
        <v>1.9000000000000128E-2</v>
      </c>
      <c r="AL110" s="3"/>
      <c r="AM110" s="3"/>
      <c r="AS110">
        <f t="shared" si="37"/>
        <v>14.888888888889342</v>
      </c>
      <c r="AT110">
        <f t="shared" si="38"/>
        <v>0.42900000000000027</v>
      </c>
      <c r="AY110">
        <f t="shared" si="39"/>
        <v>93.706293706293891</v>
      </c>
    </row>
    <row r="111" spans="1:51" x14ac:dyDescent="0.25">
      <c r="A111">
        <f t="shared" si="32"/>
        <v>1</v>
      </c>
      <c r="B111" s="119">
        <v>116</v>
      </c>
      <c r="C111" s="11">
        <f t="shared" si="27"/>
        <v>1</v>
      </c>
      <c r="D111">
        <v>2824</v>
      </c>
      <c r="E111" s="11">
        <v>2825</v>
      </c>
      <c r="F111" s="3">
        <f t="shared" si="33"/>
        <v>2824.5</v>
      </c>
      <c r="G111" s="111">
        <v>8.2360000000000007</v>
      </c>
      <c r="H111" s="112">
        <v>9.016</v>
      </c>
      <c r="I111" s="112">
        <v>8.6419999999999995</v>
      </c>
      <c r="J111" s="113">
        <v>8.6170000000000009</v>
      </c>
      <c r="K111" s="13">
        <v>0.77999999999999936</v>
      </c>
      <c r="L111" s="3">
        <f t="shared" si="43"/>
        <v>0.40599999999999881</v>
      </c>
      <c r="M111" s="3">
        <f t="shared" si="44"/>
        <v>0.38100000000000023</v>
      </c>
      <c r="N111" s="3">
        <f t="shared" si="45"/>
        <v>2.4999999999998579E-2</v>
      </c>
      <c r="O111" s="13">
        <f t="shared" si="28"/>
        <v>0.40599999999999881</v>
      </c>
      <c r="P111" s="3">
        <f t="shared" si="29"/>
        <v>2.4999999999998579E-2</v>
      </c>
      <c r="Q111" s="11">
        <f t="shared" si="30"/>
        <v>0.38100000000000023</v>
      </c>
      <c r="R111" s="3">
        <f t="shared" si="46"/>
        <v>15.240000000000876</v>
      </c>
      <c r="S111" s="3">
        <f t="shared" si="34"/>
        <v>6.5616797900258692E-2</v>
      </c>
      <c r="T111" s="3">
        <f t="shared" si="35"/>
        <v>2.4630541871921254</v>
      </c>
      <c r="U111" s="3">
        <f t="shared" si="31"/>
        <v>12659.122344343412</v>
      </c>
      <c r="V111" s="3">
        <f t="shared" si="49"/>
        <v>12822.618836947273</v>
      </c>
      <c r="X111" s="3">
        <f t="shared" ref="X111:X142" si="53">(U111-U112)/C111</f>
        <v>42.17651959016257</v>
      </c>
      <c r="Y111" s="3">
        <f t="shared" si="40"/>
        <v>12186.359701190557</v>
      </c>
      <c r="Z111" s="3">
        <f t="shared" si="50"/>
        <v>12186.359701190557</v>
      </c>
      <c r="AA111" s="2"/>
      <c r="AB111" s="3"/>
      <c r="AC111" s="3">
        <v>6.1576354679799632</v>
      </c>
      <c r="AD111" s="112">
        <v>10.019602819068346</v>
      </c>
      <c r="AE111" s="11">
        <f t="shared" si="36"/>
        <v>-3.8619673510883832</v>
      </c>
      <c r="AF111" s="3">
        <f t="shared" si="51"/>
        <v>3.0000000000001137E-3</v>
      </c>
      <c r="AG111" s="3">
        <f t="shared" si="52"/>
        <v>-4.3999999999998707E-2</v>
      </c>
      <c r="AH111" s="3">
        <f t="shared" si="47"/>
        <v>4.699999999999882E-2</v>
      </c>
      <c r="AL111" s="3"/>
      <c r="AM111" s="3"/>
      <c r="AS111">
        <f t="shared" si="37"/>
        <v>15.240000000000876</v>
      </c>
      <c r="AT111">
        <f t="shared" si="38"/>
        <v>0.40599999999999881</v>
      </c>
      <c r="AY111">
        <f t="shared" si="39"/>
        <v>93.842364532020042</v>
      </c>
    </row>
    <row r="112" spans="1:51" x14ac:dyDescent="0.25">
      <c r="A112">
        <f t="shared" si="32"/>
        <v>1</v>
      </c>
      <c r="B112" s="119">
        <v>117</v>
      </c>
      <c r="C112" s="11">
        <f t="shared" si="27"/>
        <v>1</v>
      </c>
      <c r="D112">
        <v>2823</v>
      </c>
      <c r="E112" s="11">
        <v>2824</v>
      </c>
      <c r="F112" s="3">
        <f t="shared" si="33"/>
        <v>2823.5</v>
      </c>
      <c r="G112" s="111">
        <v>9.1839999999999993</v>
      </c>
      <c r="H112" s="112">
        <v>9.9789999999999992</v>
      </c>
      <c r="I112" s="112">
        <v>9.5489999999999995</v>
      </c>
      <c r="J112" s="113">
        <v>9.5210000000000008</v>
      </c>
      <c r="K112" s="13">
        <v>0.79499999999999993</v>
      </c>
      <c r="L112" s="3">
        <f t="shared" si="43"/>
        <v>0.36500000000000021</v>
      </c>
      <c r="M112" s="3">
        <f t="shared" si="44"/>
        <v>0.33700000000000152</v>
      </c>
      <c r="N112" s="3">
        <f t="shared" si="45"/>
        <v>2.7999999999998693E-2</v>
      </c>
      <c r="O112" s="13">
        <f t="shared" si="28"/>
        <v>0.36500000000000021</v>
      </c>
      <c r="P112" s="3">
        <f t="shared" si="29"/>
        <v>2.7999999999998693E-2</v>
      </c>
      <c r="Q112" s="11">
        <f t="shared" si="30"/>
        <v>0.33700000000000152</v>
      </c>
      <c r="R112" s="3">
        <f t="shared" si="46"/>
        <v>12.035714285714903</v>
      </c>
      <c r="S112" s="3">
        <f t="shared" si="34"/>
        <v>8.3086053412458644E-2</v>
      </c>
      <c r="T112" s="3">
        <f t="shared" si="35"/>
        <v>2.7397260273972588</v>
      </c>
      <c r="U112" s="3">
        <f t="shared" si="31"/>
        <v>12616.945824753249</v>
      </c>
      <c r="V112" s="3">
        <f t="shared" si="49"/>
        <v>12820.31335923123</v>
      </c>
      <c r="X112" s="3">
        <f t="shared" si="53"/>
        <v>45.866393866333965</v>
      </c>
      <c r="Y112" s="3">
        <f t="shared" si="40"/>
        <v>12169.217887154517</v>
      </c>
      <c r="Z112" s="3">
        <f t="shared" si="50"/>
        <v>12169.217887154517</v>
      </c>
      <c r="AA112" s="2"/>
      <c r="AB112" s="3"/>
      <c r="AC112" s="3">
        <v>7.671232876711966</v>
      </c>
      <c r="AD112" s="112">
        <v>13.796330793918933</v>
      </c>
      <c r="AE112" s="11">
        <f t="shared" si="36"/>
        <v>-6.1250979172069675</v>
      </c>
      <c r="AF112" s="3">
        <f t="shared" si="51"/>
        <v>-5.999999999998451E-3</v>
      </c>
      <c r="AG112" s="3">
        <f t="shared" si="52"/>
        <v>-5.3000000000000824E-2</v>
      </c>
      <c r="AH112" s="3">
        <f t="shared" si="47"/>
        <v>4.7000000000002373E-2</v>
      </c>
      <c r="AL112" s="3"/>
      <c r="AM112" s="3"/>
      <c r="AS112">
        <f t="shared" si="37"/>
        <v>12.035714285714903</v>
      </c>
      <c r="AT112">
        <f t="shared" si="38"/>
        <v>0.36500000000000021</v>
      </c>
      <c r="AY112">
        <f t="shared" si="39"/>
        <v>92.328767123288031</v>
      </c>
    </row>
    <row r="113" spans="1:51" x14ac:dyDescent="0.25">
      <c r="A113">
        <f t="shared" si="32"/>
        <v>1</v>
      </c>
      <c r="B113" s="119">
        <v>118</v>
      </c>
      <c r="C113" s="11">
        <f t="shared" si="27"/>
        <v>1</v>
      </c>
      <c r="D113">
        <v>2822</v>
      </c>
      <c r="E113" s="11">
        <v>2823</v>
      </c>
      <c r="F113" s="3">
        <f t="shared" si="33"/>
        <v>2822.5</v>
      </c>
      <c r="G113" s="111">
        <v>9.0129999999999999</v>
      </c>
      <c r="H113" s="112">
        <v>9.6579999999999995</v>
      </c>
      <c r="I113" s="112">
        <v>9.3190000000000008</v>
      </c>
      <c r="J113" s="113">
        <v>9.2970000000000006</v>
      </c>
      <c r="K113" s="13">
        <v>0.64499999999999957</v>
      </c>
      <c r="L113" s="3">
        <f t="shared" si="43"/>
        <v>0.30600000000000094</v>
      </c>
      <c r="M113" s="3">
        <f t="shared" si="44"/>
        <v>0.2840000000000007</v>
      </c>
      <c r="N113" s="3">
        <f t="shared" si="45"/>
        <v>2.2000000000000242E-2</v>
      </c>
      <c r="O113" s="13">
        <f t="shared" si="28"/>
        <v>0.30600000000000094</v>
      </c>
      <c r="P113" s="3">
        <f t="shared" si="29"/>
        <v>2.2000000000000242E-2</v>
      </c>
      <c r="Q113" s="11">
        <f t="shared" si="30"/>
        <v>0.2840000000000007</v>
      </c>
      <c r="R113" s="3">
        <f t="shared" si="46"/>
        <v>12.909090909090798</v>
      </c>
      <c r="S113" s="3">
        <f t="shared" si="34"/>
        <v>7.7464788732395026E-2</v>
      </c>
      <c r="T113" s="3">
        <f t="shared" si="35"/>
        <v>3.2679738562091405</v>
      </c>
      <c r="U113" s="3">
        <f t="shared" si="31"/>
        <v>12571.079430886915</v>
      </c>
      <c r="V113" s="3">
        <f t="shared" si="49"/>
        <v>12818.163860767101</v>
      </c>
      <c r="X113" s="3">
        <f t="shared" si="53"/>
        <v>55.767641857319177</v>
      </c>
      <c r="Y113" s="3">
        <f t="shared" si="40"/>
        <v>12154.846941688686</v>
      </c>
      <c r="Z113" s="3">
        <f t="shared" si="50"/>
        <v>12154.846941688686</v>
      </c>
      <c r="AA113" s="2"/>
      <c r="AB113" s="3"/>
      <c r="AC113" s="3">
        <v>7.1895424836601869</v>
      </c>
      <c r="AD113" s="112">
        <v>12.739333340259675</v>
      </c>
      <c r="AE113" s="11">
        <f t="shared" si="36"/>
        <v>-5.549790856599488</v>
      </c>
      <c r="AF113" s="3">
        <f t="shared" si="51"/>
        <v>3.9999999999995595E-3</v>
      </c>
      <c r="AG113" s="3">
        <f t="shared" si="52"/>
        <v>8.0999999999999517E-2</v>
      </c>
      <c r="AH113" s="3">
        <f t="shared" si="47"/>
        <v>-7.6999999999999957E-2</v>
      </c>
      <c r="AL113" s="3"/>
      <c r="AM113" s="3"/>
      <c r="AS113">
        <f t="shared" si="37"/>
        <v>12.909090909090798</v>
      </c>
      <c r="AT113">
        <f t="shared" si="38"/>
        <v>0.30600000000000094</v>
      </c>
      <c r="AY113">
        <f t="shared" si="39"/>
        <v>92.810457516339824</v>
      </c>
    </row>
    <row r="114" spans="1:51" x14ac:dyDescent="0.25">
      <c r="A114">
        <f t="shared" si="32"/>
        <v>1</v>
      </c>
      <c r="B114" s="119">
        <v>119</v>
      </c>
      <c r="C114" s="11">
        <f t="shared" si="27"/>
        <v>1</v>
      </c>
      <c r="D114">
        <v>2821</v>
      </c>
      <c r="E114" s="11">
        <v>2822</v>
      </c>
      <c r="F114" s="3">
        <f t="shared" si="33"/>
        <v>2821.5</v>
      </c>
      <c r="G114" s="111">
        <v>8.1519999999999992</v>
      </c>
      <c r="H114" s="112">
        <v>8.8979999999999997</v>
      </c>
      <c r="I114" s="112">
        <v>8.5429999999999993</v>
      </c>
      <c r="J114" s="113">
        <v>8.5169999999999995</v>
      </c>
      <c r="K114" s="13">
        <v>0.74600000000000044</v>
      </c>
      <c r="L114" s="3">
        <f t="shared" si="43"/>
        <v>0.39100000000000001</v>
      </c>
      <c r="M114" s="3">
        <f t="shared" si="44"/>
        <v>0.36500000000000021</v>
      </c>
      <c r="N114" s="3">
        <f t="shared" si="45"/>
        <v>2.5999999999999801E-2</v>
      </c>
      <c r="O114" s="13">
        <f t="shared" si="28"/>
        <v>0.39100000000000001</v>
      </c>
      <c r="P114" s="3">
        <f t="shared" si="29"/>
        <v>2.5999999999999801E-2</v>
      </c>
      <c r="Q114" s="11">
        <f t="shared" si="30"/>
        <v>0.36500000000000021</v>
      </c>
      <c r="R114" s="3">
        <f t="shared" si="46"/>
        <v>14.038461538461654</v>
      </c>
      <c r="S114" s="3">
        <f t="shared" si="34"/>
        <v>7.1232876712328183E-2</v>
      </c>
      <c r="T114" s="3">
        <f t="shared" si="35"/>
        <v>2.5575447570332481</v>
      </c>
      <c r="U114" s="3">
        <f t="shared" si="31"/>
        <v>12515.311789029596</v>
      </c>
      <c r="V114" s="3">
        <f t="shared" si="49"/>
        <v>12816.187285840686</v>
      </c>
      <c r="X114" s="3">
        <f t="shared" si="53"/>
        <v>55.938341709957967</v>
      </c>
      <c r="Y114" s="3">
        <f t="shared" si="40"/>
        <v>12136.484066926791</v>
      </c>
      <c r="Z114" s="3">
        <f t="shared" si="50"/>
        <v>12136.484066926791</v>
      </c>
      <c r="AA114" s="2"/>
      <c r="AB114" s="3"/>
      <c r="AC114" s="3">
        <v>6.6496163682863942</v>
      </c>
      <c r="AD114" s="112">
        <v>9.8326137611043283</v>
      </c>
      <c r="AE114" s="11">
        <f t="shared" si="36"/>
        <v>-3.182997392817934</v>
      </c>
      <c r="AF114" s="3">
        <f t="shared" si="51"/>
        <v>3.0000000000001137E-3</v>
      </c>
      <c r="AG114" s="3">
        <f t="shared" si="52"/>
        <v>0.13000000000000078</v>
      </c>
      <c r="AH114" s="3">
        <f t="shared" si="47"/>
        <v>-0.12700000000000067</v>
      </c>
      <c r="AL114" s="3"/>
      <c r="AM114" s="3"/>
      <c r="AS114">
        <f t="shared" si="37"/>
        <v>14.038461538461654</v>
      </c>
      <c r="AT114">
        <f t="shared" si="38"/>
        <v>0.39100000000000001</v>
      </c>
      <c r="AY114">
        <f t="shared" si="39"/>
        <v>93.350383631713612</v>
      </c>
    </row>
    <row r="115" spans="1:51" x14ac:dyDescent="0.25">
      <c r="A115">
        <f t="shared" si="32"/>
        <v>1</v>
      </c>
      <c r="B115" s="119">
        <v>120</v>
      </c>
      <c r="C115" s="11">
        <f t="shared" si="27"/>
        <v>1</v>
      </c>
      <c r="D115">
        <v>2820</v>
      </c>
      <c r="E115" s="11">
        <v>2821</v>
      </c>
      <c r="F115" s="3">
        <f t="shared" si="33"/>
        <v>2820.5</v>
      </c>
      <c r="G115" s="111">
        <v>8.8699999999999992</v>
      </c>
      <c r="H115" s="112">
        <v>9.891</v>
      </c>
      <c r="I115" s="112">
        <v>9.3940000000000001</v>
      </c>
      <c r="J115" s="113">
        <v>9.3650000000000002</v>
      </c>
      <c r="K115" s="13">
        <v>1.0210000000000008</v>
      </c>
      <c r="L115" s="3">
        <f t="shared" si="43"/>
        <v>0.52400000000000091</v>
      </c>
      <c r="M115" s="3">
        <f t="shared" si="44"/>
        <v>0.49500000000000099</v>
      </c>
      <c r="N115" s="3">
        <f t="shared" si="45"/>
        <v>2.8999999999999915E-2</v>
      </c>
      <c r="O115" s="13">
        <f t="shared" si="28"/>
        <v>0.52400000000000091</v>
      </c>
      <c r="P115" s="3">
        <f t="shared" si="29"/>
        <v>2.8999999999999915E-2</v>
      </c>
      <c r="Q115" s="11">
        <f t="shared" si="30"/>
        <v>0.49500000000000099</v>
      </c>
      <c r="R115" s="3">
        <f t="shared" si="46"/>
        <v>17.068965517241462</v>
      </c>
      <c r="S115" s="3">
        <f t="shared" si="34"/>
        <v>5.8585858585858297E-2</v>
      </c>
      <c r="T115" s="3">
        <f t="shared" si="35"/>
        <v>1.9083969465648822</v>
      </c>
      <c r="U115" s="3">
        <f t="shared" si="31"/>
        <v>12459.373447319638</v>
      </c>
      <c r="V115" s="3">
        <f t="shared" si="49"/>
        <v>12814.561641272223</v>
      </c>
      <c r="X115" s="3">
        <f t="shared" si="53"/>
        <v>42.609670466234093</v>
      </c>
      <c r="Y115" s="3">
        <f t="shared" si="40"/>
        <v>12111.874996913406</v>
      </c>
      <c r="Z115" s="3">
        <f t="shared" si="50"/>
        <v>12111.874996913406</v>
      </c>
      <c r="AA115" s="2"/>
      <c r="AB115" s="3"/>
      <c r="AC115" s="3">
        <v>5.5343511450381415</v>
      </c>
      <c r="AD115" s="112">
        <v>10.407502144780938</v>
      </c>
      <c r="AE115" s="11">
        <f t="shared" si="36"/>
        <v>-4.8731509997427969</v>
      </c>
      <c r="AF115" s="3">
        <f t="shared" si="51"/>
        <v>3.9999999999995595E-3</v>
      </c>
      <c r="AG115" s="3">
        <f t="shared" si="52"/>
        <v>6.9999999999998508E-2</v>
      </c>
      <c r="AH115" s="3">
        <f t="shared" si="47"/>
        <v>-6.5999999999998948E-2</v>
      </c>
      <c r="AL115" s="3"/>
      <c r="AM115" s="3"/>
      <c r="AS115">
        <f t="shared" si="37"/>
        <v>17.068965517241462</v>
      </c>
      <c r="AT115">
        <f t="shared" si="38"/>
        <v>0.52400000000000091</v>
      </c>
      <c r="AY115">
        <f t="shared" si="39"/>
        <v>94.465648854961856</v>
      </c>
    </row>
    <row r="116" spans="1:51" x14ac:dyDescent="0.25">
      <c r="A116">
        <f t="shared" si="32"/>
        <v>1</v>
      </c>
      <c r="B116" s="119">
        <v>121</v>
      </c>
      <c r="C116" s="11">
        <f t="shared" si="27"/>
        <v>1</v>
      </c>
      <c r="D116">
        <v>2819</v>
      </c>
      <c r="E116" s="11">
        <v>2820</v>
      </c>
      <c r="F116" s="3">
        <f t="shared" si="33"/>
        <v>2819.5</v>
      </c>
      <c r="G116" s="111">
        <v>9.0500000000000007</v>
      </c>
      <c r="H116" s="112">
        <v>10.057</v>
      </c>
      <c r="I116" s="112">
        <v>9.6479999999999997</v>
      </c>
      <c r="J116" s="113">
        <v>9.6150000000000002</v>
      </c>
      <c r="K116" s="13">
        <v>1.0069999999999997</v>
      </c>
      <c r="L116" s="3">
        <f t="shared" si="43"/>
        <v>0.59799999999999898</v>
      </c>
      <c r="M116" s="3">
        <f t="shared" si="44"/>
        <v>0.5649999999999995</v>
      </c>
      <c r="N116" s="3">
        <f t="shared" si="45"/>
        <v>3.2999999999999474E-2</v>
      </c>
      <c r="O116" s="13">
        <f t="shared" si="28"/>
        <v>0.59799999999999898</v>
      </c>
      <c r="P116" s="3">
        <f t="shared" si="29"/>
        <v>3.2999999999999474E-2</v>
      </c>
      <c r="Q116" s="11">
        <f t="shared" si="30"/>
        <v>0.5649999999999995</v>
      </c>
      <c r="R116" s="3">
        <f t="shared" si="46"/>
        <v>17.12121212121238</v>
      </c>
      <c r="S116" s="3">
        <f t="shared" si="34"/>
        <v>5.8407079646016817E-2</v>
      </c>
      <c r="T116" s="3">
        <f t="shared" si="35"/>
        <v>1.6722408026755882</v>
      </c>
      <c r="U116" s="3">
        <f t="shared" si="31"/>
        <v>12416.763776853404</v>
      </c>
      <c r="V116" s="3">
        <f t="shared" si="49"/>
        <v>12812.940957474491</v>
      </c>
      <c r="X116" s="3">
        <f t="shared" si="53"/>
        <v>46.829797573116593</v>
      </c>
      <c r="Y116" s="3">
        <f t="shared" si="40"/>
        <v>12083.790600218741</v>
      </c>
      <c r="Z116" s="3">
        <f t="shared" si="50"/>
        <v>12083.790600218741</v>
      </c>
      <c r="AA116" s="2"/>
      <c r="AB116" s="3"/>
      <c r="AC116" s="3">
        <v>5.5183946488293527</v>
      </c>
      <c r="AD116" s="112">
        <v>6.8379823409265148</v>
      </c>
      <c r="AE116" s="11">
        <f t="shared" si="36"/>
        <v>-1.3195876920971621</v>
      </c>
      <c r="AF116" s="3">
        <f t="shared" si="51"/>
        <v>-8.9999999999985647E-3</v>
      </c>
      <c r="AG116" s="3">
        <f t="shared" si="52"/>
        <v>-0.25200000000000067</v>
      </c>
      <c r="AH116" s="3">
        <f t="shared" si="47"/>
        <v>0.2430000000000021</v>
      </c>
      <c r="AL116" s="3"/>
      <c r="AM116" s="3"/>
      <c r="AS116">
        <f t="shared" si="37"/>
        <v>17.12121212121238</v>
      </c>
      <c r="AT116">
        <f t="shared" si="38"/>
        <v>0.59799999999999898</v>
      </c>
      <c r="AY116">
        <f t="shared" si="39"/>
        <v>94.481605351170657</v>
      </c>
    </row>
    <row r="117" spans="1:51" x14ac:dyDescent="0.25">
      <c r="A117">
        <f t="shared" si="32"/>
        <v>1</v>
      </c>
      <c r="B117" s="119">
        <v>122</v>
      </c>
      <c r="C117" s="11">
        <f t="shared" si="27"/>
        <v>1</v>
      </c>
      <c r="D117">
        <v>2818</v>
      </c>
      <c r="E117" s="11">
        <v>2819</v>
      </c>
      <c r="F117" s="3">
        <f t="shared" si="33"/>
        <v>2818.5</v>
      </c>
      <c r="G117" s="111">
        <v>8.9670000000000005</v>
      </c>
      <c r="H117" s="112">
        <v>9.6929999999999996</v>
      </c>
      <c r="I117" s="112">
        <v>9.3040000000000003</v>
      </c>
      <c r="J117" s="113">
        <v>9.2799999999999994</v>
      </c>
      <c r="K117" s="13">
        <v>0.72599999999999909</v>
      </c>
      <c r="L117" s="3">
        <f t="shared" si="43"/>
        <v>0.33699999999999974</v>
      </c>
      <c r="M117" s="3">
        <f t="shared" si="44"/>
        <v>0.31299999999999883</v>
      </c>
      <c r="N117" s="3">
        <f t="shared" si="45"/>
        <v>2.4000000000000909E-2</v>
      </c>
      <c r="O117" s="13">
        <f t="shared" si="28"/>
        <v>0.33699999999999974</v>
      </c>
      <c r="P117" s="3">
        <f t="shared" si="29"/>
        <v>2.4000000000000909E-2</v>
      </c>
      <c r="Q117" s="11">
        <f t="shared" si="30"/>
        <v>0.31299999999999883</v>
      </c>
      <c r="R117" s="3">
        <f t="shared" si="46"/>
        <v>13.041666666666124</v>
      </c>
      <c r="S117" s="3">
        <f t="shared" si="34"/>
        <v>7.6677316293932901E-2</v>
      </c>
      <c r="T117" s="3">
        <f t="shared" si="35"/>
        <v>2.967359050445106</v>
      </c>
      <c r="U117" s="3">
        <f t="shared" si="31"/>
        <v>12369.933979280288</v>
      </c>
      <c r="V117" s="3">
        <f t="shared" si="49"/>
        <v>12810.813309851561</v>
      </c>
      <c r="X117" s="3">
        <f t="shared" si="53"/>
        <v>42.473537333755303</v>
      </c>
      <c r="Y117" s="3">
        <f t="shared" si="40"/>
        <v>12067.963774656699</v>
      </c>
      <c r="Z117" s="3">
        <f t="shared" si="50"/>
        <v>12067.963774656699</v>
      </c>
      <c r="AA117" s="2"/>
      <c r="AB117" s="3"/>
      <c r="AC117" s="3">
        <v>7.1216617210685245</v>
      </c>
      <c r="AD117" s="112">
        <v>13.436827699429614</v>
      </c>
      <c r="AE117" s="11">
        <f t="shared" si="36"/>
        <v>-6.3151659783610894</v>
      </c>
      <c r="AF117" s="3">
        <f t="shared" si="51"/>
        <v>-1.7763568394002505E-15</v>
      </c>
      <c r="AG117" s="3">
        <f t="shared" si="52"/>
        <v>3.1000000000000583E-2</v>
      </c>
      <c r="AH117" s="3">
        <f t="shared" si="47"/>
        <v>-3.1000000000002359E-2</v>
      </c>
      <c r="AL117" s="3"/>
      <c r="AM117" s="3"/>
      <c r="AS117">
        <f t="shared" si="37"/>
        <v>13.041666666666124</v>
      </c>
      <c r="AT117">
        <f t="shared" si="38"/>
        <v>0.33699999999999974</v>
      </c>
      <c r="AY117">
        <f t="shared" si="39"/>
        <v>92.878338278931466</v>
      </c>
    </row>
    <row r="118" spans="1:51" x14ac:dyDescent="0.25">
      <c r="A118">
        <f t="shared" si="32"/>
        <v>1</v>
      </c>
      <c r="B118" s="119">
        <v>123</v>
      </c>
      <c r="C118" s="11">
        <f t="shared" si="27"/>
        <v>1</v>
      </c>
      <c r="D118">
        <v>2817</v>
      </c>
      <c r="E118" s="11">
        <v>2818</v>
      </c>
      <c r="F118" s="3">
        <f t="shared" si="33"/>
        <v>2817.5</v>
      </c>
      <c r="G118" s="111">
        <v>9.0690000000000008</v>
      </c>
      <c r="H118" s="112">
        <v>9.8260000000000005</v>
      </c>
      <c r="I118" s="112">
        <v>9.4369999999999994</v>
      </c>
      <c r="J118" s="113">
        <v>9.4130000000000003</v>
      </c>
      <c r="K118" s="13">
        <v>0.75699999999999967</v>
      </c>
      <c r="L118" s="3">
        <f t="shared" si="43"/>
        <v>0.36799999999999855</v>
      </c>
      <c r="M118" s="3">
        <f t="shared" si="44"/>
        <v>0.34399999999999942</v>
      </c>
      <c r="N118" s="3">
        <f t="shared" si="45"/>
        <v>2.3999999999999133E-2</v>
      </c>
      <c r="O118" s="13">
        <f t="shared" si="28"/>
        <v>0.36799999999999855</v>
      </c>
      <c r="P118" s="3">
        <f t="shared" si="29"/>
        <v>2.3999999999999133E-2</v>
      </c>
      <c r="Q118" s="11">
        <f t="shared" si="30"/>
        <v>0.34399999999999942</v>
      </c>
      <c r="R118" s="3">
        <f t="shared" si="46"/>
        <v>14.333333333333826</v>
      </c>
      <c r="S118" s="3">
        <f t="shared" si="34"/>
        <v>6.9767441860462714E-2</v>
      </c>
      <c r="T118" s="3">
        <f t="shared" si="35"/>
        <v>2.7173913043478368</v>
      </c>
      <c r="U118" s="3">
        <f t="shared" si="31"/>
        <v>12327.460441946532</v>
      </c>
      <c r="V118" s="3">
        <f t="shared" si="49"/>
        <v>12808.877397915581</v>
      </c>
      <c r="X118" s="3">
        <f t="shared" si="53"/>
        <v>35.23272639535935</v>
      </c>
      <c r="Y118" s="3">
        <f t="shared" si="40"/>
        <v>12050.681068998443</v>
      </c>
      <c r="Z118" s="3">
        <f t="shared" si="50"/>
        <v>12050.681068998443</v>
      </c>
      <c r="AA118" s="2"/>
      <c r="AB118" s="3"/>
      <c r="AC118" s="3">
        <v>6.5217391304345727</v>
      </c>
      <c r="AD118" s="112">
        <v>11.985298488195054</v>
      </c>
      <c r="AE118" s="11">
        <f t="shared" si="36"/>
        <v>-5.4635593577604817</v>
      </c>
      <c r="AF118" s="3">
        <f t="shared" si="51"/>
        <v>8.0000000000008953E-3</v>
      </c>
      <c r="AG118" s="3">
        <f t="shared" si="52"/>
        <v>7.2000000000000952E-2</v>
      </c>
      <c r="AH118" s="3">
        <f t="shared" si="47"/>
        <v>-6.4000000000000057E-2</v>
      </c>
      <c r="AL118" s="3"/>
      <c r="AM118" s="3"/>
      <c r="AS118">
        <f t="shared" si="37"/>
        <v>14.333333333333826</v>
      </c>
      <c r="AT118">
        <f t="shared" si="38"/>
        <v>0.36799999999999855</v>
      </c>
      <c r="AY118">
        <f t="shared" si="39"/>
        <v>93.478260869565432</v>
      </c>
    </row>
    <row r="119" spans="1:51" x14ac:dyDescent="0.25">
      <c r="A119">
        <f t="shared" si="32"/>
        <v>1</v>
      </c>
      <c r="B119" s="119">
        <v>124</v>
      </c>
      <c r="C119" s="11">
        <f t="shared" si="27"/>
        <v>1</v>
      </c>
      <c r="D119">
        <v>2816</v>
      </c>
      <c r="E119" s="11">
        <v>2817</v>
      </c>
      <c r="F119" s="3">
        <f t="shared" si="33"/>
        <v>2816.5</v>
      </c>
      <c r="G119" s="111">
        <v>8.1950000000000003</v>
      </c>
      <c r="H119" s="112">
        <v>8.9960000000000004</v>
      </c>
      <c r="I119" s="112">
        <v>8.6430000000000007</v>
      </c>
      <c r="J119" s="113">
        <v>8.6110000000000007</v>
      </c>
      <c r="K119" s="13">
        <v>0.80100000000000016</v>
      </c>
      <c r="L119" s="3">
        <f t="shared" si="43"/>
        <v>0.4480000000000004</v>
      </c>
      <c r="M119" s="3">
        <f t="shared" si="44"/>
        <v>0.41600000000000037</v>
      </c>
      <c r="N119" s="3">
        <f t="shared" si="45"/>
        <v>3.2000000000000028E-2</v>
      </c>
      <c r="O119" s="13">
        <f t="shared" si="28"/>
        <v>0.4480000000000004</v>
      </c>
      <c r="P119" s="3">
        <f t="shared" si="29"/>
        <v>3.2000000000000028E-2</v>
      </c>
      <c r="Q119" s="11">
        <f t="shared" si="30"/>
        <v>0.41600000000000037</v>
      </c>
      <c r="R119" s="3">
        <f t="shared" si="46"/>
        <v>13</v>
      </c>
      <c r="S119" s="3">
        <f t="shared" si="34"/>
        <v>7.6923076923076927E-2</v>
      </c>
      <c r="T119" s="3">
        <f t="shared" si="35"/>
        <v>2.232142857142855</v>
      </c>
      <c r="U119" s="3">
        <f t="shared" si="31"/>
        <v>12292.227715551173</v>
      </c>
      <c r="V119" s="3">
        <f t="shared" si="49"/>
        <v>12806.742930909244</v>
      </c>
      <c r="X119" s="3">
        <f t="shared" si="53"/>
        <v>41.50547950278451</v>
      </c>
      <c r="Y119" s="3">
        <f t="shared" si="40"/>
        <v>12029.64125341448</v>
      </c>
      <c r="Z119" s="3">
        <f t="shared" si="50"/>
        <v>12029.64125341448</v>
      </c>
      <c r="AA119" s="2"/>
      <c r="AB119" s="3"/>
      <c r="AC119" s="3">
        <v>7.1428571428571423</v>
      </c>
      <c r="AD119" s="112">
        <v>8.1862645741455395</v>
      </c>
      <c r="AE119" s="11">
        <f t="shared" si="36"/>
        <v>-1.0434074312883972</v>
      </c>
      <c r="AF119" s="3">
        <f t="shared" si="51"/>
        <v>5.0000000000007816E-3</v>
      </c>
      <c r="AG119" s="3">
        <f t="shared" si="52"/>
        <v>-1.7000000000001236E-2</v>
      </c>
      <c r="AH119" s="3">
        <f t="shared" si="47"/>
        <v>2.2000000000002018E-2</v>
      </c>
      <c r="AL119" s="3"/>
      <c r="AM119" s="3"/>
      <c r="AS119">
        <f t="shared" si="37"/>
        <v>13</v>
      </c>
      <c r="AT119">
        <f t="shared" si="38"/>
        <v>0.4480000000000004</v>
      </c>
      <c r="AY119">
        <f t="shared" si="39"/>
        <v>92.857142857142861</v>
      </c>
    </row>
    <row r="120" spans="1:51" x14ac:dyDescent="0.25">
      <c r="A120">
        <f t="shared" si="32"/>
        <v>1</v>
      </c>
      <c r="B120" s="119">
        <v>125</v>
      </c>
      <c r="C120" s="11">
        <f t="shared" si="27"/>
        <v>1</v>
      </c>
      <c r="D120">
        <v>2815</v>
      </c>
      <c r="E120" s="11">
        <v>2816</v>
      </c>
      <c r="F120" s="3">
        <f t="shared" si="33"/>
        <v>2815.5</v>
      </c>
      <c r="G120" s="111">
        <v>8.2430000000000003</v>
      </c>
      <c r="H120" s="112">
        <v>9.0429999999999993</v>
      </c>
      <c r="I120" s="112">
        <v>8.6790000000000003</v>
      </c>
      <c r="J120" s="113">
        <v>8.6419999999999995</v>
      </c>
      <c r="K120" s="13">
        <v>0.79999999999999893</v>
      </c>
      <c r="L120" s="3">
        <f t="shared" si="43"/>
        <v>0.43599999999999994</v>
      </c>
      <c r="M120" s="3">
        <f t="shared" si="44"/>
        <v>0.39899999999999913</v>
      </c>
      <c r="N120" s="3">
        <f t="shared" si="45"/>
        <v>3.700000000000081E-2</v>
      </c>
      <c r="O120" s="13">
        <f t="shared" si="28"/>
        <v>0.43599999999999994</v>
      </c>
      <c r="P120" s="3">
        <f t="shared" si="29"/>
        <v>3.700000000000081E-2</v>
      </c>
      <c r="Q120" s="11">
        <f t="shared" si="30"/>
        <v>0.39899999999999913</v>
      </c>
      <c r="R120" s="3">
        <f t="shared" si="46"/>
        <v>10.783783783783525</v>
      </c>
      <c r="S120" s="3">
        <f t="shared" si="34"/>
        <v>9.2731829573937066E-2</v>
      </c>
      <c r="T120" s="3">
        <f t="shared" si="35"/>
        <v>2.2935779816513766</v>
      </c>
      <c r="U120" s="3">
        <f t="shared" si="31"/>
        <v>12250.722236048388</v>
      </c>
      <c r="V120" s="3">
        <f t="shared" si="49"/>
        <v>12804.169801510627</v>
      </c>
      <c r="X120" s="3">
        <f t="shared" si="53"/>
        <v>45.172524655967209</v>
      </c>
      <c r="Y120" s="3">
        <f t="shared" si="40"/>
        <v>12009.165004319373</v>
      </c>
      <c r="Z120" s="3">
        <f t="shared" si="50"/>
        <v>12009.165004319373</v>
      </c>
      <c r="AA120" s="2"/>
      <c r="AB120" s="3"/>
      <c r="AC120" s="3">
        <v>8.4862385321102778</v>
      </c>
      <c r="AD120" s="112">
        <v>8.8195006337510939</v>
      </c>
      <c r="AE120" s="11">
        <f t="shared" si="36"/>
        <v>-0.33326210164081616</v>
      </c>
      <c r="AF120" s="3">
        <f t="shared" si="51"/>
        <v>-9.9999999999997868E-3</v>
      </c>
      <c r="AG120" s="3">
        <f t="shared" si="52"/>
        <v>-5.5999999999999162E-2</v>
      </c>
      <c r="AH120" s="3">
        <f t="shared" si="47"/>
        <v>4.5999999999999375E-2</v>
      </c>
      <c r="AL120" s="3"/>
      <c r="AM120" s="3"/>
      <c r="AS120">
        <f t="shared" si="37"/>
        <v>10.783783783783525</v>
      </c>
      <c r="AT120">
        <f t="shared" si="38"/>
        <v>0.43599999999999994</v>
      </c>
      <c r="AY120">
        <f t="shared" si="39"/>
        <v>91.513761467889722</v>
      </c>
    </row>
    <row r="121" spans="1:51" x14ac:dyDescent="0.25">
      <c r="A121">
        <f t="shared" si="32"/>
        <v>1</v>
      </c>
      <c r="B121" s="119">
        <v>126</v>
      </c>
      <c r="C121" s="11">
        <f t="shared" si="27"/>
        <v>1</v>
      </c>
      <c r="D121">
        <v>2814</v>
      </c>
      <c r="E121" s="11">
        <v>2815</v>
      </c>
      <c r="F121" s="3">
        <f t="shared" si="33"/>
        <v>2814.5</v>
      </c>
      <c r="G121" s="111">
        <v>9.0839999999999996</v>
      </c>
      <c r="H121" s="112">
        <v>9.8460000000000001</v>
      </c>
      <c r="I121" s="112">
        <v>9.4540000000000006</v>
      </c>
      <c r="J121" s="113">
        <v>9.4269999999999996</v>
      </c>
      <c r="K121" s="13">
        <v>0.76200000000000045</v>
      </c>
      <c r="L121" s="3">
        <f t="shared" si="43"/>
        <v>0.37000000000000099</v>
      </c>
      <c r="M121" s="3">
        <f t="shared" si="44"/>
        <v>0.34299999999999997</v>
      </c>
      <c r="N121" s="3">
        <f t="shared" si="45"/>
        <v>2.7000000000001023E-2</v>
      </c>
      <c r="O121" s="13">
        <f t="shared" si="28"/>
        <v>0.37000000000000099</v>
      </c>
      <c r="P121" s="3">
        <f t="shared" si="29"/>
        <v>2.7000000000001023E-2</v>
      </c>
      <c r="Q121" s="11">
        <f t="shared" si="30"/>
        <v>0.34299999999999997</v>
      </c>
      <c r="R121" s="3">
        <f t="shared" si="46"/>
        <v>12.703703703703221</v>
      </c>
      <c r="S121" s="3">
        <f t="shared" si="34"/>
        <v>7.8717201166183748E-2</v>
      </c>
      <c r="T121" s="3">
        <f t="shared" si="35"/>
        <v>2.7027027027026955</v>
      </c>
      <c r="U121" s="3">
        <f t="shared" si="31"/>
        <v>12205.549711392421</v>
      </c>
      <c r="V121" s="3">
        <f t="shared" si="49"/>
        <v>12801.985551017262</v>
      </c>
      <c r="X121" s="3">
        <f t="shared" si="53"/>
        <v>42.325028461958937</v>
      </c>
      <c r="Y121" s="3">
        <f t="shared" si="40"/>
        <v>11991.788370912975</v>
      </c>
      <c r="Z121" s="3">
        <f t="shared" si="50"/>
        <v>11991.788370912975</v>
      </c>
      <c r="AA121" s="2"/>
      <c r="AB121" s="3"/>
      <c r="AC121" s="3">
        <v>7.2972972972975541</v>
      </c>
      <c r="AD121" s="112">
        <v>12.020640629865269</v>
      </c>
      <c r="AE121" s="11">
        <f t="shared" si="36"/>
        <v>-4.7233433325677154</v>
      </c>
      <c r="AF121" s="3">
        <f t="shared" si="51"/>
        <v>-4.0000000000013358E-3</v>
      </c>
      <c r="AG121" s="3">
        <f t="shared" si="52"/>
        <v>-2.5000000000000355E-2</v>
      </c>
      <c r="AH121" s="3">
        <f t="shared" si="47"/>
        <v>2.0999999999999019E-2</v>
      </c>
      <c r="AL121" s="3"/>
      <c r="AM121" s="3"/>
      <c r="AS121">
        <f t="shared" si="37"/>
        <v>12.703703703703221</v>
      </c>
      <c r="AT121">
        <f t="shared" si="38"/>
        <v>0.37000000000000099</v>
      </c>
      <c r="AY121">
        <f t="shared" si="39"/>
        <v>92.702702702702439</v>
      </c>
    </row>
    <row r="122" spans="1:51" x14ac:dyDescent="0.25">
      <c r="A122">
        <f t="shared" si="32"/>
        <v>1</v>
      </c>
      <c r="B122" s="119">
        <v>127</v>
      </c>
      <c r="C122" s="11">
        <f t="shared" si="27"/>
        <v>1</v>
      </c>
      <c r="D122">
        <v>2813</v>
      </c>
      <c r="E122" s="11">
        <v>2814</v>
      </c>
      <c r="F122" s="3">
        <f t="shared" si="33"/>
        <v>2813.5</v>
      </c>
      <c r="G122" s="111">
        <v>8.548</v>
      </c>
      <c r="H122" s="112">
        <v>9.3019999999999996</v>
      </c>
      <c r="I122" s="112">
        <v>8.8889999999999993</v>
      </c>
      <c r="J122" s="113">
        <v>8.8659999999999997</v>
      </c>
      <c r="K122" s="13">
        <v>0.75399999999999956</v>
      </c>
      <c r="L122" s="3">
        <f t="shared" si="43"/>
        <v>0.3409999999999993</v>
      </c>
      <c r="M122" s="3">
        <f t="shared" si="44"/>
        <v>0.31799999999999962</v>
      </c>
      <c r="N122" s="3">
        <f t="shared" si="45"/>
        <v>2.2999999999999687E-2</v>
      </c>
      <c r="O122" s="13">
        <f t="shared" si="28"/>
        <v>0.3409999999999993</v>
      </c>
      <c r="P122" s="3">
        <f t="shared" si="29"/>
        <v>2.2999999999999687E-2</v>
      </c>
      <c r="Q122" s="11">
        <f t="shared" si="30"/>
        <v>0.31799999999999962</v>
      </c>
      <c r="R122" s="3">
        <f t="shared" si="46"/>
        <v>13.826086956521911</v>
      </c>
      <c r="S122" s="3">
        <f t="shared" si="34"/>
        <v>7.2327044025156328E-2</v>
      </c>
      <c r="T122" s="3">
        <f t="shared" si="35"/>
        <v>2.9325513196480997</v>
      </c>
      <c r="U122" s="3">
        <f t="shared" si="31"/>
        <v>12163.224682930462</v>
      </c>
      <c r="V122" s="3">
        <f t="shared" si="49"/>
        <v>12799.978615058473</v>
      </c>
      <c r="X122" s="3">
        <f t="shared" si="53"/>
        <v>45.256703597791784</v>
      </c>
      <c r="Y122" s="3">
        <f t="shared" si="40"/>
        <v>11975.773689854646</v>
      </c>
      <c r="Z122" s="3">
        <f t="shared" si="50"/>
        <v>11975.773689854646</v>
      </c>
      <c r="AA122" s="2"/>
      <c r="AB122" s="3"/>
      <c r="AC122" s="3">
        <v>6.7448680351905379</v>
      </c>
      <c r="AD122" s="112">
        <v>14.29869917832143</v>
      </c>
      <c r="AE122" s="11">
        <f t="shared" si="36"/>
        <v>-7.5538311431308918</v>
      </c>
      <c r="AF122" s="3">
        <f t="shared" si="51"/>
        <v>-9.9999999999944578E-4</v>
      </c>
      <c r="AG122" s="3">
        <f t="shared" si="52"/>
        <v>-3.3000000000001251E-2</v>
      </c>
      <c r="AH122" s="3">
        <f t="shared" si="47"/>
        <v>3.2000000000001805E-2</v>
      </c>
      <c r="AL122" s="3"/>
      <c r="AM122" s="3"/>
      <c r="AS122">
        <f t="shared" si="37"/>
        <v>13.826086956521911</v>
      </c>
      <c r="AT122">
        <f t="shared" si="38"/>
        <v>0.3409999999999993</v>
      </c>
      <c r="AY122">
        <f t="shared" si="39"/>
        <v>93.255131964809451</v>
      </c>
    </row>
    <row r="123" spans="1:51" x14ac:dyDescent="0.25">
      <c r="A123">
        <f t="shared" si="32"/>
        <v>1</v>
      </c>
      <c r="B123" s="119">
        <v>128</v>
      </c>
      <c r="C123" s="11">
        <f t="shared" si="27"/>
        <v>1</v>
      </c>
      <c r="D123">
        <v>2812</v>
      </c>
      <c r="E123" s="11">
        <v>2813</v>
      </c>
      <c r="F123" s="3">
        <f t="shared" si="33"/>
        <v>2812.5</v>
      </c>
      <c r="G123" s="111">
        <v>9.1300000000000008</v>
      </c>
      <c r="H123" s="112">
        <v>9.8659999999999997</v>
      </c>
      <c r="I123" s="112">
        <v>9.4369999999999994</v>
      </c>
      <c r="J123" s="113">
        <v>9.4149999999999991</v>
      </c>
      <c r="K123" s="13">
        <v>0.73599999999999888</v>
      </c>
      <c r="L123" s="3">
        <f t="shared" si="43"/>
        <v>0.30699999999999861</v>
      </c>
      <c r="M123" s="3">
        <f t="shared" si="44"/>
        <v>0.28499999999999837</v>
      </c>
      <c r="N123" s="3">
        <f t="shared" si="45"/>
        <v>2.2000000000000242E-2</v>
      </c>
      <c r="O123" s="13">
        <f t="shared" si="28"/>
        <v>0.30699999999999861</v>
      </c>
      <c r="P123" s="3">
        <f t="shared" si="29"/>
        <v>2.2000000000000242E-2</v>
      </c>
      <c r="Q123" s="11">
        <f t="shared" si="30"/>
        <v>0.28499999999999837</v>
      </c>
      <c r="R123" s="3">
        <f t="shared" si="46"/>
        <v>12.954545454545238</v>
      </c>
      <c r="S123" s="3">
        <f t="shared" si="34"/>
        <v>7.7192982456141646E-2</v>
      </c>
      <c r="T123" s="3">
        <f t="shared" si="35"/>
        <v>3.2573289902280278</v>
      </c>
      <c r="U123" s="3">
        <f t="shared" si="31"/>
        <v>12117.96797933267</v>
      </c>
      <c r="V123" s="3">
        <f t="shared" si="49"/>
        <v>12797.836658694219</v>
      </c>
      <c r="X123" s="3">
        <f t="shared" si="53"/>
        <v>45.740732513275361</v>
      </c>
      <c r="Y123" s="3">
        <f t="shared" si="40"/>
        <v>11961.355780514743</v>
      </c>
      <c r="Z123" s="3">
        <f t="shared" si="50"/>
        <v>11961.355780514743</v>
      </c>
      <c r="AA123" s="2"/>
      <c r="AB123" s="3"/>
      <c r="AC123" s="3">
        <v>7.1661237785017402</v>
      </c>
      <c r="AD123" s="112">
        <v>17.171006899533555</v>
      </c>
      <c r="AE123" s="11">
        <f t="shared" si="36"/>
        <v>-10.004883121031815</v>
      </c>
      <c r="AF123" s="3">
        <f t="shared" si="51"/>
        <v>4.9999999999990052E-3</v>
      </c>
      <c r="AG123" s="3">
        <f t="shared" si="52"/>
        <v>8.9000000000002188E-2</v>
      </c>
      <c r="AH123" s="3">
        <f t="shared" si="47"/>
        <v>-8.4000000000003183E-2</v>
      </c>
      <c r="AL123" s="3"/>
      <c r="AM123" s="3"/>
      <c r="AS123">
        <f t="shared" si="37"/>
        <v>12.954545454545238</v>
      </c>
      <c r="AT123">
        <f t="shared" si="38"/>
        <v>0.30699999999999861</v>
      </c>
      <c r="AY123">
        <f t="shared" si="39"/>
        <v>92.833876221498258</v>
      </c>
    </row>
    <row r="124" spans="1:51" x14ac:dyDescent="0.25">
      <c r="A124">
        <f t="shared" si="32"/>
        <v>1</v>
      </c>
      <c r="B124" s="119">
        <v>129</v>
      </c>
      <c r="C124" s="11">
        <f t="shared" si="27"/>
        <v>1</v>
      </c>
      <c r="D124">
        <v>2811</v>
      </c>
      <c r="E124" s="11">
        <v>2812</v>
      </c>
      <c r="F124" s="3">
        <f t="shared" si="33"/>
        <v>2811.5</v>
      </c>
      <c r="G124" s="111">
        <v>8.1479999999999997</v>
      </c>
      <c r="H124" s="112">
        <v>9.0220000000000002</v>
      </c>
      <c r="I124" s="112">
        <v>8.5489999999999995</v>
      </c>
      <c r="J124" s="113">
        <v>8.5220000000000002</v>
      </c>
      <c r="K124" s="13">
        <v>0.87400000000000055</v>
      </c>
      <c r="L124" s="3">
        <f t="shared" si="43"/>
        <v>0.4009999999999998</v>
      </c>
      <c r="M124" s="3">
        <f t="shared" si="44"/>
        <v>0.37400000000000055</v>
      </c>
      <c r="N124" s="3">
        <f t="shared" si="45"/>
        <v>2.6999999999999247E-2</v>
      </c>
      <c r="O124" s="13">
        <f t="shared" si="28"/>
        <v>0.4009999999999998</v>
      </c>
      <c r="P124" s="3">
        <f t="shared" si="29"/>
        <v>2.6999999999999247E-2</v>
      </c>
      <c r="Q124" s="11">
        <f t="shared" si="30"/>
        <v>0.37400000000000055</v>
      </c>
      <c r="R124" s="3">
        <f t="shared" si="46"/>
        <v>13.851851851852258</v>
      </c>
      <c r="S124" s="3">
        <f t="shared" si="34"/>
        <v>7.2192513368981845E-2</v>
      </c>
      <c r="T124" s="3">
        <f t="shared" si="35"/>
        <v>2.4937655860349142</v>
      </c>
      <c r="U124" s="3">
        <f t="shared" si="31"/>
        <v>12072.227246819395</v>
      </c>
      <c r="V124" s="3">
        <f t="shared" si="49"/>
        <v>12795.833455701641</v>
      </c>
      <c r="X124" s="3">
        <f t="shared" si="53"/>
        <v>46.780294615853563</v>
      </c>
      <c r="Y124" s="3">
        <f t="shared" si="40"/>
        <v>11942.523267012133</v>
      </c>
      <c r="Z124" s="3">
        <f t="shared" si="50"/>
        <v>11942.523267012133</v>
      </c>
      <c r="AA124" s="2"/>
      <c r="AB124" s="3"/>
      <c r="AC124" s="3">
        <v>6.7331670822940799</v>
      </c>
      <c r="AD124" s="112">
        <v>13.818590085345338</v>
      </c>
      <c r="AE124" s="11">
        <f t="shared" si="36"/>
        <v>-7.0854230030512584</v>
      </c>
      <c r="AF124" s="3">
        <f t="shared" si="51"/>
        <v>-4.9999999999990052E-3</v>
      </c>
      <c r="AG124" s="3">
        <f t="shared" si="52"/>
        <v>-6.6000000000000725E-2</v>
      </c>
      <c r="AH124" s="3">
        <f t="shared" si="47"/>
        <v>6.100000000000172E-2</v>
      </c>
      <c r="AL124" s="3"/>
      <c r="AM124" s="3"/>
      <c r="AS124">
        <f t="shared" si="37"/>
        <v>13.851851851852258</v>
      </c>
      <c r="AT124">
        <f t="shared" si="38"/>
        <v>0.4009999999999998</v>
      </c>
      <c r="AY124">
        <f t="shared" si="39"/>
        <v>93.266832917705926</v>
      </c>
    </row>
    <row r="125" spans="1:51" x14ac:dyDescent="0.25">
      <c r="A125">
        <f t="shared" si="32"/>
        <v>1</v>
      </c>
      <c r="B125" s="119">
        <v>130</v>
      </c>
      <c r="C125" s="11">
        <f t="shared" si="27"/>
        <v>1</v>
      </c>
      <c r="D125">
        <v>2810</v>
      </c>
      <c r="E125" s="11">
        <v>2811</v>
      </c>
      <c r="F125" s="3">
        <f t="shared" si="33"/>
        <v>2810.5</v>
      </c>
      <c r="G125" s="111">
        <v>7.8360000000000003</v>
      </c>
      <c r="H125" s="112">
        <v>8.5709999999999997</v>
      </c>
      <c r="I125" s="112">
        <v>8.1660000000000004</v>
      </c>
      <c r="J125" s="113">
        <v>8.1440000000000001</v>
      </c>
      <c r="K125" s="13">
        <v>0.73499999999999943</v>
      </c>
      <c r="L125" s="3">
        <f t="shared" si="43"/>
        <v>0.33000000000000007</v>
      </c>
      <c r="M125" s="3">
        <f t="shared" si="44"/>
        <v>0.30799999999999983</v>
      </c>
      <c r="N125" s="3">
        <f t="shared" si="45"/>
        <v>2.2000000000000242E-2</v>
      </c>
      <c r="O125" s="13">
        <f t="shared" si="28"/>
        <v>0.33000000000000007</v>
      </c>
      <c r="P125" s="3">
        <f t="shared" si="29"/>
        <v>2.2000000000000242E-2</v>
      </c>
      <c r="Q125" s="11">
        <f t="shared" si="30"/>
        <v>0.30799999999999983</v>
      </c>
      <c r="R125" s="3">
        <f t="shared" si="46"/>
        <v>13.999999999999838</v>
      </c>
      <c r="S125" s="3">
        <f t="shared" si="34"/>
        <v>7.1428571428572257E-2</v>
      </c>
      <c r="T125" s="3">
        <f t="shared" si="35"/>
        <v>3.0303030303030298</v>
      </c>
      <c r="U125" s="3">
        <f t="shared" si="31"/>
        <v>12025.446952203542</v>
      </c>
      <c r="V125" s="3">
        <f t="shared" si="49"/>
        <v>12793.851450624328</v>
      </c>
      <c r="X125" s="3">
        <f t="shared" si="53"/>
        <v>41.689410490669616</v>
      </c>
      <c r="Y125" s="3">
        <f t="shared" si="40"/>
        <v>11927.025188568588</v>
      </c>
      <c r="Z125" s="3">
        <f t="shared" si="50"/>
        <v>11927.025188568588</v>
      </c>
      <c r="AA125" s="2"/>
      <c r="AB125" s="3"/>
      <c r="AC125" s="3">
        <v>6.6666666666667389</v>
      </c>
      <c r="AD125" s="112">
        <v>14.544771434550183</v>
      </c>
      <c r="AE125" s="11">
        <f t="shared" si="36"/>
        <v>-7.8781047678834444</v>
      </c>
      <c r="AF125" s="3">
        <f t="shared" si="51"/>
        <v>-1.7763568394002505E-15</v>
      </c>
      <c r="AG125" s="3">
        <f t="shared" si="52"/>
        <v>7.0000000000014495E-3</v>
      </c>
      <c r="AH125" s="3">
        <f t="shared" si="47"/>
        <v>-7.0000000000032259E-3</v>
      </c>
      <c r="AL125" s="3"/>
      <c r="AM125" s="3"/>
      <c r="AS125">
        <f t="shared" si="37"/>
        <v>13.999999999999838</v>
      </c>
      <c r="AT125">
        <f t="shared" si="38"/>
        <v>0.33000000000000007</v>
      </c>
      <c r="AY125">
        <f t="shared" si="39"/>
        <v>93.333333333333258</v>
      </c>
    </row>
    <row r="126" spans="1:51" x14ac:dyDescent="0.25">
      <c r="A126">
        <f t="shared" si="32"/>
        <v>1</v>
      </c>
      <c r="B126" s="119">
        <v>131</v>
      </c>
      <c r="C126" s="11">
        <f t="shared" si="27"/>
        <v>1</v>
      </c>
      <c r="D126">
        <v>2809</v>
      </c>
      <c r="E126" s="11">
        <v>2810</v>
      </c>
      <c r="F126" s="3">
        <f t="shared" si="33"/>
        <v>2809.5</v>
      </c>
      <c r="G126" s="111">
        <v>9.0939999999999994</v>
      </c>
      <c r="H126" s="112">
        <v>9.8130000000000006</v>
      </c>
      <c r="I126" s="112">
        <v>9.4309999999999992</v>
      </c>
      <c r="J126" s="113">
        <v>9.4090000000000007</v>
      </c>
      <c r="K126" s="13">
        <v>0.71900000000000119</v>
      </c>
      <c r="L126" s="3">
        <f t="shared" si="43"/>
        <v>0.33699999999999974</v>
      </c>
      <c r="M126" s="3">
        <f t="shared" si="44"/>
        <v>0.31500000000000128</v>
      </c>
      <c r="N126" s="3">
        <f t="shared" si="45"/>
        <v>2.1999999999998465E-2</v>
      </c>
      <c r="O126" s="13">
        <f t="shared" si="28"/>
        <v>0.33699999999999974</v>
      </c>
      <c r="P126" s="3">
        <f t="shared" si="29"/>
        <v>2.1999999999998465E-2</v>
      </c>
      <c r="Q126" s="11">
        <f t="shared" si="30"/>
        <v>0.31500000000000128</v>
      </c>
      <c r="R126" s="3">
        <f t="shared" si="46"/>
        <v>14.318181818182875</v>
      </c>
      <c r="S126" s="3">
        <f t="shared" si="34"/>
        <v>6.984126984126468E-2</v>
      </c>
      <c r="T126" s="3">
        <f t="shared" si="35"/>
        <v>2.967359050445106</v>
      </c>
      <c r="U126" s="3">
        <f t="shared" si="31"/>
        <v>11983.757541712872</v>
      </c>
      <c r="V126" s="3">
        <f t="shared" si="49"/>
        <v>12791.913490104289</v>
      </c>
      <c r="X126" s="3">
        <f t="shared" si="53"/>
        <v>40.703806611516484</v>
      </c>
      <c r="Y126" s="3">
        <f t="shared" si="40"/>
        <v>11911.198363006546</v>
      </c>
      <c r="Z126" s="3">
        <f t="shared" si="50"/>
        <v>11911.198363006546</v>
      </c>
      <c r="AA126" s="2"/>
      <c r="AB126" s="3"/>
      <c r="AC126" s="3">
        <v>6.528189910978778</v>
      </c>
      <c r="AD126" s="112">
        <v>13.124151961114501</v>
      </c>
      <c r="AE126" s="11">
        <f t="shared" si="36"/>
        <v>-6.5959620501357232</v>
      </c>
      <c r="AF126" s="3">
        <f t="shared" si="51"/>
        <v>3.00000000000189E-3</v>
      </c>
      <c r="AG126" s="3">
        <f t="shared" si="52"/>
        <v>3.9999999999977831E-3</v>
      </c>
      <c r="AH126" s="3">
        <f t="shared" si="47"/>
        <v>-9.9999999999589306E-4</v>
      </c>
      <c r="AL126" s="3"/>
      <c r="AM126" s="3"/>
      <c r="AS126">
        <f t="shared" si="37"/>
        <v>14.318181818182875</v>
      </c>
      <c r="AT126">
        <f t="shared" si="38"/>
        <v>0.33699999999999974</v>
      </c>
      <c r="AY126">
        <f t="shared" si="39"/>
        <v>93.471810089021218</v>
      </c>
    </row>
    <row r="127" spans="1:51" x14ac:dyDescent="0.25">
      <c r="A127">
        <f t="shared" si="32"/>
        <v>1</v>
      </c>
      <c r="B127" s="119">
        <v>132</v>
      </c>
      <c r="C127" s="11">
        <f t="shared" si="27"/>
        <v>1</v>
      </c>
      <c r="D127">
        <v>2808</v>
      </c>
      <c r="E127" s="11">
        <v>2809</v>
      </c>
      <c r="F127" s="3">
        <f t="shared" si="33"/>
        <v>2808.5</v>
      </c>
      <c r="G127" s="111">
        <v>9.2780000000000005</v>
      </c>
      <c r="H127" s="112">
        <v>10.019</v>
      </c>
      <c r="I127" s="112">
        <v>9.6219999999999999</v>
      </c>
      <c r="J127" s="113">
        <v>9.5969999999999995</v>
      </c>
      <c r="K127" s="13">
        <v>0.74099999999999966</v>
      </c>
      <c r="L127" s="3">
        <f t="shared" si="43"/>
        <v>0.34399999999999942</v>
      </c>
      <c r="M127" s="3">
        <f t="shared" si="44"/>
        <v>0.31899999999999906</v>
      </c>
      <c r="N127" s="3">
        <f t="shared" si="45"/>
        <v>2.5000000000000355E-2</v>
      </c>
      <c r="O127" s="13">
        <f t="shared" si="28"/>
        <v>0.34399999999999942</v>
      </c>
      <c r="P127" s="3">
        <f t="shared" si="29"/>
        <v>2.5000000000000355E-2</v>
      </c>
      <c r="Q127" s="11">
        <f t="shared" si="30"/>
        <v>0.31899999999999906</v>
      </c>
      <c r="R127" s="3">
        <f t="shared" si="46"/>
        <v>12.759999999999781</v>
      </c>
      <c r="S127" s="3">
        <f t="shared" si="34"/>
        <v>7.8369905956114191E-2</v>
      </c>
      <c r="T127" s="3">
        <f t="shared" si="35"/>
        <v>2.9069767441860512</v>
      </c>
      <c r="U127" s="3">
        <f t="shared" si="31"/>
        <v>11943.053735101355</v>
      </c>
      <c r="V127" s="3">
        <f t="shared" si="49"/>
        <v>12789.738876383099</v>
      </c>
      <c r="X127" s="3">
        <f t="shared" si="53"/>
        <v>41.820098297850564</v>
      </c>
      <c r="Y127" s="3">
        <f t="shared" si="40"/>
        <v>11895.042790326004</v>
      </c>
      <c r="Z127" s="3">
        <f t="shared" si="50"/>
        <v>11895.042790326004</v>
      </c>
      <c r="AA127" s="2"/>
      <c r="AB127" s="3"/>
      <c r="AC127" s="3">
        <v>7.2674418604652322</v>
      </c>
      <c r="AD127" s="112">
        <v>13.433314630852781</v>
      </c>
      <c r="AE127" s="11">
        <f t="shared" si="36"/>
        <v>-6.1658727703875487</v>
      </c>
      <c r="AF127" s="3">
        <f t="shared" si="51"/>
        <v>-1.0000000000012221E-3</v>
      </c>
      <c r="AG127" s="3">
        <f t="shared" si="52"/>
        <v>-1.9999999999998685E-2</v>
      </c>
      <c r="AH127" s="3">
        <f t="shared" si="47"/>
        <v>1.8999999999997463E-2</v>
      </c>
      <c r="AL127" s="3"/>
      <c r="AM127" s="3"/>
      <c r="AS127">
        <f t="shared" si="37"/>
        <v>12.759999999999781</v>
      </c>
      <c r="AT127">
        <f t="shared" si="38"/>
        <v>0.34399999999999942</v>
      </c>
      <c r="AY127">
        <f t="shared" si="39"/>
        <v>92.732558139534774</v>
      </c>
    </row>
    <row r="128" spans="1:51" x14ac:dyDescent="0.25">
      <c r="A128">
        <f t="shared" si="32"/>
        <v>1</v>
      </c>
      <c r="B128" s="119">
        <v>133</v>
      </c>
      <c r="C128" s="11">
        <f t="shared" si="27"/>
        <v>1</v>
      </c>
      <c r="D128">
        <v>2807</v>
      </c>
      <c r="E128" s="11">
        <v>2808</v>
      </c>
      <c r="F128" s="3">
        <f t="shared" si="33"/>
        <v>2807.5</v>
      </c>
      <c r="G128" s="111">
        <v>7.9829999999999997</v>
      </c>
      <c r="H128" s="112">
        <v>8.7029999999999994</v>
      </c>
      <c r="I128" s="112">
        <v>8.3059999999999992</v>
      </c>
      <c r="J128" s="113">
        <v>8.282</v>
      </c>
      <c r="K128" s="13">
        <v>0.71999999999999975</v>
      </c>
      <c r="L128" s="3">
        <f t="shared" si="43"/>
        <v>0.32299999999999951</v>
      </c>
      <c r="M128" s="3">
        <f t="shared" si="44"/>
        <v>0.29900000000000038</v>
      </c>
      <c r="N128" s="3">
        <f t="shared" si="45"/>
        <v>2.3999999999999133E-2</v>
      </c>
      <c r="O128" s="13">
        <f t="shared" si="28"/>
        <v>0.32299999999999951</v>
      </c>
      <c r="P128" s="3">
        <f t="shared" si="29"/>
        <v>2.3999999999999133E-2</v>
      </c>
      <c r="Q128" s="11">
        <f t="shared" si="30"/>
        <v>0.29900000000000038</v>
      </c>
      <c r="R128" s="3">
        <f t="shared" si="46"/>
        <v>12.458333333333799</v>
      </c>
      <c r="S128" s="3">
        <f t="shared" si="34"/>
        <v>8.0267558528425098E-2</v>
      </c>
      <c r="T128" s="3">
        <f t="shared" si="35"/>
        <v>3.0959752321981471</v>
      </c>
      <c r="U128" s="3">
        <f t="shared" si="31"/>
        <v>11901.233636803505</v>
      </c>
      <c r="V128" s="3">
        <f t="shared" si="49"/>
        <v>12787.511606463442</v>
      </c>
      <c r="X128" s="3">
        <f t="shared" si="53"/>
        <v>45.414012995324811</v>
      </c>
      <c r="Y128" s="3">
        <f t="shared" si="40"/>
        <v>11879.873459000959</v>
      </c>
      <c r="Z128" s="3">
        <f t="shared" si="50"/>
        <v>11879.873459000959</v>
      </c>
      <c r="AA128" s="2"/>
      <c r="AB128" s="3"/>
      <c r="AC128" s="3">
        <v>7.4303405572752848</v>
      </c>
      <c r="AD128" s="112">
        <v>14.572721082544605</v>
      </c>
      <c r="AE128" s="11">
        <f t="shared" si="36"/>
        <v>-7.1423805252693207</v>
      </c>
      <c r="AF128" s="3">
        <f t="shared" ref="AF128:AF159" si="54">(P129-P128)/C128</f>
        <v>1.0000000000012221E-3</v>
      </c>
      <c r="AG128" s="3">
        <f t="shared" ref="AG128:AG159" si="55">(Q129-Q128)/C128</f>
        <v>2.0999999999999908E-2</v>
      </c>
      <c r="AH128" s="3">
        <f t="shared" si="47"/>
        <v>-1.9999999999998685E-2</v>
      </c>
      <c r="AL128" s="3"/>
      <c r="AM128" s="3"/>
      <c r="AS128">
        <f t="shared" si="37"/>
        <v>12.458333333333799</v>
      </c>
      <c r="AT128">
        <f t="shared" si="38"/>
        <v>0.32299999999999951</v>
      </c>
      <c r="AY128">
        <f t="shared" si="39"/>
        <v>92.569659442724713</v>
      </c>
    </row>
    <row r="129" spans="1:51" x14ac:dyDescent="0.25">
      <c r="A129">
        <f t="shared" si="32"/>
        <v>1</v>
      </c>
      <c r="B129" s="119">
        <v>134</v>
      </c>
      <c r="C129" s="11">
        <f t="shared" si="27"/>
        <v>1</v>
      </c>
      <c r="D129">
        <v>2806</v>
      </c>
      <c r="E129" s="11">
        <v>2807</v>
      </c>
      <c r="F129" s="3">
        <f t="shared" si="33"/>
        <v>2806.5</v>
      </c>
      <c r="G129" s="111">
        <v>8.0519999999999996</v>
      </c>
      <c r="H129" s="112">
        <v>8.8160000000000007</v>
      </c>
      <c r="I129" s="112">
        <v>8.3970000000000002</v>
      </c>
      <c r="J129" s="113">
        <v>8.3719999999999999</v>
      </c>
      <c r="K129" s="13">
        <v>0.76400000000000112</v>
      </c>
      <c r="L129" s="3">
        <f t="shared" si="43"/>
        <v>0.34500000000000064</v>
      </c>
      <c r="M129" s="3">
        <f t="shared" si="44"/>
        <v>0.32000000000000028</v>
      </c>
      <c r="N129" s="3">
        <f t="shared" si="45"/>
        <v>2.5000000000000355E-2</v>
      </c>
      <c r="O129" s="13">
        <f t="shared" si="28"/>
        <v>0.34500000000000064</v>
      </c>
      <c r="P129" s="3">
        <f t="shared" si="29"/>
        <v>2.5000000000000355E-2</v>
      </c>
      <c r="Q129" s="11">
        <f t="shared" si="30"/>
        <v>0.32000000000000028</v>
      </c>
      <c r="R129" s="3">
        <f t="shared" si="46"/>
        <v>12.79999999999983</v>
      </c>
      <c r="S129" s="3">
        <f t="shared" si="34"/>
        <v>7.8125000000001041E-2</v>
      </c>
      <c r="T129" s="3">
        <f t="shared" si="35"/>
        <v>2.8985507246376758</v>
      </c>
      <c r="U129" s="3">
        <f t="shared" si="31"/>
        <v>11855.81962380818</v>
      </c>
      <c r="V129" s="3">
        <f t="shared" si="49"/>
        <v>12785.343788410131</v>
      </c>
      <c r="X129" s="3">
        <f t="shared" si="53"/>
        <v>47.272230253678572</v>
      </c>
      <c r="Y129" s="3">
        <f t="shared" si="40"/>
        <v>11863.670922446345</v>
      </c>
      <c r="Z129" s="3">
        <f t="shared" si="50"/>
        <v>11863.670922446345</v>
      </c>
      <c r="AA129" s="2"/>
      <c r="AB129" s="3"/>
      <c r="AC129" s="3">
        <v>7.2463768115942919</v>
      </c>
      <c r="AD129" s="112">
        <v>14.349742601313146</v>
      </c>
      <c r="AE129" s="11">
        <f t="shared" si="36"/>
        <v>-7.103365789718854</v>
      </c>
      <c r="AF129" s="3">
        <f t="shared" si="54"/>
        <v>4.9999999999990052E-3</v>
      </c>
      <c r="AG129" s="3">
        <f t="shared" si="55"/>
        <v>9.6999999999999531E-2</v>
      </c>
      <c r="AH129" s="3">
        <f t="shared" si="47"/>
        <v>-9.2000000000000526E-2</v>
      </c>
      <c r="AL129" s="3"/>
      <c r="AM129" s="3"/>
      <c r="AS129">
        <f t="shared" si="37"/>
        <v>12.79999999999983</v>
      </c>
      <c r="AT129">
        <f t="shared" si="38"/>
        <v>0.34500000000000064</v>
      </c>
      <c r="AY129">
        <f t="shared" si="39"/>
        <v>92.753623188405712</v>
      </c>
    </row>
    <row r="130" spans="1:51" x14ac:dyDescent="0.25">
      <c r="A130">
        <f t="shared" si="32"/>
        <v>1</v>
      </c>
      <c r="B130" s="119">
        <v>135</v>
      </c>
      <c r="C130" s="11">
        <f t="shared" si="27"/>
        <v>1</v>
      </c>
      <c r="D130">
        <v>2805</v>
      </c>
      <c r="E130" s="11">
        <v>2806</v>
      </c>
      <c r="F130" s="3">
        <f t="shared" si="33"/>
        <v>2805.5</v>
      </c>
      <c r="G130" s="111">
        <v>9.1470000000000002</v>
      </c>
      <c r="H130" s="112">
        <v>10.119999999999999</v>
      </c>
      <c r="I130" s="112">
        <v>9.5939999999999994</v>
      </c>
      <c r="J130" s="113">
        <v>9.5640000000000001</v>
      </c>
      <c r="K130" s="13">
        <v>0.97299999999999898</v>
      </c>
      <c r="L130" s="3">
        <f t="shared" si="43"/>
        <v>0.44699999999999918</v>
      </c>
      <c r="M130" s="3">
        <f t="shared" si="44"/>
        <v>0.41699999999999982</v>
      </c>
      <c r="N130" s="3">
        <f t="shared" si="45"/>
        <v>2.9999999999999361E-2</v>
      </c>
      <c r="O130" s="13">
        <f t="shared" si="28"/>
        <v>0.44699999999999918</v>
      </c>
      <c r="P130" s="3">
        <f t="shared" si="29"/>
        <v>2.9999999999999361E-2</v>
      </c>
      <c r="Q130" s="11">
        <f t="shared" si="30"/>
        <v>0.41699999999999982</v>
      </c>
      <c r="R130" s="3">
        <f t="shared" si="46"/>
        <v>13.90000000000029</v>
      </c>
      <c r="S130" s="3">
        <f t="shared" si="34"/>
        <v>7.1942446043163966E-2</v>
      </c>
      <c r="T130" s="3">
        <f t="shared" si="35"/>
        <v>2.2371364653243888</v>
      </c>
      <c r="U130" s="3">
        <f t="shared" si="31"/>
        <v>11808.547393554501</v>
      </c>
      <c r="V130" s="3">
        <f t="shared" si="49"/>
        <v>12783.347524303485</v>
      </c>
      <c r="X130" s="3">
        <f t="shared" si="53"/>
        <v>57.894698581092598</v>
      </c>
      <c r="Y130" s="3">
        <f t="shared" si="40"/>
        <v>11842.678070736454</v>
      </c>
      <c r="Z130" s="3">
        <f t="shared" si="50"/>
        <v>11842.678070736454</v>
      </c>
      <c r="AA130" s="2"/>
      <c r="AB130" s="3"/>
      <c r="AC130" s="3">
        <v>6.7114093959730239</v>
      </c>
      <c r="AD130" s="112">
        <v>13.775902960306636</v>
      </c>
      <c r="AE130" s="11">
        <f t="shared" si="36"/>
        <v>-7.0644935643336124</v>
      </c>
      <c r="AF130" s="3">
        <f t="shared" si="54"/>
        <v>1.9999999999988916E-3</v>
      </c>
      <c r="AG130" s="3">
        <f t="shared" si="55"/>
        <v>4.6000000000001151E-2</v>
      </c>
      <c r="AH130" s="3">
        <f t="shared" si="47"/>
        <v>-4.400000000000226E-2</v>
      </c>
      <c r="AL130" s="3"/>
      <c r="AM130" s="3"/>
      <c r="AS130">
        <f t="shared" si="37"/>
        <v>13.90000000000029</v>
      </c>
      <c r="AT130">
        <f t="shared" si="38"/>
        <v>0.44699999999999918</v>
      </c>
      <c r="AY130">
        <f t="shared" si="39"/>
        <v>93.288590604026979</v>
      </c>
    </row>
    <row r="131" spans="1:51" x14ac:dyDescent="0.25">
      <c r="A131">
        <f t="shared" si="32"/>
        <v>1</v>
      </c>
      <c r="B131" s="119">
        <v>136</v>
      </c>
      <c r="C131" s="11">
        <f t="shared" si="27"/>
        <v>1</v>
      </c>
      <c r="D131">
        <v>2804</v>
      </c>
      <c r="E131" s="11">
        <v>2805</v>
      </c>
      <c r="F131" s="3">
        <f t="shared" si="33"/>
        <v>2804.5</v>
      </c>
      <c r="G131" s="111">
        <v>9.1539999999999999</v>
      </c>
      <c r="H131" s="112">
        <v>10.154999999999999</v>
      </c>
      <c r="I131" s="112">
        <v>9.6489999999999991</v>
      </c>
      <c r="J131" s="113">
        <v>9.6170000000000009</v>
      </c>
      <c r="K131" s="13">
        <v>1.0009999999999994</v>
      </c>
      <c r="L131" s="3">
        <f t="shared" si="43"/>
        <v>0.49499999999999922</v>
      </c>
      <c r="M131" s="3">
        <f t="shared" si="44"/>
        <v>0.46300000000000097</v>
      </c>
      <c r="N131" s="3">
        <f t="shared" si="45"/>
        <v>3.1999999999998252E-2</v>
      </c>
      <c r="O131" s="13">
        <f t="shared" si="28"/>
        <v>0.49499999999999922</v>
      </c>
      <c r="P131" s="3">
        <f t="shared" si="29"/>
        <v>3.1999999999998252E-2</v>
      </c>
      <c r="Q131" s="11">
        <f t="shared" si="30"/>
        <v>0.46300000000000097</v>
      </c>
      <c r="R131" s="3">
        <f t="shared" si="46"/>
        <v>14.468750000000821</v>
      </c>
      <c r="S131" s="3">
        <f t="shared" si="34"/>
        <v>6.911447084232869E-2</v>
      </c>
      <c r="T131" s="3">
        <f t="shared" si="35"/>
        <v>2.0202020202020234</v>
      </c>
      <c r="U131" s="3">
        <f t="shared" si="31"/>
        <v>11750.652694973409</v>
      </c>
      <c r="V131" s="3">
        <f t="shared" si="49"/>
        <v>12781.429731053731</v>
      </c>
      <c r="X131" s="3">
        <f t="shared" si="53"/>
        <v>51.848966979334364</v>
      </c>
      <c r="Y131" s="3">
        <f t="shared" si="40"/>
        <v>11819.430953071138</v>
      </c>
      <c r="Z131" s="3">
        <f t="shared" si="50"/>
        <v>11819.430953071138</v>
      </c>
      <c r="AA131" s="2"/>
      <c r="AB131" s="3"/>
      <c r="AC131" s="3">
        <v>6.4646464646461217</v>
      </c>
      <c r="AD131" s="112">
        <v>11.473518312934715</v>
      </c>
      <c r="AE131" s="11">
        <f t="shared" si="36"/>
        <v>-5.0088718482885932</v>
      </c>
      <c r="AF131" s="3">
        <f t="shared" si="54"/>
        <v>-6.9999999999996732E-3</v>
      </c>
      <c r="AG131" s="3">
        <f t="shared" si="55"/>
        <v>-2.0000000000000462E-2</v>
      </c>
      <c r="AH131" s="3">
        <f t="shared" si="47"/>
        <v>1.3000000000000789E-2</v>
      </c>
      <c r="AL131" s="3"/>
      <c r="AM131" s="3"/>
      <c r="AS131">
        <f t="shared" si="37"/>
        <v>14.468750000000821</v>
      </c>
      <c r="AT131">
        <f t="shared" si="38"/>
        <v>0.49499999999999922</v>
      </c>
      <c r="AY131">
        <f t="shared" si="39"/>
        <v>93.535353535353877</v>
      </c>
    </row>
    <row r="132" spans="1:51" x14ac:dyDescent="0.25">
      <c r="A132">
        <f t="shared" si="32"/>
        <v>1</v>
      </c>
      <c r="B132" s="119">
        <v>137</v>
      </c>
      <c r="C132" s="11">
        <f t="shared" si="27"/>
        <v>1</v>
      </c>
      <c r="D132">
        <v>2803</v>
      </c>
      <c r="E132" s="11">
        <v>2804</v>
      </c>
      <c r="F132" s="3">
        <f t="shared" si="33"/>
        <v>2803.5</v>
      </c>
      <c r="G132" s="111">
        <v>7.95</v>
      </c>
      <c r="H132" s="112">
        <v>8.8109999999999999</v>
      </c>
      <c r="I132" s="112">
        <v>8.4179999999999993</v>
      </c>
      <c r="J132" s="113">
        <v>8.3930000000000007</v>
      </c>
      <c r="K132" s="13">
        <v>0.86099999999999977</v>
      </c>
      <c r="L132" s="3">
        <f t="shared" si="43"/>
        <v>0.46799999999999908</v>
      </c>
      <c r="M132" s="3">
        <f t="shared" si="44"/>
        <v>0.4430000000000005</v>
      </c>
      <c r="N132" s="3">
        <f t="shared" si="45"/>
        <v>2.4999999999998579E-2</v>
      </c>
      <c r="O132" s="13">
        <f t="shared" si="28"/>
        <v>0.46799999999999908</v>
      </c>
      <c r="P132" s="3">
        <f t="shared" si="29"/>
        <v>2.4999999999998579E-2</v>
      </c>
      <c r="Q132" s="11">
        <f t="shared" si="30"/>
        <v>0.4430000000000005</v>
      </c>
      <c r="R132" s="3">
        <f t="shared" si="46"/>
        <v>17.720000000001029</v>
      </c>
      <c r="S132" s="3">
        <f t="shared" si="34"/>
        <v>5.6433408577874829E-2</v>
      </c>
      <c r="T132" s="3">
        <f t="shared" si="35"/>
        <v>2.1367521367521412</v>
      </c>
      <c r="U132" s="3">
        <f>U133+(R134*3.26719517951966)</f>
        <v>11698.803727994075</v>
      </c>
      <c r="V132" s="3">
        <f t="shared" si="49"/>
        <v>12779.863812821091</v>
      </c>
      <c r="X132" s="3">
        <f t="shared" si="53"/>
        <v>48.803727994074507</v>
      </c>
      <c r="Y132" s="3">
        <f t="shared" si="40"/>
        <v>11797.451860005749</v>
      </c>
      <c r="Z132" s="8">
        <f t="shared" si="50"/>
        <v>11797.451860005749</v>
      </c>
      <c r="AA132" s="2"/>
      <c r="AB132" s="3"/>
      <c r="AC132" s="3">
        <v>5.3418803418800485</v>
      </c>
      <c r="AD132" s="112">
        <v>8.8861943398959298</v>
      </c>
      <c r="AE132" s="11">
        <f t="shared" si="36"/>
        <v>-3.5443139980158813</v>
      </c>
      <c r="AF132" s="3">
        <f t="shared" si="54"/>
        <v>-1.9999999999988916E-3</v>
      </c>
      <c r="AG132" s="3">
        <f t="shared" si="55"/>
        <v>-7.8000000000000291E-2</v>
      </c>
      <c r="AH132" s="3">
        <f t="shared" si="47"/>
        <v>7.60000000000014E-2</v>
      </c>
      <c r="AL132" s="3"/>
      <c r="AM132" s="3"/>
      <c r="AS132">
        <f t="shared" si="37"/>
        <v>17.720000000001029</v>
      </c>
      <c r="AT132">
        <f t="shared" si="38"/>
        <v>0.46799999999999908</v>
      </c>
      <c r="AY132">
        <f t="shared" si="39"/>
        <v>94.658119658119958</v>
      </c>
    </row>
    <row r="133" spans="1:51" x14ac:dyDescent="0.25">
      <c r="A133">
        <f t="shared" si="32"/>
        <v>1</v>
      </c>
      <c r="B133" s="119">
        <v>138</v>
      </c>
      <c r="C133" s="11">
        <f t="shared" si="27"/>
        <v>1</v>
      </c>
      <c r="D133">
        <v>2802</v>
      </c>
      <c r="E133" s="11">
        <v>2803</v>
      </c>
      <c r="F133" s="3">
        <f t="shared" si="33"/>
        <v>2802.5</v>
      </c>
      <c r="G133" s="111">
        <v>8.1310000000000002</v>
      </c>
      <c r="H133" s="112">
        <v>8.7840000000000007</v>
      </c>
      <c r="I133" s="112">
        <v>8.5190000000000001</v>
      </c>
      <c r="J133" s="113">
        <v>8.4960000000000004</v>
      </c>
      <c r="K133" s="13">
        <v>0.65300000000000047</v>
      </c>
      <c r="L133" s="3">
        <f t="shared" si="43"/>
        <v>0.3879999999999999</v>
      </c>
      <c r="M133" s="3">
        <f t="shared" si="44"/>
        <v>0.36500000000000021</v>
      </c>
      <c r="N133" s="3">
        <f t="shared" si="45"/>
        <v>2.2999999999999687E-2</v>
      </c>
      <c r="O133" s="13">
        <f t="shared" si="28"/>
        <v>0.3879999999999999</v>
      </c>
      <c r="P133" s="3">
        <f t="shared" si="29"/>
        <v>2.2999999999999687E-2</v>
      </c>
      <c r="Q133" s="11">
        <f t="shared" si="30"/>
        <v>0.36500000000000021</v>
      </c>
      <c r="R133" s="3">
        <f t="shared" si="46"/>
        <v>15.869565217391528</v>
      </c>
      <c r="S133" s="3">
        <f t="shared" si="34"/>
        <v>6.3013698630136103E-2</v>
      </c>
      <c r="T133" s="3">
        <f t="shared" si="35"/>
        <v>2.5773195876288666</v>
      </c>
      <c r="U133" s="290">
        <v>11650</v>
      </c>
      <c r="V133" s="3">
        <f t="shared" si="49"/>
        <v>12778.115304232339</v>
      </c>
      <c r="W133" s="3">
        <f>(U133-U172)/SUM(T133:T171)</f>
        <v>4.0522114473938631</v>
      </c>
      <c r="X133" s="3">
        <f t="shared" si="53"/>
        <v>49.481557549548597</v>
      </c>
      <c r="Y133" s="3">
        <f t="shared" si="40"/>
        <v>11779.229876866068</v>
      </c>
      <c r="Z133" s="8">
        <f t="shared" si="50"/>
        <v>11779.229876866068</v>
      </c>
      <c r="AA133" s="2"/>
      <c r="AB133" s="3"/>
      <c r="AC133" s="3">
        <v>5.9278350515463121</v>
      </c>
      <c r="AD133" s="112">
        <v>6.8259653943496286</v>
      </c>
      <c r="AE133" s="11">
        <f t="shared" si="36"/>
        <v>-0.89813034280331649</v>
      </c>
      <c r="AF133" s="3">
        <f t="shared" si="54"/>
        <v>9.0000000000003411E-3</v>
      </c>
      <c r="AG133" s="3">
        <f t="shared" si="55"/>
        <v>0.11300000000000132</v>
      </c>
      <c r="AH133" s="3">
        <f t="shared" si="47"/>
        <v>-0.10400000000000098</v>
      </c>
      <c r="AL133" s="3"/>
      <c r="AM133" s="3"/>
      <c r="AS133">
        <f t="shared" si="37"/>
        <v>15.869565217391528</v>
      </c>
      <c r="AT133">
        <f t="shared" si="38"/>
        <v>0.3879999999999999</v>
      </c>
      <c r="AY133">
        <f t="shared" si="39"/>
        <v>94.07216494845369</v>
      </c>
    </row>
    <row r="134" spans="1:51" x14ac:dyDescent="0.25">
      <c r="A134">
        <f t="shared" si="32"/>
        <v>1</v>
      </c>
      <c r="B134" s="119">
        <v>139</v>
      </c>
      <c r="C134" s="11">
        <f t="shared" si="27"/>
        <v>1</v>
      </c>
      <c r="D134">
        <v>2801</v>
      </c>
      <c r="E134" s="11">
        <v>2802</v>
      </c>
      <c r="F134" s="3">
        <f t="shared" si="33"/>
        <v>2801.5</v>
      </c>
      <c r="G134" s="111">
        <v>8.4469999999999992</v>
      </c>
      <c r="H134" s="112">
        <v>9.3360000000000003</v>
      </c>
      <c r="I134" s="112">
        <v>8.9570000000000007</v>
      </c>
      <c r="J134" s="113">
        <v>8.9250000000000007</v>
      </c>
      <c r="K134" s="13">
        <v>0.88900000000000112</v>
      </c>
      <c r="L134" s="3">
        <f t="shared" si="43"/>
        <v>0.51000000000000156</v>
      </c>
      <c r="M134" s="3">
        <f t="shared" si="44"/>
        <v>0.47800000000000153</v>
      </c>
      <c r="N134" s="3">
        <f t="shared" si="45"/>
        <v>3.2000000000000028E-2</v>
      </c>
      <c r="O134" s="13">
        <f t="shared" si="28"/>
        <v>0.51000000000000156</v>
      </c>
      <c r="P134" s="3">
        <f t="shared" si="29"/>
        <v>3.2000000000000028E-2</v>
      </c>
      <c r="Q134" s="11">
        <f t="shared" si="30"/>
        <v>0.47800000000000153</v>
      </c>
      <c r="R134" s="3">
        <f t="shared" si="46"/>
        <v>14.937500000000036</v>
      </c>
      <c r="S134" s="3">
        <f t="shared" si="34"/>
        <v>6.6945606694560511E-2</v>
      </c>
      <c r="T134" s="3">
        <f t="shared" si="35"/>
        <v>1.9607843137254841</v>
      </c>
      <c r="U134" s="3">
        <f>U133-(R134*3.31257289034632)</f>
        <v>11600.518442450451</v>
      </c>
      <c r="V134" s="3">
        <f t="shared" si="49"/>
        <v>12776.257692779125</v>
      </c>
      <c r="X134" s="3">
        <f t="shared" si="53"/>
        <v>43.83638124891695</v>
      </c>
      <c r="Y134" s="3">
        <f t="shared" si="40"/>
        <v>11755.278301089682</v>
      </c>
      <c r="Z134" s="8">
        <f t="shared" si="50"/>
        <v>11755.278301089682</v>
      </c>
      <c r="AA134" s="2"/>
      <c r="AB134" s="3"/>
      <c r="AC134" s="3">
        <v>6.2745098039215543</v>
      </c>
      <c r="AD134" s="112">
        <v>7.5954650019022205</v>
      </c>
      <c r="AE134" s="11">
        <f t="shared" si="36"/>
        <v>-1.3209551979806662</v>
      </c>
      <c r="AF134" s="3">
        <f t="shared" si="54"/>
        <v>-2.0000000000006679E-3</v>
      </c>
      <c r="AG134" s="3">
        <f t="shared" si="55"/>
        <v>-8.1000000000001293E-2</v>
      </c>
      <c r="AH134" s="3">
        <f t="shared" si="47"/>
        <v>7.9000000000000625E-2</v>
      </c>
      <c r="AL134" s="3"/>
      <c r="AM134" s="3"/>
      <c r="AS134">
        <f t="shared" si="37"/>
        <v>14.937500000000036</v>
      </c>
      <c r="AT134">
        <f t="shared" si="38"/>
        <v>0.51000000000000156</v>
      </c>
      <c r="AY134">
        <f t="shared" si="39"/>
        <v>93.725490196078439</v>
      </c>
    </row>
    <row r="135" spans="1:51" x14ac:dyDescent="0.25">
      <c r="A135">
        <f t="shared" si="32"/>
        <v>1</v>
      </c>
      <c r="B135" s="119">
        <v>140</v>
      </c>
      <c r="C135" s="11">
        <f t="shared" si="27"/>
        <v>1</v>
      </c>
      <c r="D135">
        <v>2800</v>
      </c>
      <c r="E135" s="11">
        <v>2801</v>
      </c>
      <c r="F135" s="3">
        <f t="shared" si="33"/>
        <v>2800.5</v>
      </c>
      <c r="G135" s="111">
        <v>7.6820000000000004</v>
      </c>
      <c r="H135" s="112">
        <v>8.5619999999999994</v>
      </c>
      <c r="I135" s="112">
        <v>8.109</v>
      </c>
      <c r="J135" s="113">
        <v>8.0790000000000006</v>
      </c>
      <c r="K135" s="13">
        <v>0.87999999999999901</v>
      </c>
      <c r="L135" s="3">
        <f t="shared" si="43"/>
        <v>0.4269999999999996</v>
      </c>
      <c r="M135" s="3">
        <f t="shared" si="44"/>
        <v>0.39700000000000024</v>
      </c>
      <c r="N135" s="3">
        <f t="shared" si="45"/>
        <v>2.9999999999999361E-2</v>
      </c>
      <c r="O135" s="13">
        <f t="shared" si="28"/>
        <v>0.4269999999999996</v>
      </c>
      <c r="P135" s="3">
        <f t="shared" si="29"/>
        <v>2.9999999999999361E-2</v>
      </c>
      <c r="Q135" s="11">
        <f t="shared" si="30"/>
        <v>0.39700000000000024</v>
      </c>
      <c r="R135" s="3">
        <f t="shared" si="46"/>
        <v>13.233333333333624</v>
      </c>
      <c r="S135" s="3">
        <f t="shared" si="34"/>
        <v>7.5566750629721263E-2</v>
      </c>
      <c r="T135" s="3">
        <f t="shared" si="35"/>
        <v>2.3419203747072621</v>
      </c>
      <c r="U135" s="3">
        <f t="shared" ref="U135:U198" si="56">U134-(R135*3.31257289034632)</f>
        <v>11556.682061201534</v>
      </c>
      <c r="V135" s="3">
        <f t="shared" si="49"/>
        <v>12774.160861211187</v>
      </c>
      <c r="X135" s="3">
        <f t="shared" si="53"/>
        <v>30.848335041349856</v>
      </c>
      <c r="Y135" s="3">
        <f t="shared" si="40"/>
        <v>11735.224726861217</v>
      </c>
      <c r="Z135" s="3">
        <f t="shared" si="50"/>
        <v>11735.224726861217</v>
      </c>
      <c r="AA135" s="2"/>
      <c r="AB135" s="3"/>
      <c r="AC135" s="3">
        <v>7.0257611241216367</v>
      </c>
      <c r="AD135" s="112">
        <v>12.041766640053989</v>
      </c>
      <c r="AE135" s="11">
        <f t="shared" si="36"/>
        <v>-5.0160055159323527</v>
      </c>
      <c r="AF135" s="3">
        <f t="shared" si="54"/>
        <v>2.0000000000006679E-3</v>
      </c>
      <c r="AG135" s="3">
        <f t="shared" si="55"/>
        <v>-9.9000000000000199E-2</v>
      </c>
      <c r="AH135" s="3">
        <f t="shared" si="47"/>
        <v>0.10100000000000087</v>
      </c>
      <c r="AL135" s="3"/>
      <c r="AM135" s="3"/>
      <c r="AS135">
        <f t="shared" si="37"/>
        <v>13.233333333333624</v>
      </c>
      <c r="AT135">
        <f t="shared" si="38"/>
        <v>0.4269999999999996</v>
      </c>
      <c r="AY135">
        <f t="shared" si="39"/>
        <v>92.97423887587837</v>
      </c>
    </row>
    <row r="136" spans="1:51" x14ac:dyDescent="0.25">
      <c r="A136">
        <f t="shared" si="32"/>
        <v>1</v>
      </c>
      <c r="B136" s="119">
        <v>141</v>
      </c>
      <c r="C136" s="11">
        <f t="shared" si="27"/>
        <v>1</v>
      </c>
      <c r="D136">
        <v>2799</v>
      </c>
      <c r="E136" s="11">
        <v>2800</v>
      </c>
      <c r="F136" s="3">
        <f t="shared" si="33"/>
        <v>2799.5</v>
      </c>
      <c r="G136" s="111">
        <v>8.6259999999999994</v>
      </c>
      <c r="H136" s="112">
        <v>9.4039999999999999</v>
      </c>
      <c r="I136" s="112">
        <v>8.9559999999999995</v>
      </c>
      <c r="J136" s="113">
        <v>8.9239999999999995</v>
      </c>
      <c r="K136" s="13">
        <v>0.77800000000000047</v>
      </c>
      <c r="L136" s="3">
        <f t="shared" si="43"/>
        <v>0.33000000000000007</v>
      </c>
      <c r="M136" s="3">
        <f t="shared" si="44"/>
        <v>0.29800000000000004</v>
      </c>
      <c r="N136" s="3">
        <f t="shared" si="45"/>
        <v>3.2000000000000028E-2</v>
      </c>
      <c r="O136" s="13">
        <f t="shared" si="28"/>
        <v>0.33000000000000007</v>
      </c>
      <c r="P136" s="3">
        <f t="shared" si="29"/>
        <v>3.2000000000000028E-2</v>
      </c>
      <c r="Q136" s="11">
        <f t="shared" si="30"/>
        <v>0.29800000000000004</v>
      </c>
      <c r="R136" s="3">
        <f t="shared" si="46"/>
        <v>9.3124999999999929</v>
      </c>
      <c r="S136" s="3">
        <f t="shared" si="34"/>
        <v>0.10738255033557055</v>
      </c>
      <c r="T136" s="3">
        <f t="shared" si="35"/>
        <v>3.0303030303030298</v>
      </c>
      <c r="U136" s="3">
        <f t="shared" si="56"/>
        <v>11525.833726160185</v>
      </c>
      <c r="V136" s="3">
        <f t="shared" si="49"/>
        <v>12771.181202571468</v>
      </c>
      <c r="X136" s="3">
        <f t="shared" si="53"/>
        <v>32.918693097815776</v>
      </c>
      <c r="Y136" s="3">
        <f t="shared" si="40"/>
        <v>11719.726648417673</v>
      </c>
      <c r="Z136" s="3">
        <f t="shared" si="50"/>
        <v>11719.726648417673</v>
      </c>
      <c r="AA136" s="2"/>
      <c r="AB136" s="3"/>
      <c r="AC136" s="3">
        <v>9.6969696969697043</v>
      </c>
      <c r="AD136" s="112">
        <v>16.552184361300831</v>
      </c>
      <c r="AE136" s="11">
        <f t="shared" si="36"/>
        <v>-6.8552146643311271</v>
      </c>
      <c r="AF136" s="3">
        <f t="shared" si="54"/>
        <v>0</v>
      </c>
      <c r="AG136" s="3">
        <f t="shared" si="55"/>
        <v>1.9999999999999574E-2</v>
      </c>
      <c r="AH136" s="3">
        <f t="shared" si="47"/>
        <v>-1.9999999999999574E-2</v>
      </c>
      <c r="AL136" s="3"/>
      <c r="AM136" s="3"/>
      <c r="AS136">
        <f t="shared" si="37"/>
        <v>9.3124999999999929</v>
      </c>
      <c r="AT136">
        <f t="shared" si="38"/>
        <v>0.33000000000000007</v>
      </c>
      <c r="AY136">
        <f t="shared" si="39"/>
        <v>90.303030303030297</v>
      </c>
    </row>
    <row r="137" spans="1:51" x14ac:dyDescent="0.25">
      <c r="A137">
        <f t="shared" si="32"/>
        <v>1</v>
      </c>
      <c r="B137" s="119">
        <v>142</v>
      </c>
      <c r="C137" s="11">
        <f t="shared" ref="C137:C200" si="57">E137-D137</f>
        <v>1</v>
      </c>
      <c r="D137">
        <v>2798</v>
      </c>
      <c r="E137" s="11">
        <v>2799</v>
      </c>
      <c r="F137" s="3">
        <f t="shared" si="33"/>
        <v>2798.5</v>
      </c>
      <c r="G137" s="111">
        <v>8.1950000000000003</v>
      </c>
      <c r="H137" s="112">
        <v>8.9809999999999999</v>
      </c>
      <c r="I137" s="112">
        <v>8.5449999999999999</v>
      </c>
      <c r="J137" s="113">
        <v>8.5129999999999999</v>
      </c>
      <c r="K137" s="13">
        <v>0.78599999999999959</v>
      </c>
      <c r="L137" s="3">
        <f t="shared" si="43"/>
        <v>0.34999999999999964</v>
      </c>
      <c r="M137" s="3">
        <f t="shared" si="44"/>
        <v>0.31799999999999962</v>
      </c>
      <c r="N137" s="3">
        <f t="shared" si="45"/>
        <v>3.2000000000000028E-2</v>
      </c>
      <c r="O137" s="13">
        <f t="shared" ref="O137:O200" si="58">L137/C137</f>
        <v>0.34999999999999964</v>
      </c>
      <c r="P137" s="3">
        <f t="shared" ref="P137:P200" si="59">N137/C137</f>
        <v>3.2000000000000028E-2</v>
      </c>
      <c r="Q137" s="11">
        <f t="shared" ref="Q137:Q200" si="60">M137/C137</f>
        <v>0.31799999999999962</v>
      </c>
      <c r="R137" s="3">
        <f t="shared" si="46"/>
        <v>9.9374999999999787</v>
      </c>
      <c r="S137" s="3">
        <f t="shared" si="34"/>
        <v>0.10062893081761028</v>
      </c>
      <c r="T137" s="3">
        <f t="shared" si="35"/>
        <v>2.8571428571428599</v>
      </c>
      <c r="U137" s="3">
        <f t="shared" si="56"/>
        <v>11492.915033062369</v>
      </c>
      <c r="V137" s="3">
        <f t="shared" si="49"/>
        <v>12768.388943846197</v>
      </c>
      <c r="X137" s="3">
        <f t="shared" si="53"/>
        <v>25.02832850483901</v>
      </c>
      <c r="Y137" s="3">
        <f t="shared" si="40"/>
        <v>11703.289292492702</v>
      </c>
      <c r="Z137" s="3">
        <f t="shared" si="50"/>
        <v>11703.289292492702</v>
      </c>
      <c r="AA137" s="2"/>
      <c r="AB137" s="3"/>
      <c r="AC137" s="3">
        <v>9.1428571428571601</v>
      </c>
      <c r="AD137" s="112">
        <v>14.826864380780412</v>
      </c>
      <c r="AE137" s="11">
        <f t="shared" si="36"/>
        <v>-5.684007237923252</v>
      </c>
      <c r="AF137" s="3">
        <f t="shared" si="54"/>
        <v>1.2999999999999901E-2</v>
      </c>
      <c r="AG137" s="3">
        <f t="shared" si="55"/>
        <v>2.2000000000000242E-2</v>
      </c>
      <c r="AH137" s="3">
        <f t="shared" si="47"/>
        <v>-9.0000000000003411E-3</v>
      </c>
      <c r="AL137" s="3"/>
      <c r="AM137" s="3"/>
      <c r="AS137">
        <f t="shared" si="37"/>
        <v>9.9374999999999787</v>
      </c>
      <c r="AT137">
        <f t="shared" si="38"/>
        <v>0.34999999999999964</v>
      </c>
      <c r="AY137">
        <f t="shared" si="39"/>
        <v>90.857142857142833</v>
      </c>
    </row>
    <row r="138" spans="1:51" x14ac:dyDescent="0.25">
      <c r="A138">
        <f t="shared" ref="A138:A201" si="61">E138-D138</f>
        <v>1</v>
      </c>
      <c r="B138" s="119">
        <v>143</v>
      </c>
      <c r="C138" s="11">
        <f t="shared" si="57"/>
        <v>1</v>
      </c>
      <c r="D138">
        <v>2797</v>
      </c>
      <c r="E138" s="11">
        <v>2798</v>
      </c>
      <c r="F138" s="3">
        <f t="shared" ref="F138:F201" si="62">(E138+D138)/2</f>
        <v>2797.5</v>
      </c>
      <c r="G138" s="111">
        <v>9.0519999999999996</v>
      </c>
      <c r="H138" s="112">
        <v>10.035</v>
      </c>
      <c r="I138" s="112">
        <v>9.4369999999999994</v>
      </c>
      <c r="J138" s="113">
        <v>9.3919999999999995</v>
      </c>
      <c r="K138" s="13">
        <v>0.98300000000000054</v>
      </c>
      <c r="L138" s="3">
        <f t="shared" ref="L138:L201" si="63">I138-G138</f>
        <v>0.38499999999999979</v>
      </c>
      <c r="M138" s="3">
        <f t="shared" ref="M138:M201" si="64">J138-G138</f>
        <v>0.33999999999999986</v>
      </c>
      <c r="N138" s="3">
        <f t="shared" ref="N138:N201" si="65">L138-M138</f>
        <v>4.4999999999999929E-2</v>
      </c>
      <c r="O138" s="13">
        <f t="shared" si="58"/>
        <v>0.38499999999999979</v>
      </c>
      <c r="P138" s="3">
        <f t="shared" si="59"/>
        <v>4.4999999999999929E-2</v>
      </c>
      <c r="Q138" s="11">
        <f t="shared" si="60"/>
        <v>0.33999999999999986</v>
      </c>
      <c r="R138" s="3">
        <f t="shared" ref="R138:R201" si="66">Q138/P138</f>
        <v>7.5555555555555642</v>
      </c>
      <c r="S138" s="3">
        <f t="shared" ref="S138:S201" si="67">1/R138</f>
        <v>0.13235294117647042</v>
      </c>
      <c r="T138" s="3">
        <f t="shared" ref="T138:T201" si="68">1/O138</f>
        <v>2.5974025974025987</v>
      </c>
      <c r="U138" s="3">
        <f t="shared" si="56"/>
        <v>11467.88670455753</v>
      </c>
      <c r="V138" s="3">
        <f t="shared" si="49"/>
        <v>12764.716405026471</v>
      </c>
      <c r="X138" s="3">
        <f t="shared" si="53"/>
        <v>33.448906746423745</v>
      </c>
      <c r="Y138" s="3">
        <f t="shared" si="40"/>
        <v>11685.208200975234</v>
      </c>
      <c r="Z138" s="3">
        <f t="shared" si="50"/>
        <v>11685.208200975234</v>
      </c>
      <c r="AA138" s="2"/>
      <c r="AB138" s="3"/>
      <c r="AC138" s="3">
        <v>11.688311688311677</v>
      </c>
      <c r="AD138" s="112">
        <v>19.606792946764248</v>
      </c>
      <c r="AE138" s="11">
        <f t="shared" ref="AE138:AE201" si="69">AC138-AD138</f>
        <v>-7.9184812584525712</v>
      </c>
      <c r="AF138" s="3">
        <f t="shared" si="54"/>
        <v>-3.9999999999995595E-3</v>
      </c>
      <c r="AG138" s="3">
        <f t="shared" si="55"/>
        <v>7.3999999999999844E-2</v>
      </c>
      <c r="AH138" s="3">
        <f t="shared" ref="AH138:AH201" si="70">AF138-AG138</f>
        <v>-7.7999999999999403E-2</v>
      </c>
      <c r="AL138" s="3"/>
      <c r="AM138" s="3"/>
      <c r="AS138">
        <f t="shared" ref="AS138:AS201" si="71">Q138/P138</f>
        <v>7.5555555555555642</v>
      </c>
      <c r="AT138">
        <f t="shared" ref="AT138:AT201" si="72">M138+N138</f>
        <v>0.38499999999999979</v>
      </c>
      <c r="AY138">
        <f t="shared" ref="AY138:AY201" si="73">(M138/L138)*100</f>
        <v>88.311688311688314</v>
      </c>
    </row>
    <row r="139" spans="1:51" x14ac:dyDescent="0.25">
      <c r="A139">
        <f t="shared" si="61"/>
        <v>1</v>
      </c>
      <c r="B139" s="119">
        <v>144</v>
      </c>
      <c r="C139" s="11">
        <f t="shared" si="57"/>
        <v>1</v>
      </c>
      <c r="D139">
        <v>2796</v>
      </c>
      <c r="E139" s="11">
        <v>2797</v>
      </c>
      <c r="F139" s="3">
        <f t="shared" si="62"/>
        <v>2796.5</v>
      </c>
      <c r="G139" s="111">
        <v>9.0150000000000006</v>
      </c>
      <c r="H139" s="112">
        <v>10.034000000000001</v>
      </c>
      <c r="I139" s="112">
        <v>9.4700000000000006</v>
      </c>
      <c r="J139" s="113">
        <v>9.4290000000000003</v>
      </c>
      <c r="K139" s="13">
        <v>1.0190000000000001</v>
      </c>
      <c r="L139" s="3">
        <f t="shared" si="63"/>
        <v>0.45500000000000007</v>
      </c>
      <c r="M139" s="3">
        <f t="shared" si="64"/>
        <v>0.4139999999999997</v>
      </c>
      <c r="N139" s="3">
        <f t="shared" si="65"/>
        <v>4.1000000000000369E-2</v>
      </c>
      <c r="O139" s="13">
        <f t="shared" si="58"/>
        <v>0.45500000000000007</v>
      </c>
      <c r="P139" s="3">
        <f t="shared" si="59"/>
        <v>4.1000000000000369E-2</v>
      </c>
      <c r="Q139" s="11">
        <f t="shared" si="60"/>
        <v>0.4139999999999997</v>
      </c>
      <c r="R139" s="3">
        <f t="shared" si="66"/>
        <v>10.097560975609658</v>
      </c>
      <c r="S139" s="3">
        <f t="shared" si="67"/>
        <v>9.9033816425121726E-2</v>
      </c>
      <c r="T139" s="3">
        <f t="shared" si="68"/>
        <v>2.1978021978021975</v>
      </c>
      <c r="U139" s="3">
        <f t="shared" si="56"/>
        <v>11434.437797811106</v>
      </c>
      <c r="V139" s="3">
        <f t="shared" si="49"/>
        <v>12761.968407648748</v>
      </c>
      <c r="X139" s="3">
        <f t="shared" si="53"/>
        <v>21.603736241389925</v>
      </c>
      <c r="Y139" s="3">
        <f t="shared" ref="Y139:Y202" si="74">Y138-(O139*46.963874071345)</f>
        <v>11663.839638272771</v>
      </c>
      <c r="Z139" s="3">
        <f t="shared" si="50"/>
        <v>11663.839638272771</v>
      </c>
      <c r="AA139" s="2"/>
      <c r="AB139" s="3"/>
      <c r="AC139" s="3">
        <v>9.0109890109890909</v>
      </c>
      <c r="AD139" s="112">
        <v>14.732646604981328</v>
      </c>
      <c r="AE139" s="11">
        <f t="shared" si="69"/>
        <v>-5.7216575939922372</v>
      </c>
      <c r="AF139" s="3">
        <f t="shared" si="54"/>
        <v>4.9999999999990052E-3</v>
      </c>
      <c r="AG139" s="3">
        <f t="shared" si="55"/>
        <v>-0.11399999999999899</v>
      </c>
      <c r="AH139" s="3">
        <f t="shared" si="70"/>
        <v>0.118999999999998</v>
      </c>
      <c r="AL139" s="3"/>
      <c r="AM139" s="3"/>
      <c r="AS139">
        <f t="shared" si="71"/>
        <v>10.097560975609658</v>
      </c>
      <c r="AT139">
        <f t="shared" si="72"/>
        <v>0.45500000000000007</v>
      </c>
      <c r="AY139">
        <f t="shared" si="73"/>
        <v>90.989010989010907</v>
      </c>
    </row>
    <row r="140" spans="1:51" x14ac:dyDescent="0.25">
      <c r="A140">
        <f t="shared" si="61"/>
        <v>1</v>
      </c>
      <c r="B140" s="119">
        <v>145</v>
      </c>
      <c r="C140" s="11">
        <f t="shared" si="57"/>
        <v>1</v>
      </c>
      <c r="D140">
        <v>2795</v>
      </c>
      <c r="E140" s="11">
        <v>2796</v>
      </c>
      <c r="F140" s="3">
        <f t="shared" si="62"/>
        <v>2795.5</v>
      </c>
      <c r="G140" s="111">
        <v>8.6829999999999998</v>
      </c>
      <c r="H140" s="112">
        <v>9.5730000000000004</v>
      </c>
      <c r="I140" s="112">
        <v>9.0289999999999999</v>
      </c>
      <c r="J140" s="113">
        <v>8.9830000000000005</v>
      </c>
      <c r="K140" s="13">
        <v>0.89000000000000057</v>
      </c>
      <c r="L140" s="3">
        <f t="shared" si="63"/>
        <v>0.34600000000000009</v>
      </c>
      <c r="M140" s="3">
        <f t="shared" si="64"/>
        <v>0.30000000000000071</v>
      </c>
      <c r="N140" s="3">
        <f t="shared" si="65"/>
        <v>4.5999999999999375E-2</v>
      </c>
      <c r="O140" s="13">
        <f t="shared" si="58"/>
        <v>0.34600000000000009</v>
      </c>
      <c r="P140" s="3">
        <f t="shared" si="59"/>
        <v>4.5999999999999375E-2</v>
      </c>
      <c r="Q140" s="11">
        <f t="shared" si="60"/>
        <v>0.30000000000000071</v>
      </c>
      <c r="R140" s="3">
        <f t="shared" si="66"/>
        <v>6.5217391304348871</v>
      </c>
      <c r="S140" s="3">
        <f t="shared" si="67"/>
        <v>0.15333333333333088</v>
      </c>
      <c r="T140" s="3">
        <f t="shared" si="68"/>
        <v>2.8901734104046235</v>
      </c>
      <c r="U140" s="3">
        <f t="shared" si="56"/>
        <v>11412.834061569716</v>
      </c>
      <c r="V140" s="3">
        <f t="shared" si="49"/>
        <v>12757.713703416117</v>
      </c>
      <c r="X140" s="3">
        <f t="shared" si="53"/>
        <v>20.016397890602093</v>
      </c>
      <c r="Y140" s="3">
        <f t="shared" si="74"/>
        <v>11647.590137844087</v>
      </c>
      <c r="Z140" s="3">
        <f t="shared" si="50"/>
        <v>11647.590137844087</v>
      </c>
      <c r="AA140" s="2"/>
      <c r="AB140" s="3"/>
      <c r="AC140" s="3">
        <v>13.294797687861088</v>
      </c>
      <c r="AD140" s="112">
        <v>19.904673965095022</v>
      </c>
      <c r="AE140" s="11">
        <f t="shared" si="69"/>
        <v>-6.6098762772339335</v>
      </c>
      <c r="AF140" s="3">
        <f t="shared" si="54"/>
        <v>1.0000000000012221E-3</v>
      </c>
      <c r="AG140" s="3">
        <f t="shared" si="55"/>
        <v>-1.6000000000001791E-2</v>
      </c>
      <c r="AH140" s="3">
        <f t="shared" si="70"/>
        <v>1.7000000000003013E-2</v>
      </c>
      <c r="AL140" s="3"/>
      <c r="AM140" s="3"/>
      <c r="AS140">
        <f t="shared" si="71"/>
        <v>6.5217391304348871</v>
      </c>
      <c r="AT140">
        <f t="shared" si="72"/>
        <v>0.34600000000000009</v>
      </c>
      <c r="AY140">
        <f t="shared" si="73"/>
        <v>86.705202312138908</v>
      </c>
    </row>
    <row r="141" spans="1:51" x14ac:dyDescent="0.25">
      <c r="A141">
        <f t="shared" si="61"/>
        <v>1</v>
      </c>
      <c r="B141" s="119">
        <v>146</v>
      </c>
      <c r="C141" s="11">
        <f t="shared" si="57"/>
        <v>1</v>
      </c>
      <c r="D141">
        <v>2794</v>
      </c>
      <c r="E141" s="11">
        <v>2795</v>
      </c>
      <c r="F141" s="3">
        <f t="shared" si="62"/>
        <v>2794.5</v>
      </c>
      <c r="G141" s="111">
        <v>8.3350000000000009</v>
      </c>
      <c r="H141" s="112">
        <v>9.1989999999999998</v>
      </c>
      <c r="I141" s="112">
        <v>8.6660000000000004</v>
      </c>
      <c r="J141" s="113">
        <v>8.6189999999999998</v>
      </c>
      <c r="K141" s="13">
        <v>0.86399999999999899</v>
      </c>
      <c r="L141" s="3">
        <f t="shared" si="63"/>
        <v>0.33099999999999952</v>
      </c>
      <c r="M141" s="3">
        <f t="shared" si="64"/>
        <v>0.28399999999999892</v>
      </c>
      <c r="N141" s="3">
        <f t="shared" si="65"/>
        <v>4.7000000000000597E-2</v>
      </c>
      <c r="O141" s="13">
        <f t="shared" si="58"/>
        <v>0.33099999999999952</v>
      </c>
      <c r="P141" s="3">
        <f t="shared" si="59"/>
        <v>4.7000000000000597E-2</v>
      </c>
      <c r="Q141" s="11">
        <f t="shared" si="60"/>
        <v>0.28399999999999892</v>
      </c>
      <c r="R141" s="3">
        <f t="shared" si="66"/>
        <v>6.0425531914892616</v>
      </c>
      <c r="S141" s="3">
        <f t="shared" si="67"/>
        <v>0.16549295774648162</v>
      </c>
      <c r="T141" s="3">
        <f t="shared" si="68"/>
        <v>3.021148036253781</v>
      </c>
      <c r="U141" s="3">
        <f t="shared" si="56"/>
        <v>11392.817663679114</v>
      </c>
      <c r="V141" s="3">
        <f t="shared" si="49"/>
        <v>12753.121593060934</v>
      </c>
      <c r="X141" s="3">
        <f t="shared" si="53"/>
        <v>14.559913401755693</v>
      </c>
      <c r="Y141" s="3">
        <f t="shared" si="74"/>
        <v>11632.045095526471</v>
      </c>
      <c r="Z141" s="3">
        <f t="shared" si="50"/>
        <v>11632.045095526471</v>
      </c>
      <c r="AA141" s="2"/>
      <c r="AB141" s="3"/>
      <c r="AC141" s="3">
        <v>14.19939577039295</v>
      </c>
      <c r="AD141" s="112">
        <v>20.50060920006554</v>
      </c>
      <c r="AE141" s="11">
        <f t="shared" si="69"/>
        <v>-6.3012134296725897</v>
      </c>
      <c r="AF141" s="3">
        <f t="shared" si="54"/>
        <v>-4.0000000000013358E-3</v>
      </c>
      <c r="AG141" s="3">
        <f t="shared" si="55"/>
        <v>-9.4999999999998863E-2</v>
      </c>
      <c r="AH141" s="3">
        <f t="shared" si="70"/>
        <v>9.0999999999997527E-2</v>
      </c>
      <c r="AL141" s="3"/>
      <c r="AM141" s="3"/>
      <c r="AS141">
        <f t="shared" si="71"/>
        <v>6.0425531914892616</v>
      </c>
      <c r="AT141">
        <f t="shared" si="72"/>
        <v>0.33099999999999952</v>
      </c>
      <c r="AY141">
        <f t="shared" si="73"/>
        <v>85.800604229607046</v>
      </c>
    </row>
    <row r="142" spans="1:51" x14ac:dyDescent="0.25">
      <c r="A142">
        <f t="shared" si="61"/>
        <v>1</v>
      </c>
      <c r="B142" s="119">
        <v>147</v>
      </c>
      <c r="C142" s="11">
        <f t="shared" si="57"/>
        <v>1</v>
      </c>
      <c r="D142">
        <v>2793</v>
      </c>
      <c r="E142" s="11">
        <v>2794</v>
      </c>
      <c r="F142" s="3">
        <f t="shared" si="62"/>
        <v>2793.5</v>
      </c>
      <c r="G142" s="111">
        <v>9.0950000000000006</v>
      </c>
      <c r="H142" s="112">
        <v>9.9640000000000004</v>
      </c>
      <c r="I142" s="112">
        <v>9.327</v>
      </c>
      <c r="J142" s="113">
        <v>9.2840000000000007</v>
      </c>
      <c r="K142" s="13">
        <v>0.86899999999999977</v>
      </c>
      <c r="L142" s="3">
        <f t="shared" si="63"/>
        <v>0.23199999999999932</v>
      </c>
      <c r="M142" s="3">
        <f t="shared" si="64"/>
        <v>0.18900000000000006</v>
      </c>
      <c r="N142" s="3">
        <f t="shared" si="65"/>
        <v>4.2999999999999261E-2</v>
      </c>
      <c r="O142" s="13">
        <f t="shared" si="58"/>
        <v>0.23199999999999932</v>
      </c>
      <c r="P142" s="3">
        <f t="shared" si="59"/>
        <v>4.2999999999999261E-2</v>
      </c>
      <c r="Q142" s="11">
        <f t="shared" si="60"/>
        <v>0.18900000000000006</v>
      </c>
      <c r="R142" s="3">
        <f t="shared" si="66"/>
        <v>4.3953488372093794</v>
      </c>
      <c r="S142" s="3">
        <f t="shared" si="67"/>
        <v>0.22751322751322353</v>
      </c>
      <c r="T142" s="3">
        <f t="shared" si="68"/>
        <v>4.3103448275862197</v>
      </c>
      <c r="U142" s="3">
        <f t="shared" si="56"/>
        <v>11378.257750277358</v>
      </c>
      <c r="V142" s="3">
        <f t="shared" si="49"/>
        <v>12746.808539851716</v>
      </c>
      <c r="X142" s="3">
        <f t="shared" si="53"/>
        <v>33.015309807118683</v>
      </c>
      <c r="Y142" s="3">
        <f t="shared" si="74"/>
        <v>11621.149476741919</v>
      </c>
      <c r="Z142" s="3">
        <f t="shared" si="50"/>
        <v>11621.149476741919</v>
      </c>
      <c r="AA142" s="2"/>
      <c r="AB142" s="3"/>
      <c r="AC142" s="3">
        <v>18.534482758620427</v>
      </c>
      <c r="AD142" s="112">
        <v>37.542857424555528</v>
      </c>
      <c r="AE142" s="11">
        <f t="shared" si="69"/>
        <v>-19.008374665935101</v>
      </c>
      <c r="AF142" s="3">
        <f t="shared" si="54"/>
        <v>1.7000000000001236E-2</v>
      </c>
      <c r="AG142" s="3">
        <f t="shared" si="55"/>
        <v>0.4090000000000007</v>
      </c>
      <c r="AH142" s="3">
        <f t="shared" si="70"/>
        <v>-0.39199999999999946</v>
      </c>
      <c r="AL142" s="3"/>
      <c r="AM142" s="3"/>
      <c r="AS142">
        <f t="shared" si="71"/>
        <v>4.3953488372093794</v>
      </c>
      <c r="AT142">
        <f t="shared" si="72"/>
        <v>0.23199999999999932</v>
      </c>
      <c r="AY142">
        <f t="shared" si="73"/>
        <v>81.465517241379573</v>
      </c>
    </row>
    <row r="143" spans="1:51" x14ac:dyDescent="0.25">
      <c r="A143">
        <f t="shared" si="61"/>
        <v>1</v>
      </c>
      <c r="B143" s="119">
        <v>148</v>
      </c>
      <c r="C143" s="11">
        <f t="shared" si="57"/>
        <v>1</v>
      </c>
      <c r="D143">
        <v>2792</v>
      </c>
      <c r="E143" s="11">
        <v>2793</v>
      </c>
      <c r="F143" s="3">
        <f t="shared" si="62"/>
        <v>2792.5</v>
      </c>
      <c r="G143" s="111">
        <v>8.7349999999999994</v>
      </c>
      <c r="H143" s="112">
        <v>10.156000000000001</v>
      </c>
      <c r="I143" s="112">
        <v>9.3930000000000007</v>
      </c>
      <c r="J143" s="113">
        <v>9.3330000000000002</v>
      </c>
      <c r="K143" s="13">
        <v>1.4210000000000012</v>
      </c>
      <c r="L143" s="3">
        <f t="shared" si="63"/>
        <v>0.65800000000000125</v>
      </c>
      <c r="M143" s="3">
        <f t="shared" si="64"/>
        <v>0.59800000000000075</v>
      </c>
      <c r="N143" s="3">
        <f t="shared" si="65"/>
        <v>6.0000000000000497E-2</v>
      </c>
      <c r="O143" s="13">
        <f t="shared" si="58"/>
        <v>0.65800000000000125</v>
      </c>
      <c r="P143" s="3">
        <f t="shared" si="59"/>
        <v>6.0000000000000497E-2</v>
      </c>
      <c r="Q143" s="11">
        <f t="shared" si="60"/>
        <v>0.59800000000000075</v>
      </c>
      <c r="R143" s="3">
        <f t="shared" si="66"/>
        <v>9.9666666666665957</v>
      </c>
      <c r="S143" s="3">
        <f t="shared" si="67"/>
        <v>0.10033444816053583</v>
      </c>
      <c r="T143" s="3">
        <f t="shared" si="68"/>
        <v>1.5197568389057723</v>
      </c>
      <c r="U143" s="3">
        <f t="shared" si="56"/>
        <v>11345.24244047024</v>
      </c>
      <c r="V143" s="3">
        <f t="shared" si="49"/>
        <v>12744.024452452146</v>
      </c>
      <c r="X143" s="3">
        <f t="shared" ref="X143:X174" si="75">(U143-U144)/C143</f>
        <v>16.95721836724988</v>
      </c>
      <c r="Y143" s="3">
        <f t="shared" si="74"/>
        <v>11590.247247602974</v>
      </c>
      <c r="Z143" s="3">
        <f t="shared" si="50"/>
        <v>11590.247247602974</v>
      </c>
      <c r="AA143" s="2"/>
      <c r="AB143" s="3"/>
      <c r="AC143" s="3">
        <v>9.1185410334347079</v>
      </c>
      <c r="AD143" s="112">
        <v>13.516388817720122</v>
      </c>
      <c r="AE143" s="11">
        <f t="shared" si="69"/>
        <v>-4.397847784285414</v>
      </c>
      <c r="AF143" s="3">
        <f t="shared" si="54"/>
        <v>-1.8000000000000682E-2</v>
      </c>
      <c r="AG143" s="3">
        <f t="shared" si="55"/>
        <v>-0.3830000000000009</v>
      </c>
      <c r="AH143" s="3">
        <f t="shared" si="70"/>
        <v>0.36500000000000021</v>
      </c>
      <c r="AL143" s="3"/>
      <c r="AM143" s="3"/>
      <c r="AS143">
        <f t="shared" si="71"/>
        <v>9.9666666666665957</v>
      </c>
      <c r="AT143">
        <f t="shared" si="72"/>
        <v>0.65800000000000125</v>
      </c>
      <c r="AY143">
        <f t="shared" si="73"/>
        <v>90.88145896656529</v>
      </c>
    </row>
    <row r="144" spans="1:51" x14ac:dyDescent="0.25">
      <c r="A144">
        <f t="shared" si="61"/>
        <v>1</v>
      </c>
      <c r="B144" s="119">
        <v>149</v>
      </c>
      <c r="C144" s="11">
        <f t="shared" si="57"/>
        <v>1</v>
      </c>
      <c r="D144">
        <v>2791</v>
      </c>
      <c r="E144" s="11">
        <v>2792</v>
      </c>
      <c r="F144" s="3">
        <f t="shared" si="62"/>
        <v>2791.5</v>
      </c>
      <c r="G144" s="111">
        <v>7.9770000000000003</v>
      </c>
      <c r="H144" s="112">
        <v>8.8089999999999993</v>
      </c>
      <c r="I144" s="112">
        <v>8.234</v>
      </c>
      <c r="J144" s="113">
        <v>8.1920000000000002</v>
      </c>
      <c r="K144" s="13">
        <v>0.83199999999999896</v>
      </c>
      <c r="L144" s="3">
        <f t="shared" si="63"/>
        <v>0.25699999999999967</v>
      </c>
      <c r="M144" s="3">
        <f t="shared" si="64"/>
        <v>0.21499999999999986</v>
      </c>
      <c r="N144" s="3">
        <f t="shared" si="65"/>
        <v>4.1999999999999815E-2</v>
      </c>
      <c r="O144" s="13">
        <f t="shared" si="58"/>
        <v>0.25699999999999967</v>
      </c>
      <c r="P144" s="3">
        <f t="shared" si="59"/>
        <v>4.1999999999999815E-2</v>
      </c>
      <c r="Q144" s="11">
        <f t="shared" si="60"/>
        <v>0.21499999999999986</v>
      </c>
      <c r="R144" s="3">
        <f t="shared" si="66"/>
        <v>5.1190476190476382</v>
      </c>
      <c r="S144" s="3">
        <f t="shared" si="67"/>
        <v>0.1953488372093016</v>
      </c>
      <c r="T144" s="3">
        <f t="shared" si="68"/>
        <v>3.8910505836575924</v>
      </c>
      <c r="U144" s="3">
        <f t="shared" si="56"/>
        <v>11328.28522210299</v>
      </c>
      <c r="V144" s="3">
        <f t="shared" ref="V144:V207" si="76">V143-(S144*27.7480710823783)</f>
        <v>12738.603899031403</v>
      </c>
      <c r="X144" s="3">
        <f t="shared" si="75"/>
        <v>14.871337869426497</v>
      </c>
      <c r="Y144" s="3">
        <f t="shared" si="74"/>
        <v>11578.177531966639</v>
      </c>
      <c r="Z144" s="3">
        <f t="shared" si="50"/>
        <v>11578.177531966639</v>
      </c>
      <c r="AA144" s="2"/>
      <c r="AB144" s="3"/>
      <c r="AC144" s="3">
        <v>16.342412451361817</v>
      </c>
      <c r="AD144" s="112">
        <v>30.176887252883066</v>
      </c>
      <c r="AE144" s="11">
        <f t="shared" si="69"/>
        <v>-13.83447480152125</v>
      </c>
      <c r="AF144" s="3">
        <f t="shared" si="54"/>
        <v>5.0000000000007816E-3</v>
      </c>
      <c r="AG144" s="3">
        <f t="shared" si="55"/>
        <v>-3.9999999999995595E-3</v>
      </c>
      <c r="AH144" s="3">
        <f t="shared" si="70"/>
        <v>9.0000000000003411E-3</v>
      </c>
      <c r="AL144" s="3"/>
      <c r="AM144" s="3"/>
      <c r="AS144">
        <f t="shared" si="71"/>
        <v>5.1190476190476382</v>
      </c>
      <c r="AT144">
        <f t="shared" si="72"/>
        <v>0.25699999999999967</v>
      </c>
      <c r="AY144">
        <f t="shared" si="73"/>
        <v>83.657587548638176</v>
      </c>
    </row>
    <row r="145" spans="1:51" x14ac:dyDescent="0.25">
      <c r="A145">
        <f t="shared" si="61"/>
        <v>1</v>
      </c>
      <c r="B145" s="119">
        <v>150</v>
      </c>
      <c r="C145" s="11">
        <f t="shared" si="57"/>
        <v>1</v>
      </c>
      <c r="D145">
        <v>2790</v>
      </c>
      <c r="E145" s="11">
        <v>2791</v>
      </c>
      <c r="F145" s="3">
        <f t="shared" si="62"/>
        <v>2790.5</v>
      </c>
      <c r="G145" s="111">
        <v>8.92</v>
      </c>
      <c r="H145" s="112">
        <v>9.984</v>
      </c>
      <c r="I145" s="112">
        <v>9.1780000000000008</v>
      </c>
      <c r="J145" s="113">
        <v>9.1310000000000002</v>
      </c>
      <c r="K145" s="13">
        <v>1.0640000000000001</v>
      </c>
      <c r="L145" s="3">
        <f t="shared" si="63"/>
        <v>0.2580000000000009</v>
      </c>
      <c r="M145" s="3">
        <f t="shared" si="64"/>
        <v>0.2110000000000003</v>
      </c>
      <c r="N145" s="3">
        <f t="shared" si="65"/>
        <v>4.7000000000000597E-2</v>
      </c>
      <c r="O145" s="13">
        <f t="shared" si="58"/>
        <v>0.2580000000000009</v>
      </c>
      <c r="P145" s="3">
        <f t="shared" si="59"/>
        <v>4.7000000000000597E-2</v>
      </c>
      <c r="Q145" s="11">
        <f t="shared" si="60"/>
        <v>0.2110000000000003</v>
      </c>
      <c r="R145" s="3">
        <f t="shared" si="66"/>
        <v>4.4893617021276091</v>
      </c>
      <c r="S145" s="3">
        <f t="shared" si="67"/>
        <v>0.22274881516587927</v>
      </c>
      <c r="T145" s="3">
        <f t="shared" si="68"/>
        <v>3.8759689922480485</v>
      </c>
      <c r="U145" s="3">
        <f t="shared" si="56"/>
        <v>11313.413884233563</v>
      </c>
      <c r="V145" s="3">
        <f t="shared" si="76"/>
        <v>12732.423049074665</v>
      </c>
      <c r="X145" s="3">
        <f t="shared" si="75"/>
        <v>14.454863521510561</v>
      </c>
      <c r="Y145" s="3">
        <f t="shared" si="74"/>
        <v>11566.060852456232</v>
      </c>
      <c r="Z145" s="3">
        <f t="shared" si="50"/>
        <v>11566.060852456232</v>
      </c>
      <c r="AA145" s="2"/>
      <c r="AB145" s="3"/>
      <c r="AC145" s="3">
        <v>18.217054263566059</v>
      </c>
      <c r="AD145" s="112">
        <v>42.652597861634199</v>
      </c>
      <c r="AE145" s="11">
        <f t="shared" si="69"/>
        <v>-24.43554359806814</v>
      </c>
      <c r="AF145" s="3">
        <f t="shared" si="54"/>
        <v>-1.4000000000001123E-2</v>
      </c>
      <c r="AG145" s="3">
        <f t="shared" si="55"/>
        <v>-6.7000000000000171E-2</v>
      </c>
      <c r="AH145" s="3">
        <f t="shared" si="70"/>
        <v>5.2999999999999048E-2</v>
      </c>
      <c r="AL145" s="3"/>
      <c r="AM145" s="3"/>
      <c r="AS145">
        <f t="shared" si="71"/>
        <v>4.4893617021276091</v>
      </c>
      <c r="AT145">
        <f t="shared" si="72"/>
        <v>0.2580000000000009</v>
      </c>
      <c r="AY145">
        <f t="shared" si="73"/>
        <v>81.782945736433945</v>
      </c>
    </row>
    <row r="146" spans="1:51" x14ac:dyDescent="0.25">
      <c r="A146">
        <f t="shared" si="61"/>
        <v>1</v>
      </c>
      <c r="B146" s="119">
        <v>151</v>
      </c>
      <c r="C146" s="11">
        <f t="shared" si="57"/>
        <v>1</v>
      </c>
      <c r="D146">
        <v>2789</v>
      </c>
      <c r="E146" s="11">
        <v>2790</v>
      </c>
      <c r="F146" s="3">
        <f t="shared" si="62"/>
        <v>2789.5</v>
      </c>
      <c r="G146" s="111">
        <v>8.8469999999999995</v>
      </c>
      <c r="H146" s="112">
        <v>9.5440000000000005</v>
      </c>
      <c r="I146" s="112">
        <v>9.0239999999999991</v>
      </c>
      <c r="J146" s="113">
        <v>8.9909999999999997</v>
      </c>
      <c r="K146" s="13">
        <v>0.69700000000000095</v>
      </c>
      <c r="L146" s="3">
        <f t="shared" si="63"/>
        <v>0.1769999999999996</v>
      </c>
      <c r="M146" s="3">
        <f t="shared" si="64"/>
        <v>0.14400000000000013</v>
      </c>
      <c r="N146" s="3">
        <f t="shared" si="65"/>
        <v>3.2999999999999474E-2</v>
      </c>
      <c r="O146" s="13">
        <f t="shared" si="58"/>
        <v>0.1769999999999996</v>
      </c>
      <c r="P146" s="3">
        <f t="shared" si="59"/>
        <v>3.2999999999999474E-2</v>
      </c>
      <c r="Q146" s="11">
        <f t="shared" si="60"/>
        <v>0.14400000000000013</v>
      </c>
      <c r="R146" s="3">
        <f t="shared" si="66"/>
        <v>4.363636363636437</v>
      </c>
      <c r="S146" s="3">
        <f t="shared" si="67"/>
        <v>0.2291666666666628</v>
      </c>
      <c r="T146" s="3">
        <f t="shared" si="68"/>
        <v>5.6497175141243066</v>
      </c>
      <c r="U146" s="3">
        <f t="shared" si="56"/>
        <v>11298.959020712053</v>
      </c>
      <c r="V146" s="3">
        <f t="shared" si="76"/>
        <v>12726.064116118287</v>
      </c>
      <c r="X146" s="3">
        <f t="shared" si="75"/>
        <v>17.70720781385171</v>
      </c>
      <c r="Y146" s="3">
        <f t="shared" si="74"/>
        <v>11557.748246745605</v>
      </c>
      <c r="Z146" s="3">
        <f t="shared" ref="Z146:Z209" si="77">Y146</f>
        <v>11557.748246745605</v>
      </c>
      <c r="AA146" s="2"/>
      <c r="AB146" s="3"/>
      <c r="AC146" s="3">
        <v>18.644067796609914</v>
      </c>
      <c r="AD146" s="112">
        <v>40.179595688839427</v>
      </c>
      <c r="AE146" s="11">
        <f t="shared" si="69"/>
        <v>-21.535527892229513</v>
      </c>
      <c r="AF146" s="3">
        <f t="shared" si="54"/>
        <v>2.2000000000000242E-2</v>
      </c>
      <c r="AG146" s="3">
        <f t="shared" si="55"/>
        <v>0.15000000000000036</v>
      </c>
      <c r="AH146" s="3">
        <f t="shared" si="70"/>
        <v>-0.12800000000000011</v>
      </c>
      <c r="AL146" s="3"/>
      <c r="AM146" s="3"/>
      <c r="AS146">
        <f t="shared" si="71"/>
        <v>4.363636363636437</v>
      </c>
      <c r="AT146">
        <f t="shared" si="72"/>
        <v>0.1769999999999996</v>
      </c>
      <c r="AY146">
        <f t="shared" si="73"/>
        <v>81.355932203390097</v>
      </c>
    </row>
    <row r="147" spans="1:51" x14ac:dyDescent="0.25">
      <c r="A147">
        <f t="shared" si="61"/>
        <v>1</v>
      </c>
      <c r="B147" s="119">
        <v>152</v>
      </c>
      <c r="C147" s="11">
        <f t="shared" si="57"/>
        <v>1</v>
      </c>
      <c r="D147">
        <v>2788</v>
      </c>
      <c r="E147" s="11">
        <v>2789</v>
      </c>
      <c r="F147" s="3">
        <f t="shared" si="62"/>
        <v>2788.5</v>
      </c>
      <c r="G147" s="111">
        <v>9.0969999999999995</v>
      </c>
      <c r="H147" s="112">
        <v>10.141999999999999</v>
      </c>
      <c r="I147" s="112">
        <v>9.4459999999999997</v>
      </c>
      <c r="J147" s="113">
        <v>9.391</v>
      </c>
      <c r="K147" s="13">
        <v>1.0449999999999999</v>
      </c>
      <c r="L147" s="3">
        <f t="shared" si="63"/>
        <v>0.3490000000000002</v>
      </c>
      <c r="M147" s="3">
        <f t="shared" si="64"/>
        <v>0.29400000000000048</v>
      </c>
      <c r="N147" s="3">
        <f t="shared" si="65"/>
        <v>5.4999999999999716E-2</v>
      </c>
      <c r="O147" s="13">
        <f t="shared" si="58"/>
        <v>0.3490000000000002</v>
      </c>
      <c r="P147" s="3">
        <f t="shared" si="59"/>
        <v>5.4999999999999716E-2</v>
      </c>
      <c r="Q147" s="11">
        <f t="shared" si="60"/>
        <v>0.29400000000000048</v>
      </c>
      <c r="R147" s="3">
        <f t="shared" si="66"/>
        <v>5.3454545454545821</v>
      </c>
      <c r="S147" s="3">
        <f t="shared" si="67"/>
        <v>0.1870748299319715</v>
      </c>
      <c r="T147" s="3">
        <f t="shared" si="68"/>
        <v>2.8653295128939811</v>
      </c>
      <c r="U147" s="3">
        <f t="shared" si="56"/>
        <v>11281.251812898201</v>
      </c>
      <c r="V147" s="3">
        <f t="shared" si="76"/>
        <v>12720.873150439611</v>
      </c>
      <c r="X147" s="3">
        <f t="shared" si="75"/>
        <v>14.159625295989827</v>
      </c>
      <c r="Y147" s="3">
        <f t="shared" si="74"/>
        <v>11541.357854694705</v>
      </c>
      <c r="Z147" s="3">
        <f t="shared" si="77"/>
        <v>11541.357854694705</v>
      </c>
      <c r="AA147" s="2"/>
      <c r="AB147" s="3"/>
      <c r="AC147" s="3">
        <v>15.759312320916816</v>
      </c>
      <c r="AD147" s="112">
        <v>26.480929179284953</v>
      </c>
      <c r="AE147" s="11">
        <f t="shared" si="69"/>
        <v>-10.721616858368137</v>
      </c>
      <c r="AF147" s="3">
        <f t="shared" si="54"/>
        <v>-3.9999999999995595E-3</v>
      </c>
      <c r="AG147" s="3">
        <f t="shared" si="55"/>
        <v>-7.6000000000000512E-2</v>
      </c>
      <c r="AH147" s="3">
        <f t="shared" si="70"/>
        <v>7.2000000000000952E-2</v>
      </c>
      <c r="AL147" s="3"/>
      <c r="AM147" s="3"/>
      <c r="AS147">
        <f t="shared" si="71"/>
        <v>5.3454545454545821</v>
      </c>
      <c r="AT147">
        <f t="shared" si="72"/>
        <v>0.3490000000000002</v>
      </c>
      <c r="AY147">
        <f t="shared" si="73"/>
        <v>84.24068767908318</v>
      </c>
    </row>
    <row r="148" spans="1:51" x14ac:dyDescent="0.25">
      <c r="A148">
        <f t="shared" si="61"/>
        <v>1</v>
      </c>
      <c r="B148" s="119">
        <v>153</v>
      </c>
      <c r="C148" s="11">
        <f t="shared" si="57"/>
        <v>1</v>
      </c>
      <c r="D148">
        <v>2787</v>
      </c>
      <c r="E148" s="11">
        <v>2788</v>
      </c>
      <c r="F148" s="3">
        <f t="shared" si="62"/>
        <v>2787.5</v>
      </c>
      <c r="G148" s="111">
        <v>8.3249999999999993</v>
      </c>
      <c r="H148" s="112">
        <v>9.2669999999999995</v>
      </c>
      <c r="I148" s="112">
        <v>8.5939999999999994</v>
      </c>
      <c r="J148" s="113">
        <v>8.5429999999999993</v>
      </c>
      <c r="K148" s="13">
        <v>0.94200000000000017</v>
      </c>
      <c r="L148" s="3">
        <f t="shared" si="63"/>
        <v>0.26900000000000013</v>
      </c>
      <c r="M148" s="3">
        <f t="shared" si="64"/>
        <v>0.21799999999999997</v>
      </c>
      <c r="N148" s="3">
        <f t="shared" si="65"/>
        <v>5.1000000000000156E-2</v>
      </c>
      <c r="O148" s="13">
        <f t="shared" si="58"/>
        <v>0.26900000000000013</v>
      </c>
      <c r="P148" s="3">
        <f t="shared" si="59"/>
        <v>5.1000000000000156E-2</v>
      </c>
      <c r="Q148" s="11">
        <f t="shared" si="60"/>
        <v>0.21799999999999997</v>
      </c>
      <c r="R148" s="3">
        <f t="shared" si="66"/>
        <v>4.2745098039215552</v>
      </c>
      <c r="S148" s="3">
        <f t="shared" si="67"/>
        <v>0.2339449541284411</v>
      </c>
      <c r="T148" s="3">
        <f t="shared" si="68"/>
        <v>3.717472118959106</v>
      </c>
      <c r="U148" s="3">
        <f t="shared" si="56"/>
        <v>11267.092187602211</v>
      </c>
      <c r="V148" s="3">
        <f t="shared" si="76"/>
        <v>12714.381629223091</v>
      </c>
      <c r="X148" s="3">
        <f t="shared" si="75"/>
        <v>17.667055415180585</v>
      </c>
      <c r="Y148" s="3">
        <f t="shared" si="74"/>
        <v>11528.724572569512</v>
      </c>
      <c r="Z148" s="3">
        <f t="shared" si="77"/>
        <v>11528.724572569512</v>
      </c>
      <c r="AA148" s="2"/>
      <c r="AB148" s="3"/>
      <c r="AC148" s="3">
        <v>18.959107806691499</v>
      </c>
      <c r="AD148" s="112">
        <v>34.077383868040343</v>
      </c>
      <c r="AE148" s="11">
        <f t="shared" si="69"/>
        <v>-15.118276061348844</v>
      </c>
      <c r="AF148" s="3">
        <f t="shared" si="54"/>
        <v>-9.0000000000003411E-3</v>
      </c>
      <c r="AG148" s="3">
        <f t="shared" si="55"/>
        <v>6.0000000000002274E-3</v>
      </c>
      <c r="AH148" s="3">
        <f t="shared" si="70"/>
        <v>-1.5000000000000568E-2</v>
      </c>
      <c r="AL148" s="3"/>
      <c r="AM148" s="3"/>
      <c r="AS148">
        <f t="shared" si="71"/>
        <v>4.2745098039215552</v>
      </c>
      <c r="AT148">
        <f t="shared" si="72"/>
        <v>0.26900000000000013</v>
      </c>
      <c r="AY148">
        <f t="shared" si="73"/>
        <v>81.040892193308494</v>
      </c>
    </row>
    <row r="149" spans="1:51" x14ac:dyDescent="0.25">
      <c r="A149">
        <f t="shared" si="61"/>
        <v>1</v>
      </c>
      <c r="B149" s="119">
        <v>154</v>
      </c>
      <c r="C149" s="11">
        <f t="shared" si="57"/>
        <v>1</v>
      </c>
      <c r="D149">
        <v>2786</v>
      </c>
      <c r="E149" s="11">
        <v>2787</v>
      </c>
      <c r="F149" s="3">
        <f t="shared" si="62"/>
        <v>2786.5</v>
      </c>
      <c r="G149" s="111">
        <v>9.2149999999999999</v>
      </c>
      <c r="H149" s="112">
        <v>10.021000000000001</v>
      </c>
      <c r="I149" s="112">
        <v>9.4809999999999999</v>
      </c>
      <c r="J149" s="113">
        <v>9.4390000000000001</v>
      </c>
      <c r="K149" s="13">
        <v>0.80600000000000094</v>
      </c>
      <c r="L149" s="3">
        <f t="shared" si="63"/>
        <v>0.26600000000000001</v>
      </c>
      <c r="M149" s="3">
        <f t="shared" si="64"/>
        <v>0.2240000000000002</v>
      </c>
      <c r="N149" s="3">
        <f t="shared" si="65"/>
        <v>4.1999999999999815E-2</v>
      </c>
      <c r="O149" s="13">
        <f t="shared" si="58"/>
        <v>0.26600000000000001</v>
      </c>
      <c r="P149" s="3">
        <f t="shared" si="59"/>
        <v>4.1999999999999815E-2</v>
      </c>
      <c r="Q149" s="11">
        <f t="shared" si="60"/>
        <v>0.2240000000000002</v>
      </c>
      <c r="R149" s="3">
        <f t="shared" si="66"/>
        <v>5.3333333333333615</v>
      </c>
      <c r="S149" s="3">
        <f t="shared" si="67"/>
        <v>0.187499999999999</v>
      </c>
      <c r="T149" s="3">
        <f t="shared" si="68"/>
        <v>3.7593984962406015</v>
      </c>
      <c r="U149" s="3">
        <f t="shared" si="56"/>
        <v>11249.425132187031</v>
      </c>
      <c r="V149" s="3">
        <f t="shared" si="76"/>
        <v>12709.178865895145</v>
      </c>
      <c r="X149" s="3">
        <f t="shared" si="75"/>
        <v>15.06431957276618</v>
      </c>
      <c r="Y149" s="3">
        <f t="shared" si="74"/>
        <v>11516.232182066535</v>
      </c>
      <c r="Z149" s="3">
        <f t="shared" si="77"/>
        <v>11516.232182066535</v>
      </c>
      <c r="AA149" s="2"/>
      <c r="AB149" s="3"/>
      <c r="AC149" s="3">
        <v>15.789473684210456</v>
      </c>
      <c r="AD149" s="112">
        <v>27.031043654987865</v>
      </c>
      <c r="AE149" s="11">
        <f t="shared" si="69"/>
        <v>-11.241569970777409</v>
      </c>
      <c r="AF149" s="3">
        <f t="shared" si="54"/>
        <v>0</v>
      </c>
      <c r="AG149" s="3">
        <f t="shared" si="55"/>
        <v>-3.3000000000000362E-2</v>
      </c>
      <c r="AH149" s="3">
        <f t="shared" si="70"/>
        <v>3.3000000000000362E-2</v>
      </c>
      <c r="AL149" s="3"/>
      <c r="AM149" s="3"/>
      <c r="AS149">
        <f t="shared" si="71"/>
        <v>5.3333333333333615</v>
      </c>
      <c r="AT149">
        <f t="shared" si="72"/>
        <v>0.26600000000000001</v>
      </c>
      <c r="AY149">
        <f t="shared" si="73"/>
        <v>84.210526315789551</v>
      </c>
    </row>
    <row r="150" spans="1:51" x14ac:dyDescent="0.25">
      <c r="A150">
        <f t="shared" si="61"/>
        <v>1</v>
      </c>
      <c r="B150" s="119">
        <v>155</v>
      </c>
      <c r="C150" s="11">
        <f t="shared" si="57"/>
        <v>1</v>
      </c>
      <c r="D150">
        <v>2785</v>
      </c>
      <c r="E150" s="11">
        <v>2786</v>
      </c>
      <c r="F150" s="3">
        <f t="shared" si="62"/>
        <v>2785.5</v>
      </c>
      <c r="G150" s="111">
        <v>7.73</v>
      </c>
      <c r="H150" s="112">
        <v>8.56</v>
      </c>
      <c r="I150" s="112">
        <v>7.9630000000000001</v>
      </c>
      <c r="J150" s="113">
        <v>7.9210000000000003</v>
      </c>
      <c r="K150" s="13">
        <v>0.83000000000000007</v>
      </c>
      <c r="L150" s="3">
        <f t="shared" si="63"/>
        <v>0.23299999999999965</v>
      </c>
      <c r="M150" s="3">
        <f t="shared" si="64"/>
        <v>0.19099999999999984</v>
      </c>
      <c r="N150" s="3">
        <f t="shared" si="65"/>
        <v>4.1999999999999815E-2</v>
      </c>
      <c r="O150" s="13">
        <f t="shared" si="58"/>
        <v>0.23299999999999965</v>
      </c>
      <c r="P150" s="3">
        <f t="shared" si="59"/>
        <v>4.1999999999999815E-2</v>
      </c>
      <c r="Q150" s="11">
        <f t="shared" si="60"/>
        <v>0.19099999999999984</v>
      </c>
      <c r="R150" s="3">
        <f t="shared" si="66"/>
        <v>4.5476190476190634</v>
      </c>
      <c r="S150" s="3">
        <f t="shared" si="67"/>
        <v>0.21989528795811442</v>
      </c>
      <c r="T150" s="3">
        <f t="shared" si="68"/>
        <v>4.2918454935622385</v>
      </c>
      <c r="U150" s="3">
        <f t="shared" si="56"/>
        <v>11234.360812614264</v>
      </c>
      <c r="V150" s="3">
        <f t="shared" si="76"/>
        <v>12703.077195814203</v>
      </c>
      <c r="X150" s="3">
        <f t="shared" si="75"/>
        <v>14.053339534802944</v>
      </c>
      <c r="Y150" s="3">
        <f t="shared" si="74"/>
        <v>11505.289599407912</v>
      </c>
      <c r="Z150" s="3">
        <f t="shared" si="77"/>
        <v>11505.289599407912</v>
      </c>
      <c r="AA150" s="2"/>
      <c r="AB150" s="3"/>
      <c r="AC150" s="3">
        <v>18.02575107296132</v>
      </c>
      <c r="AD150" s="112">
        <v>34.947571660060234</v>
      </c>
      <c r="AE150" s="11">
        <f t="shared" si="69"/>
        <v>-16.921820587098914</v>
      </c>
      <c r="AF150" s="3">
        <f t="shared" si="54"/>
        <v>-9.0000000000003411E-3</v>
      </c>
      <c r="AG150" s="3">
        <f t="shared" si="55"/>
        <v>-5.0999999999999268E-2</v>
      </c>
      <c r="AH150" s="3">
        <f t="shared" si="70"/>
        <v>4.1999999999998927E-2</v>
      </c>
      <c r="AL150" s="3"/>
      <c r="AM150" s="3"/>
      <c r="AS150">
        <f t="shared" si="71"/>
        <v>4.5476190476190634</v>
      </c>
      <c r="AT150">
        <f t="shared" si="72"/>
        <v>0.23299999999999965</v>
      </c>
      <c r="AY150">
        <f t="shared" si="73"/>
        <v>81.974248927038687</v>
      </c>
    </row>
    <row r="151" spans="1:51" x14ac:dyDescent="0.25">
      <c r="A151">
        <f t="shared" si="61"/>
        <v>1</v>
      </c>
      <c r="B151" s="119">
        <v>156</v>
      </c>
      <c r="C151" s="11">
        <f t="shared" si="57"/>
        <v>1</v>
      </c>
      <c r="D151">
        <v>2784</v>
      </c>
      <c r="E151" s="11">
        <v>2785</v>
      </c>
      <c r="F151" s="3">
        <f t="shared" si="62"/>
        <v>2784.5</v>
      </c>
      <c r="G151" s="111">
        <v>7.7759999999999998</v>
      </c>
      <c r="H151" s="112">
        <v>8.4499999999999993</v>
      </c>
      <c r="I151" s="112">
        <v>7.9489999999999998</v>
      </c>
      <c r="J151" s="113">
        <v>7.9160000000000004</v>
      </c>
      <c r="K151" s="13">
        <v>0.67399999999999949</v>
      </c>
      <c r="L151" s="3">
        <f t="shared" si="63"/>
        <v>0.17300000000000004</v>
      </c>
      <c r="M151" s="3">
        <f t="shared" si="64"/>
        <v>0.14000000000000057</v>
      </c>
      <c r="N151" s="3">
        <f t="shared" si="65"/>
        <v>3.2999999999999474E-2</v>
      </c>
      <c r="O151" s="13">
        <f t="shared" si="58"/>
        <v>0.17300000000000004</v>
      </c>
      <c r="P151" s="3">
        <f t="shared" si="59"/>
        <v>3.2999999999999474E-2</v>
      </c>
      <c r="Q151" s="11">
        <f t="shared" si="60"/>
        <v>0.14000000000000057</v>
      </c>
      <c r="R151" s="3">
        <f t="shared" si="66"/>
        <v>4.2424242424243275</v>
      </c>
      <c r="S151" s="3">
        <f t="shared" si="67"/>
        <v>0.23571428571428099</v>
      </c>
      <c r="T151" s="3">
        <f t="shared" si="68"/>
        <v>5.780346820809247</v>
      </c>
      <c r="U151" s="3">
        <f t="shared" si="56"/>
        <v>11220.307473079461</v>
      </c>
      <c r="V151" s="3">
        <f t="shared" si="76"/>
        <v>12696.536579059071</v>
      </c>
      <c r="X151" s="3">
        <f t="shared" si="75"/>
        <v>15.860197474990855</v>
      </c>
      <c r="Y151" s="3">
        <f t="shared" si="74"/>
        <v>11497.164849193568</v>
      </c>
      <c r="Z151" s="3">
        <f t="shared" si="77"/>
        <v>11497.164849193568</v>
      </c>
      <c r="AA151" s="2"/>
      <c r="AB151" s="3"/>
      <c r="AC151" s="3">
        <v>19.07514450867021</v>
      </c>
      <c r="AD151" s="112">
        <v>39.611931938697673</v>
      </c>
      <c r="AE151" s="11">
        <f t="shared" si="69"/>
        <v>-20.536787430027463</v>
      </c>
      <c r="AF151" s="3">
        <f t="shared" si="54"/>
        <v>1.7763568394002505E-15</v>
      </c>
      <c r="AG151" s="3">
        <f t="shared" si="55"/>
        <v>1.7999999999998906E-2</v>
      </c>
      <c r="AH151" s="3">
        <f t="shared" si="70"/>
        <v>-1.7999999999997129E-2</v>
      </c>
      <c r="AL151" s="3"/>
      <c r="AM151" s="3"/>
      <c r="AS151">
        <f t="shared" si="71"/>
        <v>4.2424242424243275</v>
      </c>
      <c r="AT151">
        <f t="shared" si="72"/>
        <v>0.17300000000000004</v>
      </c>
      <c r="AY151">
        <f t="shared" si="73"/>
        <v>80.92485549132978</v>
      </c>
    </row>
    <row r="152" spans="1:51" x14ac:dyDescent="0.25">
      <c r="A152">
        <f t="shared" si="61"/>
        <v>1</v>
      </c>
      <c r="B152" s="119">
        <v>157</v>
      </c>
      <c r="C152" s="11">
        <f t="shared" si="57"/>
        <v>1</v>
      </c>
      <c r="D152">
        <v>2783</v>
      </c>
      <c r="E152" s="11">
        <v>2784</v>
      </c>
      <c r="F152" s="3">
        <f t="shared" si="62"/>
        <v>2783.5</v>
      </c>
      <c r="G152" s="111">
        <v>7.8940000000000001</v>
      </c>
      <c r="H152" s="112">
        <v>8.5169999999999995</v>
      </c>
      <c r="I152" s="112">
        <v>8.0850000000000009</v>
      </c>
      <c r="J152" s="113">
        <v>8.0519999999999996</v>
      </c>
      <c r="K152" s="13">
        <v>0.62299999999999933</v>
      </c>
      <c r="L152" s="3">
        <f t="shared" si="63"/>
        <v>0.19100000000000072</v>
      </c>
      <c r="M152" s="3">
        <f t="shared" si="64"/>
        <v>0.15799999999999947</v>
      </c>
      <c r="N152" s="3">
        <f t="shared" si="65"/>
        <v>3.3000000000001251E-2</v>
      </c>
      <c r="O152" s="13">
        <f t="shared" si="58"/>
        <v>0.19100000000000072</v>
      </c>
      <c r="P152" s="3">
        <f t="shared" si="59"/>
        <v>3.3000000000001251E-2</v>
      </c>
      <c r="Q152" s="11">
        <f t="shared" si="60"/>
        <v>0.15799999999999947</v>
      </c>
      <c r="R152" s="3">
        <f t="shared" si="66"/>
        <v>4.7878787878785909</v>
      </c>
      <c r="S152" s="3">
        <f t="shared" si="67"/>
        <v>0.20886075949367947</v>
      </c>
      <c r="T152" s="3">
        <f t="shared" si="68"/>
        <v>5.2356020942408179</v>
      </c>
      <c r="U152" s="3">
        <f t="shared" si="56"/>
        <v>11204.447275604471</v>
      </c>
      <c r="V152" s="3">
        <f t="shared" si="76"/>
        <v>12690.74109585832</v>
      </c>
      <c r="X152" s="3">
        <f t="shared" si="75"/>
        <v>12.974243820523043</v>
      </c>
      <c r="Y152" s="3">
        <f t="shared" si="74"/>
        <v>11488.194749245942</v>
      </c>
      <c r="Z152" s="3">
        <f t="shared" si="77"/>
        <v>11488.194749245942</v>
      </c>
      <c r="AA152" s="2"/>
      <c r="AB152" s="3"/>
      <c r="AC152" s="3">
        <v>17.277486910995353</v>
      </c>
      <c r="AD152" s="112">
        <v>30.54276801799983</v>
      </c>
      <c r="AE152" s="11">
        <f t="shared" si="69"/>
        <v>-13.265281107004476</v>
      </c>
      <c r="AF152" s="3">
        <f t="shared" si="54"/>
        <v>2.9999999999983373E-3</v>
      </c>
      <c r="AG152" s="3">
        <f t="shared" si="55"/>
        <v>-1.699999999999946E-2</v>
      </c>
      <c r="AH152" s="3">
        <f t="shared" si="70"/>
        <v>1.9999999999997797E-2</v>
      </c>
      <c r="AL152" s="3"/>
      <c r="AM152" s="3"/>
      <c r="AS152">
        <f t="shared" si="71"/>
        <v>4.7878787878785909</v>
      </c>
      <c r="AT152">
        <f t="shared" si="72"/>
        <v>0.19100000000000072</v>
      </c>
      <c r="AY152">
        <f t="shared" si="73"/>
        <v>82.72251308900465</v>
      </c>
    </row>
    <row r="153" spans="1:51" x14ac:dyDescent="0.25">
      <c r="A153">
        <f t="shared" si="61"/>
        <v>1</v>
      </c>
      <c r="B153" s="119">
        <v>158</v>
      </c>
      <c r="C153" s="11">
        <f t="shared" si="57"/>
        <v>1</v>
      </c>
      <c r="D153">
        <v>2782</v>
      </c>
      <c r="E153" s="11">
        <v>2783</v>
      </c>
      <c r="F153" s="3">
        <f t="shared" si="62"/>
        <v>2782.5</v>
      </c>
      <c r="G153" s="111">
        <v>8.5380000000000003</v>
      </c>
      <c r="H153" s="112">
        <v>9.2650000000000006</v>
      </c>
      <c r="I153" s="112">
        <v>8.7149999999999999</v>
      </c>
      <c r="J153" s="113">
        <v>8.6790000000000003</v>
      </c>
      <c r="K153" s="13">
        <v>0.72700000000000031</v>
      </c>
      <c r="L153" s="3">
        <f t="shared" si="63"/>
        <v>0.1769999999999996</v>
      </c>
      <c r="M153" s="3">
        <f t="shared" si="64"/>
        <v>0.14100000000000001</v>
      </c>
      <c r="N153" s="3">
        <f t="shared" si="65"/>
        <v>3.5999999999999588E-2</v>
      </c>
      <c r="O153" s="13">
        <f t="shared" si="58"/>
        <v>0.1769999999999996</v>
      </c>
      <c r="P153" s="3">
        <f t="shared" si="59"/>
        <v>3.5999999999999588E-2</v>
      </c>
      <c r="Q153" s="11">
        <f t="shared" si="60"/>
        <v>0.14100000000000001</v>
      </c>
      <c r="R153" s="3">
        <f t="shared" si="66"/>
        <v>3.9166666666667118</v>
      </c>
      <c r="S153" s="3">
        <f t="shared" si="67"/>
        <v>0.25531914893616725</v>
      </c>
      <c r="T153" s="3">
        <f t="shared" si="68"/>
        <v>5.6497175141243066</v>
      </c>
      <c r="U153" s="3">
        <f t="shared" si="56"/>
        <v>11191.473031783948</v>
      </c>
      <c r="V153" s="3">
        <f t="shared" si="76"/>
        <v>12683.656481964947</v>
      </c>
      <c r="X153" s="3">
        <f t="shared" si="75"/>
        <v>19.788264371278274</v>
      </c>
      <c r="Y153" s="3">
        <f t="shared" si="74"/>
        <v>11479.882143535315</v>
      </c>
      <c r="Z153" s="3">
        <f t="shared" si="77"/>
        <v>11479.882143535315</v>
      </c>
      <c r="AA153" s="2"/>
      <c r="AB153" s="3"/>
      <c r="AC153" s="3">
        <v>20.338983050847268</v>
      </c>
      <c r="AD153" s="112">
        <v>42.43425040178083</v>
      </c>
      <c r="AE153" s="11">
        <f t="shared" si="69"/>
        <v>-22.095267350933561</v>
      </c>
      <c r="AF153" s="3">
        <f t="shared" si="54"/>
        <v>2.0000000000006679E-3</v>
      </c>
      <c r="AG153" s="3">
        <f t="shared" si="55"/>
        <v>8.599999999999941E-2</v>
      </c>
      <c r="AH153" s="3">
        <f t="shared" si="70"/>
        <v>-8.3999999999998742E-2</v>
      </c>
      <c r="AL153" s="3"/>
      <c r="AM153" s="3"/>
      <c r="AS153">
        <f t="shared" si="71"/>
        <v>3.9166666666667118</v>
      </c>
      <c r="AT153">
        <f t="shared" si="72"/>
        <v>0.1769999999999996</v>
      </c>
      <c r="AY153">
        <f t="shared" si="73"/>
        <v>79.661016949152724</v>
      </c>
    </row>
    <row r="154" spans="1:51" x14ac:dyDescent="0.25">
      <c r="A154">
        <f t="shared" si="61"/>
        <v>1</v>
      </c>
      <c r="B154" s="119">
        <v>159</v>
      </c>
      <c r="C154" s="11">
        <f t="shared" si="57"/>
        <v>1</v>
      </c>
      <c r="D154">
        <v>2781</v>
      </c>
      <c r="E154" s="11">
        <v>2782</v>
      </c>
      <c r="F154" s="3">
        <f t="shared" si="62"/>
        <v>2781.5</v>
      </c>
      <c r="G154" s="111">
        <v>7.7960000000000003</v>
      </c>
      <c r="H154" s="112">
        <v>8.5329999999999995</v>
      </c>
      <c r="I154" s="112">
        <v>8.0609999999999999</v>
      </c>
      <c r="J154" s="113">
        <v>8.0229999999999997</v>
      </c>
      <c r="K154" s="13">
        <v>0.73699999999999921</v>
      </c>
      <c r="L154" s="3">
        <f t="shared" si="63"/>
        <v>0.26499999999999968</v>
      </c>
      <c r="M154" s="3">
        <f t="shared" si="64"/>
        <v>0.22699999999999942</v>
      </c>
      <c r="N154" s="3">
        <f t="shared" si="65"/>
        <v>3.8000000000000256E-2</v>
      </c>
      <c r="O154" s="13">
        <f t="shared" si="58"/>
        <v>0.26499999999999968</v>
      </c>
      <c r="P154" s="3">
        <f t="shared" si="59"/>
        <v>3.8000000000000256E-2</v>
      </c>
      <c r="Q154" s="11">
        <f t="shared" si="60"/>
        <v>0.22699999999999942</v>
      </c>
      <c r="R154" s="3">
        <f t="shared" si="66"/>
        <v>5.9736842105262609</v>
      </c>
      <c r="S154" s="3">
        <f t="shared" si="67"/>
        <v>0.16740088105727027</v>
      </c>
      <c r="T154" s="3">
        <f t="shared" si="68"/>
        <v>3.7735849056603818</v>
      </c>
      <c r="U154" s="3">
        <f t="shared" si="56"/>
        <v>11171.684767412669</v>
      </c>
      <c r="V154" s="3">
        <f t="shared" si="76"/>
        <v>12679.011430418117</v>
      </c>
      <c r="X154" s="3">
        <f t="shared" si="75"/>
        <v>15.113613812205585</v>
      </c>
      <c r="Y154" s="3">
        <f t="shared" si="74"/>
        <v>11467.436716906408</v>
      </c>
      <c r="Z154" s="3">
        <f t="shared" si="77"/>
        <v>11467.436716906408</v>
      </c>
      <c r="AA154" s="2"/>
      <c r="AB154" s="3"/>
      <c r="AC154" s="3">
        <v>14.339622641509548</v>
      </c>
      <c r="AD154" s="112">
        <v>23.175076090642719</v>
      </c>
      <c r="AE154" s="11">
        <f t="shared" si="69"/>
        <v>-8.8354534491331709</v>
      </c>
      <c r="AF154" s="3">
        <f t="shared" si="54"/>
        <v>-6.0000000000002274E-3</v>
      </c>
      <c r="AG154" s="3">
        <f t="shared" si="55"/>
        <v>-8.0999999999999517E-2</v>
      </c>
      <c r="AH154" s="3">
        <f t="shared" si="70"/>
        <v>7.4999999999999289E-2</v>
      </c>
      <c r="AL154" s="3"/>
      <c r="AM154" s="3"/>
      <c r="AS154">
        <f t="shared" si="71"/>
        <v>5.9736842105262609</v>
      </c>
      <c r="AT154">
        <f t="shared" si="72"/>
        <v>0.26499999999999968</v>
      </c>
      <c r="AY154">
        <f t="shared" si="73"/>
        <v>85.66037735849045</v>
      </c>
    </row>
    <row r="155" spans="1:51" x14ac:dyDescent="0.25">
      <c r="A155">
        <f t="shared" si="61"/>
        <v>1</v>
      </c>
      <c r="B155" s="119">
        <v>160</v>
      </c>
      <c r="C155" s="11">
        <f t="shared" si="57"/>
        <v>1</v>
      </c>
      <c r="D155">
        <v>2780</v>
      </c>
      <c r="E155" s="11">
        <v>2781</v>
      </c>
      <c r="F155" s="3">
        <f t="shared" si="62"/>
        <v>2780.5</v>
      </c>
      <c r="G155" s="111">
        <v>7.2649999999999997</v>
      </c>
      <c r="H155" s="112">
        <v>7.899</v>
      </c>
      <c r="I155" s="112">
        <v>7.4429999999999996</v>
      </c>
      <c r="J155" s="113">
        <v>7.4109999999999996</v>
      </c>
      <c r="K155" s="13">
        <v>0.63400000000000034</v>
      </c>
      <c r="L155" s="3">
        <f t="shared" si="63"/>
        <v>0.17799999999999994</v>
      </c>
      <c r="M155" s="3">
        <f t="shared" si="64"/>
        <v>0.14599999999999991</v>
      </c>
      <c r="N155" s="3">
        <f t="shared" si="65"/>
        <v>3.2000000000000028E-2</v>
      </c>
      <c r="O155" s="13">
        <f t="shared" si="58"/>
        <v>0.17799999999999994</v>
      </c>
      <c r="P155" s="3">
        <f t="shared" si="59"/>
        <v>3.2000000000000028E-2</v>
      </c>
      <c r="Q155" s="11">
        <f t="shared" si="60"/>
        <v>0.14599999999999991</v>
      </c>
      <c r="R155" s="3">
        <f t="shared" si="66"/>
        <v>4.5624999999999929</v>
      </c>
      <c r="S155" s="3">
        <f t="shared" si="67"/>
        <v>0.21917808219178117</v>
      </c>
      <c r="T155" s="3">
        <f t="shared" si="68"/>
        <v>5.6179775280898898</v>
      </c>
      <c r="U155" s="3">
        <f t="shared" si="56"/>
        <v>11156.571153600464</v>
      </c>
      <c r="V155" s="3">
        <f t="shared" si="76"/>
        <v>12672.92966141376</v>
      </c>
      <c r="X155" s="3">
        <f t="shared" si="75"/>
        <v>15.45867348828142</v>
      </c>
      <c r="Y155" s="3">
        <f t="shared" si="74"/>
        <v>11459.077147321708</v>
      </c>
      <c r="Z155" s="3">
        <f t="shared" si="77"/>
        <v>11459.077147321708</v>
      </c>
      <c r="AA155" s="2"/>
      <c r="AB155" s="3"/>
      <c r="AC155" s="3">
        <v>17.977528089887663</v>
      </c>
      <c r="AD155" s="112">
        <v>34.941344053262462</v>
      </c>
      <c r="AE155" s="11">
        <f t="shared" si="69"/>
        <v>-16.963815963374799</v>
      </c>
      <c r="AF155" s="3">
        <f t="shared" si="54"/>
        <v>4.0000000000013358E-3</v>
      </c>
      <c r="AG155" s="3">
        <f t="shared" si="55"/>
        <v>2.1999999999999353E-2</v>
      </c>
      <c r="AH155" s="3">
        <f t="shared" si="70"/>
        <v>-1.7999999999998018E-2</v>
      </c>
      <c r="AL155" s="3"/>
      <c r="AM155" s="3"/>
      <c r="AS155">
        <f t="shared" si="71"/>
        <v>4.5624999999999929</v>
      </c>
      <c r="AT155">
        <f t="shared" si="72"/>
        <v>0.17799999999999994</v>
      </c>
      <c r="AY155">
        <f t="shared" si="73"/>
        <v>82.022471910112344</v>
      </c>
    </row>
    <row r="156" spans="1:51" x14ac:dyDescent="0.25">
      <c r="A156">
        <f t="shared" si="61"/>
        <v>1</v>
      </c>
      <c r="B156" s="119">
        <v>161</v>
      </c>
      <c r="C156" s="11">
        <f t="shared" si="57"/>
        <v>1</v>
      </c>
      <c r="D156">
        <v>2779</v>
      </c>
      <c r="E156" s="11">
        <v>2780</v>
      </c>
      <c r="F156" s="3">
        <f t="shared" si="62"/>
        <v>2779.5</v>
      </c>
      <c r="G156" s="111">
        <v>9.157</v>
      </c>
      <c r="H156" s="112">
        <v>9.8840000000000003</v>
      </c>
      <c r="I156" s="112">
        <v>9.3610000000000007</v>
      </c>
      <c r="J156" s="113">
        <v>9.3249999999999993</v>
      </c>
      <c r="K156" s="13">
        <v>0.72700000000000031</v>
      </c>
      <c r="L156" s="3">
        <f t="shared" si="63"/>
        <v>0.20400000000000063</v>
      </c>
      <c r="M156" s="3">
        <f t="shared" si="64"/>
        <v>0.16799999999999926</v>
      </c>
      <c r="N156" s="3">
        <f t="shared" si="65"/>
        <v>3.6000000000001364E-2</v>
      </c>
      <c r="O156" s="13">
        <f t="shared" si="58"/>
        <v>0.20400000000000063</v>
      </c>
      <c r="P156" s="3">
        <f t="shared" si="59"/>
        <v>3.6000000000001364E-2</v>
      </c>
      <c r="Q156" s="11">
        <f t="shared" si="60"/>
        <v>0.16799999999999926</v>
      </c>
      <c r="R156" s="3">
        <f t="shared" si="66"/>
        <v>4.6666666666664689</v>
      </c>
      <c r="S156" s="3">
        <f t="shared" si="67"/>
        <v>0.21428571428572338</v>
      </c>
      <c r="T156" s="3">
        <f t="shared" si="68"/>
        <v>4.9019607843137107</v>
      </c>
      <c r="U156" s="3">
        <f t="shared" si="56"/>
        <v>11141.112480112182</v>
      </c>
      <c r="V156" s="3">
        <f t="shared" si="76"/>
        <v>12666.983646181821</v>
      </c>
      <c r="X156" s="3">
        <f t="shared" si="75"/>
        <v>16.111149966684025</v>
      </c>
      <c r="Y156" s="3">
        <f t="shared" si="74"/>
        <v>11449.496517011154</v>
      </c>
      <c r="Z156" s="3">
        <f t="shared" si="77"/>
        <v>11449.496517011154</v>
      </c>
      <c r="AA156" s="2"/>
      <c r="AB156" s="3"/>
      <c r="AC156" s="3">
        <v>17.647058823530028</v>
      </c>
      <c r="AD156" s="112">
        <v>34.969002228858443</v>
      </c>
      <c r="AE156" s="11">
        <f t="shared" si="69"/>
        <v>-17.321943405328415</v>
      </c>
      <c r="AF156" s="3">
        <f t="shared" si="54"/>
        <v>7.9999999999982307E-3</v>
      </c>
      <c r="AG156" s="3">
        <f t="shared" si="55"/>
        <v>4.6000000000001151E-2</v>
      </c>
      <c r="AH156" s="3">
        <f t="shared" si="70"/>
        <v>-3.800000000000292E-2</v>
      </c>
      <c r="AL156" s="3"/>
      <c r="AM156" s="3"/>
      <c r="AS156">
        <f t="shared" si="71"/>
        <v>4.6666666666664689</v>
      </c>
      <c r="AT156">
        <f t="shared" si="72"/>
        <v>0.20400000000000063</v>
      </c>
      <c r="AY156">
        <f t="shared" si="73"/>
        <v>82.352941176469969</v>
      </c>
    </row>
    <row r="157" spans="1:51" x14ac:dyDescent="0.25">
      <c r="A157">
        <f t="shared" si="61"/>
        <v>1</v>
      </c>
      <c r="B157" s="119">
        <v>162</v>
      </c>
      <c r="C157" s="11">
        <f t="shared" si="57"/>
        <v>1</v>
      </c>
      <c r="D157">
        <v>2778</v>
      </c>
      <c r="E157" s="11">
        <v>2779</v>
      </c>
      <c r="F157" s="3">
        <f t="shared" si="62"/>
        <v>2778.5</v>
      </c>
      <c r="G157" s="111">
        <v>7.6689999999999996</v>
      </c>
      <c r="H157" s="112">
        <v>8.4770000000000003</v>
      </c>
      <c r="I157" s="112">
        <v>7.9269999999999996</v>
      </c>
      <c r="J157" s="113">
        <v>7.883</v>
      </c>
      <c r="K157" s="13">
        <v>0.80800000000000072</v>
      </c>
      <c r="L157" s="3">
        <f t="shared" si="63"/>
        <v>0.25800000000000001</v>
      </c>
      <c r="M157" s="3">
        <f t="shared" si="64"/>
        <v>0.21400000000000041</v>
      </c>
      <c r="N157" s="3">
        <f t="shared" si="65"/>
        <v>4.3999999999999595E-2</v>
      </c>
      <c r="O157" s="13">
        <f t="shared" si="58"/>
        <v>0.25800000000000001</v>
      </c>
      <c r="P157" s="3">
        <f t="shared" si="59"/>
        <v>4.3999999999999595E-2</v>
      </c>
      <c r="Q157" s="11">
        <f t="shared" si="60"/>
        <v>0.21400000000000041</v>
      </c>
      <c r="R157" s="3">
        <f t="shared" si="66"/>
        <v>4.8636363636364175</v>
      </c>
      <c r="S157" s="3">
        <f t="shared" si="67"/>
        <v>0.20560747663551174</v>
      </c>
      <c r="T157" s="3">
        <f t="shared" si="68"/>
        <v>3.8759689922480618</v>
      </c>
      <c r="U157" s="3">
        <f t="shared" si="56"/>
        <v>11125.001330145498</v>
      </c>
      <c r="V157" s="3">
        <f t="shared" si="76"/>
        <v>12661.27843530507</v>
      </c>
      <c r="X157" s="3">
        <f t="shared" si="75"/>
        <v>11.925262405246031</v>
      </c>
      <c r="Y157" s="3">
        <f t="shared" si="74"/>
        <v>11437.379837500746</v>
      </c>
      <c r="Z157" s="3">
        <f t="shared" si="77"/>
        <v>11437.379837500746</v>
      </c>
      <c r="AA157" s="2"/>
      <c r="AB157" s="3"/>
      <c r="AC157" s="3">
        <v>17.054263565891315</v>
      </c>
      <c r="AD157" s="112">
        <v>28.583400350995859</v>
      </c>
      <c r="AE157" s="11">
        <f t="shared" si="69"/>
        <v>-11.529136785104544</v>
      </c>
      <c r="AF157" s="3">
        <f t="shared" si="54"/>
        <v>-8.9999999999994529E-3</v>
      </c>
      <c r="AG157" s="3">
        <f t="shared" si="55"/>
        <v>-8.8000000000000966E-2</v>
      </c>
      <c r="AH157" s="3">
        <f t="shared" si="70"/>
        <v>7.9000000000001513E-2</v>
      </c>
      <c r="AL157" s="3"/>
      <c r="AM157" s="3"/>
      <c r="AS157">
        <f t="shared" si="71"/>
        <v>4.8636363636364175</v>
      </c>
      <c r="AT157">
        <f t="shared" si="72"/>
        <v>0.25800000000000001</v>
      </c>
      <c r="AY157">
        <f t="shared" si="73"/>
        <v>82.945736434108682</v>
      </c>
    </row>
    <row r="158" spans="1:51" x14ac:dyDescent="0.25">
      <c r="A158">
        <f t="shared" si="61"/>
        <v>1</v>
      </c>
      <c r="B158" s="119">
        <v>163</v>
      </c>
      <c r="C158" s="11">
        <f t="shared" si="57"/>
        <v>1</v>
      </c>
      <c r="D158">
        <v>2777</v>
      </c>
      <c r="E158" s="11">
        <v>2778</v>
      </c>
      <c r="F158" s="3">
        <f t="shared" si="62"/>
        <v>2777.5</v>
      </c>
      <c r="G158" s="111">
        <v>8.17</v>
      </c>
      <c r="H158" s="112">
        <v>8.782</v>
      </c>
      <c r="I158" s="112">
        <v>8.3309999999999995</v>
      </c>
      <c r="J158" s="113">
        <v>8.2959999999999994</v>
      </c>
      <c r="K158" s="13">
        <v>0.6120000000000001</v>
      </c>
      <c r="L158" s="3">
        <f t="shared" si="63"/>
        <v>0.16099999999999959</v>
      </c>
      <c r="M158" s="3">
        <f t="shared" si="64"/>
        <v>0.12599999999999945</v>
      </c>
      <c r="N158" s="3">
        <f t="shared" si="65"/>
        <v>3.5000000000000142E-2</v>
      </c>
      <c r="O158" s="13">
        <f t="shared" si="58"/>
        <v>0.16099999999999959</v>
      </c>
      <c r="P158" s="3">
        <f t="shared" si="59"/>
        <v>3.5000000000000142E-2</v>
      </c>
      <c r="Q158" s="11">
        <f t="shared" si="60"/>
        <v>0.12599999999999945</v>
      </c>
      <c r="R158" s="3">
        <f t="shared" si="66"/>
        <v>3.5999999999999694</v>
      </c>
      <c r="S158" s="3">
        <f t="shared" si="67"/>
        <v>0.27777777777778012</v>
      </c>
      <c r="T158" s="3">
        <f t="shared" si="68"/>
        <v>6.2111801242236186</v>
      </c>
      <c r="U158" s="3">
        <f t="shared" si="56"/>
        <v>11113.076067740252</v>
      </c>
      <c r="V158" s="3">
        <f t="shared" si="76"/>
        <v>12653.570637782188</v>
      </c>
      <c r="X158" s="3">
        <f t="shared" si="75"/>
        <v>13.250291561385893</v>
      </c>
      <c r="Y158" s="3">
        <f t="shared" si="74"/>
        <v>11429.818653775259</v>
      </c>
      <c r="Z158" s="3">
        <f t="shared" si="77"/>
        <v>11429.818653775259</v>
      </c>
      <c r="AA158" s="2"/>
      <c r="AB158" s="3"/>
      <c r="AC158" s="3">
        <v>21.739130434782751</v>
      </c>
      <c r="AD158" s="112">
        <v>38.313820350712334</v>
      </c>
      <c r="AE158" s="11">
        <f t="shared" si="69"/>
        <v>-16.574689915929582</v>
      </c>
      <c r="AF158" s="3">
        <f t="shared" si="54"/>
        <v>3.0000000000001137E-3</v>
      </c>
      <c r="AG158" s="3">
        <f t="shared" si="55"/>
        <v>2.6000000000001577E-2</v>
      </c>
      <c r="AH158" s="3">
        <f t="shared" si="70"/>
        <v>-2.3000000000001464E-2</v>
      </c>
      <c r="AL158" s="3"/>
      <c r="AM158" s="3"/>
      <c r="AS158">
        <f t="shared" si="71"/>
        <v>3.5999999999999694</v>
      </c>
      <c r="AT158">
        <f t="shared" si="72"/>
        <v>0.16099999999999959</v>
      </c>
      <c r="AY158">
        <f t="shared" si="73"/>
        <v>78.260869565217249</v>
      </c>
    </row>
    <row r="159" spans="1:51" x14ac:dyDescent="0.25">
      <c r="A159">
        <f t="shared" si="61"/>
        <v>1</v>
      </c>
      <c r="B159" s="119">
        <v>164</v>
      </c>
      <c r="C159" s="11">
        <f t="shared" si="57"/>
        <v>1</v>
      </c>
      <c r="D159">
        <v>2776</v>
      </c>
      <c r="E159" s="11">
        <v>2777</v>
      </c>
      <c r="F159" s="3">
        <f t="shared" si="62"/>
        <v>2776.5</v>
      </c>
      <c r="G159" s="111">
        <v>8.0809999999999995</v>
      </c>
      <c r="H159" s="112">
        <v>8.7620000000000005</v>
      </c>
      <c r="I159" s="112">
        <v>8.2710000000000008</v>
      </c>
      <c r="J159" s="113">
        <v>8.2330000000000005</v>
      </c>
      <c r="K159" s="13">
        <v>0.68100000000000094</v>
      </c>
      <c r="L159" s="3">
        <f t="shared" si="63"/>
        <v>0.19000000000000128</v>
      </c>
      <c r="M159" s="3">
        <f t="shared" si="64"/>
        <v>0.15200000000000102</v>
      </c>
      <c r="N159" s="3">
        <f t="shared" si="65"/>
        <v>3.8000000000000256E-2</v>
      </c>
      <c r="O159" s="13">
        <f t="shared" si="58"/>
        <v>0.19000000000000128</v>
      </c>
      <c r="P159" s="3">
        <f t="shared" si="59"/>
        <v>3.8000000000000256E-2</v>
      </c>
      <c r="Q159" s="11">
        <f t="shared" si="60"/>
        <v>0.15200000000000102</v>
      </c>
      <c r="R159" s="3">
        <f t="shared" si="66"/>
        <v>4</v>
      </c>
      <c r="S159" s="3">
        <f t="shared" si="67"/>
        <v>0.25</v>
      </c>
      <c r="T159" s="3">
        <f t="shared" si="68"/>
        <v>5.263157894736807</v>
      </c>
      <c r="U159" s="3">
        <f t="shared" si="56"/>
        <v>11099.825776178866</v>
      </c>
      <c r="V159" s="3">
        <f t="shared" si="76"/>
        <v>12646.633620011593</v>
      </c>
      <c r="X159" s="3">
        <f t="shared" si="75"/>
        <v>11.925262405246031</v>
      </c>
      <c r="Y159" s="3">
        <f t="shared" si="74"/>
        <v>11420.895517701703</v>
      </c>
      <c r="Z159" s="3">
        <f t="shared" si="77"/>
        <v>11420.895517701703</v>
      </c>
      <c r="AA159" s="2"/>
      <c r="AB159" s="3"/>
      <c r="AC159" s="3">
        <v>20</v>
      </c>
      <c r="AD159" s="112">
        <v>35.262412693164627</v>
      </c>
      <c r="AE159" s="11">
        <f t="shared" si="69"/>
        <v>-15.262412693164627</v>
      </c>
      <c r="AF159" s="3">
        <f t="shared" si="54"/>
        <v>1.2000000000000455E-2</v>
      </c>
      <c r="AG159" s="3">
        <f t="shared" si="55"/>
        <v>2.7999999999998693E-2</v>
      </c>
      <c r="AH159" s="3">
        <f t="shared" si="70"/>
        <v>-1.5999999999998238E-2</v>
      </c>
      <c r="AL159" s="3"/>
      <c r="AM159" s="3"/>
      <c r="AS159">
        <f t="shared" si="71"/>
        <v>4</v>
      </c>
      <c r="AT159">
        <f t="shared" si="72"/>
        <v>0.19000000000000128</v>
      </c>
      <c r="AY159">
        <f t="shared" si="73"/>
        <v>80</v>
      </c>
    </row>
    <row r="160" spans="1:51" x14ac:dyDescent="0.25">
      <c r="A160">
        <f t="shared" si="61"/>
        <v>1</v>
      </c>
      <c r="B160" s="119">
        <v>165</v>
      </c>
      <c r="C160" s="11">
        <f t="shared" si="57"/>
        <v>1</v>
      </c>
      <c r="D160">
        <v>2775</v>
      </c>
      <c r="E160" s="11">
        <v>2776</v>
      </c>
      <c r="F160" s="3">
        <f t="shared" si="62"/>
        <v>2775.5</v>
      </c>
      <c r="G160" s="111">
        <v>8.032</v>
      </c>
      <c r="H160" s="112">
        <v>8.9960000000000004</v>
      </c>
      <c r="I160" s="112">
        <v>8.2620000000000005</v>
      </c>
      <c r="J160" s="113">
        <v>8.2119999999999997</v>
      </c>
      <c r="K160" s="13">
        <v>0.96400000000000041</v>
      </c>
      <c r="L160" s="3">
        <f t="shared" si="63"/>
        <v>0.23000000000000043</v>
      </c>
      <c r="M160" s="3">
        <f t="shared" si="64"/>
        <v>0.17999999999999972</v>
      </c>
      <c r="N160" s="3">
        <f t="shared" si="65"/>
        <v>5.0000000000000711E-2</v>
      </c>
      <c r="O160" s="13">
        <f t="shared" si="58"/>
        <v>0.23000000000000043</v>
      </c>
      <c r="P160" s="3">
        <f t="shared" si="59"/>
        <v>5.0000000000000711E-2</v>
      </c>
      <c r="Q160" s="11">
        <f t="shared" si="60"/>
        <v>0.17999999999999972</v>
      </c>
      <c r="R160" s="3">
        <f t="shared" si="66"/>
        <v>3.5999999999999432</v>
      </c>
      <c r="S160" s="3">
        <f t="shared" si="67"/>
        <v>0.27777777777778218</v>
      </c>
      <c r="T160" s="3">
        <f t="shared" si="68"/>
        <v>4.3478260869565135</v>
      </c>
      <c r="U160" s="3">
        <f t="shared" si="56"/>
        <v>11087.90051377362</v>
      </c>
      <c r="V160" s="3">
        <f t="shared" si="76"/>
        <v>12638.925822488711</v>
      </c>
      <c r="X160" s="3">
        <f t="shared" si="75"/>
        <v>11.041909634488547</v>
      </c>
      <c r="Y160" s="3">
        <f t="shared" si="74"/>
        <v>11410.093826665294</v>
      </c>
      <c r="Z160" s="3">
        <f t="shared" si="77"/>
        <v>11410.093826665294</v>
      </c>
      <c r="AA160" s="2"/>
      <c r="AB160" s="3"/>
      <c r="AC160" s="3">
        <v>21.739130434782876</v>
      </c>
      <c r="AD160" s="112">
        <v>43.526304583144665</v>
      </c>
      <c r="AE160" s="11">
        <f t="shared" si="69"/>
        <v>-21.787174148361789</v>
      </c>
      <c r="AF160" s="3">
        <f t="shared" ref="AF160:AF191" si="78">(P161-P160)/C160</f>
        <v>-8.0000000000008953E-3</v>
      </c>
      <c r="AG160" s="3">
        <f t="shared" ref="AG160:AG191" si="79">(Q161-Q160)/C160</f>
        <v>-3.9999999999999147E-2</v>
      </c>
      <c r="AH160" s="3">
        <f t="shared" si="70"/>
        <v>3.1999999999998252E-2</v>
      </c>
      <c r="AL160" s="3"/>
      <c r="AM160" s="3"/>
      <c r="AS160">
        <f t="shared" si="71"/>
        <v>3.5999999999999432</v>
      </c>
      <c r="AT160">
        <f t="shared" si="72"/>
        <v>0.23000000000000043</v>
      </c>
      <c r="AY160">
        <f t="shared" si="73"/>
        <v>78.260869565217121</v>
      </c>
    </row>
    <row r="161" spans="1:51" x14ac:dyDescent="0.25">
      <c r="A161">
        <f t="shared" si="61"/>
        <v>1</v>
      </c>
      <c r="B161" s="119">
        <v>166</v>
      </c>
      <c r="C161" s="11">
        <f t="shared" si="57"/>
        <v>1</v>
      </c>
      <c r="D161">
        <v>2774</v>
      </c>
      <c r="E161" s="11">
        <v>2775</v>
      </c>
      <c r="F161" s="3">
        <f t="shared" si="62"/>
        <v>2774.5</v>
      </c>
      <c r="G161" s="111">
        <v>8.1059999999999999</v>
      </c>
      <c r="H161" s="112">
        <v>8.8420000000000005</v>
      </c>
      <c r="I161" s="112">
        <v>8.2880000000000003</v>
      </c>
      <c r="J161" s="113">
        <v>8.2460000000000004</v>
      </c>
      <c r="K161" s="13">
        <v>0.73600000000000065</v>
      </c>
      <c r="L161" s="3">
        <f t="shared" si="63"/>
        <v>0.18200000000000038</v>
      </c>
      <c r="M161" s="3">
        <f t="shared" si="64"/>
        <v>0.14000000000000057</v>
      </c>
      <c r="N161" s="3">
        <f t="shared" si="65"/>
        <v>4.1999999999999815E-2</v>
      </c>
      <c r="O161" s="13">
        <f t="shared" si="58"/>
        <v>0.18200000000000038</v>
      </c>
      <c r="P161" s="3">
        <f t="shared" si="59"/>
        <v>4.1999999999999815E-2</v>
      </c>
      <c r="Q161" s="11">
        <f t="shared" si="60"/>
        <v>0.14000000000000057</v>
      </c>
      <c r="R161" s="3">
        <f t="shared" si="66"/>
        <v>3.3333333333333615</v>
      </c>
      <c r="S161" s="3">
        <f t="shared" si="67"/>
        <v>0.29999999999999749</v>
      </c>
      <c r="T161" s="3">
        <f t="shared" si="68"/>
        <v>5.494505494505483</v>
      </c>
      <c r="U161" s="3">
        <f t="shared" si="56"/>
        <v>11076.858604139132</v>
      </c>
      <c r="V161" s="3">
        <f t="shared" si="76"/>
        <v>12630.601401163998</v>
      </c>
      <c r="X161" s="3">
        <f t="shared" si="75"/>
        <v>11.276843882029425</v>
      </c>
      <c r="Y161" s="3">
        <f t="shared" si="74"/>
        <v>11401.546401584308</v>
      </c>
      <c r="Z161" s="3">
        <f t="shared" si="77"/>
        <v>11401.546401584308</v>
      </c>
      <c r="AA161" s="2"/>
      <c r="AB161" s="3"/>
      <c r="AC161" s="3">
        <v>23.076923076922924</v>
      </c>
      <c r="AD161" s="112">
        <v>41.5988640175105</v>
      </c>
      <c r="AE161" s="11">
        <f t="shared" si="69"/>
        <v>-18.521940940587577</v>
      </c>
      <c r="AF161" s="3">
        <f t="shared" si="78"/>
        <v>5.0000000000007816E-3</v>
      </c>
      <c r="AG161" s="3">
        <f t="shared" si="79"/>
        <v>1.9999999999999574E-2</v>
      </c>
      <c r="AH161" s="3">
        <f t="shared" si="70"/>
        <v>-1.4999999999998792E-2</v>
      </c>
      <c r="AL161" s="3"/>
      <c r="AM161" s="3"/>
      <c r="AS161">
        <f t="shared" si="71"/>
        <v>3.3333333333333615</v>
      </c>
      <c r="AT161">
        <f t="shared" si="72"/>
        <v>0.18200000000000038</v>
      </c>
      <c r="AY161">
        <f t="shared" si="73"/>
        <v>76.923076923077076</v>
      </c>
    </row>
    <row r="162" spans="1:51" x14ac:dyDescent="0.25">
      <c r="A162">
        <f t="shared" si="61"/>
        <v>1</v>
      </c>
      <c r="B162" s="119">
        <v>167</v>
      </c>
      <c r="C162" s="11">
        <f t="shared" si="57"/>
        <v>1</v>
      </c>
      <c r="D162">
        <v>2773</v>
      </c>
      <c r="E162" s="11">
        <v>2774</v>
      </c>
      <c r="F162" s="3">
        <f t="shared" si="62"/>
        <v>2773.5</v>
      </c>
      <c r="G162" s="111">
        <v>8.8369999999999997</v>
      </c>
      <c r="H162" s="112">
        <v>9.6989999999999998</v>
      </c>
      <c r="I162" s="112">
        <v>9.0440000000000005</v>
      </c>
      <c r="J162" s="113">
        <v>8.9969999999999999</v>
      </c>
      <c r="K162" s="13">
        <v>0.8620000000000001</v>
      </c>
      <c r="L162" s="3">
        <f t="shared" si="63"/>
        <v>0.20700000000000074</v>
      </c>
      <c r="M162" s="3">
        <f t="shared" si="64"/>
        <v>0.16000000000000014</v>
      </c>
      <c r="N162" s="3">
        <f t="shared" si="65"/>
        <v>4.7000000000000597E-2</v>
      </c>
      <c r="O162" s="13">
        <f t="shared" si="58"/>
        <v>0.20700000000000074</v>
      </c>
      <c r="P162" s="3">
        <f t="shared" si="59"/>
        <v>4.7000000000000597E-2</v>
      </c>
      <c r="Q162" s="11">
        <f t="shared" si="60"/>
        <v>0.16000000000000014</v>
      </c>
      <c r="R162" s="3">
        <f t="shared" si="66"/>
        <v>3.4042553191488958</v>
      </c>
      <c r="S162" s="3">
        <f t="shared" si="67"/>
        <v>0.29375000000000351</v>
      </c>
      <c r="T162" s="3">
        <f t="shared" si="68"/>
        <v>4.8309178743961176</v>
      </c>
      <c r="U162" s="3">
        <f t="shared" si="56"/>
        <v>11065.581760257102</v>
      </c>
      <c r="V162" s="3">
        <f t="shared" si="76"/>
        <v>12622.450405283549</v>
      </c>
      <c r="X162" s="3">
        <f t="shared" si="75"/>
        <v>10.956971868068649</v>
      </c>
      <c r="Y162" s="3">
        <f t="shared" si="74"/>
        <v>11391.82487965154</v>
      </c>
      <c r="Z162" s="3">
        <f t="shared" si="77"/>
        <v>11391.82487965154</v>
      </c>
      <c r="AA162" s="2"/>
      <c r="AB162" s="3"/>
      <c r="AC162" s="3">
        <v>22.705314009662043</v>
      </c>
      <c r="AD162" s="112">
        <v>43.176223461756564</v>
      </c>
      <c r="AE162" s="11">
        <f t="shared" si="69"/>
        <v>-20.470909452094521</v>
      </c>
      <c r="AF162" s="3">
        <f t="shared" si="78"/>
        <v>-8.0000000000008953E-3</v>
      </c>
      <c r="AG162" s="3">
        <f t="shared" si="79"/>
        <v>-3.0999999999999694E-2</v>
      </c>
      <c r="AH162" s="3">
        <f t="shared" si="70"/>
        <v>2.2999999999998799E-2</v>
      </c>
      <c r="AL162" s="3"/>
      <c r="AM162" s="3"/>
      <c r="AS162">
        <f t="shared" si="71"/>
        <v>3.4042553191488958</v>
      </c>
      <c r="AT162">
        <f t="shared" si="72"/>
        <v>0.20700000000000074</v>
      </c>
      <c r="AY162">
        <f t="shared" si="73"/>
        <v>77.294685990337953</v>
      </c>
    </row>
    <row r="163" spans="1:51" x14ac:dyDescent="0.25">
      <c r="A163">
        <f t="shared" si="61"/>
        <v>1</v>
      </c>
      <c r="B163" s="119">
        <v>168</v>
      </c>
      <c r="C163" s="11">
        <f t="shared" si="57"/>
        <v>1</v>
      </c>
      <c r="D163">
        <v>2772</v>
      </c>
      <c r="E163" s="11">
        <v>2773</v>
      </c>
      <c r="F163" s="3">
        <f t="shared" si="62"/>
        <v>2772.5</v>
      </c>
      <c r="G163" s="111">
        <v>7.6879999999999997</v>
      </c>
      <c r="H163" s="112">
        <v>8.4529999999999994</v>
      </c>
      <c r="I163" s="112">
        <v>7.8559999999999999</v>
      </c>
      <c r="J163" s="113">
        <v>7.8170000000000002</v>
      </c>
      <c r="K163" s="13">
        <v>0.76499999999999968</v>
      </c>
      <c r="L163" s="3">
        <f t="shared" si="63"/>
        <v>0.16800000000000015</v>
      </c>
      <c r="M163" s="3">
        <f t="shared" si="64"/>
        <v>0.12900000000000045</v>
      </c>
      <c r="N163" s="3">
        <f t="shared" si="65"/>
        <v>3.8999999999999702E-2</v>
      </c>
      <c r="O163" s="13">
        <f t="shared" si="58"/>
        <v>0.16800000000000015</v>
      </c>
      <c r="P163" s="3">
        <f t="shared" si="59"/>
        <v>3.8999999999999702E-2</v>
      </c>
      <c r="Q163" s="11">
        <f t="shared" si="60"/>
        <v>0.12900000000000045</v>
      </c>
      <c r="R163" s="3">
        <f t="shared" si="66"/>
        <v>3.3076923076923443</v>
      </c>
      <c r="S163" s="3">
        <f t="shared" si="67"/>
        <v>0.30232558139534549</v>
      </c>
      <c r="T163" s="3">
        <f t="shared" si="68"/>
        <v>5.9523809523809472</v>
      </c>
      <c r="U163" s="3">
        <f t="shared" si="56"/>
        <v>11054.624788389034</v>
      </c>
      <c r="V163" s="3">
        <f t="shared" si="76"/>
        <v>12614.061453560969</v>
      </c>
      <c r="X163" s="3">
        <f t="shared" si="75"/>
        <v>11.336360558074375</v>
      </c>
      <c r="Y163" s="3">
        <f t="shared" si="74"/>
        <v>11383.934948807553</v>
      </c>
      <c r="Z163" s="3">
        <f t="shared" si="77"/>
        <v>11383.934948807553</v>
      </c>
      <c r="AA163" s="2"/>
      <c r="AB163" s="3"/>
      <c r="AC163" s="3">
        <v>23.214285714285516</v>
      </c>
      <c r="AD163" s="112">
        <v>48.050780951749381</v>
      </c>
      <c r="AE163" s="11">
        <f t="shared" si="69"/>
        <v>-24.836495237463865</v>
      </c>
      <c r="AF163" s="3">
        <f t="shared" si="78"/>
        <v>6.0000000000002274E-3</v>
      </c>
      <c r="AG163" s="3">
        <f t="shared" si="79"/>
        <v>2.4999999999999467E-2</v>
      </c>
      <c r="AH163" s="3">
        <f t="shared" si="70"/>
        <v>-1.899999999999924E-2</v>
      </c>
      <c r="AL163" s="3"/>
      <c r="AM163" s="3"/>
      <c r="AS163">
        <f t="shared" si="71"/>
        <v>3.3076923076923443</v>
      </c>
      <c r="AT163">
        <f t="shared" si="72"/>
        <v>0.16800000000000015</v>
      </c>
      <c r="AY163">
        <f t="shared" si="73"/>
        <v>76.785714285714477</v>
      </c>
    </row>
    <row r="164" spans="1:51" x14ac:dyDescent="0.25">
      <c r="A164">
        <f t="shared" si="61"/>
        <v>1</v>
      </c>
      <c r="B164" s="119">
        <v>169</v>
      </c>
      <c r="C164" s="11">
        <f t="shared" si="57"/>
        <v>1</v>
      </c>
      <c r="D164">
        <v>2771</v>
      </c>
      <c r="E164" s="11">
        <v>2772</v>
      </c>
      <c r="F164" s="3">
        <f t="shared" si="62"/>
        <v>2771.5</v>
      </c>
      <c r="G164" s="111">
        <v>9.1690000000000005</v>
      </c>
      <c r="H164" s="112">
        <v>9.9849999999999994</v>
      </c>
      <c r="I164" s="112">
        <v>9.3680000000000003</v>
      </c>
      <c r="J164" s="113">
        <v>9.3230000000000004</v>
      </c>
      <c r="K164" s="13">
        <v>0.81599999999999895</v>
      </c>
      <c r="L164" s="3">
        <f t="shared" si="63"/>
        <v>0.19899999999999984</v>
      </c>
      <c r="M164" s="3">
        <f t="shared" si="64"/>
        <v>0.15399999999999991</v>
      </c>
      <c r="N164" s="3">
        <f t="shared" si="65"/>
        <v>4.4999999999999929E-2</v>
      </c>
      <c r="O164" s="13">
        <f t="shared" si="58"/>
        <v>0.19899999999999984</v>
      </c>
      <c r="P164" s="3">
        <f t="shared" si="59"/>
        <v>4.4999999999999929E-2</v>
      </c>
      <c r="Q164" s="11">
        <f t="shared" si="60"/>
        <v>0.15399999999999991</v>
      </c>
      <c r="R164" s="3">
        <f t="shared" si="66"/>
        <v>3.4222222222222256</v>
      </c>
      <c r="S164" s="3">
        <f t="shared" si="67"/>
        <v>0.29220779220779192</v>
      </c>
      <c r="T164" s="3">
        <f t="shared" si="68"/>
        <v>5.0251256281407075</v>
      </c>
      <c r="U164" s="3">
        <f t="shared" si="56"/>
        <v>11043.288427830959</v>
      </c>
      <c r="V164" s="3">
        <f t="shared" si="76"/>
        <v>12605.953250971963</v>
      </c>
      <c r="X164" s="3">
        <f t="shared" si="75"/>
        <v>11.84495760790378</v>
      </c>
      <c r="Y164" s="3">
        <f t="shared" si="74"/>
        <v>11374.589137867355</v>
      </c>
      <c r="Z164" s="3">
        <f t="shared" si="77"/>
        <v>11374.589137867355</v>
      </c>
      <c r="AA164" s="2"/>
      <c r="AB164" s="3"/>
      <c r="AC164" s="3">
        <v>22.613065326633148</v>
      </c>
      <c r="AD164" s="112">
        <v>42.34453082684275</v>
      </c>
      <c r="AE164" s="11">
        <f t="shared" si="69"/>
        <v>-19.731465500209602</v>
      </c>
      <c r="AF164" s="3">
        <f t="shared" si="78"/>
        <v>-1.1999999999998678E-2</v>
      </c>
      <c r="AG164" s="3">
        <f t="shared" si="79"/>
        <v>-3.6000000000001364E-2</v>
      </c>
      <c r="AH164" s="3">
        <f t="shared" si="70"/>
        <v>2.4000000000002686E-2</v>
      </c>
      <c r="AL164" s="3"/>
      <c r="AM164" s="3"/>
      <c r="AS164">
        <f t="shared" si="71"/>
        <v>3.4222222222222256</v>
      </c>
      <c r="AT164">
        <f t="shared" si="72"/>
        <v>0.19899999999999984</v>
      </c>
      <c r="AY164">
        <f t="shared" si="73"/>
        <v>77.386934673366852</v>
      </c>
    </row>
    <row r="165" spans="1:51" x14ac:dyDescent="0.25">
      <c r="A165">
        <f t="shared" si="61"/>
        <v>1</v>
      </c>
      <c r="B165" s="119">
        <v>170</v>
      </c>
      <c r="C165" s="11">
        <f t="shared" si="57"/>
        <v>1</v>
      </c>
      <c r="D165">
        <v>2770</v>
      </c>
      <c r="E165" s="11">
        <v>2771</v>
      </c>
      <c r="F165" s="3">
        <f t="shared" si="62"/>
        <v>2770.5</v>
      </c>
      <c r="G165" s="111">
        <v>9.0340000000000007</v>
      </c>
      <c r="H165" s="112">
        <v>9.673</v>
      </c>
      <c r="I165" s="112">
        <v>9.1850000000000005</v>
      </c>
      <c r="J165" s="113">
        <v>9.1519999999999992</v>
      </c>
      <c r="K165" s="13">
        <v>0.63899999999999935</v>
      </c>
      <c r="L165" s="3">
        <f t="shared" si="63"/>
        <v>0.1509999999999998</v>
      </c>
      <c r="M165" s="3">
        <f t="shared" si="64"/>
        <v>0.11799999999999855</v>
      </c>
      <c r="N165" s="3">
        <f t="shared" si="65"/>
        <v>3.3000000000001251E-2</v>
      </c>
      <c r="O165" s="13">
        <f t="shared" si="58"/>
        <v>0.1509999999999998</v>
      </c>
      <c r="P165" s="3">
        <f t="shared" si="59"/>
        <v>3.3000000000001251E-2</v>
      </c>
      <c r="Q165" s="11">
        <f t="shared" si="60"/>
        <v>0.11799999999999855</v>
      </c>
      <c r="R165" s="3">
        <f t="shared" si="66"/>
        <v>3.5757575757573963</v>
      </c>
      <c r="S165" s="3">
        <f t="shared" si="67"/>
        <v>0.27966101694916656</v>
      </c>
      <c r="T165" s="3">
        <f t="shared" si="68"/>
        <v>6.6225165562913997</v>
      </c>
      <c r="U165" s="3">
        <f t="shared" si="56"/>
        <v>11031.443470223056</v>
      </c>
      <c r="V165" s="3">
        <f t="shared" si="76"/>
        <v>12598.193197194687</v>
      </c>
      <c r="X165" s="3">
        <f t="shared" si="75"/>
        <v>11.012066635476003</v>
      </c>
      <c r="Y165" s="3">
        <f t="shared" si="74"/>
        <v>11367.497592882582</v>
      </c>
      <c r="Z165" s="3">
        <f t="shared" si="77"/>
        <v>11367.497592882582</v>
      </c>
      <c r="AA165" s="2"/>
      <c r="AB165" s="3"/>
      <c r="AC165" s="3">
        <v>21.854304635762446</v>
      </c>
      <c r="AD165" s="112">
        <v>44.04699761367575</v>
      </c>
      <c r="AE165" s="11">
        <f t="shared" si="69"/>
        <v>-22.192692977913303</v>
      </c>
      <c r="AF165" s="3">
        <f t="shared" si="78"/>
        <v>3.9999999999995595E-3</v>
      </c>
      <c r="AG165" s="3">
        <f t="shared" si="79"/>
        <v>5.0000000000007816E-3</v>
      </c>
      <c r="AH165" s="3">
        <f t="shared" si="70"/>
        <v>-1.0000000000012221E-3</v>
      </c>
      <c r="AL165" s="3"/>
      <c r="AM165" s="3"/>
      <c r="AS165">
        <f t="shared" si="71"/>
        <v>3.5757575757573963</v>
      </c>
      <c r="AT165">
        <f t="shared" si="72"/>
        <v>0.1509999999999998</v>
      </c>
      <c r="AY165">
        <f t="shared" si="73"/>
        <v>78.145695364237554</v>
      </c>
    </row>
    <row r="166" spans="1:51" x14ac:dyDescent="0.25">
      <c r="A166">
        <f t="shared" si="61"/>
        <v>1</v>
      </c>
      <c r="B166" s="119">
        <v>171</v>
      </c>
      <c r="C166" s="11">
        <f t="shared" si="57"/>
        <v>1</v>
      </c>
      <c r="D166">
        <v>2769</v>
      </c>
      <c r="E166" s="11">
        <v>2770</v>
      </c>
      <c r="F166" s="3">
        <f t="shared" si="62"/>
        <v>2769.5</v>
      </c>
      <c r="G166" s="111">
        <v>9.077</v>
      </c>
      <c r="H166" s="112">
        <v>9.7530000000000001</v>
      </c>
      <c r="I166" s="112">
        <v>9.2370000000000001</v>
      </c>
      <c r="J166" s="113">
        <v>9.1999999999999993</v>
      </c>
      <c r="K166" s="13">
        <v>0.67600000000000016</v>
      </c>
      <c r="L166" s="3">
        <f t="shared" si="63"/>
        <v>0.16000000000000014</v>
      </c>
      <c r="M166" s="3">
        <f t="shared" si="64"/>
        <v>0.12299999999999933</v>
      </c>
      <c r="N166" s="3">
        <f t="shared" si="65"/>
        <v>3.700000000000081E-2</v>
      </c>
      <c r="O166" s="13">
        <f t="shared" si="58"/>
        <v>0.16000000000000014</v>
      </c>
      <c r="P166" s="3">
        <f t="shared" si="59"/>
        <v>3.700000000000081E-2</v>
      </c>
      <c r="Q166" s="11">
        <f t="shared" si="60"/>
        <v>0.12299999999999933</v>
      </c>
      <c r="R166" s="3">
        <f t="shared" si="66"/>
        <v>3.3243243243242335</v>
      </c>
      <c r="S166" s="3">
        <f t="shared" si="67"/>
        <v>0.30081300813008954</v>
      </c>
      <c r="T166" s="3">
        <f t="shared" si="68"/>
        <v>6.2499999999999947</v>
      </c>
      <c r="U166" s="3">
        <f t="shared" si="56"/>
        <v>11020.43140358758</v>
      </c>
      <c r="V166" s="3">
        <f t="shared" si="76"/>
        <v>12589.846216462589</v>
      </c>
      <c r="X166" s="3">
        <f t="shared" si="75"/>
        <v>11.840686076131533</v>
      </c>
      <c r="Y166" s="3">
        <f t="shared" si="74"/>
        <v>11359.983373031168</v>
      </c>
      <c r="Z166" s="3">
        <f t="shared" si="77"/>
        <v>11359.983373031168</v>
      </c>
      <c r="AA166" s="2"/>
      <c r="AB166" s="3"/>
      <c r="AC166" s="3">
        <v>23.125000000000487</v>
      </c>
      <c r="AD166" s="112">
        <v>43.959957214515832</v>
      </c>
      <c r="AE166" s="11">
        <f t="shared" si="69"/>
        <v>-20.834957214515345</v>
      </c>
      <c r="AF166" s="3">
        <f t="shared" si="78"/>
        <v>9.9999999999980105E-3</v>
      </c>
      <c r="AG166" s="3">
        <f t="shared" si="79"/>
        <v>4.5000000000001705E-2</v>
      </c>
      <c r="AH166" s="3">
        <f t="shared" si="70"/>
        <v>-3.5000000000003695E-2</v>
      </c>
      <c r="AL166" s="3"/>
      <c r="AM166" s="3"/>
      <c r="AS166">
        <f t="shared" si="71"/>
        <v>3.3243243243242335</v>
      </c>
      <c r="AT166">
        <f t="shared" si="72"/>
        <v>0.16000000000000014</v>
      </c>
      <c r="AY166">
        <f t="shared" si="73"/>
        <v>76.874999999999517</v>
      </c>
    </row>
    <row r="167" spans="1:51" x14ac:dyDescent="0.25">
      <c r="A167">
        <f t="shared" si="61"/>
        <v>1</v>
      </c>
      <c r="B167" s="119">
        <v>172</v>
      </c>
      <c r="C167" s="11">
        <f t="shared" si="57"/>
        <v>1</v>
      </c>
      <c r="D167">
        <v>2768</v>
      </c>
      <c r="E167" s="11">
        <v>2769</v>
      </c>
      <c r="F167" s="3">
        <f t="shared" si="62"/>
        <v>2768.5</v>
      </c>
      <c r="G167" s="111">
        <v>7.9619999999999997</v>
      </c>
      <c r="H167" s="112">
        <v>8.8000000000000007</v>
      </c>
      <c r="I167" s="112">
        <v>8.1769999999999996</v>
      </c>
      <c r="J167" s="113">
        <v>8.1300000000000008</v>
      </c>
      <c r="K167" s="13">
        <v>0.83800000000000097</v>
      </c>
      <c r="L167" s="3">
        <f t="shared" si="63"/>
        <v>0.21499999999999986</v>
      </c>
      <c r="M167" s="3">
        <f t="shared" si="64"/>
        <v>0.16800000000000104</v>
      </c>
      <c r="N167" s="3">
        <f t="shared" si="65"/>
        <v>4.699999999999882E-2</v>
      </c>
      <c r="O167" s="13">
        <f t="shared" si="58"/>
        <v>0.21499999999999986</v>
      </c>
      <c r="P167" s="3">
        <f t="shared" si="59"/>
        <v>4.699999999999882E-2</v>
      </c>
      <c r="Q167" s="11">
        <f t="shared" si="60"/>
        <v>0.16800000000000104</v>
      </c>
      <c r="R167" s="3">
        <f t="shared" si="66"/>
        <v>3.5744680851064947</v>
      </c>
      <c r="S167" s="3">
        <f t="shared" si="67"/>
        <v>0.279761904761896</v>
      </c>
      <c r="T167" s="3">
        <f t="shared" si="68"/>
        <v>4.6511627906976774</v>
      </c>
      <c r="U167" s="3">
        <f t="shared" si="56"/>
        <v>11008.590717511448</v>
      </c>
      <c r="V167" s="3">
        <f t="shared" si="76"/>
        <v>12582.083363243115</v>
      </c>
      <c r="X167" s="3">
        <f t="shared" si="75"/>
        <v>10.213766411901815</v>
      </c>
      <c r="Y167" s="3">
        <f t="shared" si="74"/>
        <v>11349.886140105828</v>
      </c>
      <c r="Z167" s="3">
        <f t="shared" si="77"/>
        <v>11349.886140105828</v>
      </c>
      <c r="AA167" s="2"/>
      <c r="AB167" s="3"/>
      <c r="AC167" s="3">
        <v>21.860465116278537</v>
      </c>
      <c r="AD167" s="112">
        <v>39.635323973785617</v>
      </c>
      <c r="AE167" s="11">
        <f t="shared" si="69"/>
        <v>-17.774858857507081</v>
      </c>
      <c r="AF167" s="3">
        <f t="shared" si="78"/>
        <v>1.0000000000012221E-3</v>
      </c>
      <c r="AG167" s="3">
        <f t="shared" si="79"/>
        <v>-1.9999999999999574E-2</v>
      </c>
      <c r="AH167" s="3">
        <f t="shared" si="70"/>
        <v>2.1000000000000796E-2</v>
      </c>
      <c r="AL167" s="3"/>
      <c r="AM167" s="3"/>
      <c r="AS167">
        <f t="shared" si="71"/>
        <v>3.5744680851064947</v>
      </c>
      <c r="AT167">
        <f t="shared" si="72"/>
        <v>0.21499999999999986</v>
      </c>
      <c r="AY167">
        <f t="shared" si="73"/>
        <v>78.139534883721467</v>
      </c>
    </row>
    <row r="168" spans="1:51" x14ac:dyDescent="0.25">
      <c r="A168">
        <f t="shared" si="61"/>
        <v>1</v>
      </c>
      <c r="B168" s="119">
        <v>173</v>
      </c>
      <c r="C168" s="11">
        <f t="shared" si="57"/>
        <v>1</v>
      </c>
      <c r="D168">
        <v>2767</v>
      </c>
      <c r="E168" s="11">
        <v>2768</v>
      </c>
      <c r="F168" s="3">
        <f t="shared" si="62"/>
        <v>2767.5</v>
      </c>
      <c r="G168" s="111">
        <v>8.2769999999999992</v>
      </c>
      <c r="H168" s="112">
        <v>9.0619999999999994</v>
      </c>
      <c r="I168" s="112">
        <v>8.4730000000000008</v>
      </c>
      <c r="J168" s="113">
        <v>8.4250000000000007</v>
      </c>
      <c r="K168" s="13">
        <v>0.78500000000000014</v>
      </c>
      <c r="L168" s="3">
        <f t="shared" si="63"/>
        <v>0.19600000000000151</v>
      </c>
      <c r="M168" s="3">
        <f t="shared" si="64"/>
        <v>0.14800000000000146</v>
      </c>
      <c r="N168" s="3">
        <f t="shared" si="65"/>
        <v>4.8000000000000043E-2</v>
      </c>
      <c r="O168" s="13">
        <f t="shared" si="58"/>
        <v>0.19600000000000151</v>
      </c>
      <c r="P168" s="3">
        <f t="shared" si="59"/>
        <v>4.8000000000000043E-2</v>
      </c>
      <c r="Q168" s="11">
        <f t="shared" si="60"/>
        <v>0.14800000000000146</v>
      </c>
      <c r="R168" s="3">
        <f t="shared" si="66"/>
        <v>3.083333333333361</v>
      </c>
      <c r="S168" s="3">
        <f t="shared" si="67"/>
        <v>0.3243243243243214</v>
      </c>
      <c r="T168" s="3">
        <f t="shared" si="68"/>
        <v>5.1020408163264914</v>
      </c>
      <c r="U168" s="3">
        <f t="shared" si="56"/>
        <v>10998.376951099546</v>
      </c>
      <c r="V168" s="3">
        <f t="shared" si="76"/>
        <v>12573.08398883802</v>
      </c>
      <c r="X168" s="3">
        <f t="shared" si="75"/>
        <v>10.792576191128319</v>
      </c>
      <c r="Y168" s="3">
        <f t="shared" si="74"/>
        <v>11340.681220787845</v>
      </c>
      <c r="Z168" s="3">
        <f t="shared" si="77"/>
        <v>11340.681220787845</v>
      </c>
      <c r="AA168" s="2"/>
      <c r="AB168" s="3"/>
      <c r="AC168" s="3">
        <v>24.489795918367179</v>
      </c>
      <c r="AD168" s="112">
        <v>41.082181469008077</v>
      </c>
      <c r="AE168" s="11">
        <f t="shared" si="69"/>
        <v>-16.592385550640898</v>
      </c>
      <c r="AF168" s="3">
        <f t="shared" si="78"/>
        <v>-1.7000000000001236E-2</v>
      </c>
      <c r="AG168" s="3">
        <f t="shared" si="79"/>
        <v>-4.7000000000000597E-2</v>
      </c>
      <c r="AH168" s="3">
        <f t="shared" si="70"/>
        <v>2.9999999999999361E-2</v>
      </c>
      <c r="AL168" s="3"/>
      <c r="AM168" s="3"/>
      <c r="AS168">
        <f t="shared" si="71"/>
        <v>3.083333333333361</v>
      </c>
      <c r="AT168">
        <f t="shared" si="72"/>
        <v>0.19600000000000151</v>
      </c>
      <c r="AY168">
        <f t="shared" si="73"/>
        <v>75.510204081632821</v>
      </c>
    </row>
    <row r="169" spans="1:51" x14ac:dyDescent="0.25">
      <c r="A169">
        <f t="shared" si="61"/>
        <v>1</v>
      </c>
      <c r="B169" s="119">
        <v>174</v>
      </c>
      <c r="C169" s="11">
        <f t="shared" si="57"/>
        <v>1</v>
      </c>
      <c r="D169">
        <v>2766</v>
      </c>
      <c r="E169" s="11">
        <v>2767</v>
      </c>
      <c r="F169" s="3">
        <f t="shared" si="62"/>
        <v>2766.5</v>
      </c>
      <c r="G169" s="111">
        <v>8.0069999999999997</v>
      </c>
      <c r="H169" s="112">
        <v>8.6080000000000005</v>
      </c>
      <c r="I169" s="112">
        <v>8.1389999999999993</v>
      </c>
      <c r="J169" s="113">
        <v>8.1080000000000005</v>
      </c>
      <c r="K169" s="13">
        <v>0.60100000000000087</v>
      </c>
      <c r="L169" s="3">
        <f t="shared" si="63"/>
        <v>0.13199999999999967</v>
      </c>
      <c r="M169" s="3">
        <f t="shared" si="64"/>
        <v>0.10100000000000087</v>
      </c>
      <c r="N169" s="3">
        <f t="shared" si="65"/>
        <v>3.0999999999998806E-2</v>
      </c>
      <c r="O169" s="13">
        <f t="shared" si="58"/>
        <v>0.13199999999999967</v>
      </c>
      <c r="P169" s="3">
        <f t="shared" si="59"/>
        <v>3.0999999999998806E-2</v>
      </c>
      <c r="Q169" s="11">
        <f t="shared" si="60"/>
        <v>0.10100000000000087</v>
      </c>
      <c r="R169" s="3">
        <f t="shared" si="66"/>
        <v>3.2580645161291857</v>
      </c>
      <c r="S169" s="3">
        <f t="shared" si="67"/>
        <v>0.30693069306929249</v>
      </c>
      <c r="T169" s="3">
        <f t="shared" si="68"/>
        <v>7.5757575757575948</v>
      </c>
      <c r="U169" s="3">
        <f t="shared" si="56"/>
        <v>10987.584374908418</v>
      </c>
      <c r="V169" s="3">
        <f t="shared" si="76"/>
        <v>12564.56725414937</v>
      </c>
      <c r="X169" s="3">
        <f t="shared" si="75"/>
        <v>10.98379432062211</v>
      </c>
      <c r="Y169" s="3">
        <f t="shared" si="74"/>
        <v>11334.481989410428</v>
      </c>
      <c r="Z169" s="3">
        <f t="shared" si="77"/>
        <v>11334.481989410428</v>
      </c>
      <c r="AA169" s="2"/>
      <c r="AB169" s="3"/>
      <c r="AC169" s="3">
        <v>23.484848484847639</v>
      </c>
      <c r="AD169" s="112">
        <v>48.044247330052848</v>
      </c>
      <c r="AE169" s="11">
        <f t="shared" si="69"/>
        <v>-24.559398845205209</v>
      </c>
      <c r="AF169" s="3">
        <f t="shared" si="78"/>
        <v>7.0000000000014495E-3</v>
      </c>
      <c r="AG169" s="3">
        <f t="shared" si="79"/>
        <v>2.4999999999999467E-2</v>
      </c>
      <c r="AH169" s="3">
        <f t="shared" si="70"/>
        <v>-1.7999999999998018E-2</v>
      </c>
      <c r="AL169" s="3"/>
      <c r="AM169" s="3"/>
      <c r="AS169">
        <f t="shared" si="71"/>
        <v>3.2580645161291857</v>
      </c>
      <c r="AT169">
        <f t="shared" si="72"/>
        <v>0.13199999999999967</v>
      </c>
      <c r="AY169">
        <f t="shared" si="73"/>
        <v>76.515151515152354</v>
      </c>
    </row>
    <row r="170" spans="1:51" x14ac:dyDescent="0.25">
      <c r="A170">
        <f t="shared" si="61"/>
        <v>1</v>
      </c>
      <c r="B170" s="119">
        <v>175</v>
      </c>
      <c r="C170" s="11">
        <f t="shared" si="57"/>
        <v>1</v>
      </c>
      <c r="D170">
        <v>2765</v>
      </c>
      <c r="E170" s="11">
        <v>2766</v>
      </c>
      <c r="F170" s="3">
        <f t="shared" si="62"/>
        <v>2765.5</v>
      </c>
      <c r="G170" s="111">
        <v>7.8959999999999999</v>
      </c>
      <c r="H170" s="112">
        <v>8.5210000000000008</v>
      </c>
      <c r="I170" s="112">
        <v>8.06</v>
      </c>
      <c r="J170" s="113">
        <v>8.0220000000000002</v>
      </c>
      <c r="K170" s="13">
        <v>0.62500000000000089</v>
      </c>
      <c r="L170" s="3">
        <f t="shared" si="63"/>
        <v>0.16400000000000059</v>
      </c>
      <c r="M170" s="3">
        <f t="shared" si="64"/>
        <v>0.12600000000000033</v>
      </c>
      <c r="N170" s="3">
        <f t="shared" si="65"/>
        <v>3.8000000000000256E-2</v>
      </c>
      <c r="O170" s="13">
        <f t="shared" si="58"/>
        <v>0.16400000000000059</v>
      </c>
      <c r="P170" s="3">
        <f t="shared" si="59"/>
        <v>3.8000000000000256E-2</v>
      </c>
      <c r="Q170" s="11">
        <f t="shared" si="60"/>
        <v>0.12600000000000033</v>
      </c>
      <c r="R170" s="3">
        <f t="shared" si="66"/>
        <v>3.3157894736841969</v>
      </c>
      <c r="S170" s="3">
        <f t="shared" si="67"/>
        <v>0.30158730158730285</v>
      </c>
      <c r="T170" s="3">
        <f t="shared" si="68"/>
        <v>6.097560975609734</v>
      </c>
      <c r="U170" s="3">
        <f t="shared" si="56"/>
        <v>10976.600580587796</v>
      </c>
      <c r="V170" s="3">
        <f t="shared" si="76"/>
        <v>12556.198788267382</v>
      </c>
      <c r="X170" s="3">
        <f t="shared" si="75"/>
        <v>11.691433730635254</v>
      </c>
      <c r="Y170" s="3">
        <f t="shared" si="74"/>
        <v>11326.779914062727</v>
      </c>
      <c r="Z170" s="3">
        <f t="shared" si="77"/>
        <v>11326.779914062727</v>
      </c>
      <c r="AA170" s="2"/>
      <c r="AB170" s="3"/>
      <c r="AC170" s="3">
        <v>23.170731707317145</v>
      </c>
      <c r="AD170" s="112">
        <v>38.448175782090232</v>
      </c>
      <c r="AE170" s="11">
        <f t="shared" si="69"/>
        <v>-15.277444074773086</v>
      </c>
      <c r="AF170" s="3">
        <f t="shared" si="78"/>
        <v>-4.0000000000013358E-3</v>
      </c>
      <c r="AG170" s="3">
        <f t="shared" si="79"/>
        <v>-5.9999999999993392E-3</v>
      </c>
      <c r="AH170" s="3">
        <f t="shared" si="70"/>
        <v>1.9999999999980034E-3</v>
      </c>
      <c r="AL170" s="3"/>
      <c r="AM170" s="3"/>
      <c r="AS170">
        <f t="shared" si="71"/>
        <v>3.3157894736841969</v>
      </c>
      <c r="AT170">
        <f t="shared" si="72"/>
        <v>0.16400000000000059</v>
      </c>
      <c r="AY170">
        <f t="shared" si="73"/>
        <v>76.829268292682855</v>
      </c>
    </row>
    <row r="171" spans="1:51" x14ac:dyDescent="0.25">
      <c r="A171">
        <f t="shared" si="61"/>
        <v>1</v>
      </c>
      <c r="B171" s="119">
        <v>176</v>
      </c>
      <c r="C171" s="11">
        <f t="shared" si="57"/>
        <v>1</v>
      </c>
      <c r="D171">
        <v>2764</v>
      </c>
      <c r="E171" s="11">
        <v>2765</v>
      </c>
      <c r="F171" s="3">
        <f t="shared" si="62"/>
        <v>2764.5</v>
      </c>
      <c r="G171" s="111">
        <v>8.8949999999999996</v>
      </c>
      <c r="H171" s="112">
        <v>9.5649999999999995</v>
      </c>
      <c r="I171" s="112">
        <v>9.0489999999999995</v>
      </c>
      <c r="J171" s="113">
        <v>9.0150000000000006</v>
      </c>
      <c r="K171" s="13">
        <v>0.66999999999999993</v>
      </c>
      <c r="L171" s="3">
        <f t="shared" si="63"/>
        <v>0.15399999999999991</v>
      </c>
      <c r="M171" s="3">
        <f t="shared" si="64"/>
        <v>0.12000000000000099</v>
      </c>
      <c r="N171" s="3">
        <f t="shared" si="65"/>
        <v>3.399999999999892E-2</v>
      </c>
      <c r="O171" s="13">
        <f t="shared" si="58"/>
        <v>0.15399999999999991</v>
      </c>
      <c r="P171" s="3">
        <f t="shared" si="59"/>
        <v>3.399999999999892E-2</v>
      </c>
      <c r="Q171" s="11">
        <f t="shared" si="60"/>
        <v>0.12000000000000099</v>
      </c>
      <c r="R171" s="3">
        <f t="shared" si="66"/>
        <v>3.5294117647060239</v>
      </c>
      <c r="S171" s="3">
        <f t="shared" si="67"/>
        <v>0.28333333333332195</v>
      </c>
      <c r="T171" s="3">
        <f t="shared" si="68"/>
        <v>6.493506493506497</v>
      </c>
      <c r="U171" s="3">
        <f t="shared" si="56"/>
        <v>10964.909146857161</v>
      </c>
      <c r="V171" s="3">
        <f t="shared" si="76"/>
        <v>12548.336834794041</v>
      </c>
      <c r="X171" s="3">
        <f t="shared" si="75"/>
        <v>12.325852615242184</v>
      </c>
      <c r="Y171" s="3">
        <f t="shared" si="74"/>
        <v>11319.547477455739</v>
      </c>
      <c r="Z171" s="3">
        <f t="shared" si="77"/>
        <v>11319.547477455739</v>
      </c>
      <c r="AA171" s="2"/>
      <c r="AB171" s="3"/>
      <c r="AC171" s="3">
        <v>22.077922077921389</v>
      </c>
      <c r="AD171" s="112">
        <v>45.553746147851818</v>
      </c>
      <c r="AE171" s="11">
        <f t="shared" si="69"/>
        <v>-23.475824069930429</v>
      </c>
      <c r="AF171" s="3">
        <f t="shared" si="78"/>
        <v>9.0000000000012292E-3</v>
      </c>
      <c r="AG171" s="3">
        <f t="shared" si="79"/>
        <v>3.9999999999999147E-2</v>
      </c>
      <c r="AH171" s="3">
        <f t="shared" si="70"/>
        <v>-3.0999999999997918E-2</v>
      </c>
      <c r="AL171" s="3"/>
      <c r="AM171" s="3"/>
      <c r="AS171">
        <f t="shared" si="71"/>
        <v>3.5294117647060239</v>
      </c>
      <c r="AT171">
        <f t="shared" si="72"/>
        <v>0.15399999999999991</v>
      </c>
      <c r="AY171">
        <f t="shared" si="73"/>
        <v>77.922077922078614</v>
      </c>
    </row>
    <row r="172" spans="1:51" x14ac:dyDescent="0.25">
      <c r="A172">
        <f t="shared" si="61"/>
        <v>1</v>
      </c>
      <c r="B172" s="119">
        <v>177</v>
      </c>
      <c r="C172" s="11">
        <f t="shared" si="57"/>
        <v>1</v>
      </c>
      <c r="D172">
        <v>2763</v>
      </c>
      <c r="E172" s="11">
        <v>2764</v>
      </c>
      <c r="F172" s="3">
        <f t="shared" si="62"/>
        <v>2763.5</v>
      </c>
      <c r="G172" s="111">
        <v>7.766</v>
      </c>
      <c r="H172" s="112">
        <v>8.5709999999999997</v>
      </c>
      <c r="I172" s="112">
        <v>7.9690000000000003</v>
      </c>
      <c r="J172" s="113">
        <v>7.9260000000000002</v>
      </c>
      <c r="K172" s="13">
        <v>0.80499999999999972</v>
      </c>
      <c r="L172" s="3">
        <f t="shared" si="63"/>
        <v>0.20300000000000029</v>
      </c>
      <c r="M172" s="3">
        <f t="shared" si="64"/>
        <v>0.16000000000000014</v>
      </c>
      <c r="N172" s="3">
        <f t="shared" si="65"/>
        <v>4.3000000000000149E-2</v>
      </c>
      <c r="O172" s="13">
        <f t="shared" si="58"/>
        <v>0.20300000000000029</v>
      </c>
      <c r="P172" s="3">
        <f t="shared" si="59"/>
        <v>4.3000000000000149E-2</v>
      </c>
      <c r="Q172" s="11">
        <f t="shared" si="60"/>
        <v>0.16000000000000014</v>
      </c>
      <c r="R172" s="3">
        <f t="shared" si="66"/>
        <v>3.7209302325581297</v>
      </c>
      <c r="S172" s="3">
        <f t="shared" si="67"/>
        <v>0.26875000000000071</v>
      </c>
      <c r="T172" s="3">
        <f t="shared" si="68"/>
        <v>4.9261083743842295</v>
      </c>
      <c r="U172" s="3">
        <f t="shared" si="56"/>
        <v>10952.583294241918</v>
      </c>
      <c r="V172" s="3">
        <f t="shared" si="76"/>
        <v>12540.879540690652</v>
      </c>
      <c r="W172" s="8">
        <f>(U172-U487)/SUM(T172:T486)</f>
        <v>1.5860312003057189</v>
      </c>
      <c r="X172" s="8">
        <f t="shared" si="75"/>
        <v>17.242366583084731</v>
      </c>
      <c r="Y172" s="3">
        <f t="shared" si="74"/>
        <v>11310.013811019257</v>
      </c>
      <c r="Z172" s="8">
        <f t="shared" si="77"/>
        <v>11310.013811019257</v>
      </c>
      <c r="AA172" s="2"/>
      <c r="AB172" s="3"/>
      <c r="AC172" s="3">
        <v>21.18226600985226</v>
      </c>
      <c r="AD172" s="112">
        <v>40.5521647550312</v>
      </c>
      <c r="AE172" s="11">
        <f t="shared" si="69"/>
        <v>-19.36989874517894</v>
      </c>
      <c r="AF172" s="3">
        <f t="shared" si="78"/>
        <v>-4.0000000000004476E-3</v>
      </c>
      <c r="AG172" s="3">
        <f t="shared" si="79"/>
        <v>4.3000000000000149E-2</v>
      </c>
      <c r="AH172" s="3">
        <f t="shared" si="70"/>
        <v>-4.7000000000000597E-2</v>
      </c>
      <c r="AL172" s="3"/>
      <c r="AM172" s="3"/>
      <c r="AS172">
        <f t="shared" si="71"/>
        <v>3.7209302325581297</v>
      </c>
      <c r="AT172">
        <f t="shared" si="72"/>
        <v>0.20300000000000029</v>
      </c>
      <c r="AY172">
        <f t="shared" si="73"/>
        <v>78.817733990147744</v>
      </c>
    </row>
    <row r="173" spans="1:51" x14ac:dyDescent="0.25">
      <c r="A173">
        <f t="shared" si="61"/>
        <v>1</v>
      </c>
      <c r="B173" s="119">
        <v>178</v>
      </c>
      <c r="C173" s="11">
        <f t="shared" si="57"/>
        <v>1</v>
      </c>
      <c r="D173">
        <v>2762</v>
      </c>
      <c r="E173" s="11">
        <v>2763</v>
      </c>
      <c r="F173" s="3">
        <f t="shared" si="62"/>
        <v>2762.5</v>
      </c>
      <c r="G173" s="111">
        <v>7.758</v>
      </c>
      <c r="H173" s="112">
        <v>8.4930000000000003</v>
      </c>
      <c r="I173" s="112">
        <v>8</v>
      </c>
      <c r="J173" s="113">
        <v>7.9610000000000003</v>
      </c>
      <c r="K173" s="13">
        <v>0.73500000000000032</v>
      </c>
      <c r="L173" s="3">
        <f t="shared" si="63"/>
        <v>0.24199999999999999</v>
      </c>
      <c r="M173" s="3">
        <f t="shared" si="64"/>
        <v>0.20300000000000029</v>
      </c>
      <c r="N173" s="3">
        <f t="shared" si="65"/>
        <v>3.8999999999999702E-2</v>
      </c>
      <c r="O173" s="13">
        <f t="shared" si="58"/>
        <v>0.24199999999999999</v>
      </c>
      <c r="P173" s="3">
        <f t="shared" si="59"/>
        <v>3.8999999999999702E-2</v>
      </c>
      <c r="Q173" s="11">
        <f t="shared" si="60"/>
        <v>0.20300000000000029</v>
      </c>
      <c r="R173" s="3">
        <f t="shared" si="66"/>
        <v>5.2051282051282524</v>
      </c>
      <c r="S173" s="3">
        <f t="shared" si="67"/>
        <v>0.19211822660098349</v>
      </c>
      <c r="T173" s="3">
        <f t="shared" si="68"/>
        <v>4.1322314049586781</v>
      </c>
      <c r="U173" s="3">
        <f t="shared" si="56"/>
        <v>10935.340927658834</v>
      </c>
      <c r="V173" s="3">
        <f t="shared" si="76"/>
        <v>12535.548630482708</v>
      </c>
      <c r="W173" s="8"/>
      <c r="X173" s="8">
        <f t="shared" si="75"/>
        <v>16.703825000256984</v>
      </c>
      <c r="Y173" s="3">
        <f t="shared" si="74"/>
        <v>11298.648553493991</v>
      </c>
      <c r="Z173" s="8">
        <f t="shared" si="77"/>
        <v>11298.648553493991</v>
      </c>
      <c r="AA173" s="2"/>
      <c r="AB173" s="3"/>
      <c r="AC173" s="3">
        <v>16.115702479338719</v>
      </c>
      <c r="AD173" s="112">
        <v>27.140142104771371</v>
      </c>
      <c r="AE173" s="11">
        <f t="shared" si="69"/>
        <v>-11.024439625432652</v>
      </c>
      <c r="AF173" s="3">
        <f t="shared" si="78"/>
        <v>8.0000000000008953E-3</v>
      </c>
      <c r="AG173" s="3">
        <f t="shared" si="79"/>
        <v>3.3999999999999808E-2</v>
      </c>
      <c r="AH173" s="3">
        <f t="shared" si="70"/>
        <v>-2.5999999999998913E-2</v>
      </c>
      <c r="AJ173" s="3" t="s">
        <v>181</v>
      </c>
      <c r="AL173" s="3"/>
      <c r="AM173" s="3"/>
      <c r="AS173">
        <f t="shared" si="71"/>
        <v>5.2051282051282524</v>
      </c>
      <c r="AT173">
        <f t="shared" si="72"/>
        <v>0.24199999999999999</v>
      </c>
      <c r="AY173">
        <f t="shared" si="73"/>
        <v>83.884297520661278</v>
      </c>
    </row>
    <row r="174" spans="1:51" x14ac:dyDescent="0.25">
      <c r="A174">
        <f t="shared" si="61"/>
        <v>1</v>
      </c>
      <c r="B174" s="119">
        <v>179</v>
      </c>
      <c r="C174" s="11">
        <f t="shared" si="57"/>
        <v>1</v>
      </c>
      <c r="D174">
        <v>2761</v>
      </c>
      <c r="E174" s="11">
        <v>2762</v>
      </c>
      <c r="F174" s="3">
        <f t="shared" si="62"/>
        <v>2761.5</v>
      </c>
      <c r="G174" s="111">
        <v>8.8940000000000001</v>
      </c>
      <c r="H174" s="112">
        <v>9.7460000000000004</v>
      </c>
      <c r="I174" s="112">
        <v>9.1780000000000008</v>
      </c>
      <c r="J174" s="113">
        <v>9.1310000000000002</v>
      </c>
      <c r="K174" s="13">
        <v>0.85200000000000031</v>
      </c>
      <c r="L174" s="3">
        <f t="shared" si="63"/>
        <v>0.2840000000000007</v>
      </c>
      <c r="M174" s="3">
        <f t="shared" si="64"/>
        <v>0.2370000000000001</v>
      </c>
      <c r="N174" s="3">
        <f t="shared" si="65"/>
        <v>4.7000000000000597E-2</v>
      </c>
      <c r="O174" s="13">
        <f t="shared" si="58"/>
        <v>0.2840000000000007</v>
      </c>
      <c r="P174" s="3">
        <f t="shared" si="59"/>
        <v>4.7000000000000597E-2</v>
      </c>
      <c r="Q174" s="11">
        <f t="shared" si="60"/>
        <v>0.2370000000000001</v>
      </c>
      <c r="R174" s="3">
        <f t="shared" si="66"/>
        <v>5.0425531914892998</v>
      </c>
      <c r="S174" s="3">
        <f t="shared" si="67"/>
        <v>0.19831223628692227</v>
      </c>
      <c r="T174" s="3">
        <f t="shared" si="68"/>
        <v>3.5211267605633716</v>
      </c>
      <c r="U174" s="3">
        <f t="shared" si="56"/>
        <v>10918.637102658577</v>
      </c>
      <c r="V174" s="3">
        <f t="shared" si="76"/>
        <v>12530.045848453714</v>
      </c>
      <c r="W174" s="8"/>
      <c r="X174" s="8">
        <f t="shared" si="75"/>
        <v>23.834365918344702</v>
      </c>
      <c r="Y174" s="3">
        <f t="shared" si="74"/>
        <v>11285.310813257729</v>
      </c>
      <c r="Z174" s="8">
        <f t="shared" si="77"/>
        <v>11285.310813257729</v>
      </c>
      <c r="AA174" s="2"/>
      <c r="AB174" s="3"/>
      <c r="AC174" s="3">
        <v>16.549295774648058</v>
      </c>
      <c r="AD174" s="112">
        <v>26.569091972187451</v>
      </c>
      <c r="AE174" s="11">
        <f t="shared" si="69"/>
        <v>-10.019796197539392</v>
      </c>
      <c r="AF174" s="3">
        <f t="shared" si="78"/>
        <v>-6.0000000000002274E-3</v>
      </c>
      <c r="AG174" s="3">
        <f t="shared" si="79"/>
        <v>5.7999999999999829E-2</v>
      </c>
      <c r="AH174" s="3">
        <f t="shared" si="70"/>
        <v>-6.4000000000000057E-2</v>
      </c>
      <c r="AL174" s="3"/>
      <c r="AM174" s="3"/>
      <c r="AS174">
        <f t="shared" si="71"/>
        <v>5.0425531914892998</v>
      </c>
      <c r="AT174">
        <f t="shared" si="72"/>
        <v>0.2840000000000007</v>
      </c>
      <c r="AY174">
        <f t="shared" si="73"/>
        <v>83.450704225351942</v>
      </c>
    </row>
    <row r="175" spans="1:51" x14ac:dyDescent="0.25">
      <c r="A175">
        <f t="shared" si="61"/>
        <v>1</v>
      </c>
      <c r="B175" s="119">
        <v>180</v>
      </c>
      <c r="C175" s="11">
        <f t="shared" si="57"/>
        <v>1</v>
      </c>
      <c r="D175">
        <v>2760</v>
      </c>
      <c r="E175" s="11">
        <v>2761</v>
      </c>
      <c r="F175" s="3">
        <f t="shared" si="62"/>
        <v>2760.5</v>
      </c>
      <c r="G175" s="111">
        <v>8.7330000000000005</v>
      </c>
      <c r="H175" s="112">
        <v>9.5250000000000004</v>
      </c>
      <c r="I175" s="112">
        <v>9.0690000000000008</v>
      </c>
      <c r="J175" s="113">
        <v>9.0280000000000005</v>
      </c>
      <c r="K175" s="13">
        <v>0.79199999999999982</v>
      </c>
      <c r="L175" s="3">
        <f t="shared" si="63"/>
        <v>0.3360000000000003</v>
      </c>
      <c r="M175" s="3">
        <f t="shared" si="64"/>
        <v>0.29499999999999993</v>
      </c>
      <c r="N175" s="3">
        <f t="shared" si="65"/>
        <v>4.1000000000000369E-2</v>
      </c>
      <c r="O175" s="13">
        <f t="shared" si="58"/>
        <v>0.3360000000000003</v>
      </c>
      <c r="P175" s="3">
        <f t="shared" si="59"/>
        <v>4.1000000000000369E-2</v>
      </c>
      <c r="Q175" s="11">
        <f t="shared" si="60"/>
        <v>0.29499999999999993</v>
      </c>
      <c r="R175" s="3">
        <f t="shared" si="66"/>
        <v>7.1951219512194458</v>
      </c>
      <c r="S175" s="3">
        <f t="shared" si="67"/>
        <v>0.13898305084745891</v>
      </c>
      <c r="T175" s="3">
        <f t="shared" si="68"/>
        <v>2.9761904761904736</v>
      </c>
      <c r="U175" s="3">
        <f t="shared" si="56"/>
        <v>10894.802736740232</v>
      </c>
      <c r="V175" s="3">
        <f t="shared" si="76"/>
        <v>12526.189336879554</v>
      </c>
      <c r="X175" s="3">
        <f t="shared" ref="X175:X206" si="80">(U175-U176)/C175</f>
        <v>14.827707223455945</v>
      </c>
      <c r="Y175" s="3">
        <f t="shared" si="74"/>
        <v>11269.530951569757</v>
      </c>
      <c r="Z175" s="3">
        <f t="shared" si="77"/>
        <v>11269.530951569757</v>
      </c>
      <c r="AA175" s="2"/>
      <c r="AB175" s="3"/>
      <c r="AC175" s="3">
        <v>12.202380952381052</v>
      </c>
      <c r="AD175" s="112">
        <v>16.545467886818972</v>
      </c>
      <c r="AE175" s="11">
        <f t="shared" si="69"/>
        <v>-4.3430869344379204</v>
      </c>
      <c r="AF175" s="3">
        <f t="shared" si="78"/>
        <v>9.9999999999944578E-4</v>
      </c>
      <c r="AG175" s="3">
        <f t="shared" si="79"/>
        <v>-0.10699999999999932</v>
      </c>
      <c r="AH175" s="3">
        <f t="shared" si="70"/>
        <v>0.10799999999999876</v>
      </c>
      <c r="AL175" s="3"/>
      <c r="AM175" s="3"/>
      <c r="AS175">
        <f t="shared" si="71"/>
        <v>7.1951219512194458</v>
      </c>
      <c r="AT175">
        <f t="shared" si="72"/>
        <v>0.3360000000000003</v>
      </c>
      <c r="AY175">
        <f t="shared" si="73"/>
        <v>87.797619047618952</v>
      </c>
    </row>
    <row r="176" spans="1:51" x14ac:dyDescent="0.25">
      <c r="A176">
        <f t="shared" si="61"/>
        <v>1</v>
      </c>
      <c r="B176" s="119">
        <v>181</v>
      </c>
      <c r="C176" s="11">
        <f t="shared" si="57"/>
        <v>1</v>
      </c>
      <c r="D176">
        <v>2759</v>
      </c>
      <c r="E176" s="11">
        <v>2760</v>
      </c>
      <c r="F176" s="3">
        <f t="shared" si="62"/>
        <v>2759.5</v>
      </c>
      <c r="G176" s="111">
        <v>8.3040000000000003</v>
      </c>
      <c r="H176" s="112">
        <v>9.1159999999999997</v>
      </c>
      <c r="I176" s="112">
        <v>8.5340000000000007</v>
      </c>
      <c r="J176" s="113">
        <v>8.4920000000000009</v>
      </c>
      <c r="K176" s="13">
        <v>0.81199999999999939</v>
      </c>
      <c r="L176" s="3">
        <f t="shared" si="63"/>
        <v>0.23000000000000043</v>
      </c>
      <c r="M176" s="3">
        <f t="shared" si="64"/>
        <v>0.18800000000000061</v>
      </c>
      <c r="N176" s="3">
        <f t="shared" si="65"/>
        <v>4.1999999999999815E-2</v>
      </c>
      <c r="O176" s="13">
        <f t="shared" si="58"/>
        <v>0.23000000000000043</v>
      </c>
      <c r="P176" s="3">
        <f t="shared" si="59"/>
        <v>4.1999999999999815E-2</v>
      </c>
      <c r="Q176" s="11">
        <f t="shared" si="60"/>
        <v>0.18800000000000061</v>
      </c>
      <c r="R176" s="3">
        <f t="shared" si="66"/>
        <v>4.47619047619051</v>
      </c>
      <c r="S176" s="3">
        <f t="shared" si="67"/>
        <v>0.22340425531914726</v>
      </c>
      <c r="T176" s="3">
        <f t="shared" si="68"/>
        <v>4.3478260869565135</v>
      </c>
      <c r="U176" s="3">
        <f t="shared" si="56"/>
        <v>10879.975029516776</v>
      </c>
      <c r="V176" s="3">
        <f t="shared" si="76"/>
        <v>12519.990299722853</v>
      </c>
      <c r="X176" s="3">
        <f t="shared" si="80"/>
        <v>12.256519694281451</v>
      </c>
      <c r="Y176" s="3">
        <f t="shared" si="74"/>
        <v>11258.729260533348</v>
      </c>
      <c r="Z176" s="3">
        <f t="shared" si="77"/>
        <v>11258.729260533348</v>
      </c>
      <c r="AA176" s="2"/>
      <c r="AB176" s="3"/>
      <c r="AC176" s="3">
        <v>18.260869565217277</v>
      </c>
      <c r="AD176" s="112">
        <v>34.490238248169248</v>
      </c>
      <c r="AE176" s="11">
        <f t="shared" si="69"/>
        <v>-16.229368682951971</v>
      </c>
      <c r="AF176" s="3">
        <f t="shared" si="78"/>
        <v>8.0000000000008953E-3</v>
      </c>
      <c r="AG176" s="3">
        <f t="shared" si="79"/>
        <v>-3.0000000000001137E-3</v>
      </c>
      <c r="AH176" s="3">
        <f t="shared" si="70"/>
        <v>1.1000000000001009E-2</v>
      </c>
      <c r="AL176" s="3"/>
      <c r="AM176" s="3"/>
      <c r="AS176">
        <f t="shared" si="71"/>
        <v>4.47619047619051</v>
      </c>
      <c r="AT176">
        <f t="shared" si="72"/>
        <v>0.23000000000000043</v>
      </c>
      <c r="AY176">
        <f t="shared" si="73"/>
        <v>81.739130434782723</v>
      </c>
    </row>
    <row r="177" spans="1:51" x14ac:dyDescent="0.25">
      <c r="A177">
        <f t="shared" si="61"/>
        <v>1</v>
      </c>
      <c r="B177" s="119">
        <v>182</v>
      </c>
      <c r="C177" s="11">
        <f t="shared" si="57"/>
        <v>1</v>
      </c>
      <c r="D177">
        <v>2758</v>
      </c>
      <c r="E177" s="11">
        <v>2759</v>
      </c>
      <c r="F177" s="3">
        <f t="shared" si="62"/>
        <v>2758.5</v>
      </c>
      <c r="G177" s="111">
        <v>7.8949999999999996</v>
      </c>
      <c r="H177" s="112">
        <v>8.7539999999999996</v>
      </c>
      <c r="I177" s="112">
        <v>8.1300000000000008</v>
      </c>
      <c r="J177" s="113">
        <v>8.08</v>
      </c>
      <c r="K177" s="13">
        <v>0.85899999999999999</v>
      </c>
      <c r="L177" s="3">
        <f t="shared" si="63"/>
        <v>0.23500000000000121</v>
      </c>
      <c r="M177" s="3">
        <f t="shared" si="64"/>
        <v>0.1850000000000005</v>
      </c>
      <c r="N177" s="3">
        <f t="shared" si="65"/>
        <v>5.0000000000000711E-2</v>
      </c>
      <c r="O177" s="13">
        <f t="shared" si="58"/>
        <v>0.23500000000000121</v>
      </c>
      <c r="P177" s="3">
        <f t="shared" si="59"/>
        <v>5.0000000000000711E-2</v>
      </c>
      <c r="Q177" s="11">
        <f t="shared" si="60"/>
        <v>0.1850000000000005</v>
      </c>
      <c r="R177" s="3">
        <f t="shared" si="66"/>
        <v>3.6999999999999575</v>
      </c>
      <c r="S177" s="3">
        <f t="shared" si="67"/>
        <v>0.27027027027027339</v>
      </c>
      <c r="T177" s="3">
        <f t="shared" si="68"/>
        <v>4.2553191489361479</v>
      </c>
      <c r="U177" s="3">
        <f t="shared" si="56"/>
        <v>10867.718509822495</v>
      </c>
      <c r="V177" s="3">
        <f t="shared" si="76"/>
        <v>12512.490821051939</v>
      </c>
      <c r="X177" s="3">
        <f t="shared" si="80"/>
        <v>13.039969473109522</v>
      </c>
      <c r="Y177" s="3">
        <f t="shared" si="74"/>
        <v>11247.692750126582</v>
      </c>
      <c r="Z177" s="3">
        <f t="shared" si="77"/>
        <v>11247.692750126582</v>
      </c>
      <c r="AA177" s="2"/>
      <c r="AB177" s="3"/>
      <c r="AC177" s="3">
        <v>21.276595744681043</v>
      </c>
      <c r="AD177" s="112">
        <v>36.273778005060663</v>
      </c>
      <c r="AE177" s="11">
        <f t="shared" si="69"/>
        <v>-14.997182260379621</v>
      </c>
      <c r="AF177" s="3">
        <f t="shared" si="78"/>
        <v>1.2999999999999901E-2</v>
      </c>
      <c r="AG177" s="3">
        <f t="shared" si="79"/>
        <v>6.2999999999998835E-2</v>
      </c>
      <c r="AH177" s="3">
        <f t="shared" si="70"/>
        <v>-4.9999999999998934E-2</v>
      </c>
      <c r="AL177" s="3"/>
      <c r="AM177" s="3"/>
      <c r="AS177">
        <f t="shared" si="71"/>
        <v>3.6999999999999575</v>
      </c>
      <c r="AT177">
        <f t="shared" si="72"/>
        <v>0.23500000000000121</v>
      </c>
      <c r="AY177">
        <f t="shared" si="73"/>
        <v>78.723404255318954</v>
      </c>
    </row>
    <row r="178" spans="1:51" x14ac:dyDescent="0.25">
      <c r="A178">
        <f t="shared" si="61"/>
        <v>1</v>
      </c>
      <c r="B178" s="119">
        <v>183</v>
      </c>
      <c r="C178" s="11">
        <f t="shared" si="57"/>
        <v>1</v>
      </c>
      <c r="D178">
        <v>2757</v>
      </c>
      <c r="E178" s="11">
        <v>2758</v>
      </c>
      <c r="F178" s="3">
        <f t="shared" si="62"/>
        <v>2757.5</v>
      </c>
      <c r="G178" s="111">
        <v>8.1080000000000005</v>
      </c>
      <c r="H178" s="112">
        <v>9.1989999999999998</v>
      </c>
      <c r="I178" s="112">
        <v>8.4190000000000005</v>
      </c>
      <c r="J178" s="113">
        <v>8.3559999999999999</v>
      </c>
      <c r="K178" s="13">
        <v>1.0909999999999993</v>
      </c>
      <c r="L178" s="3">
        <f t="shared" si="63"/>
        <v>0.31099999999999994</v>
      </c>
      <c r="M178" s="3">
        <f t="shared" si="64"/>
        <v>0.24799999999999933</v>
      </c>
      <c r="N178" s="3">
        <f t="shared" si="65"/>
        <v>6.3000000000000611E-2</v>
      </c>
      <c r="O178" s="13">
        <f t="shared" si="58"/>
        <v>0.31099999999999994</v>
      </c>
      <c r="P178" s="3">
        <f t="shared" si="59"/>
        <v>6.3000000000000611E-2</v>
      </c>
      <c r="Q178" s="11">
        <f t="shared" si="60"/>
        <v>0.24799999999999933</v>
      </c>
      <c r="R178" s="3">
        <f t="shared" si="66"/>
        <v>3.9365079365078879</v>
      </c>
      <c r="S178" s="3">
        <f t="shared" si="67"/>
        <v>0.25403225806451929</v>
      </c>
      <c r="T178" s="3">
        <f t="shared" si="68"/>
        <v>3.2154340836012869</v>
      </c>
      <c r="U178" s="3">
        <f t="shared" si="56"/>
        <v>10854.678540349385</v>
      </c>
      <c r="V178" s="3">
        <f t="shared" si="76"/>
        <v>12505.441915897947</v>
      </c>
      <c r="X178" s="3">
        <f t="shared" si="80"/>
        <v>24.878098441784459</v>
      </c>
      <c r="Y178" s="3">
        <f t="shared" si="74"/>
        <v>11233.086985290394</v>
      </c>
      <c r="Z178" s="3">
        <f t="shared" si="77"/>
        <v>11233.086985290394</v>
      </c>
      <c r="AA178" s="2"/>
      <c r="AB178" s="3"/>
      <c r="AC178" s="3">
        <v>20.257234726688303</v>
      </c>
      <c r="AD178" s="112">
        <v>34.16681487232767</v>
      </c>
      <c r="AE178" s="11">
        <f t="shared" si="69"/>
        <v>-13.909580145639367</v>
      </c>
      <c r="AF178" s="3">
        <f t="shared" si="78"/>
        <v>-1.4000000000001123E-2</v>
      </c>
      <c r="AG178" s="3">
        <f t="shared" si="79"/>
        <v>0.12000000000000099</v>
      </c>
      <c r="AH178" s="3">
        <f t="shared" si="70"/>
        <v>-0.13400000000000212</v>
      </c>
      <c r="AL178" s="3"/>
      <c r="AM178" s="3"/>
      <c r="AS178">
        <f t="shared" si="71"/>
        <v>3.9365079365078879</v>
      </c>
      <c r="AT178">
        <f t="shared" si="72"/>
        <v>0.31099999999999994</v>
      </c>
      <c r="AY178">
        <f t="shared" si="73"/>
        <v>79.742765273311704</v>
      </c>
    </row>
    <row r="179" spans="1:51" x14ac:dyDescent="0.25">
      <c r="A179">
        <f t="shared" si="61"/>
        <v>1</v>
      </c>
      <c r="B179" s="119">
        <v>184</v>
      </c>
      <c r="C179" s="11">
        <f t="shared" si="57"/>
        <v>1</v>
      </c>
      <c r="D179">
        <v>2756</v>
      </c>
      <c r="E179" s="11">
        <v>2757</v>
      </c>
      <c r="F179" s="3">
        <f t="shared" si="62"/>
        <v>2756.5</v>
      </c>
      <c r="G179" s="111">
        <v>8.1859999999999999</v>
      </c>
      <c r="H179" s="112">
        <v>9.2639999999999993</v>
      </c>
      <c r="I179" s="112">
        <v>8.6029999999999998</v>
      </c>
      <c r="J179" s="113">
        <v>8.5540000000000003</v>
      </c>
      <c r="K179" s="13">
        <v>1.0779999999999994</v>
      </c>
      <c r="L179" s="3">
        <f t="shared" si="63"/>
        <v>0.41699999999999982</v>
      </c>
      <c r="M179" s="3">
        <f t="shared" si="64"/>
        <v>0.36800000000000033</v>
      </c>
      <c r="N179" s="3">
        <f t="shared" si="65"/>
        <v>4.8999999999999488E-2</v>
      </c>
      <c r="O179" s="13">
        <f t="shared" si="58"/>
        <v>0.41699999999999982</v>
      </c>
      <c r="P179" s="3">
        <f t="shared" si="59"/>
        <v>4.8999999999999488E-2</v>
      </c>
      <c r="Q179" s="11">
        <f t="shared" si="60"/>
        <v>0.36800000000000033</v>
      </c>
      <c r="R179" s="3">
        <f t="shared" si="66"/>
        <v>7.5102040816327378</v>
      </c>
      <c r="S179" s="3">
        <f t="shared" si="67"/>
        <v>0.13315217391304199</v>
      </c>
      <c r="T179" s="3">
        <f t="shared" si="68"/>
        <v>2.3980815347721833</v>
      </c>
      <c r="U179" s="3">
        <f t="shared" si="56"/>
        <v>10829.800441907601</v>
      </c>
      <c r="V179" s="3">
        <f t="shared" si="76"/>
        <v>12501.747199911435</v>
      </c>
      <c r="X179" s="3">
        <f t="shared" si="80"/>
        <v>14.831292259050315</v>
      </c>
      <c r="Y179" s="3">
        <f t="shared" si="74"/>
        <v>11213.503049802643</v>
      </c>
      <c r="Z179" s="3">
        <f t="shared" si="77"/>
        <v>11213.503049802643</v>
      </c>
      <c r="AA179" s="2"/>
      <c r="AB179" s="3"/>
      <c r="AC179" s="3">
        <v>11.750599520383576</v>
      </c>
      <c r="AD179" s="112">
        <v>20.106521062391185</v>
      </c>
      <c r="AE179" s="11">
        <f t="shared" si="69"/>
        <v>-8.3559215420076089</v>
      </c>
      <c r="AF179" s="3">
        <f t="shared" si="78"/>
        <v>-4.9999999999990052E-3</v>
      </c>
      <c r="AG179" s="3">
        <f t="shared" si="79"/>
        <v>-0.17100000000000115</v>
      </c>
      <c r="AH179" s="3">
        <f t="shared" si="70"/>
        <v>0.16600000000000215</v>
      </c>
      <c r="AL179" s="3"/>
      <c r="AM179" s="3"/>
      <c r="AS179">
        <f t="shared" si="71"/>
        <v>7.5102040816327378</v>
      </c>
      <c r="AT179">
        <f t="shared" si="72"/>
        <v>0.41699999999999982</v>
      </c>
      <c r="AY179">
        <f t="shared" si="73"/>
        <v>88.249400479616426</v>
      </c>
    </row>
    <row r="180" spans="1:51" x14ac:dyDescent="0.25">
      <c r="A180">
        <f t="shared" si="61"/>
        <v>1</v>
      </c>
      <c r="B180" s="119">
        <v>185</v>
      </c>
      <c r="C180" s="11">
        <f t="shared" si="57"/>
        <v>1</v>
      </c>
      <c r="D180">
        <v>2755</v>
      </c>
      <c r="E180" s="11">
        <v>2756</v>
      </c>
      <c r="F180" s="3">
        <f t="shared" si="62"/>
        <v>2755.5</v>
      </c>
      <c r="G180" s="111">
        <v>8.1460000000000008</v>
      </c>
      <c r="H180" s="112">
        <v>9.0350000000000001</v>
      </c>
      <c r="I180" s="112">
        <v>8.3870000000000005</v>
      </c>
      <c r="J180" s="113">
        <v>8.343</v>
      </c>
      <c r="K180" s="13">
        <v>0.88899999999999935</v>
      </c>
      <c r="L180" s="3">
        <f t="shared" si="63"/>
        <v>0.24099999999999966</v>
      </c>
      <c r="M180" s="3">
        <f t="shared" si="64"/>
        <v>0.19699999999999918</v>
      </c>
      <c r="N180" s="3">
        <f t="shared" si="65"/>
        <v>4.4000000000000483E-2</v>
      </c>
      <c r="O180" s="13">
        <f t="shared" si="58"/>
        <v>0.24099999999999966</v>
      </c>
      <c r="P180" s="3">
        <f t="shared" si="59"/>
        <v>4.4000000000000483E-2</v>
      </c>
      <c r="Q180" s="11">
        <f t="shared" si="60"/>
        <v>0.19699999999999918</v>
      </c>
      <c r="R180" s="3">
        <f t="shared" si="66"/>
        <v>4.4772727272726591</v>
      </c>
      <c r="S180" s="3">
        <f t="shared" si="67"/>
        <v>0.22335025380710999</v>
      </c>
      <c r="T180" s="3">
        <f t="shared" si="68"/>
        <v>4.1493775933610015</v>
      </c>
      <c r="U180" s="3">
        <f t="shared" si="56"/>
        <v>10814.96914964855</v>
      </c>
      <c r="V180" s="3">
        <f t="shared" si="76"/>
        <v>12495.549661192528</v>
      </c>
      <c r="X180" s="3">
        <f t="shared" si="80"/>
        <v>12.218506562752736</v>
      </c>
      <c r="Y180" s="3">
        <f t="shared" si="74"/>
        <v>11202.184756151448</v>
      </c>
      <c r="Z180" s="3">
        <f t="shared" si="77"/>
        <v>11202.184756151448</v>
      </c>
      <c r="AA180" s="2"/>
      <c r="AB180" s="3"/>
      <c r="AC180" s="3">
        <v>18.257261410788608</v>
      </c>
      <c r="AD180" s="112">
        <v>36.74604309637828</v>
      </c>
      <c r="AE180" s="11">
        <f t="shared" si="69"/>
        <v>-18.488781685589672</v>
      </c>
      <c r="AF180" s="3">
        <f t="shared" si="78"/>
        <v>1.699999999999946E-2</v>
      </c>
      <c r="AG180" s="3">
        <f t="shared" si="79"/>
        <v>2.8000000000002245E-2</v>
      </c>
      <c r="AH180" s="3">
        <f t="shared" si="70"/>
        <v>-1.1000000000002785E-2</v>
      </c>
      <c r="AL180" s="3"/>
      <c r="AM180" s="3"/>
      <c r="AS180">
        <f t="shared" si="71"/>
        <v>4.4772727272726591</v>
      </c>
      <c r="AT180">
        <f t="shared" si="72"/>
        <v>0.24099999999999966</v>
      </c>
      <c r="AY180">
        <f t="shared" si="73"/>
        <v>81.742738589211399</v>
      </c>
    </row>
    <row r="181" spans="1:51" x14ac:dyDescent="0.25">
      <c r="A181">
        <f t="shared" si="61"/>
        <v>1</v>
      </c>
      <c r="B181" s="119">
        <v>186</v>
      </c>
      <c r="C181" s="11">
        <f t="shared" si="57"/>
        <v>1</v>
      </c>
      <c r="D181">
        <v>2754</v>
      </c>
      <c r="E181" s="11">
        <v>2755</v>
      </c>
      <c r="F181" s="3">
        <f t="shared" si="62"/>
        <v>2754.5</v>
      </c>
      <c r="G181" s="111">
        <v>8.2159999999999993</v>
      </c>
      <c r="H181" s="112">
        <v>9.3369999999999997</v>
      </c>
      <c r="I181" s="112">
        <v>8.5020000000000007</v>
      </c>
      <c r="J181" s="113">
        <v>8.4410000000000007</v>
      </c>
      <c r="K181" s="13">
        <v>1.1210000000000004</v>
      </c>
      <c r="L181" s="3">
        <f t="shared" si="63"/>
        <v>0.28600000000000136</v>
      </c>
      <c r="M181" s="3">
        <f t="shared" si="64"/>
        <v>0.22500000000000142</v>
      </c>
      <c r="N181" s="3">
        <f t="shared" si="65"/>
        <v>6.0999999999999943E-2</v>
      </c>
      <c r="O181" s="13">
        <f t="shared" si="58"/>
        <v>0.28600000000000136</v>
      </c>
      <c r="P181" s="3">
        <f t="shared" si="59"/>
        <v>6.0999999999999943E-2</v>
      </c>
      <c r="Q181" s="11">
        <f t="shared" si="60"/>
        <v>0.22500000000000142</v>
      </c>
      <c r="R181" s="3">
        <f t="shared" si="66"/>
        <v>3.6885245901639609</v>
      </c>
      <c r="S181" s="3">
        <f t="shared" si="67"/>
        <v>0.27111111111110914</v>
      </c>
      <c r="T181" s="3">
        <f t="shared" si="68"/>
        <v>3.4965034965034798</v>
      </c>
      <c r="U181" s="3">
        <f t="shared" si="56"/>
        <v>10802.750643085797</v>
      </c>
      <c r="V181" s="3">
        <f t="shared" si="76"/>
        <v>12488.026850810194</v>
      </c>
      <c r="X181" s="3">
        <f t="shared" si="80"/>
        <v>11.784070773854182</v>
      </c>
      <c r="Y181" s="3">
        <f t="shared" si="74"/>
        <v>11188.753088167043</v>
      </c>
      <c r="Z181" s="3">
        <f t="shared" si="77"/>
        <v>11188.753088167043</v>
      </c>
      <c r="AA181" s="2"/>
      <c r="AB181" s="3"/>
      <c r="AC181" s="3">
        <v>21.328671328671206</v>
      </c>
      <c r="AD181" s="112">
        <v>39.932532545785932</v>
      </c>
      <c r="AE181" s="11">
        <f t="shared" si="69"/>
        <v>-18.603861217114726</v>
      </c>
      <c r="AF181" s="3">
        <f t="shared" si="78"/>
        <v>0</v>
      </c>
      <c r="AG181" s="3">
        <f t="shared" si="79"/>
        <v>-8.0000000000026716E-3</v>
      </c>
      <c r="AH181" s="3">
        <f t="shared" si="70"/>
        <v>8.0000000000026716E-3</v>
      </c>
      <c r="AL181" s="3"/>
      <c r="AM181" s="3"/>
      <c r="AS181">
        <f t="shared" si="71"/>
        <v>3.6885245901639609</v>
      </c>
      <c r="AT181">
        <f t="shared" si="72"/>
        <v>0.28600000000000136</v>
      </c>
      <c r="AY181">
        <f t="shared" si="73"/>
        <v>78.671328671328794</v>
      </c>
    </row>
    <row r="182" spans="1:51" x14ac:dyDescent="0.25">
      <c r="A182">
        <f t="shared" si="61"/>
        <v>1</v>
      </c>
      <c r="B182" s="119">
        <v>187</v>
      </c>
      <c r="C182" s="11">
        <f t="shared" si="57"/>
        <v>1</v>
      </c>
      <c r="D182">
        <v>2753</v>
      </c>
      <c r="E182" s="11">
        <v>2754</v>
      </c>
      <c r="F182" s="3">
        <f t="shared" si="62"/>
        <v>2753.5</v>
      </c>
      <c r="G182" s="111">
        <v>8.0530000000000008</v>
      </c>
      <c r="H182" s="112">
        <v>8.9969999999999999</v>
      </c>
      <c r="I182" s="112">
        <v>8.3309999999999995</v>
      </c>
      <c r="J182" s="113">
        <v>8.27</v>
      </c>
      <c r="K182" s="13">
        <v>0.94399999999999906</v>
      </c>
      <c r="L182" s="3">
        <f t="shared" si="63"/>
        <v>0.27799999999999869</v>
      </c>
      <c r="M182" s="3">
        <f t="shared" si="64"/>
        <v>0.21699999999999875</v>
      </c>
      <c r="N182" s="3">
        <f t="shared" si="65"/>
        <v>6.0999999999999943E-2</v>
      </c>
      <c r="O182" s="13">
        <f t="shared" si="58"/>
        <v>0.27799999999999869</v>
      </c>
      <c r="P182" s="3">
        <f t="shared" si="59"/>
        <v>6.0999999999999943E-2</v>
      </c>
      <c r="Q182" s="11">
        <f t="shared" si="60"/>
        <v>0.21699999999999875</v>
      </c>
      <c r="R182" s="3">
        <f t="shared" si="66"/>
        <v>3.5573770491803107</v>
      </c>
      <c r="S182" s="3">
        <f t="shared" si="67"/>
        <v>0.28110599078341147</v>
      </c>
      <c r="T182" s="3">
        <f t="shared" si="68"/>
        <v>3.5971223021582901</v>
      </c>
      <c r="U182" s="3">
        <f t="shared" si="56"/>
        <v>10790.966572311943</v>
      </c>
      <c r="V182" s="3">
        <f t="shared" si="76"/>
        <v>12480.226701796253</v>
      </c>
      <c r="X182" s="3">
        <f t="shared" si="80"/>
        <v>11.756386140248651</v>
      </c>
      <c r="Y182" s="3">
        <f t="shared" si="74"/>
        <v>11175.69713117521</v>
      </c>
      <c r="Z182" s="3">
        <f t="shared" si="77"/>
        <v>11175.69713117521</v>
      </c>
      <c r="AA182" s="2"/>
      <c r="AB182" s="3"/>
      <c r="AC182" s="3">
        <v>21.94244604316555</v>
      </c>
      <c r="AD182" s="112">
        <v>32.528427634886285</v>
      </c>
      <c r="AE182" s="11">
        <f t="shared" si="69"/>
        <v>-10.585981591720735</v>
      </c>
      <c r="AF182" s="3">
        <f t="shared" si="78"/>
        <v>-9.9999999999997868E-3</v>
      </c>
      <c r="AG182" s="3">
        <f t="shared" si="79"/>
        <v>-3.5999999999997812E-2</v>
      </c>
      <c r="AH182" s="3">
        <f t="shared" si="70"/>
        <v>2.5999999999998025E-2</v>
      </c>
      <c r="AL182" s="3"/>
      <c r="AM182" s="3"/>
      <c r="AS182">
        <f t="shared" si="71"/>
        <v>3.5573770491803107</v>
      </c>
      <c r="AT182">
        <f t="shared" si="72"/>
        <v>0.27799999999999869</v>
      </c>
      <c r="AY182">
        <f t="shared" si="73"/>
        <v>78.057553956834454</v>
      </c>
    </row>
    <row r="183" spans="1:51" x14ac:dyDescent="0.25">
      <c r="A183">
        <f t="shared" si="61"/>
        <v>1</v>
      </c>
      <c r="B183" s="119">
        <v>188</v>
      </c>
      <c r="C183" s="11">
        <f t="shared" si="57"/>
        <v>1</v>
      </c>
      <c r="D183">
        <v>2752</v>
      </c>
      <c r="E183" s="11">
        <v>2753</v>
      </c>
      <c r="F183" s="3">
        <f t="shared" si="62"/>
        <v>2752.5</v>
      </c>
      <c r="G183" s="111">
        <v>8.18</v>
      </c>
      <c r="H183" s="112">
        <v>9.0920000000000005</v>
      </c>
      <c r="I183" s="112">
        <v>8.4120000000000008</v>
      </c>
      <c r="J183" s="113">
        <v>8.3610000000000007</v>
      </c>
      <c r="K183" s="13">
        <v>0.91200000000000081</v>
      </c>
      <c r="L183" s="3">
        <f t="shared" si="63"/>
        <v>0.23200000000000109</v>
      </c>
      <c r="M183" s="3">
        <f t="shared" si="64"/>
        <v>0.18100000000000094</v>
      </c>
      <c r="N183" s="3">
        <f t="shared" si="65"/>
        <v>5.1000000000000156E-2</v>
      </c>
      <c r="O183" s="13">
        <f t="shared" si="58"/>
        <v>0.23200000000000109</v>
      </c>
      <c r="P183" s="3">
        <f t="shared" si="59"/>
        <v>5.1000000000000156E-2</v>
      </c>
      <c r="Q183" s="11">
        <f t="shared" si="60"/>
        <v>0.18100000000000094</v>
      </c>
      <c r="R183" s="3">
        <f t="shared" si="66"/>
        <v>3.5490196078431446</v>
      </c>
      <c r="S183" s="3">
        <f t="shared" si="67"/>
        <v>0.28176795580110436</v>
      </c>
      <c r="T183" s="3">
        <f t="shared" si="68"/>
        <v>4.3103448275861869</v>
      </c>
      <c r="U183" s="3">
        <f t="shared" si="56"/>
        <v>10779.210186171695</v>
      </c>
      <c r="V183" s="3">
        <f t="shared" si="76"/>
        <v>12472.408184529948</v>
      </c>
      <c r="X183" s="3">
        <f t="shared" si="80"/>
        <v>11.594005116212429</v>
      </c>
      <c r="Y183" s="3">
        <f t="shared" si="74"/>
        <v>11164.801512390657</v>
      </c>
      <c r="Z183" s="3">
        <f t="shared" si="77"/>
        <v>11164.801512390657</v>
      </c>
      <c r="AA183" s="2"/>
      <c r="AB183" s="3"/>
      <c r="AC183" s="3">
        <v>21.982758620689619</v>
      </c>
      <c r="AD183" s="112">
        <v>40.087492331866258</v>
      </c>
      <c r="AE183" s="11">
        <f t="shared" si="69"/>
        <v>-18.104733711176639</v>
      </c>
      <c r="AF183" s="3">
        <f t="shared" si="78"/>
        <v>6.9999999999996732E-3</v>
      </c>
      <c r="AG183" s="3">
        <f t="shared" si="79"/>
        <v>2.2000000000000242E-2</v>
      </c>
      <c r="AH183" s="3">
        <f t="shared" si="70"/>
        <v>-1.5000000000000568E-2</v>
      </c>
      <c r="AL183" s="3"/>
      <c r="AM183" s="3"/>
      <c r="AS183">
        <f t="shared" si="71"/>
        <v>3.5490196078431446</v>
      </c>
      <c r="AT183">
        <f t="shared" si="72"/>
        <v>0.23200000000000109</v>
      </c>
      <c r="AY183">
        <f t="shared" si="73"/>
        <v>78.017241379310377</v>
      </c>
    </row>
    <row r="184" spans="1:51" x14ac:dyDescent="0.25">
      <c r="A184">
        <f t="shared" si="61"/>
        <v>1</v>
      </c>
      <c r="B184" s="119">
        <v>189</v>
      </c>
      <c r="C184" s="11">
        <f t="shared" si="57"/>
        <v>1</v>
      </c>
      <c r="D184">
        <v>2751</v>
      </c>
      <c r="E184" s="11">
        <v>2752</v>
      </c>
      <c r="F184" s="3">
        <f t="shared" si="62"/>
        <v>2751.5</v>
      </c>
      <c r="G184" s="111">
        <v>8.1639999999999997</v>
      </c>
      <c r="H184" s="112">
        <v>9.202</v>
      </c>
      <c r="I184" s="112">
        <v>8.4250000000000007</v>
      </c>
      <c r="J184" s="113">
        <v>8.3670000000000009</v>
      </c>
      <c r="K184" s="13">
        <v>1.0380000000000003</v>
      </c>
      <c r="L184" s="3">
        <f t="shared" si="63"/>
        <v>0.26100000000000101</v>
      </c>
      <c r="M184" s="3">
        <f t="shared" si="64"/>
        <v>0.20300000000000118</v>
      </c>
      <c r="N184" s="3">
        <f t="shared" si="65"/>
        <v>5.7999999999999829E-2</v>
      </c>
      <c r="O184" s="13">
        <f t="shared" si="58"/>
        <v>0.26100000000000101</v>
      </c>
      <c r="P184" s="3">
        <f t="shared" si="59"/>
        <v>5.7999999999999829E-2</v>
      </c>
      <c r="Q184" s="11">
        <f t="shared" si="60"/>
        <v>0.20300000000000118</v>
      </c>
      <c r="R184" s="3">
        <f t="shared" si="66"/>
        <v>3.5000000000000306</v>
      </c>
      <c r="S184" s="3">
        <f t="shared" si="67"/>
        <v>0.2857142857142832</v>
      </c>
      <c r="T184" s="3">
        <f t="shared" si="68"/>
        <v>3.8314176245210581</v>
      </c>
      <c r="U184" s="3">
        <f t="shared" si="56"/>
        <v>10767.616181055482</v>
      </c>
      <c r="V184" s="3">
        <f t="shared" si="76"/>
        <v>12464.480164220697</v>
      </c>
      <c r="X184" s="3">
        <f t="shared" si="80"/>
        <v>11.004479432336666</v>
      </c>
      <c r="Y184" s="3">
        <f t="shared" si="74"/>
        <v>11152.543941258036</v>
      </c>
      <c r="Z184" s="3">
        <f t="shared" si="77"/>
        <v>11152.543941258036</v>
      </c>
      <c r="AA184" s="2"/>
      <c r="AB184" s="3"/>
      <c r="AC184" s="3">
        <v>22.222222222222072</v>
      </c>
      <c r="AD184" s="112">
        <v>40.70644155920499</v>
      </c>
      <c r="AE184" s="11">
        <f t="shared" si="69"/>
        <v>-18.484219336982918</v>
      </c>
      <c r="AF184" s="3">
        <f t="shared" si="78"/>
        <v>9.9999999999944578E-4</v>
      </c>
      <c r="AG184" s="3">
        <f t="shared" si="79"/>
        <v>-6.9999999999996732E-3</v>
      </c>
      <c r="AH184" s="3">
        <f t="shared" si="70"/>
        <v>7.9999999999991189E-3</v>
      </c>
      <c r="AL184" s="3"/>
      <c r="AM184" s="3"/>
      <c r="AS184">
        <f t="shared" si="71"/>
        <v>3.5000000000000306</v>
      </c>
      <c r="AT184">
        <f t="shared" si="72"/>
        <v>0.26100000000000101</v>
      </c>
      <c r="AY184">
        <f t="shared" si="73"/>
        <v>77.777777777777928</v>
      </c>
    </row>
    <row r="185" spans="1:51" x14ac:dyDescent="0.25">
      <c r="A185">
        <f t="shared" si="61"/>
        <v>1</v>
      </c>
      <c r="B185" s="119">
        <v>190</v>
      </c>
      <c r="C185" s="11">
        <f t="shared" si="57"/>
        <v>1</v>
      </c>
      <c r="D185">
        <v>2750</v>
      </c>
      <c r="E185" s="11">
        <v>2751</v>
      </c>
      <c r="F185" s="3">
        <f t="shared" si="62"/>
        <v>2750.5</v>
      </c>
      <c r="G185" s="111">
        <v>8.1329999999999991</v>
      </c>
      <c r="H185" s="112">
        <v>9.0920000000000005</v>
      </c>
      <c r="I185" s="112">
        <v>8.3879999999999999</v>
      </c>
      <c r="J185" s="113">
        <v>8.3290000000000006</v>
      </c>
      <c r="K185" s="13">
        <v>0.95900000000000141</v>
      </c>
      <c r="L185" s="3">
        <f t="shared" si="63"/>
        <v>0.25500000000000078</v>
      </c>
      <c r="M185" s="3">
        <f t="shared" si="64"/>
        <v>0.19600000000000151</v>
      </c>
      <c r="N185" s="3">
        <f t="shared" si="65"/>
        <v>5.8999999999999275E-2</v>
      </c>
      <c r="O185" s="13">
        <f t="shared" si="58"/>
        <v>0.25500000000000078</v>
      </c>
      <c r="P185" s="3">
        <f t="shared" si="59"/>
        <v>5.8999999999999275E-2</v>
      </c>
      <c r="Q185" s="11">
        <f t="shared" si="60"/>
        <v>0.19600000000000151</v>
      </c>
      <c r="R185" s="3">
        <f t="shared" si="66"/>
        <v>3.3220338983051509</v>
      </c>
      <c r="S185" s="3">
        <f t="shared" si="67"/>
        <v>0.30102040816325931</v>
      </c>
      <c r="T185" s="3">
        <f t="shared" si="68"/>
        <v>3.9215686274509682</v>
      </c>
      <c r="U185" s="3">
        <f t="shared" si="56"/>
        <v>10756.611701623146</v>
      </c>
      <c r="V185" s="3">
        <f t="shared" si="76"/>
        <v>12456.127428537737</v>
      </c>
      <c r="X185" s="3">
        <f t="shared" si="80"/>
        <v>14.941818143690398</v>
      </c>
      <c r="Y185" s="3">
        <f t="shared" si="74"/>
        <v>11140.568153369843</v>
      </c>
      <c r="Z185" s="3">
        <f t="shared" si="77"/>
        <v>11140.568153369843</v>
      </c>
      <c r="AA185" s="2"/>
      <c r="AB185" s="3"/>
      <c r="AC185" s="3">
        <v>23.137254901960429</v>
      </c>
      <c r="AD185" s="112">
        <v>37.753037223743036</v>
      </c>
      <c r="AE185" s="11">
        <f t="shared" si="69"/>
        <v>-14.615782321782607</v>
      </c>
      <c r="AF185" s="3">
        <f t="shared" si="78"/>
        <v>-1.1999999999998678E-2</v>
      </c>
      <c r="AG185" s="3">
        <f t="shared" si="79"/>
        <v>1.5999999999998238E-2</v>
      </c>
      <c r="AH185" s="3">
        <f t="shared" si="70"/>
        <v>-2.7999999999996916E-2</v>
      </c>
      <c r="AL185" s="3"/>
      <c r="AM185" s="3"/>
      <c r="AS185">
        <f t="shared" si="71"/>
        <v>3.3220338983051509</v>
      </c>
      <c r="AT185">
        <f t="shared" si="72"/>
        <v>0.25500000000000078</v>
      </c>
      <c r="AY185">
        <f t="shared" si="73"/>
        <v>76.862745098039582</v>
      </c>
    </row>
    <row r="186" spans="1:51" x14ac:dyDescent="0.25">
      <c r="A186">
        <f t="shared" si="61"/>
        <v>1</v>
      </c>
      <c r="B186" s="119">
        <v>191</v>
      </c>
      <c r="C186" s="11">
        <f t="shared" si="57"/>
        <v>1</v>
      </c>
      <c r="D186">
        <v>2749</v>
      </c>
      <c r="E186" s="11">
        <v>2750</v>
      </c>
      <c r="F186" s="3">
        <f t="shared" si="62"/>
        <v>2749.5</v>
      </c>
      <c r="G186" s="111">
        <v>8.0039999999999996</v>
      </c>
      <c r="H186" s="112">
        <v>8.8800000000000008</v>
      </c>
      <c r="I186" s="112">
        <v>8.2629999999999999</v>
      </c>
      <c r="J186" s="113">
        <v>8.2159999999999993</v>
      </c>
      <c r="K186" s="13">
        <v>0.87600000000000122</v>
      </c>
      <c r="L186" s="3">
        <f t="shared" si="63"/>
        <v>0.25900000000000034</v>
      </c>
      <c r="M186" s="3">
        <f t="shared" si="64"/>
        <v>0.21199999999999974</v>
      </c>
      <c r="N186" s="3">
        <f t="shared" si="65"/>
        <v>4.7000000000000597E-2</v>
      </c>
      <c r="O186" s="13">
        <f t="shared" si="58"/>
        <v>0.25900000000000034</v>
      </c>
      <c r="P186" s="3">
        <f t="shared" si="59"/>
        <v>4.7000000000000597E-2</v>
      </c>
      <c r="Q186" s="11">
        <f t="shared" si="60"/>
        <v>0.21199999999999974</v>
      </c>
      <c r="R186" s="3">
        <f t="shared" si="66"/>
        <v>4.5106382978722781</v>
      </c>
      <c r="S186" s="3">
        <f t="shared" si="67"/>
        <v>0.22169811320755023</v>
      </c>
      <c r="T186" s="3">
        <f t="shared" si="68"/>
        <v>3.861003861003856</v>
      </c>
      <c r="U186" s="3">
        <f t="shared" si="56"/>
        <v>10741.669883479455</v>
      </c>
      <c r="V186" s="3">
        <f t="shared" si="76"/>
        <v>12449.975733533625</v>
      </c>
      <c r="X186" s="3">
        <f t="shared" si="80"/>
        <v>12.761551298875929</v>
      </c>
      <c r="Y186" s="3">
        <f t="shared" si="74"/>
        <v>11128.404509985365</v>
      </c>
      <c r="Z186" s="3">
        <f t="shared" si="77"/>
        <v>11128.404509985365</v>
      </c>
      <c r="AA186" s="2"/>
      <c r="AB186" s="3"/>
      <c r="AC186" s="3">
        <v>18.146718146718353</v>
      </c>
      <c r="AD186" s="112">
        <v>32.330650350710691</v>
      </c>
      <c r="AE186" s="11">
        <f t="shared" si="69"/>
        <v>-14.183932203992338</v>
      </c>
      <c r="AF186" s="3">
        <f t="shared" si="78"/>
        <v>1.3999999999999346E-2</v>
      </c>
      <c r="AG186" s="3">
        <f t="shared" si="79"/>
        <v>2.2999999999999687E-2</v>
      </c>
      <c r="AH186" s="3">
        <f t="shared" si="70"/>
        <v>-9.0000000000003411E-3</v>
      </c>
      <c r="AL186" s="3"/>
      <c r="AM186" s="3"/>
      <c r="AS186">
        <f t="shared" si="71"/>
        <v>4.5106382978722781</v>
      </c>
      <c r="AT186">
        <f t="shared" si="72"/>
        <v>0.25900000000000034</v>
      </c>
      <c r="AY186">
        <f t="shared" si="73"/>
        <v>81.853281853281644</v>
      </c>
    </row>
    <row r="187" spans="1:51" x14ac:dyDescent="0.25">
      <c r="A187">
        <f t="shared" si="61"/>
        <v>1</v>
      </c>
      <c r="B187" s="119">
        <v>192</v>
      </c>
      <c r="C187" s="11">
        <f t="shared" si="57"/>
        <v>1</v>
      </c>
      <c r="D187">
        <v>2748</v>
      </c>
      <c r="E187" s="11">
        <v>2749</v>
      </c>
      <c r="F187" s="3">
        <f t="shared" si="62"/>
        <v>2748.5</v>
      </c>
      <c r="G187" s="111">
        <v>8.1219999999999999</v>
      </c>
      <c r="H187" s="112">
        <v>9.1210000000000004</v>
      </c>
      <c r="I187" s="112">
        <v>8.4179999999999993</v>
      </c>
      <c r="J187" s="113">
        <v>8.3569999999999993</v>
      </c>
      <c r="K187" s="13">
        <v>0.99900000000000055</v>
      </c>
      <c r="L187" s="3">
        <f t="shared" si="63"/>
        <v>0.29599999999999937</v>
      </c>
      <c r="M187" s="3">
        <f t="shared" si="64"/>
        <v>0.23499999999999943</v>
      </c>
      <c r="N187" s="3">
        <f t="shared" si="65"/>
        <v>6.0999999999999943E-2</v>
      </c>
      <c r="O187" s="13">
        <f t="shared" si="58"/>
        <v>0.29599999999999937</v>
      </c>
      <c r="P187" s="3">
        <f t="shared" si="59"/>
        <v>6.0999999999999943E-2</v>
      </c>
      <c r="Q187" s="11">
        <f t="shared" si="60"/>
        <v>0.23499999999999943</v>
      </c>
      <c r="R187" s="3">
        <f t="shared" si="66"/>
        <v>3.8524590163934369</v>
      </c>
      <c r="S187" s="3">
        <f t="shared" si="67"/>
        <v>0.25957446808510676</v>
      </c>
      <c r="T187" s="3">
        <f t="shared" si="68"/>
        <v>3.3783783783783856</v>
      </c>
      <c r="U187" s="3">
        <f t="shared" si="56"/>
        <v>10728.908332180579</v>
      </c>
      <c r="V187" s="3">
        <f t="shared" si="76"/>
        <v>12442.773042742028</v>
      </c>
      <c r="X187" s="3">
        <f t="shared" si="80"/>
        <v>11.308438487734747</v>
      </c>
      <c r="Y187" s="3">
        <f t="shared" si="74"/>
        <v>11114.503203260247</v>
      </c>
      <c r="Z187" s="3">
        <f t="shared" si="77"/>
        <v>11114.503203260247</v>
      </c>
      <c r="AA187" s="2"/>
      <c r="AB187" s="3"/>
      <c r="AC187" s="3">
        <v>20.608108108108134</v>
      </c>
      <c r="AD187" s="112">
        <v>32.224000988873478</v>
      </c>
      <c r="AE187" s="11">
        <f t="shared" si="69"/>
        <v>-11.615892880765344</v>
      </c>
      <c r="AF187" s="3">
        <f t="shared" si="78"/>
        <v>-3.0000000000001137E-3</v>
      </c>
      <c r="AG187" s="3">
        <f t="shared" si="79"/>
        <v>-3.6999999999999922E-2</v>
      </c>
      <c r="AH187" s="3">
        <f t="shared" si="70"/>
        <v>3.3999999999999808E-2</v>
      </c>
      <c r="AL187" s="3"/>
      <c r="AM187" s="3"/>
      <c r="AS187">
        <f t="shared" si="71"/>
        <v>3.8524590163934369</v>
      </c>
      <c r="AT187">
        <f t="shared" si="72"/>
        <v>0.29599999999999937</v>
      </c>
      <c r="AY187">
        <f t="shared" si="73"/>
        <v>79.391891891891859</v>
      </c>
    </row>
    <row r="188" spans="1:51" x14ac:dyDescent="0.25">
      <c r="A188">
        <f t="shared" si="61"/>
        <v>1</v>
      </c>
      <c r="B188" s="119">
        <v>193</v>
      </c>
      <c r="C188" s="11">
        <f t="shared" si="57"/>
        <v>1</v>
      </c>
      <c r="D188">
        <v>2747</v>
      </c>
      <c r="E188" s="11">
        <v>2748</v>
      </c>
      <c r="F188" s="3">
        <f t="shared" si="62"/>
        <v>2747.5</v>
      </c>
      <c r="G188" s="111">
        <v>7.8929999999999998</v>
      </c>
      <c r="H188" s="112">
        <v>8.7680000000000007</v>
      </c>
      <c r="I188" s="112">
        <v>8.1489999999999991</v>
      </c>
      <c r="J188" s="113">
        <v>8.0909999999999993</v>
      </c>
      <c r="K188" s="13">
        <v>0.87500000000000089</v>
      </c>
      <c r="L188" s="3">
        <f t="shared" si="63"/>
        <v>0.25599999999999934</v>
      </c>
      <c r="M188" s="3">
        <f t="shared" si="64"/>
        <v>0.19799999999999951</v>
      </c>
      <c r="N188" s="3">
        <f t="shared" si="65"/>
        <v>5.7999999999999829E-2</v>
      </c>
      <c r="O188" s="13">
        <f t="shared" si="58"/>
        <v>0.25599999999999934</v>
      </c>
      <c r="P188" s="3">
        <f t="shared" si="59"/>
        <v>5.7999999999999829E-2</v>
      </c>
      <c r="Q188" s="11">
        <f t="shared" si="60"/>
        <v>0.19799999999999951</v>
      </c>
      <c r="R188" s="3">
        <f t="shared" si="66"/>
        <v>3.4137931034482776</v>
      </c>
      <c r="S188" s="3">
        <f t="shared" si="67"/>
        <v>0.29292929292929276</v>
      </c>
      <c r="T188" s="3">
        <f t="shared" si="68"/>
        <v>3.9062500000000102</v>
      </c>
      <c r="U188" s="3">
        <f t="shared" si="56"/>
        <v>10717.599893692844</v>
      </c>
      <c r="V188" s="3">
        <f t="shared" si="76"/>
        <v>12434.644819899715</v>
      </c>
      <c r="X188" s="3">
        <f t="shared" si="80"/>
        <v>15.306371286427748</v>
      </c>
      <c r="Y188" s="3">
        <f t="shared" si="74"/>
        <v>11102.480451497982</v>
      </c>
      <c r="Z188" s="3">
        <f t="shared" si="77"/>
        <v>11102.480451497982</v>
      </c>
      <c r="AA188" s="2"/>
      <c r="AB188" s="3"/>
      <c r="AC188" s="3">
        <v>22.656249999999993</v>
      </c>
      <c r="AD188" s="112">
        <v>32.855465483750038</v>
      </c>
      <c r="AE188" s="11">
        <f t="shared" si="69"/>
        <v>-10.199215483750045</v>
      </c>
      <c r="AF188" s="3">
        <f t="shared" si="78"/>
        <v>0</v>
      </c>
      <c r="AG188" s="3">
        <f t="shared" si="79"/>
        <v>6.9999999999999396E-2</v>
      </c>
      <c r="AH188" s="3">
        <f t="shared" si="70"/>
        <v>-6.9999999999999396E-2</v>
      </c>
      <c r="AL188" s="3"/>
      <c r="AM188" s="3"/>
      <c r="AS188">
        <f t="shared" si="71"/>
        <v>3.4137931034482776</v>
      </c>
      <c r="AT188">
        <f t="shared" si="72"/>
        <v>0.25599999999999934</v>
      </c>
      <c r="AY188">
        <f t="shared" si="73"/>
        <v>77.343750000000014</v>
      </c>
    </row>
    <row r="189" spans="1:51" x14ac:dyDescent="0.25">
      <c r="A189">
        <f t="shared" si="61"/>
        <v>1</v>
      </c>
      <c r="B189" s="119">
        <v>194</v>
      </c>
      <c r="C189" s="11">
        <f t="shared" si="57"/>
        <v>1</v>
      </c>
      <c r="D189">
        <v>2746</v>
      </c>
      <c r="E189" s="11">
        <v>2747</v>
      </c>
      <c r="F189" s="3">
        <f t="shared" si="62"/>
        <v>2746.5</v>
      </c>
      <c r="G189" s="111">
        <v>8.1080000000000005</v>
      </c>
      <c r="H189" s="112">
        <v>9.1669999999999998</v>
      </c>
      <c r="I189" s="112">
        <v>8.4339999999999993</v>
      </c>
      <c r="J189" s="113">
        <v>8.3759999999999994</v>
      </c>
      <c r="K189" s="13">
        <v>1.0589999999999993</v>
      </c>
      <c r="L189" s="3">
        <f t="shared" si="63"/>
        <v>0.32599999999999874</v>
      </c>
      <c r="M189" s="3">
        <f t="shared" si="64"/>
        <v>0.26799999999999891</v>
      </c>
      <c r="N189" s="3">
        <f t="shared" si="65"/>
        <v>5.7999999999999829E-2</v>
      </c>
      <c r="O189" s="13">
        <f t="shared" si="58"/>
        <v>0.32599999999999874</v>
      </c>
      <c r="P189" s="3">
        <f t="shared" si="59"/>
        <v>5.7999999999999829E-2</v>
      </c>
      <c r="Q189" s="11">
        <f t="shared" si="60"/>
        <v>0.26799999999999891</v>
      </c>
      <c r="R189" s="3">
        <f t="shared" si="66"/>
        <v>4.6206896551724084</v>
      </c>
      <c r="S189" s="3">
        <f t="shared" si="67"/>
        <v>0.21641791044776146</v>
      </c>
      <c r="T189" s="3">
        <f t="shared" si="68"/>
        <v>3.0674846625766992</v>
      </c>
      <c r="U189" s="3">
        <f t="shared" si="56"/>
        <v>10702.293522406417</v>
      </c>
      <c r="V189" s="3">
        <f t="shared" si="76"/>
        <v>12428.639640337111</v>
      </c>
      <c r="X189" s="3">
        <f t="shared" si="80"/>
        <v>11.500253053278357</v>
      </c>
      <c r="Y189" s="3">
        <f t="shared" si="74"/>
        <v>11087.170228550724</v>
      </c>
      <c r="Z189" s="3">
        <f t="shared" si="77"/>
        <v>11087.170228550724</v>
      </c>
      <c r="AA189" s="2"/>
      <c r="AB189" s="3"/>
      <c r="AC189" s="3">
        <v>17.791411042944802</v>
      </c>
      <c r="AD189" s="112">
        <v>30.343473265014065</v>
      </c>
      <c r="AE189" s="11">
        <f t="shared" si="69"/>
        <v>-12.552062222069264</v>
      </c>
      <c r="AF189" s="3">
        <f t="shared" si="78"/>
        <v>-4.9999999999990052E-3</v>
      </c>
      <c r="AG189" s="3">
        <f t="shared" si="79"/>
        <v>-8.3999999999999631E-2</v>
      </c>
      <c r="AH189" s="3">
        <f t="shared" si="70"/>
        <v>7.9000000000000625E-2</v>
      </c>
      <c r="AL189" s="3"/>
      <c r="AM189" s="3"/>
      <c r="AS189">
        <f t="shared" si="71"/>
        <v>4.6206896551724084</v>
      </c>
      <c r="AT189">
        <f t="shared" si="72"/>
        <v>0.32599999999999874</v>
      </c>
      <c r="AY189">
        <f t="shared" si="73"/>
        <v>82.208588957055198</v>
      </c>
    </row>
    <row r="190" spans="1:51" x14ac:dyDescent="0.25">
      <c r="A190">
        <f t="shared" si="61"/>
        <v>1</v>
      </c>
      <c r="B190" s="119">
        <v>195</v>
      </c>
      <c r="C190" s="11">
        <f t="shared" si="57"/>
        <v>1</v>
      </c>
      <c r="D190">
        <v>2745</v>
      </c>
      <c r="E190" s="11">
        <v>2746</v>
      </c>
      <c r="F190" s="3">
        <f t="shared" si="62"/>
        <v>2745.5</v>
      </c>
      <c r="G190" s="111">
        <v>8.0440000000000005</v>
      </c>
      <c r="H190" s="112">
        <v>8.8870000000000005</v>
      </c>
      <c r="I190" s="112">
        <v>8.2810000000000006</v>
      </c>
      <c r="J190" s="113">
        <v>8.2279999999999998</v>
      </c>
      <c r="K190" s="13">
        <v>0.84299999999999997</v>
      </c>
      <c r="L190" s="3">
        <f t="shared" si="63"/>
        <v>0.2370000000000001</v>
      </c>
      <c r="M190" s="3">
        <f t="shared" si="64"/>
        <v>0.18399999999999928</v>
      </c>
      <c r="N190" s="3">
        <f t="shared" si="65"/>
        <v>5.3000000000000824E-2</v>
      </c>
      <c r="O190" s="13">
        <f t="shared" si="58"/>
        <v>0.2370000000000001</v>
      </c>
      <c r="P190" s="3">
        <f t="shared" si="59"/>
        <v>5.3000000000000824E-2</v>
      </c>
      <c r="Q190" s="11">
        <f t="shared" si="60"/>
        <v>0.18399999999999928</v>
      </c>
      <c r="R190" s="3">
        <f t="shared" si="66"/>
        <v>3.4716981132074793</v>
      </c>
      <c r="S190" s="3">
        <f t="shared" si="67"/>
        <v>0.28804347826087517</v>
      </c>
      <c r="T190" s="3">
        <f t="shared" si="68"/>
        <v>4.2194092827004201</v>
      </c>
      <c r="U190" s="3">
        <f t="shared" si="56"/>
        <v>10690.793269353138</v>
      </c>
      <c r="V190" s="3">
        <f t="shared" si="76"/>
        <v>12420.646989427512</v>
      </c>
      <c r="X190" s="3">
        <f t="shared" si="80"/>
        <v>11.283451407742177</v>
      </c>
      <c r="Y190" s="3">
        <f t="shared" si="74"/>
        <v>11076.039790395815</v>
      </c>
      <c r="Z190" s="3">
        <f t="shared" si="77"/>
        <v>11076.039790395815</v>
      </c>
      <c r="AA190" s="2"/>
      <c r="AB190" s="3"/>
      <c r="AC190" s="3">
        <v>22.362869198312573</v>
      </c>
      <c r="AD190" s="112">
        <v>34.871928160470233</v>
      </c>
      <c r="AE190" s="11">
        <f t="shared" si="69"/>
        <v>-12.50905896215766</v>
      </c>
      <c r="AF190" s="3">
        <f t="shared" si="78"/>
        <v>1.0999999999999233E-2</v>
      </c>
      <c r="AG190" s="3">
        <f t="shared" si="79"/>
        <v>3.4000000000000696E-2</v>
      </c>
      <c r="AH190" s="3">
        <f t="shared" si="70"/>
        <v>-2.3000000000001464E-2</v>
      </c>
      <c r="AL190" s="3"/>
      <c r="AM190" s="3"/>
      <c r="AS190">
        <f t="shared" si="71"/>
        <v>3.4716981132074793</v>
      </c>
      <c r="AT190">
        <f t="shared" si="72"/>
        <v>0.2370000000000001</v>
      </c>
      <c r="AY190">
        <f t="shared" si="73"/>
        <v>77.63713080168742</v>
      </c>
    </row>
    <row r="191" spans="1:51" x14ac:dyDescent="0.25">
      <c r="A191">
        <f t="shared" si="61"/>
        <v>1</v>
      </c>
      <c r="B191" s="119">
        <v>196</v>
      </c>
      <c r="C191" s="11">
        <f t="shared" si="57"/>
        <v>1</v>
      </c>
      <c r="D191">
        <v>2744</v>
      </c>
      <c r="E191" s="11">
        <v>2745</v>
      </c>
      <c r="F191" s="3">
        <f t="shared" si="62"/>
        <v>2744.5</v>
      </c>
      <c r="G191" s="111">
        <v>8.0839999999999996</v>
      </c>
      <c r="H191" s="112">
        <v>9.0719999999999992</v>
      </c>
      <c r="I191" s="112">
        <v>8.3659999999999997</v>
      </c>
      <c r="J191" s="113">
        <v>8.3019999999999996</v>
      </c>
      <c r="K191" s="13">
        <v>0.98799999999999955</v>
      </c>
      <c r="L191" s="3">
        <f t="shared" si="63"/>
        <v>0.28200000000000003</v>
      </c>
      <c r="M191" s="3">
        <f t="shared" si="64"/>
        <v>0.21799999999999997</v>
      </c>
      <c r="N191" s="3">
        <f t="shared" si="65"/>
        <v>6.4000000000000057E-2</v>
      </c>
      <c r="O191" s="13">
        <f t="shared" si="58"/>
        <v>0.28200000000000003</v>
      </c>
      <c r="P191" s="3">
        <f t="shared" si="59"/>
        <v>6.4000000000000057E-2</v>
      </c>
      <c r="Q191" s="11">
        <f t="shared" si="60"/>
        <v>0.21799999999999997</v>
      </c>
      <c r="R191" s="3">
        <f t="shared" si="66"/>
        <v>3.4062499999999964</v>
      </c>
      <c r="S191" s="3">
        <f t="shared" si="67"/>
        <v>0.29357798165137644</v>
      </c>
      <c r="T191" s="3">
        <f t="shared" si="68"/>
        <v>3.5460992907801416</v>
      </c>
      <c r="U191" s="3">
        <f t="shared" si="56"/>
        <v>10679.509817945396</v>
      </c>
      <c r="V191" s="3">
        <f t="shared" si="76"/>
        <v>12412.500766724428</v>
      </c>
      <c r="X191" s="3">
        <f t="shared" si="80"/>
        <v>11.443433621196164</v>
      </c>
      <c r="Y191" s="3">
        <f t="shared" si="74"/>
        <v>11062.795977907695</v>
      </c>
      <c r="Z191" s="3">
        <f t="shared" si="77"/>
        <v>11062.795977907695</v>
      </c>
      <c r="AA191" s="2"/>
      <c r="AB191" s="3"/>
      <c r="AC191" s="3">
        <v>22.695035460992926</v>
      </c>
      <c r="AD191" s="112">
        <v>34.10181039352436</v>
      </c>
      <c r="AE191" s="11">
        <f t="shared" si="69"/>
        <v>-11.406774932531434</v>
      </c>
      <c r="AF191" s="3">
        <f t="shared" si="78"/>
        <v>-1.9999999999999574E-2</v>
      </c>
      <c r="AG191" s="3">
        <f t="shared" si="79"/>
        <v>-6.5999999999998948E-2</v>
      </c>
      <c r="AH191" s="3">
        <f t="shared" si="70"/>
        <v>4.5999999999999375E-2</v>
      </c>
      <c r="AL191" s="3"/>
      <c r="AM191" s="3"/>
      <c r="AS191">
        <f t="shared" si="71"/>
        <v>3.4062499999999964</v>
      </c>
      <c r="AT191">
        <f t="shared" si="72"/>
        <v>0.28200000000000003</v>
      </c>
      <c r="AY191">
        <f t="shared" si="73"/>
        <v>77.304964539007074</v>
      </c>
    </row>
    <row r="192" spans="1:51" x14ac:dyDescent="0.25">
      <c r="A192">
        <f t="shared" si="61"/>
        <v>1</v>
      </c>
      <c r="B192" s="119">
        <v>197</v>
      </c>
      <c r="C192" s="11">
        <f t="shared" si="57"/>
        <v>1</v>
      </c>
      <c r="D192">
        <v>2743</v>
      </c>
      <c r="E192" s="11">
        <v>2744</v>
      </c>
      <c r="F192" s="3">
        <f t="shared" si="62"/>
        <v>2743.5</v>
      </c>
      <c r="G192" s="111">
        <v>8.0909999999999993</v>
      </c>
      <c r="H192" s="112">
        <v>8.8569999999999993</v>
      </c>
      <c r="I192" s="112">
        <v>8.2870000000000008</v>
      </c>
      <c r="J192" s="113">
        <v>8.2430000000000003</v>
      </c>
      <c r="K192" s="13">
        <v>0.76600000000000001</v>
      </c>
      <c r="L192" s="3">
        <f t="shared" si="63"/>
        <v>0.19600000000000151</v>
      </c>
      <c r="M192" s="3">
        <f t="shared" si="64"/>
        <v>0.15200000000000102</v>
      </c>
      <c r="N192" s="3">
        <f t="shared" si="65"/>
        <v>4.4000000000000483E-2</v>
      </c>
      <c r="O192" s="13">
        <f t="shared" si="58"/>
        <v>0.19600000000000151</v>
      </c>
      <c r="P192" s="3">
        <f t="shared" si="59"/>
        <v>4.4000000000000483E-2</v>
      </c>
      <c r="Q192" s="11">
        <f t="shared" si="60"/>
        <v>0.15200000000000102</v>
      </c>
      <c r="R192" s="3">
        <f t="shared" si="66"/>
        <v>3.4545454545454399</v>
      </c>
      <c r="S192" s="3">
        <f t="shared" si="67"/>
        <v>0.28947368421052755</v>
      </c>
      <c r="T192" s="3">
        <f t="shared" si="68"/>
        <v>5.1020408163264914</v>
      </c>
      <c r="U192" s="3">
        <f t="shared" si="56"/>
        <v>10668.0663843242</v>
      </c>
      <c r="V192" s="3">
        <f t="shared" si="76"/>
        <v>12404.468430358476</v>
      </c>
      <c r="X192" s="3">
        <f t="shared" si="80"/>
        <v>11.985491003253628</v>
      </c>
      <c r="Y192" s="3">
        <f t="shared" si="74"/>
        <v>11053.591058589713</v>
      </c>
      <c r="Z192" s="3">
        <f t="shared" si="77"/>
        <v>11053.591058589713</v>
      </c>
      <c r="AA192" s="2"/>
      <c r="AB192" s="3"/>
      <c r="AC192" s="3">
        <v>22.44897959183681</v>
      </c>
      <c r="AD192" s="112">
        <v>39.777769514123854</v>
      </c>
      <c r="AE192" s="11">
        <f t="shared" si="69"/>
        <v>-17.328789922287044</v>
      </c>
      <c r="AF192" s="3">
        <f t="shared" ref="AF192:AF214" si="81">(P193-P192)/C192</f>
        <v>1.0999999999999233E-2</v>
      </c>
      <c r="AG192" s="3">
        <f t="shared" ref="AG192:AG214" si="82">(Q193-Q192)/C192</f>
        <v>4.699999999999882E-2</v>
      </c>
      <c r="AH192" s="3">
        <f t="shared" si="70"/>
        <v>-3.5999999999999588E-2</v>
      </c>
      <c r="AL192" s="3"/>
      <c r="AM192" s="3"/>
      <c r="AS192">
        <f t="shared" si="71"/>
        <v>3.4545454545454399</v>
      </c>
      <c r="AT192">
        <f t="shared" si="72"/>
        <v>0.19600000000000151</v>
      </c>
      <c r="AY192">
        <f t="shared" si="73"/>
        <v>77.551020408163197</v>
      </c>
    </row>
    <row r="193" spans="1:51" x14ac:dyDescent="0.25">
      <c r="A193">
        <f t="shared" si="61"/>
        <v>1</v>
      </c>
      <c r="B193" s="119">
        <v>198</v>
      </c>
      <c r="C193" s="11">
        <f t="shared" si="57"/>
        <v>1</v>
      </c>
      <c r="D193">
        <v>2742</v>
      </c>
      <c r="E193" s="11">
        <v>2743</v>
      </c>
      <c r="F193" s="3">
        <f t="shared" si="62"/>
        <v>2742.5</v>
      </c>
      <c r="G193" s="111">
        <v>8.0419999999999998</v>
      </c>
      <c r="H193" s="112">
        <v>8.9589999999999996</v>
      </c>
      <c r="I193" s="112">
        <v>8.2959999999999994</v>
      </c>
      <c r="J193" s="113">
        <v>8.2409999999999997</v>
      </c>
      <c r="K193" s="13">
        <v>0.91699999999999982</v>
      </c>
      <c r="L193" s="3">
        <f t="shared" si="63"/>
        <v>0.25399999999999956</v>
      </c>
      <c r="M193" s="3">
        <f t="shared" si="64"/>
        <v>0.19899999999999984</v>
      </c>
      <c r="N193" s="3">
        <f t="shared" si="65"/>
        <v>5.4999999999999716E-2</v>
      </c>
      <c r="O193" s="13">
        <f t="shared" si="58"/>
        <v>0.25399999999999956</v>
      </c>
      <c r="P193" s="3">
        <f t="shared" si="59"/>
        <v>5.4999999999999716E-2</v>
      </c>
      <c r="Q193" s="11">
        <f t="shared" si="60"/>
        <v>0.19899999999999984</v>
      </c>
      <c r="R193" s="3">
        <f t="shared" si="66"/>
        <v>3.6181818181818342</v>
      </c>
      <c r="S193" s="3">
        <f t="shared" si="67"/>
        <v>0.27638190954773745</v>
      </c>
      <c r="T193" s="3">
        <f t="shared" si="68"/>
        <v>3.9370078740157548</v>
      </c>
      <c r="U193" s="3">
        <f t="shared" si="56"/>
        <v>10656.080893320946</v>
      </c>
      <c r="V193" s="3">
        <f t="shared" si="76"/>
        <v>12396.799365486462</v>
      </c>
      <c r="X193" s="3">
        <f t="shared" si="80"/>
        <v>10.332072586556023</v>
      </c>
      <c r="Y193" s="3">
        <f t="shared" si="74"/>
        <v>11041.662234575591</v>
      </c>
      <c r="Z193" s="3">
        <f t="shared" si="77"/>
        <v>11041.662234575591</v>
      </c>
      <c r="AA193" s="2"/>
      <c r="AB193" s="3"/>
      <c r="AC193" s="3">
        <v>21.65354330708654</v>
      </c>
      <c r="AD193" s="112">
        <v>35.633862695285906</v>
      </c>
      <c r="AE193" s="11">
        <f t="shared" si="69"/>
        <v>-13.980319388199366</v>
      </c>
      <c r="AF193" s="3">
        <f t="shared" si="81"/>
        <v>-1.2999999999998124E-2</v>
      </c>
      <c r="AG193" s="3">
        <f t="shared" si="82"/>
        <v>-6.8000000000001393E-2</v>
      </c>
      <c r="AH193" s="3">
        <f t="shared" si="70"/>
        <v>5.5000000000003268E-2</v>
      </c>
      <c r="AL193" s="3"/>
      <c r="AM193" s="3"/>
      <c r="AS193">
        <f t="shared" si="71"/>
        <v>3.6181818181818342</v>
      </c>
      <c r="AT193">
        <f t="shared" si="72"/>
        <v>0.25399999999999956</v>
      </c>
      <c r="AY193">
        <f t="shared" si="73"/>
        <v>78.346456692913463</v>
      </c>
    </row>
    <row r="194" spans="1:51" x14ac:dyDescent="0.25">
      <c r="A194">
        <f t="shared" si="61"/>
        <v>1</v>
      </c>
      <c r="B194" s="119">
        <v>199</v>
      </c>
      <c r="C194" s="11">
        <f t="shared" si="57"/>
        <v>1</v>
      </c>
      <c r="D194">
        <v>2741</v>
      </c>
      <c r="E194" s="11">
        <v>2742</v>
      </c>
      <c r="F194" s="3">
        <f t="shared" si="62"/>
        <v>2741.5</v>
      </c>
      <c r="G194" s="111">
        <v>8.0690000000000008</v>
      </c>
      <c r="H194" s="112">
        <v>8.7360000000000007</v>
      </c>
      <c r="I194" s="112">
        <v>8.2420000000000009</v>
      </c>
      <c r="J194" s="113">
        <v>8.1999999999999993</v>
      </c>
      <c r="K194" s="13">
        <v>0.66699999999999982</v>
      </c>
      <c r="L194" s="3">
        <f t="shared" si="63"/>
        <v>0.17300000000000004</v>
      </c>
      <c r="M194" s="3">
        <f t="shared" si="64"/>
        <v>0.13099999999999845</v>
      </c>
      <c r="N194" s="3">
        <f t="shared" si="65"/>
        <v>4.2000000000001592E-2</v>
      </c>
      <c r="O194" s="13">
        <f t="shared" si="58"/>
        <v>0.17300000000000004</v>
      </c>
      <c r="P194" s="3">
        <f t="shared" si="59"/>
        <v>4.2000000000001592E-2</v>
      </c>
      <c r="Q194" s="11">
        <f t="shared" si="60"/>
        <v>0.13099999999999845</v>
      </c>
      <c r="R194" s="3">
        <f t="shared" si="66"/>
        <v>3.1190476190474641</v>
      </c>
      <c r="S194" s="3">
        <f t="shared" si="67"/>
        <v>0.32061068702291667</v>
      </c>
      <c r="T194" s="3">
        <f t="shared" si="68"/>
        <v>5.780346820809247</v>
      </c>
      <c r="U194" s="3">
        <f t="shared" si="56"/>
        <v>10645.74882073439</v>
      </c>
      <c r="V194" s="3">
        <f t="shared" si="76"/>
        <v>12387.90303735318</v>
      </c>
      <c r="X194" s="3">
        <f t="shared" si="80"/>
        <v>10.18616163781553</v>
      </c>
      <c r="Y194" s="3">
        <f t="shared" si="74"/>
        <v>11033.537484361248</v>
      </c>
      <c r="Z194" s="3">
        <f t="shared" si="77"/>
        <v>11033.537484361248</v>
      </c>
      <c r="AA194" s="2"/>
      <c r="AB194" s="3"/>
      <c r="AC194" s="3">
        <v>24.27745664739976</v>
      </c>
      <c r="AD194" s="112">
        <v>39.059882240096108</v>
      </c>
      <c r="AE194" s="11">
        <f t="shared" si="69"/>
        <v>-14.782425592696349</v>
      </c>
      <c r="AF194" s="3">
        <f t="shared" si="81"/>
        <v>-2.0000000000006679E-3</v>
      </c>
      <c r="AG194" s="3">
        <f t="shared" si="82"/>
        <v>-7.9999999999991189E-3</v>
      </c>
      <c r="AH194" s="3">
        <f t="shared" si="70"/>
        <v>5.999999999998451E-3</v>
      </c>
      <c r="AL194" s="3"/>
      <c r="AM194" s="3"/>
      <c r="AS194">
        <f t="shared" si="71"/>
        <v>3.1190476190474641</v>
      </c>
      <c r="AT194">
        <f t="shared" si="72"/>
        <v>0.17300000000000004</v>
      </c>
      <c r="AY194">
        <f t="shared" si="73"/>
        <v>75.72254335260024</v>
      </c>
    </row>
    <row r="195" spans="1:51" x14ac:dyDescent="0.25">
      <c r="A195">
        <f t="shared" si="61"/>
        <v>1</v>
      </c>
      <c r="B195" s="119">
        <v>200</v>
      </c>
      <c r="C195" s="11">
        <f t="shared" si="57"/>
        <v>1</v>
      </c>
      <c r="D195">
        <v>2740</v>
      </c>
      <c r="E195" s="11">
        <v>2741</v>
      </c>
      <c r="F195" s="3">
        <f t="shared" si="62"/>
        <v>2740.5</v>
      </c>
      <c r="G195" s="111">
        <v>8.0220000000000002</v>
      </c>
      <c r="H195" s="112">
        <v>8.67</v>
      </c>
      <c r="I195" s="112">
        <v>8.1850000000000005</v>
      </c>
      <c r="J195" s="113">
        <v>8.1449999999999996</v>
      </c>
      <c r="K195" s="13">
        <v>0.64799999999999969</v>
      </c>
      <c r="L195" s="3">
        <f t="shared" si="63"/>
        <v>0.16300000000000026</v>
      </c>
      <c r="M195" s="3">
        <f t="shared" si="64"/>
        <v>0.12299999999999933</v>
      </c>
      <c r="N195" s="3">
        <f t="shared" si="65"/>
        <v>4.0000000000000924E-2</v>
      </c>
      <c r="O195" s="13">
        <f t="shared" si="58"/>
        <v>0.16300000000000026</v>
      </c>
      <c r="P195" s="3">
        <f t="shared" si="59"/>
        <v>4.0000000000000924E-2</v>
      </c>
      <c r="Q195" s="11">
        <f t="shared" si="60"/>
        <v>0.12299999999999933</v>
      </c>
      <c r="R195" s="3">
        <f t="shared" si="66"/>
        <v>3.0749999999999122</v>
      </c>
      <c r="S195" s="3">
        <f t="shared" si="67"/>
        <v>0.32520325203252959</v>
      </c>
      <c r="T195" s="3">
        <f t="shared" si="68"/>
        <v>6.1349693251533646</v>
      </c>
      <c r="U195" s="3">
        <f t="shared" si="56"/>
        <v>10635.562659096575</v>
      </c>
      <c r="V195" s="3">
        <f t="shared" si="76"/>
        <v>12378.879274399562</v>
      </c>
      <c r="X195" s="3">
        <f t="shared" si="80"/>
        <v>12.061162831516413</v>
      </c>
      <c r="Y195" s="3">
        <f t="shared" si="74"/>
        <v>11025.88237288762</v>
      </c>
      <c r="Z195" s="3">
        <f t="shared" si="77"/>
        <v>11025.88237288762</v>
      </c>
      <c r="AA195" s="2"/>
      <c r="AB195" s="3"/>
      <c r="AC195" s="3">
        <v>24.539877300614023</v>
      </c>
      <c r="AD195" s="112">
        <v>40.685636860386836</v>
      </c>
      <c r="AE195" s="11">
        <f t="shared" si="69"/>
        <v>-16.145759559772813</v>
      </c>
      <c r="AF195" s="3">
        <f t="shared" si="81"/>
        <v>-9.9999999999944578E-4</v>
      </c>
      <c r="AG195" s="3">
        <f t="shared" si="82"/>
        <v>1.9000000000000128E-2</v>
      </c>
      <c r="AH195" s="3">
        <f t="shared" si="70"/>
        <v>-1.9999999999999574E-2</v>
      </c>
      <c r="AL195" s="3"/>
      <c r="AM195" s="3"/>
      <c r="AS195">
        <f t="shared" si="71"/>
        <v>3.0749999999999122</v>
      </c>
      <c r="AT195">
        <f t="shared" si="72"/>
        <v>0.16300000000000026</v>
      </c>
      <c r="AY195">
        <f t="shared" si="73"/>
        <v>75.460122699385977</v>
      </c>
    </row>
    <row r="196" spans="1:51" x14ac:dyDescent="0.25">
      <c r="A196">
        <f t="shared" si="61"/>
        <v>1</v>
      </c>
      <c r="B196" s="119">
        <v>75</v>
      </c>
      <c r="C196" s="11">
        <f t="shared" si="57"/>
        <v>1</v>
      </c>
      <c r="D196">
        <v>2739</v>
      </c>
      <c r="E196" s="11">
        <v>2740</v>
      </c>
      <c r="F196" s="3">
        <f t="shared" si="62"/>
        <v>2739.5</v>
      </c>
      <c r="G196" s="111">
        <v>8.9939999999999998</v>
      </c>
      <c r="H196" s="112">
        <v>9.5660000000000007</v>
      </c>
      <c r="I196" s="112">
        <v>9.1750000000000007</v>
      </c>
      <c r="J196" s="113">
        <v>9.1359999999999992</v>
      </c>
      <c r="K196" s="13">
        <v>0.57200000000000095</v>
      </c>
      <c r="L196" s="3">
        <f t="shared" si="63"/>
        <v>0.18100000000000094</v>
      </c>
      <c r="M196" s="3">
        <f t="shared" si="64"/>
        <v>0.14199999999999946</v>
      </c>
      <c r="N196" s="3">
        <f t="shared" si="65"/>
        <v>3.9000000000001478E-2</v>
      </c>
      <c r="O196" s="13">
        <f t="shared" si="58"/>
        <v>0.18100000000000094</v>
      </c>
      <c r="P196" s="3">
        <f t="shared" si="59"/>
        <v>3.9000000000001478E-2</v>
      </c>
      <c r="Q196" s="11">
        <f t="shared" si="60"/>
        <v>0.14199999999999946</v>
      </c>
      <c r="R196" s="3">
        <f t="shared" si="66"/>
        <v>3.6410256410254891</v>
      </c>
      <c r="S196" s="3">
        <f t="shared" si="67"/>
        <v>0.27464788732395512</v>
      </c>
      <c r="T196" s="3">
        <f t="shared" si="68"/>
        <v>5.5248618784530104</v>
      </c>
      <c r="U196" s="3">
        <f t="shared" si="56"/>
        <v>10623.501496265058</v>
      </c>
      <c r="V196" s="3">
        <f t="shared" si="76"/>
        <v>12371.258325299472</v>
      </c>
      <c r="X196" s="3">
        <f t="shared" si="80"/>
        <v>11.501989202592085</v>
      </c>
      <c r="Y196" s="3">
        <f t="shared" si="74"/>
        <v>11017.381911680706</v>
      </c>
      <c r="Z196" s="3">
        <f t="shared" si="77"/>
        <v>11017.381911680706</v>
      </c>
      <c r="AA196" s="2"/>
      <c r="AB196" s="3"/>
      <c r="AC196" s="3">
        <v>21.546961325967555</v>
      </c>
      <c r="AD196" s="112">
        <v>29.014519288275086</v>
      </c>
      <c r="AE196" s="11">
        <f t="shared" si="69"/>
        <v>-7.4675579623075308</v>
      </c>
      <c r="AF196" s="3">
        <f t="shared" si="81"/>
        <v>-3.00000000000189E-3</v>
      </c>
      <c r="AG196" s="3">
        <f t="shared" si="82"/>
        <v>-1.699999999999946E-2</v>
      </c>
      <c r="AH196" s="3">
        <f t="shared" si="70"/>
        <v>1.399999999999757E-2</v>
      </c>
      <c r="AL196" s="119" t="s">
        <v>107</v>
      </c>
      <c r="AM196" s="3"/>
      <c r="AS196">
        <f t="shared" si="71"/>
        <v>3.6410256410254891</v>
      </c>
      <c r="AT196">
        <f t="shared" si="72"/>
        <v>0.18100000000000094</v>
      </c>
      <c r="AY196">
        <f t="shared" si="73"/>
        <v>78.453038674032456</v>
      </c>
    </row>
    <row r="197" spans="1:51" x14ac:dyDescent="0.25">
      <c r="A197">
        <f t="shared" si="61"/>
        <v>1</v>
      </c>
      <c r="B197" s="119">
        <v>76</v>
      </c>
      <c r="C197" s="11">
        <f t="shared" si="57"/>
        <v>1</v>
      </c>
      <c r="D197">
        <v>2738</v>
      </c>
      <c r="E197" s="11">
        <v>2739</v>
      </c>
      <c r="F197" s="3">
        <f t="shared" si="62"/>
        <v>2738.5</v>
      </c>
      <c r="G197" s="111">
        <v>8.452</v>
      </c>
      <c r="H197" s="112">
        <v>9.1159999999999997</v>
      </c>
      <c r="I197" s="112">
        <v>8.6129999999999995</v>
      </c>
      <c r="J197" s="113">
        <v>8.577</v>
      </c>
      <c r="K197" s="13">
        <v>0.6639999999999997</v>
      </c>
      <c r="L197" s="3">
        <f t="shared" si="63"/>
        <v>0.16099999999999959</v>
      </c>
      <c r="M197" s="3">
        <f t="shared" si="64"/>
        <v>0.125</v>
      </c>
      <c r="N197" s="3">
        <f t="shared" si="65"/>
        <v>3.5999999999999588E-2</v>
      </c>
      <c r="O197" s="13">
        <f t="shared" si="58"/>
        <v>0.16099999999999959</v>
      </c>
      <c r="P197" s="3">
        <f t="shared" si="59"/>
        <v>3.5999999999999588E-2</v>
      </c>
      <c r="Q197" s="11">
        <f t="shared" si="60"/>
        <v>0.125</v>
      </c>
      <c r="R197" s="3">
        <f t="shared" si="66"/>
        <v>3.4722222222222618</v>
      </c>
      <c r="S197" s="3">
        <f t="shared" si="67"/>
        <v>0.2879999999999967</v>
      </c>
      <c r="T197" s="3">
        <f t="shared" si="68"/>
        <v>6.2111801242236186</v>
      </c>
      <c r="U197" s="3">
        <f t="shared" si="56"/>
        <v>10611.999507062466</v>
      </c>
      <c r="V197" s="3">
        <f t="shared" si="76"/>
        <v>12363.266880827747</v>
      </c>
      <c r="X197" s="3">
        <f t="shared" si="80"/>
        <v>10.8348738288405</v>
      </c>
      <c r="Y197" s="3">
        <f t="shared" si="74"/>
        <v>11009.820727955219</v>
      </c>
      <c r="Z197" s="3">
        <f t="shared" si="77"/>
        <v>11009.820727955219</v>
      </c>
      <c r="AA197" s="2"/>
      <c r="AB197" s="3"/>
      <c r="AC197" s="3">
        <v>22.360248447204771</v>
      </c>
      <c r="AD197" s="112">
        <v>42.655114242080735</v>
      </c>
      <c r="AE197" s="11">
        <f t="shared" si="69"/>
        <v>-20.294865794875964</v>
      </c>
      <c r="AF197" s="3">
        <f t="shared" si="81"/>
        <v>1.2000000000000455E-2</v>
      </c>
      <c r="AG197" s="3">
        <f t="shared" si="82"/>
        <v>3.2000000000000028E-2</v>
      </c>
      <c r="AH197" s="3">
        <f t="shared" si="70"/>
        <v>-1.9999999999999574E-2</v>
      </c>
      <c r="AL197" s="3"/>
      <c r="AM197" s="3"/>
      <c r="AS197">
        <f t="shared" si="71"/>
        <v>3.4722222222222618</v>
      </c>
      <c r="AT197">
        <f t="shared" si="72"/>
        <v>0.16099999999999959</v>
      </c>
      <c r="AY197">
        <f t="shared" si="73"/>
        <v>77.639751552795232</v>
      </c>
    </row>
    <row r="198" spans="1:51" x14ac:dyDescent="0.25">
      <c r="A198">
        <f t="shared" si="61"/>
        <v>1</v>
      </c>
      <c r="B198" s="119">
        <v>77</v>
      </c>
      <c r="C198" s="11">
        <f t="shared" si="57"/>
        <v>1</v>
      </c>
      <c r="D198">
        <v>2737</v>
      </c>
      <c r="E198" s="11">
        <v>2738</v>
      </c>
      <c r="F198" s="3">
        <f t="shared" si="62"/>
        <v>2737.5</v>
      </c>
      <c r="G198" s="111">
        <v>9.2029999999999994</v>
      </c>
      <c r="H198" s="112">
        <v>9.9890000000000008</v>
      </c>
      <c r="I198" s="112">
        <v>9.4079999999999995</v>
      </c>
      <c r="J198" s="113">
        <v>9.36</v>
      </c>
      <c r="K198" s="13">
        <v>0.78600000000000136</v>
      </c>
      <c r="L198" s="3">
        <f t="shared" si="63"/>
        <v>0.20500000000000007</v>
      </c>
      <c r="M198" s="3">
        <f t="shared" si="64"/>
        <v>0.15700000000000003</v>
      </c>
      <c r="N198" s="3">
        <f t="shared" si="65"/>
        <v>4.8000000000000043E-2</v>
      </c>
      <c r="O198" s="13">
        <f t="shared" si="58"/>
        <v>0.20500000000000007</v>
      </c>
      <c r="P198" s="3">
        <f t="shared" si="59"/>
        <v>4.8000000000000043E-2</v>
      </c>
      <c r="Q198" s="11">
        <f t="shared" si="60"/>
        <v>0.15700000000000003</v>
      </c>
      <c r="R198" s="3">
        <f t="shared" si="66"/>
        <v>3.2708333333333308</v>
      </c>
      <c r="S198" s="3">
        <f t="shared" si="67"/>
        <v>0.30573248407643333</v>
      </c>
      <c r="T198" s="3">
        <f t="shared" si="68"/>
        <v>4.878048780487803</v>
      </c>
      <c r="U198" s="3">
        <f t="shared" si="56"/>
        <v>10601.164633233626</v>
      </c>
      <c r="V198" s="3">
        <f t="shared" si="76"/>
        <v>12354.783394127402</v>
      </c>
      <c r="X198" s="3">
        <f t="shared" si="80"/>
        <v>11.475698941556402</v>
      </c>
      <c r="Y198" s="3">
        <f t="shared" si="74"/>
        <v>11000.193133770594</v>
      </c>
      <c r="Z198" s="3">
        <f t="shared" si="77"/>
        <v>11000.193133770594</v>
      </c>
      <c r="AA198" s="2"/>
      <c r="AB198" s="3"/>
      <c r="AC198" s="3">
        <v>23.414634146341477</v>
      </c>
      <c r="AD198" s="112">
        <v>38.767141207882524</v>
      </c>
      <c r="AE198" s="11">
        <f t="shared" si="69"/>
        <v>-15.352507061541047</v>
      </c>
      <c r="AF198" s="3">
        <f t="shared" si="81"/>
        <v>8.0000000000008953E-3</v>
      </c>
      <c r="AG198" s="3">
        <f t="shared" si="82"/>
        <v>3.6999999999999034E-2</v>
      </c>
      <c r="AH198" s="3">
        <f t="shared" si="70"/>
        <v>-2.8999999999998138E-2</v>
      </c>
      <c r="AL198" s="3"/>
      <c r="AM198" s="3"/>
      <c r="AS198">
        <f t="shared" si="71"/>
        <v>3.2708333333333308</v>
      </c>
      <c r="AT198">
        <f t="shared" si="72"/>
        <v>0.20500000000000007</v>
      </c>
      <c r="AY198">
        <f t="shared" si="73"/>
        <v>76.58536585365853</v>
      </c>
    </row>
    <row r="199" spans="1:51" x14ac:dyDescent="0.25">
      <c r="A199">
        <f t="shared" si="61"/>
        <v>1</v>
      </c>
      <c r="B199" s="119">
        <v>78</v>
      </c>
      <c r="C199" s="11">
        <f t="shared" si="57"/>
        <v>1</v>
      </c>
      <c r="D199">
        <v>2736</v>
      </c>
      <c r="E199" s="11">
        <v>2737</v>
      </c>
      <c r="F199" s="3">
        <f t="shared" si="62"/>
        <v>2736.5</v>
      </c>
      <c r="G199" s="111">
        <v>8.1440000000000001</v>
      </c>
      <c r="H199" s="112">
        <v>9.0570000000000004</v>
      </c>
      <c r="I199" s="112">
        <v>8.3940000000000001</v>
      </c>
      <c r="J199" s="113">
        <v>8.3379999999999992</v>
      </c>
      <c r="K199" s="13">
        <v>0.91300000000000026</v>
      </c>
      <c r="L199" s="3">
        <f t="shared" si="63"/>
        <v>0.25</v>
      </c>
      <c r="M199" s="3">
        <f t="shared" si="64"/>
        <v>0.19399999999999906</v>
      </c>
      <c r="N199" s="3">
        <f t="shared" si="65"/>
        <v>5.6000000000000938E-2</v>
      </c>
      <c r="O199" s="13">
        <f t="shared" si="58"/>
        <v>0.25</v>
      </c>
      <c r="P199" s="3">
        <f t="shared" si="59"/>
        <v>5.6000000000000938E-2</v>
      </c>
      <c r="Q199" s="11">
        <f t="shared" si="60"/>
        <v>0.19399999999999906</v>
      </c>
      <c r="R199" s="3">
        <f t="shared" si="66"/>
        <v>3.4642857142856394</v>
      </c>
      <c r="S199" s="3">
        <f t="shared" si="67"/>
        <v>0.28865979381443924</v>
      </c>
      <c r="T199" s="3">
        <f t="shared" si="68"/>
        <v>4</v>
      </c>
      <c r="U199" s="3">
        <f t="shared" ref="U199:U262" si="83">U198-(R199*3.31257289034632)</f>
        <v>10589.688934292069</v>
      </c>
      <c r="V199" s="3">
        <f t="shared" si="76"/>
        <v>12346.773641650014</v>
      </c>
      <c r="X199" s="3">
        <f t="shared" si="80"/>
        <v>11.211785167326525</v>
      </c>
      <c r="Y199" s="3">
        <f t="shared" si="74"/>
        <v>10988.452165252758</v>
      </c>
      <c r="Z199" s="3">
        <f t="shared" si="77"/>
        <v>10988.452165252758</v>
      </c>
      <c r="AA199" s="2"/>
      <c r="AB199" s="3"/>
      <c r="AC199" s="3">
        <v>22.400000000000375</v>
      </c>
      <c r="AD199" s="112">
        <v>36.226818888386639</v>
      </c>
      <c r="AE199" s="11">
        <f t="shared" si="69"/>
        <v>-13.826818888386263</v>
      </c>
      <c r="AF199" s="3">
        <f t="shared" si="81"/>
        <v>-1.7000000000001236E-2</v>
      </c>
      <c r="AG199" s="3">
        <f t="shared" si="82"/>
        <v>-6.1999999999999389E-2</v>
      </c>
      <c r="AH199" s="3">
        <f t="shared" si="70"/>
        <v>4.4999999999998153E-2</v>
      </c>
      <c r="AL199" s="3"/>
      <c r="AM199" s="3"/>
      <c r="AS199">
        <f t="shared" si="71"/>
        <v>3.4642857142856394</v>
      </c>
      <c r="AT199">
        <f t="shared" si="72"/>
        <v>0.25</v>
      </c>
      <c r="AY199">
        <f t="shared" si="73"/>
        <v>77.599999999999625</v>
      </c>
    </row>
    <row r="200" spans="1:51" x14ac:dyDescent="0.25">
      <c r="A200">
        <f t="shared" si="61"/>
        <v>1</v>
      </c>
      <c r="B200" s="119">
        <v>79</v>
      </c>
      <c r="C200" s="11">
        <f t="shared" si="57"/>
        <v>1</v>
      </c>
      <c r="D200">
        <v>2735</v>
      </c>
      <c r="E200" s="11">
        <v>2736</v>
      </c>
      <c r="F200" s="3">
        <f t="shared" si="62"/>
        <v>2735.5</v>
      </c>
      <c r="G200" s="111">
        <v>8.1630000000000003</v>
      </c>
      <c r="H200" s="112">
        <v>8.7789999999999999</v>
      </c>
      <c r="I200" s="112">
        <v>8.3339999999999996</v>
      </c>
      <c r="J200" s="113">
        <v>8.2949999999999999</v>
      </c>
      <c r="K200" s="13">
        <v>0.61599999999999966</v>
      </c>
      <c r="L200" s="3">
        <f t="shared" si="63"/>
        <v>0.17099999999999937</v>
      </c>
      <c r="M200" s="3">
        <f t="shared" si="64"/>
        <v>0.13199999999999967</v>
      </c>
      <c r="N200" s="3">
        <f t="shared" si="65"/>
        <v>3.8999999999999702E-2</v>
      </c>
      <c r="O200" s="13">
        <f t="shared" si="58"/>
        <v>0.17099999999999937</v>
      </c>
      <c r="P200" s="3">
        <f t="shared" si="59"/>
        <v>3.8999999999999702E-2</v>
      </c>
      <c r="Q200" s="11">
        <f t="shared" si="60"/>
        <v>0.13199999999999967</v>
      </c>
      <c r="R200" s="3">
        <f t="shared" si="66"/>
        <v>3.3846153846154023</v>
      </c>
      <c r="S200" s="3">
        <f t="shared" si="67"/>
        <v>0.29545454545454392</v>
      </c>
      <c r="T200" s="3">
        <f t="shared" si="68"/>
        <v>5.8479532163742904</v>
      </c>
      <c r="U200" s="3">
        <f t="shared" si="83"/>
        <v>10578.477149124743</v>
      </c>
      <c r="V200" s="3">
        <f t="shared" si="76"/>
        <v>12338.575347921129</v>
      </c>
      <c r="X200" s="3">
        <f t="shared" si="80"/>
        <v>9.3242792469009146</v>
      </c>
      <c r="Y200" s="3">
        <f t="shared" si="74"/>
        <v>10980.421342786558</v>
      </c>
      <c r="Z200" s="3">
        <f t="shared" si="77"/>
        <v>10980.421342786558</v>
      </c>
      <c r="AA200" s="2"/>
      <c r="AB200" s="3"/>
      <c r="AC200" s="3">
        <v>22.807017543859558</v>
      </c>
      <c r="AD200" s="112">
        <v>35.521309478559452</v>
      </c>
      <c r="AE200" s="11">
        <f t="shared" si="69"/>
        <v>-12.714291934699894</v>
      </c>
      <c r="AF200" s="3">
        <f t="shared" si="81"/>
        <v>1.5000000000000568E-2</v>
      </c>
      <c r="AG200" s="3">
        <f t="shared" si="82"/>
        <v>2.000000000000135E-2</v>
      </c>
      <c r="AH200" s="3">
        <f t="shared" si="70"/>
        <v>-5.0000000000007816E-3</v>
      </c>
      <c r="AL200" s="3"/>
      <c r="AM200" s="3"/>
      <c r="AS200">
        <f t="shared" si="71"/>
        <v>3.3846153846154023</v>
      </c>
      <c r="AT200">
        <f t="shared" si="72"/>
        <v>0.17099999999999937</v>
      </c>
      <c r="AY200">
        <f t="shared" si="73"/>
        <v>77.192982456140442</v>
      </c>
    </row>
    <row r="201" spans="1:51" x14ac:dyDescent="0.25">
      <c r="A201">
        <f t="shared" si="61"/>
        <v>1</v>
      </c>
      <c r="B201" s="119">
        <v>80</v>
      </c>
      <c r="C201" s="11">
        <f t="shared" ref="C201:C215" si="84">E201-D201</f>
        <v>1</v>
      </c>
      <c r="D201">
        <v>2734</v>
      </c>
      <c r="E201" s="11">
        <v>2735</v>
      </c>
      <c r="F201" s="3">
        <f t="shared" si="62"/>
        <v>2734.5</v>
      </c>
      <c r="G201" s="111">
        <v>8.1579999999999995</v>
      </c>
      <c r="H201" s="112">
        <v>8.9269999999999996</v>
      </c>
      <c r="I201" s="112">
        <v>8.3640000000000008</v>
      </c>
      <c r="J201" s="113">
        <v>8.31</v>
      </c>
      <c r="K201" s="13">
        <v>0.76900000000000013</v>
      </c>
      <c r="L201" s="3">
        <f t="shared" si="63"/>
        <v>0.20600000000000129</v>
      </c>
      <c r="M201" s="3">
        <f t="shared" si="64"/>
        <v>0.15200000000000102</v>
      </c>
      <c r="N201" s="3">
        <f t="shared" si="65"/>
        <v>5.400000000000027E-2</v>
      </c>
      <c r="O201" s="13">
        <f t="shared" ref="O201:O215" si="85">L201/C201</f>
        <v>0.20600000000000129</v>
      </c>
      <c r="P201" s="3">
        <f t="shared" ref="P201:P215" si="86">N201/C201</f>
        <v>5.400000000000027E-2</v>
      </c>
      <c r="Q201" s="11">
        <f t="shared" ref="Q201:Q215" si="87">M201/C201</f>
        <v>0.15200000000000102</v>
      </c>
      <c r="R201" s="3">
        <f t="shared" si="66"/>
        <v>2.8148148148148198</v>
      </c>
      <c r="S201" s="3">
        <f t="shared" si="67"/>
        <v>0.35526315789473623</v>
      </c>
      <c r="T201" s="3">
        <f t="shared" si="68"/>
        <v>4.8543689320388044</v>
      </c>
      <c r="U201" s="3">
        <f t="shared" si="83"/>
        <v>10569.152869877842</v>
      </c>
      <c r="V201" s="3">
        <f t="shared" si="76"/>
        <v>12328.717480562915</v>
      </c>
      <c r="X201" s="3">
        <f t="shared" si="80"/>
        <v>10.238861661069677</v>
      </c>
      <c r="Y201" s="3">
        <f t="shared" si="74"/>
        <v>10970.74678472786</v>
      </c>
      <c r="Z201" s="3">
        <f t="shared" si="77"/>
        <v>10970.74678472786</v>
      </c>
      <c r="AA201" s="2"/>
      <c r="AB201" s="3"/>
      <c r="AC201" s="3">
        <v>26.213592233009674</v>
      </c>
      <c r="AD201" s="112">
        <v>37.365901125232483</v>
      </c>
      <c r="AE201" s="11">
        <f t="shared" si="69"/>
        <v>-11.152308892222809</v>
      </c>
      <c r="AF201" s="3">
        <f t="shared" si="81"/>
        <v>9.9999999999944578E-4</v>
      </c>
      <c r="AG201" s="3">
        <f t="shared" si="82"/>
        <v>1.7999999999998906E-2</v>
      </c>
      <c r="AH201" s="3">
        <f t="shared" si="70"/>
        <v>-1.699999999999946E-2</v>
      </c>
      <c r="AL201" s="3"/>
      <c r="AM201" s="3"/>
      <c r="AS201">
        <f t="shared" si="71"/>
        <v>2.8148148148148198</v>
      </c>
      <c r="AT201">
        <f t="shared" si="72"/>
        <v>0.20600000000000129</v>
      </c>
      <c r="AY201">
        <f t="shared" si="73"/>
        <v>73.786407766990322</v>
      </c>
    </row>
    <row r="202" spans="1:51" x14ac:dyDescent="0.25">
      <c r="A202">
        <f t="shared" ref="A202:A265" si="88">E202-D202</f>
        <v>1</v>
      </c>
      <c r="B202" s="119">
        <v>81</v>
      </c>
      <c r="C202" s="11">
        <f t="shared" si="84"/>
        <v>1</v>
      </c>
      <c r="D202">
        <v>2733</v>
      </c>
      <c r="E202" s="11">
        <v>2734</v>
      </c>
      <c r="F202" s="3">
        <f t="shared" ref="F202:F265" si="89">(E202+D202)/2</f>
        <v>2733.5</v>
      </c>
      <c r="G202" s="111">
        <v>8.01</v>
      </c>
      <c r="H202" s="112">
        <v>8.81</v>
      </c>
      <c r="I202" s="112">
        <v>8.2349999999999994</v>
      </c>
      <c r="J202" s="113">
        <v>8.18</v>
      </c>
      <c r="K202" s="13">
        <v>0.80000000000000071</v>
      </c>
      <c r="L202" s="3">
        <f t="shared" ref="L202:L266" si="90">I202-G202</f>
        <v>0.22499999999999964</v>
      </c>
      <c r="M202" s="3">
        <f t="shared" ref="M202:M266" si="91">J202-G202</f>
        <v>0.16999999999999993</v>
      </c>
      <c r="N202" s="3">
        <f t="shared" ref="N202:N266" si="92">L202-M202</f>
        <v>5.4999999999999716E-2</v>
      </c>
      <c r="O202" s="13">
        <f t="shared" si="85"/>
        <v>0.22499999999999964</v>
      </c>
      <c r="P202" s="3">
        <f t="shared" si="86"/>
        <v>5.4999999999999716E-2</v>
      </c>
      <c r="Q202" s="11">
        <f t="shared" si="87"/>
        <v>0.16999999999999993</v>
      </c>
      <c r="R202" s="3">
        <f t="shared" ref="R202:R266" si="93">Q202/P202</f>
        <v>3.0909090909091055</v>
      </c>
      <c r="S202" s="3">
        <f t="shared" ref="S202:S265" si="94">1/R202</f>
        <v>0.32352941176470434</v>
      </c>
      <c r="T202" s="3">
        <f t="shared" ref="T202:T265" si="95">1/O202</f>
        <v>4.4444444444444517</v>
      </c>
      <c r="U202" s="3">
        <f t="shared" si="83"/>
        <v>10558.914008216772</v>
      </c>
      <c r="V202" s="3">
        <f t="shared" si="76"/>
        <v>12319.740163448028</v>
      </c>
      <c r="X202" s="3">
        <f t="shared" si="80"/>
        <v>10.732736164722155</v>
      </c>
      <c r="Y202" s="3">
        <f t="shared" si="74"/>
        <v>10960.179913061807</v>
      </c>
      <c r="Z202" s="3">
        <f t="shared" si="77"/>
        <v>10960.179913061807</v>
      </c>
      <c r="AA202" s="2"/>
      <c r="AB202" s="3"/>
      <c r="AC202" s="3">
        <v>24.444444444444358</v>
      </c>
      <c r="AD202" s="112">
        <v>34.851729081062793</v>
      </c>
      <c r="AE202" s="11">
        <f t="shared" ref="AE202:AE265" si="96">AC202-AD202</f>
        <v>-10.407284636618435</v>
      </c>
      <c r="AF202" s="3">
        <f t="shared" si="81"/>
        <v>-4.9999999999990052E-3</v>
      </c>
      <c r="AG202" s="3">
        <f t="shared" si="82"/>
        <v>-8.0000000000008953E-3</v>
      </c>
      <c r="AH202" s="3">
        <f t="shared" ref="AH202:AH266" si="97">AF202-AG202</f>
        <v>3.00000000000189E-3</v>
      </c>
      <c r="AL202" s="3"/>
      <c r="AM202" s="3"/>
      <c r="AS202">
        <f t="shared" ref="AS202:AS265" si="98">Q202/P202</f>
        <v>3.0909090909091055</v>
      </c>
      <c r="AT202">
        <f t="shared" ref="AT202:AT265" si="99">M202+N202</f>
        <v>0.22499999999999964</v>
      </c>
      <c r="AY202">
        <f t="shared" ref="AY202:AY265" si="100">(M202/L202)*100</f>
        <v>75.555555555555642</v>
      </c>
    </row>
    <row r="203" spans="1:51" x14ac:dyDescent="0.25">
      <c r="A203">
        <f t="shared" si="88"/>
        <v>1</v>
      </c>
      <c r="B203" s="119">
        <v>82</v>
      </c>
      <c r="C203" s="11">
        <f t="shared" si="84"/>
        <v>1</v>
      </c>
      <c r="D203">
        <v>2732</v>
      </c>
      <c r="E203" s="11">
        <v>2733</v>
      </c>
      <c r="F203" s="3">
        <f t="shared" si="89"/>
        <v>2732.5</v>
      </c>
      <c r="G203" s="111">
        <v>9.0730000000000004</v>
      </c>
      <c r="H203" s="112">
        <v>9.7840000000000007</v>
      </c>
      <c r="I203" s="112">
        <v>9.2850000000000001</v>
      </c>
      <c r="J203" s="113">
        <v>9.2349999999999994</v>
      </c>
      <c r="K203" s="13">
        <v>0.7110000000000003</v>
      </c>
      <c r="L203" s="3">
        <f t="shared" si="90"/>
        <v>0.21199999999999974</v>
      </c>
      <c r="M203" s="3">
        <f t="shared" si="91"/>
        <v>0.16199999999999903</v>
      </c>
      <c r="N203" s="3">
        <f t="shared" si="92"/>
        <v>5.0000000000000711E-2</v>
      </c>
      <c r="O203" s="13">
        <f t="shared" si="85"/>
        <v>0.21199999999999974</v>
      </c>
      <c r="P203" s="3">
        <f t="shared" si="86"/>
        <v>5.0000000000000711E-2</v>
      </c>
      <c r="Q203" s="11">
        <f t="shared" si="87"/>
        <v>0.16199999999999903</v>
      </c>
      <c r="R203" s="3">
        <f t="shared" si="93"/>
        <v>3.2399999999999345</v>
      </c>
      <c r="S203" s="3">
        <f t="shared" si="94"/>
        <v>0.30864197530864823</v>
      </c>
      <c r="T203" s="3">
        <f t="shared" si="95"/>
        <v>4.7169811320754773</v>
      </c>
      <c r="U203" s="3">
        <f t="shared" si="83"/>
        <v>10548.18127205205</v>
      </c>
      <c r="V203" s="3">
        <f t="shared" si="76"/>
        <v>12311.175943978158</v>
      </c>
      <c r="X203" s="3">
        <f t="shared" si="80"/>
        <v>12.054084684315967</v>
      </c>
      <c r="Y203" s="3">
        <f t="shared" ref="Y203:Y266" si="101">Y202-(O203*46.963874071345)</f>
        <v>10950.223571758683</v>
      </c>
      <c r="Z203" s="3">
        <f t="shared" si="77"/>
        <v>10950.223571758683</v>
      </c>
      <c r="AA203" s="2"/>
      <c r="AB203" s="3"/>
      <c r="AC203" s="3">
        <v>23.584905660377721</v>
      </c>
      <c r="AD203" s="112">
        <v>31.910696613362504</v>
      </c>
      <c r="AE203" s="11">
        <f t="shared" si="96"/>
        <v>-8.3257909529847822</v>
      </c>
      <c r="AF203" s="3">
        <f t="shared" si="81"/>
        <v>-1.4000000000001123E-2</v>
      </c>
      <c r="AG203" s="3">
        <f t="shared" si="82"/>
        <v>-3.0999999999998806E-2</v>
      </c>
      <c r="AH203" s="3">
        <f t="shared" si="97"/>
        <v>1.6999999999997684E-2</v>
      </c>
      <c r="AL203" s="3"/>
      <c r="AM203" s="3"/>
      <c r="AS203">
        <f t="shared" si="98"/>
        <v>3.2399999999999345</v>
      </c>
      <c r="AT203">
        <f t="shared" si="99"/>
        <v>0.21199999999999974</v>
      </c>
      <c r="AY203">
        <f t="shared" si="100"/>
        <v>76.415094339622286</v>
      </c>
    </row>
    <row r="204" spans="1:51" x14ac:dyDescent="0.25">
      <c r="A204">
        <f t="shared" si="88"/>
        <v>1</v>
      </c>
      <c r="B204" s="119">
        <v>83</v>
      </c>
      <c r="C204" s="11">
        <f t="shared" si="84"/>
        <v>1</v>
      </c>
      <c r="D204">
        <v>2731</v>
      </c>
      <c r="E204" s="11">
        <v>2732</v>
      </c>
      <c r="F204" s="3">
        <f t="shared" si="89"/>
        <v>2731.5</v>
      </c>
      <c r="G204" s="111">
        <v>9.11</v>
      </c>
      <c r="H204" s="112">
        <v>9.6869999999999994</v>
      </c>
      <c r="I204" s="112">
        <v>9.2769999999999992</v>
      </c>
      <c r="J204" s="113">
        <v>9.2409999999999997</v>
      </c>
      <c r="K204" s="13">
        <v>0.57699999999999996</v>
      </c>
      <c r="L204" s="3">
        <f t="shared" si="90"/>
        <v>0.16699999999999982</v>
      </c>
      <c r="M204" s="3">
        <f t="shared" si="91"/>
        <v>0.13100000000000023</v>
      </c>
      <c r="N204" s="3">
        <f t="shared" si="92"/>
        <v>3.5999999999999588E-2</v>
      </c>
      <c r="O204" s="13">
        <f t="shared" si="85"/>
        <v>0.16699999999999982</v>
      </c>
      <c r="P204" s="3">
        <f t="shared" si="86"/>
        <v>3.5999999999999588E-2</v>
      </c>
      <c r="Q204" s="11">
        <f t="shared" si="87"/>
        <v>0.13100000000000023</v>
      </c>
      <c r="R204" s="3">
        <f t="shared" si="93"/>
        <v>3.6388888888889368</v>
      </c>
      <c r="S204" s="3">
        <f t="shared" si="94"/>
        <v>0.27480916030533992</v>
      </c>
      <c r="T204" s="3">
        <f t="shared" si="95"/>
        <v>5.9880239520958147</v>
      </c>
      <c r="U204" s="3">
        <f t="shared" si="83"/>
        <v>10536.127187367734</v>
      </c>
      <c r="V204" s="3">
        <f t="shared" si="76"/>
        <v>12303.550519863917</v>
      </c>
      <c r="X204" s="3">
        <f t="shared" si="80"/>
        <v>10.554011301801438</v>
      </c>
      <c r="Y204" s="3">
        <f t="shared" si="101"/>
        <v>10942.380604788768</v>
      </c>
      <c r="Z204" s="3">
        <f t="shared" si="77"/>
        <v>10942.380604788768</v>
      </c>
      <c r="AA204" s="2"/>
      <c r="AB204" s="3"/>
      <c r="AC204" s="3">
        <v>21.556886227544688</v>
      </c>
      <c r="AD204" s="112">
        <v>33.397965121843406</v>
      </c>
      <c r="AE204" s="11">
        <f t="shared" si="96"/>
        <v>-11.841078894298718</v>
      </c>
      <c r="AF204" s="3">
        <f t="shared" si="81"/>
        <v>7.0000000000014495E-3</v>
      </c>
      <c r="AG204" s="3">
        <f t="shared" si="82"/>
        <v>5.9999999999993392E-3</v>
      </c>
      <c r="AH204" s="3">
        <f t="shared" si="97"/>
        <v>1.0000000000021103E-3</v>
      </c>
      <c r="AL204" s="3"/>
      <c r="AM204" s="3"/>
      <c r="AS204">
        <f t="shared" si="98"/>
        <v>3.6388888888889368</v>
      </c>
      <c r="AT204">
        <f t="shared" si="99"/>
        <v>0.16699999999999982</v>
      </c>
      <c r="AY204">
        <f t="shared" si="100"/>
        <v>78.443113772455305</v>
      </c>
    </row>
    <row r="205" spans="1:51" x14ac:dyDescent="0.25">
      <c r="A205">
        <f t="shared" si="88"/>
        <v>1</v>
      </c>
      <c r="B205" s="119">
        <v>84</v>
      </c>
      <c r="C205" s="11">
        <f t="shared" si="84"/>
        <v>1</v>
      </c>
      <c r="D205">
        <v>2730</v>
      </c>
      <c r="E205" s="11">
        <v>2731</v>
      </c>
      <c r="F205" s="3">
        <f t="shared" si="89"/>
        <v>2730.5</v>
      </c>
      <c r="G205" s="111">
        <v>7.89</v>
      </c>
      <c r="H205" s="112">
        <v>8.5559999999999992</v>
      </c>
      <c r="I205" s="112">
        <v>8.07</v>
      </c>
      <c r="J205" s="113">
        <v>8.0269999999999992</v>
      </c>
      <c r="K205" s="13">
        <v>0.66599999999999948</v>
      </c>
      <c r="L205" s="3">
        <f t="shared" si="90"/>
        <v>0.1800000000000006</v>
      </c>
      <c r="M205" s="3">
        <f t="shared" si="91"/>
        <v>0.13699999999999957</v>
      </c>
      <c r="N205" s="3">
        <f t="shared" si="92"/>
        <v>4.3000000000001037E-2</v>
      </c>
      <c r="O205" s="13">
        <f t="shared" si="85"/>
        <v>0.1800000000000006</v>
      </c>
      <c r="P205" s="3">
        <f t="shared" si="86"/>
        <v>4.3000000000001037E-2</v>
      </c>
      <c r="Q205" s="11">
        <f t="shared" si="87"/>
        <v>0.13699999999999957</v>
      </c>
      <c r="R205" s="3">
        <f t="shared" si="93"/>
        <v>3.1860465116278198</v>
      </c>
      <c r="S205" s="3">
        <f t="shared" si="94"/>
        <v>0.31386861313869474</v>
      </c>
      <c r="T205" s="3">
        <f t="shared" si="95"/>
        <v>5.5555555555555367</v>
      </c>
      <c r="U205" s="3">
        <f t="shared" si="83"/>
        <v>10525.573176065933</v>
      </c>
      <c r="V205" s="3">
        <f t="shared" si="76"/>
        <v>12294.841271276016</v>
      </c>
      <c r="X205" s="3">
        <f t="shared" si="80"/>
        <v>9.7799771048321418</v>
      </c>
      <c r="Y205" s="3">
        <f t="shared" si="101"/>
        <v>10933.927107455926</v>
      </c>
      <c r="Z205" s="3">
        <f t="shared" si="77"/>
        <v>10933.927107455926</v>
      </c>
      <c r="AA205" s="2"/>
      <c r="AB205" s="3"/>
      <c r="AC205" s="3">
        <v>23.888888888889383</v>
      </c>
      <c r="AD205" s="112">
        <v>36.903527505011603</v>
      </c>
      <c r="AE205" s="11">
        <f t="shared" si="96"/>
        <v>-13.01463861612222</v>
      </c>
      <c r="AF205" s="3">
        <f t="shared" si="81"/>
        <v>1.9999999999999574E-2</v>
      </c>
      <c r="AG205" s="3">
        <f t="shared" si="82"/>
        <v>4.9000000000000377E-2</v>
      </c>
      <c r="AH205" s="3">
        <f t="shared" si="97"/>
        <v>-2.9000000000000803E-2</v>
      </c>
      <c r="AL205" s="3"/>
      <c r="AM205" s="3"/>
      <c r="AS205">
        <f t="shared" si="98"/>
        <v>3.1860465116278198</v>
      </c>
      <c r="AT205">
        <f t="shared" si="99"/>
        <v>0.1800000000000006</v>
      </c>
      <c r="AY205">
        <f t="shared" si="100"/>
        <v>76.111111111110617</v>
      </c>
    </row>
    <row r="206" spans="1:51" x14ac:dyDescent="0.25">
      <c r="A206">
        <f t="shared" si="88"/>
        <v>1</v>
      </c>
      <c r="B206" s="119">
        <v>85</v>
      </c>
      <c r="C206" s="11">
        <f t="shared" si="84"/>
        <v>1</v>
      </c>
      <c r="D206">
        <v>2729</v>
      </c>
      <c r="E206" s="11">
        <v>2730</v>
      </c>
      <c r="F206" s="3">
        <f t="shared" si="89"/>
        <v>2729.5</v>
      </c>
      <c r="G206" s="111">
        <v>9.1579999999999995</v>
      </c>
      <c r="H206" s="112">
        <v>10.114000000000001</v>
      </c>
      <c r="I206" s="112">
        <v>9.407</v>
      </c>
      <c r="J206" s="113">
        <v>9.3439999999999994</v>
      </c>
      <c r="K206" s="13">
        <v>0.95600000000000129</v>
      </c>
      <c r="L206" s="3">
        <f t="shared" si="90"/>
        <v>0.24900000000000055</v>
      </c>
      <c r="M206" s="3">
        <f t="shared" si="91"/>
        <v>0.18599999999999994</v>
      </c>
      <c r="N206" s="3">
        <f t="shared" si="92"/>
        <v>6.3000000000000611E-2</v>
      </c>
      <c r="O206" s="13">
        <f t="shared" si="85"/>
        <v>0.24900000000000055</v>
      </c>
      <c r="P206" s="3">
        <f t="shared" si="86"/>
        <v>6.3000000000000611E-2</v>
      </c>
      <c r="Q206" s="11">
        <f t="shared" si="87"/>
        <v>0.18599999999999994</v>
      </c>
      <c r="R206" s="3">
        <f t="shared" si="93"/>
        <v>2.9523809523809228</v>
      </c>
      <c r="S206" s="3">
        <f t="shared" si="94"/>
        <v>0.33870967741935826</v>
      </c>
      <c r="T206" s="3">
        <f t="shared" si="95"/>
        <v>4.0160642570281038</v>
      </c>
      <c r="U206" s="3">
        <f t="shared" si="83"/>
        <v>10515.793198961101</v>
      </c>
      <c r="V206" s="3">
        <f t="shared" si="76"/>
        <v>12285.442731070694</v>
      </c>
      <c r="X206" s="3">
        <f t="shared" si="80"/>
        <v>13.852577541447317</v>
      </c>
      <c r="Y206" s="3">
        <f t="shared" si="101"/>
        <v>10922.233102812161</v>
      </c>
      <c r="Z206" s="3">
        <f t="shared" si="77"/>
        <v>10922.233102812161</v>
      </c>
      <c r="AA206" s="2"/>
      <c r="AB206" s="3"/>
      <c r="AC206" s="3">
        <v>25.301204819277295</v>
      </c>
      <c r="AD206" s="112">
        <v>38.838706632228593</v>
      </c>
      <c r="AE206" s="11">
        <f t="shared" si="96"/>
        <v>-13.537501812951298</v>
      </c>
      <c r="AF206" s="3">
        <f t="shared" si="81"/>
        <v>-1.9000000000000128E-2</v>
      </c>
      <c r="AG206" s="3">
        <f t="shared" si="82"/>
        <v>-2.0000000000006679E-3</v>
      </c>
      <c r="AH206" s="3">
        <f t="shared" si="97"/>
        <v>-1.699999999999946E-2</v>
      </c>
      <c r="AL206" s="3"/>
      <c r="AM206" s="3"/>
      <c r="AS206">
        <f t="shared" si="98"/>
        <v>2.9523809523809228</v>
      </c>
      <c r="AT206">
        <f t="shared" si="99"/>
        <v>0.24900000000000055</v>
      </c>
      <c r="AY206">
        <f t="shared" si="100"/>
        <v>74.698795180722698</v>
      </c>
    </row>
    <row r="207" spans="1:51" x14ac:dyDescent="0.25">
      <c r="A207">
        <f t="shared" si="88"/>
        <v>1</v>
      </c>
      <c r="B207" s="119">
        <v>86</v>
      </c>
      <c r="C207" s="11">
        <f t="shared" si="84"/>
        <v>1</v>
      </c>
      <c r="D207">
        <v>2728</v>
      </c>
      <c r="E207" s="11">
        <v>2729</v>
      </c>
      <c r="F207" s="3">
        <f t="shared" si="89"/>
        <v>2728.5</v>
      </c>
      <c r="G207" s="111">
        <v>8.8040000000000003</v>
      </c>
      <c r="H207" s="112">
        <v>9.5820000000000007</v>
      </c>
      <c r="I207" s="112">
        <v>9.032</v>
      </c>
      <c r="J207" s="113">
        <v>8.9879999999999995</v>
      </c>
      <c r="K207" s="13">
        <v>0.77800000000000047</v>
      </c>
      <c r="L207" s="3">
        <f t="shared" si="90"/>
        <v>0.22799999999999976</v>
      </c>
      <c r="M207" s="3">
        <f t="shared" si="91"/>
        <v>0.18399999999999928</v>
      </c>
      <c r="N207" s="3">
        <f t="shared" si="92"/>
        <v>4.4000000000000483E-2</v>
      </c>
      <c r="O207" s="13">
        <f t="shared" si="85"/>
        <v>0.22799999999999976</v>
      </c>
      <c r="P207" s="3">
        <f t="shared" si="86"/>
        <v>4.4000000000000483E-2</v>
      </c>
      <c r="Q207" s="11">
        <f t="shared" si="87"/>
        <v>0.18399999999999928</v>
      </c>
      <c r="R207" s="3">
        <f t="shared" si="93"/>
        <v>4.1818181818181195</v>
      </c>
      <c r="S207" s="3">
        <f t="shared" si="94"/>
        <v>0.23913043478261226</v>
      </c>
      <c r="T207" s="3">
        <f t="shared" si="95"/>
        <v>4.3859649122807065</v>
      </c>
      <c r="U207" s="3">
        <f t="shared" si="83"/>
        <v>10501.940621419653</v>
      </c>
      <c r="V207" s="3">
        <f t="shared" si="76"/>
        <v>12278.807322768385</v>
      </c>
      <c r="X207" s="3">
        <f t="shared" ref="X207:X214" si="102">(U207-U208)/C207</f>
        <v>11.651118441908693</v>
      </c>
      <c r="Y207" s="3">
        <f t="shared" si="101"/>
        <v>10911.525339523894</v>
      </c>
      <c r="Z207" s="3">
        <f t="shared" si="77"/>
        <v>10911.525339523894</v>
      </c>
      <c r="AA207" s="2"/>
      <c r="AB207" s="3"/>
      <c r="AC207" s="3">
        <v>19.29824561403532</v>
      </c>
      <c r="AD207" s="112">
        <v>32.772088890083062</v>
      </c>
      <c r="AE207" s="11">
        <f t="shared" si="96"/>
        <v>-13.473843276047742</v>
      </c>
      <c r="AF207" s="3">
        <f t="shared" si="81"/>
        <v>-1.5000000000000568E-2</v>
      </c>
      <c r="AG207" s="3">
        <f t="shared" si="82"/>
        <v>-8.1999999999998963E-2</v>
      </c>
      <c r="AH207" s="3">
        <f t="shared" si="97"/>
        <v>6.6999999999998394E-2</v>
      </c>
      <c r="AL207" s="3"/>
      <c r="AM207" s="3"/>
      <c r="AS207">
        <f t="shared" si="98"/>
        <v>4.1818181818181195</v>
      </c>
      <c r="AT207">
        <f t="shared" si="99"/>
        <v>0.22799999999999976</v>
      </c>
      <c r="AY207">
        <f t="shared" si="100"/>
        <v>80.701754385964676</v>
      </c>
    </row>
    <row r="208" spans="1:51" x14ac:dyDescent="0.25">
      <c r="A208">
        <f t="shared" si="88"/>
        <v>1</v>
      </c>
      <c r="B208" s="119">
        <v>87</v>
      </c>
      <c r="C208" s="11">
        <f t="shared" si="84"/>
        <v>1</v>
      </c>
      <c r="D208">
        <v>2727</v>
      </c>
      <c r="E208" s="11">
        <v>2728</v>
      </c>
      <c r="F208" s="3">
        <f t="shared" si="89"/>
        <v>2727.5</v>
      </c>
      <c r="G208" s="111">
        <v>9.1199999999999992</v>
      </c>
      <c r="H208" s="112">
        <v>9.6739999999999995</v>
      </c>
      <c r="I208" s="112">
        <v>9.2509999999999994</v>
      </c>
      <c r="J208" s="113">
        <v>9.2219999999999995</v>
      </c>
      <c r="K208" s="13">
        <v>0.55400000000000027</v>
      </c>
      <c r="L208" s="3">
        <f t="shared" si="90"/>
        <v>0.13100000000000023</v>
      </c>
      <c r="M208" s="3">
        <f t="shared" si="91"/>
        <v>0.10200000000000031</v>
      </c>
      <c r="N208" s="3">
        <f t="shared" si="92"/>
        <v>2.8999999999999915E-2</v>
      </c>
      <c r="O208" s="13">
        <f t="shared" si="85"/>
        <v>0.13100000000000023</v>
      </c>
      <c r="P208" s="3">
        <f t="shared" si="86"/>
        <v>2.8999999999999915E-2</v>
      </c>
      <c r="Q208" s="11">
        <f t="shared" si="87"/>
        <v>0.10200000000000031</v>
      </c>
      <c r="R208" s="3">
        <f t="shared" si="93"/>
        <v>3.5172413793103661</v>
      </c>
      <c r="S208" s="3">
        <f t="shared" si="94"/>
        <v>0.28431372549019435</v>
      </c>
      <c r="T208" s="3">
        <f t="shared" si="95"/>
        <v>7.6335877862595289</v>
      </c>
      <c r="U208" s="3">
        <f t="shared" si="83"/>
        <v>10490.289502977745</v>
      </c>
      <c r="V208" s="3">
        <f t="shared" ref="V208:V271" si="103">V207-(S208*27.7480710823783)</f>
        <v>12270.918165303787</v>
      </c>
      <c r="X208" s="3">
        <f t="shared" si="102"/>
        <v>10.503279896220192</v>
      </c>
      <c r="Y208" s="3">
        <f t="shared" si="101"/>
        <v>10905.373072020548</v>
      </c>
      <c r="Z208" s="3">
        <f t="shared" si="77"/>
        <v>10905.373072020548</v>
      </c>
      <c r="AA208" s="2"/>
      <c r="AB208" s="3"/>
      <c r="AC208" s="3">
        <v>22.137404580152566</v>
      </c>
      <c r="AD208" s="112">
        <v>44.011358217047466</v>
      </c>
      <c r="AE208" s="11">
        <f t="shared" si="96"/>
        <v>-21.8739536368949</v>
      </c>
      <c r="AF208" s="3">
        <f t="shared" si="81"/>
        <v>1.2000000000000455E-2</v>
      </c>
      <c r="AG208" s="3">
        <f t="shared" si="82"/>
        <v>2.7999999999998693E-2</v>
      </c>
      <c r="AH208" s="3">
        <f t="shared" si="97"/>
        <v>-1.5999999999998238E-2</v>
      </c>
      <c r="AL208" s="3"/>
      <c r="AM208" s="3"/>
      <c r="AS208">
        <f t="shared" si="98"/>
        <v>3.5172413793103661</v>
      </c>
      <c r="AT208">
        <f t="shared" si="99"/>
        <v>0.13100000000000023</v>
      </c>
      <c r="AY208">
        <f t="shared" si="100"/>
        <v>77.862595419847437</v>
      </c>
    </row>
    <row r="209" spans="1:51" x14ac:dyDescent="0.25">
      <c r="A209">
        <f t="shared" si="88"/>
        <v>1</v>
      </c>
      <c r="B209" s="119">
        <v>88</v>
      </c>
      <c r="C209" s="11">
        <f t="shared" si="84"/>
        <v>1</v>
      </c>
      <c r="D209">
        <v>2726</v>
      </c>
      <c r="E209" s="11">
        <v>2727</v>
      </c>
      <c r="F209" s="3">
        <f t="shared" si="89"/>
        <v>2726.5</v>
      </c>
      <c r="G209" s="111">
        <v>9.3510000000000009</v>
      </c>
      <c r="H209" s="112">
        <v>9.9969999999999999</v>
      </c>
      <c r="I209" s="112">
        <v>9.5220000000000002</v>
      </c>
      <c r="J209" s="113">
        <v>9.4809999999999999</v>
      </c>
      <c r="K209" s="13">
        <v>0.64599999999999902</v>
      </c>
      <c r="L209" s="3">
        <f t="shared" si="90"/>
        <v>0.17099999999999937</v>
      </c>
      <c r="M209" s="3">
        <f t="shared" si="91"/>
        <v>0.12999999999999901</v>
      </c>
      <c r="N209" s="3">
        <f t="shared" si="92"/>
        <v>4.1000000000000369E-2</v>
      </c>
      <c r="O209" s="13">
        <f t="shared" si="85"/>
        <v>0.17099999999999937</v>
      </c>
      <c r="P209" s="3">
        <f t="shared" si="86"/>
        <v>4.1000000000000369E-2</v>
      </c>
      <c r="Q209" s="11">
        <f t="shared" si="87"/>
        <v>0.12999999999999901</v>
      </c>
      <c r="R209" s="3">
        <f t="shared" si="93"/>
        <v>3.1707317073170205</v>
      </c>
      <c r="S209" s="3">
        <f t="shared" si="94"/>
        <v>0.31538461538462065</v>
      </c>
      <c r="T209" s="3">
        <f t="shared" si="95"/>
        <v>5.8479532163742904</v>
      </c>
      <c r="U209" s="3">
        <f t="shared" si="83"/>
        <v>10479.786223081524</v>
      </c>
      <c r="V209" s="3">
        <f t="shared" si="103"/>
        <v>12262.166850577805</v>
      </c>
      <c r="X209" s="3">
        <f t="shared" si="102"/>
        <v>12.765524796945101</v>
      </c>
      <c r="Y209" s="3">
        <f t="shared" si="101"/>
        <v>10897.342249554347</v>
      </c>
      <c r="Z209" s="3">
        <f t="shared" si="77"/>
        <v>10897.342249554347</v>
      </c>
      <c r="AA209" s="2"/>
      <c r="AB209" s="3"/>
      <c r="AC209" s="3">
        <v>23.976608187134808</v>
      </c>
      <c r="AD209" s="112">
        <v>37.989036459273905</v>
      </c>
      <c r="AE209" s="11">
        <f t="shared" si="96"/>
        <v>-14.012428272139097</v>
      </c>
      <c r="AF209" s="3">
        <f t="shared" si="81"/>
        <v>0</v>
      </c>
      <c r="AG209" s="3">
        <f t="shared" si="82"/>
        <v>2.8000000000000469E-2</v>
      </c>
      <c r="AH209" s="3">
        <f t="shared" si="97"/>
        <v>-2.8000000000000469E-2</v>
      </c>
      <c r="AL209" s="3"/>
      <c r="AM209" s="3"/>
      <c r="AS209">
        <f t="shared" si="98"/>
        <v>3.1707317073170205</v>
      </c>
      <c r="AT209">
        <f t="shared" si="99"/>
        <v>0.17099999999999937</v>
      </c>
      <c r="AY209">
        <f t="shared" si="100"/>
        <v>76.023391812865199</v>
      </c>
    </row>
    <row r="210" spans="1:51" x14ac:dyDescent="0.25">
      <c r="A210">
        <f t="shared" si="88"/>
        <v>1</v>
      </c>
      <c r="B210" s="119">
        <v>89</v>
      </c>
      <c r="C210" s="11">
        <f t="shared" si="84"/>
        <v>1</v>
      </c>
      <c r="D210">
        <v>2725</v>
      </c>
      <c r="E210" s="11">
        <v>2726</v>
      </c>
      <c r="F210" s="3">
        <f t="shared" si="89"/>
        <v>2725.5</v>
      </c>
      <c r="G210" s="111">
        <v>7.9770000000000003</v>
      </c>
      <c r="H210" s="112">
        <v>8.5839999999999996</v>
      </c>
      <c r="I210" s="112">
        <v>8.1760000000000002</v>
      </c>
      <c r="J210" s="113">
        <v>8.1349999999999998</v>
      </c>
      <c r="K210" s="13">
        <v>0.60699999999999932</v>
      </c>
      <c r="L210" s="3">
        <f t="shared" si="90"/>
        <v>0.19899999999999984</v>
      </c>
      <c r="M210" s="3">
        <f t="shared" si="91"/>
        <v>0.15799999999999947</v>
      </c>
      <c r="N210" s="3">
        <f t="shared" si="92"/>
        <v>4.1000000000000369E-2</v>
      </c>
      <c r="O210" s="13">
        <f t="shared" si="85"/>
        <v>0.19899999999999984</v>
      </c>
      <c r="P210" s="3">
        <f t="shared" si="86"/>
        <v>4.1000000000000369E-2</v>
      </c>
      <c r="Q210" s="11">
        <f t="shared" si="87"/>
        <v>0.15799999999999947</v>
      </c>
      <c r="R210" s="3">
        <f t="shared" si="93"/>
        <v>3.8536585365853182</v>
      </c>
      <c r="S210" s="3">
        <f t="shared" si="94"/>
        <v>0.25949367088607916</v>
      </c>
      <c r="T210" s="3">
        <f t="shared" si="95"/>
        <v>5.0251256281407075</v>
      </c>
      <c r="U210" s="3">
        <f t="shared" si="83"/>
        <v>10467.020698284579</v>
      </c>
      <c r="V210" s="3">
        <f t="shared" si="103"/>
        <v>12254.96640175263</v>
      </c>
      <c r="X210" s="3">
        <f t="shared" si="102"/>
        <v>8.483418377716589</v>
      </c>
      <c r="Y210" s="3">
        <f t="shared" si="101"/>
        <v>10887.996438614149</v>
      </c>
      <c r="Z210" s="3">
        <f t="shared" ref="Z210:Z273" si="104">Y210</f>
        <v>10887.996438614149</v>
      </c>
      <c r="AA210" s="2"/>
      <c r="AB210" s="3"/>
      <c r="AC210" s="3">
        <v>20.603015075377087</v>
      </c>
      <c r="AD210" s="112">
        <v>27.34022983336261</v>
      </c>
      <c r="AE210" s="11">
        <f t="shared" si="96"/>
        <v>-6.7372147579855231</v>
      </c>
      <c r="AF210" s="3">
        <f t="shared" si="81"/>
        <v>0</v>
      </c>
      <c r="AG210" s="3">
        <f t="shared" si="82"/>
        <v>-5.2999999999999048E-2</v>
      </c>
      <c r="AH210" s="3">
        <f t="shared" si="97"/>
        <v>5.2999999999999048E-2</v>
      </c>
      <c r="AL210" s="3"/>
      <c r="AM210" s="3"/>
      <c r="AS210">
        <f t="shared" si="98"/>
        <v>3.8536585365853182</v>
      </c>
      <c r="AT210">
        <f t="shared" si="99"/>
        <v>0.19899999999999984</v>
      </c>
      <c r="AY210">
        <f t="shared" si="100"/>
        <v>79.396984924622913</v>
      </c>
    </row>
    <row r="211" spans="1:51" x14ac:dyDescent="0.25">
      <c r="A211">
        <f t="shared" si="88"/>
        <v>1</v>
      </c>
      <c r="B211" s="119">
        <v>90</v>
      </c>
      <c r="C211" s="11">
        <f t="shared" si="84"/>
        <v>1</v>
      </c>
      <c r="D211">
        <v>2724</v>
      </c>
      <c r="E211" s="11">
        <v>2725</v>
      </c>
      <c r="F211" s="3">
        <f t="shared" si="89"/>
        <v>2724.5</v>
      </c>
      <c r="G211" s="111">
        <v>9.1519999999999992</v>
      </c>
      <c r="H211" s="112">
        <v>9.7690000000000001</v>
      </c>
      <c r="I211" s="112">
        <v>9.298</v>
      </c>
      <c r="J211" s="113">
        <v>9.2569999999999997</v>
      </c>
      <c r="K211" s="13">
        <v>0.61700000000000088</v>
      </c>
      <c r="L211" s="3">
        <f t="shared" si="90"/>
        <v>0.1460000000000008</v>
      </c>
      <c r="M211" s="3">
        <f t="shared" si="91"/>
        <v>0.10500000000000043</v>
      </c>
      <c r="N211" s="3">
        <f t="shared" si="92"/>
        <v>4.1000000000000369E-2</v>
      </c>
      <c r="O211" s="13">
        <f t="shared" si="85"/>
        <v>0.1460000000000008</v>
      </c>
      <c r="P211" s="3">
        <f t="shared" si="86"/>
        <v>4.1000000000000369E-2</v>
      </c>
      <c r="Q211" s="11">
        <f t="shared" si="87"/>
        <v>0.10500000000000043</v>
      </c>
      <c r="R211" s="3">
        <f t="shared" si="93"/>
        <v>2.5609756097560847</v>
      </c>
      <c r="S211" s="3">
        <f t="shared" si="94"/>
        <v>0.39047619047619242</v>
      </c>
      <c r="T211" s="3">
        <f t="shared" si="95"/>
        <v>6.8493150684931132</v>
      </c>
      <c r="U211" s="3">
        <f t="shared" si="83"/>
        <v>10458.537279906863</v>
      </c>
      <c r="V211" s="3">
        <f t="shared" si="103"/>
        <v>12244.131440663321</v>
      </c>
      <c r="X211" s="3">
        <f t="shared" si="102"/>
        <v>15.90034987366198</v>
      </c>
      <c r="Y211" s="3">
        <f t="shared" si="101"/>
        <v>10881.139712999733</v>
      </c>
      <c r="Z211" s="3">
        <f t="shared" si="104"/>
        <v>10881.139712999733</v>
      </c>
      <c r="AA211" s="2"/>
      <c r="AB211" s="3"/>
      <c r="AC211" s="3">
        <v>28.082191780822019</v>
      </c>
      <c r="AD211" s="112">
        <v>43.973137944590015</v>
      </c>
      <c r="AE211" s="11">
        <f t="shared" si="96"/>
        <v>-15.890946163767996</v>
      </c>
      <c r="AF211" s="3">
        <f t="shared" si="81"/>
        <v>-2.5999999999999801E-2</v>
      </c>
      <c r="AG211" s="3">
        <f t="shared" si="82"/>
        <v>-3.3000000000000362E-2</v>
      </c>
      <c r="AH211" s="3">
        <f t="shared" si="97"/>
        <v>7.0000000000005613E-3</v>
      </c>
      <c r="AL211" s="3"/>
      <c r="AM211" s="3"/>
      <c r="AS211">
        <f t="shared" si="98"/>
        <v>2.5609756097560847</v>
      </c>
      <c r="AT211">
        <f t="shared" si="99"/>
        <v>0.1460000000000008</v>
      </c>
      <c r="AY211">
        <f t="shared" si="100"/>
        <v>71.917808219177985</v>
      </c>
    </row>
    <row r="212" spans="1:51" x14ac:dyDescent="0.25">
      <c r="A212">
        <f t="shared" si="88"/>
        <v>1</v>
      </c>
      <c r="B212" s="119">
        <v>91</v>
      </c>
      <c r="C212" s="11">
        <f t="shared" si="84"/>
        <v>1</v>
      </c>
      <c r="D212">
        <v>2723</v>
      </c>
      <c r="E212" s="11">
        <v>2724</v>
      </c>
      <c r="F212" s="3">
        <f t="shared" si="89"/>
        <v>2723.5</v>
      </c>
      <c r="G212" s="111">
        <v>7.7089999999999996</v>
      </c>
      <c r="H212" s="112">
        <v>8.2249999999999996</v>
      </c>
      <c r="I212" s="112">
        <v>7.7960000000000003</v>
      </c>
      <c r="J212" s="113">
        <v>7.7809999999999997</v>
      </c>
      <c r="K212" s="13">
        <v>0.51600000000000001</v>
      </c>
      <c r="L212" s="3">
        <f t="shared" si="90"/>
        <v>8.7000000000000632E-2</v>
      </c>
      <c r="M212" s="3">
        <f t="shared" si="91"/>
        <v>7.2000000000000064E-2</v>
      </c>
      <c r="N212" s="3">
        <f t="shared" si="92"/>
        <v>1.5000000000000568E-2</v>
      </c>
      <c r="O212" s="13">
        <f t="shared" si="85"/>
        <v>8.7000000000000632E-2</v>
      </c>
      <c r="P212" s="3">
        <f t="shared" si="86"/>
        <v>1.5000000000000568E-2</v>
      </c>
      <c r="Q212" s="11">
        <f t="shared" si="87"/>
        <v>7.2000000000000064E-2</v>
      </c>
      <c r="R212" s="3">
        <f t="shared" si="93"/>
        <v>4.7999999999998222</v>
      </c>
      <c r="S212" s="3">
        <f t="shared" si="94"/>
        <v>0.20833333333334106</v>
      </c>
      <c r="T212" s="3">
        <f t="shared" si="95"/>
        <v>11.494252873563134</v>
      </c>
      <c r="U212" s="3">
        <f t="shared" si="83"/>
        <v>10442.636930033201</v>
      </c>
      <c r="V212" s="3">
        <f t="shared" si="103"/>
        <v>12238.350592521159</v>
      </c>
      <c r="X212" s="3">
        <f t="shared" si="102"/>
        <v>12.818216836558349</v>
      </c>
      <c r="Y212" s="3">
        <f t="shared" si="101"/>
        <v>10877.053855955526</v>
      </c>
      <c r="Z212" s="3">
        <f t="shared" si="104"/>
        <v>10877.053855955526</v>
      </c>
      <c r="AA212" s="2"/>
      <c r="AB212" s="3"/>
      <c r="AC212" s="3">
        <v>17.241379310345355</v>
      </c>
      <c r="AD212" s="112">
        <v>62.67640232649682</v>
      </c>
      <c r="AE212" s="11">
        <f t="shared" si="96"/>
        <v>-45.435023016151462</v>
      </c>
      <c r="AF212" s="3">
        <f t="shared" si="81"/>
        <v>7.9999999999991189E-3</v>
      </c>
      <c r="AG212" s="3">
        <f t="shared" si="82"/>
        <v>1.7000000000000348E-2</v>
      </c>
      <c r="AH212" s="3">
        <f t="shared" si="97"/>
        <v>-9.0000000000012292E-3</v>
      </c>
      <c r="AL212" s="3"/>
      <c r="AM212" s="3"/>
      <c r="AS212">
        <f t="shared" si="98"/>
        <v>4.7999999999998222</v>
      </c>
      <c r="AT212">
        <f t="shared" si="99"/>
        <v>8.7000000000000632E-2</v>
      </c>
      <c r="AY212">
        <f t="shared" si="100"/>
        <v>82.758620689654649</v>
      </c>
    </row>
    <row r="213" spans="1:51" x14ac:dyDescent="0.25">
      <c r="A213">
        <f t="shared" si="88"/>
        <v>1</v>
      </c>
      <c r="B213" s="119">
        <v>92</v>
      </c>
      <c r="C213" s="11">
        <f t="shared" si="84"/>
        <v>1</v>
      </c>
      <c r="D213">
        <v>2722</v>
      </c>
      <c r="E213" s="11">
        <v>2723</v>
      </c>
      <c r="F213" s="3">
        <f t="shared" si="89"/>
        <v>2722.5</v>
      </c>
      <c r="G213" s="111">
        <v>9.1120000000000001</v>
      </c>
      <c r="H213" s="112">
        <v>9.5879999999999992</v>
      </c>
      <c r="I213" s="112">
        <v>9.2240000000000002</v>
      </c>
      <c r="J213" s="113">
        <v>9.2010000000000005</v>
      </c>
      <c r="K213" s="13">
        <v>0.47599999999999909</v>
      </c>
      <c r="L213" s="3">
        <f t="shared" si="90"/>
        <v>0.1120000000000001</v>
      </c>
      <c r="M213" s="3">
        <f t="shared" si="91"/>
        <v>8.9000000000000412E-2</v>
      </c>
      <c r="N213" s="3">
        <f t="shared" si="92"/>
        <v>2.2999999999999687E-2</v>
      </c>
      <c r="O213" s="13">
        <f t="shared" si="85"/>
        <v>0.1120000000000001</v>
      </c>
      <c r="P213" s="3">
        <f t="shared" si="86"/>
        <v>2.2999999999999687E-2</v>
      </c>
      <c r="Q213" s="11">
        <f t="shared" si="87"/>
        <v>8.9000000000000412E-2</v>
      </c>
      <c r="R213" s="3">
        <f t="shared" si="93"/>
        <v>3.8695652173913748</v>
      </c>
      <c r="S213" s="3">
        <f t="shared" si="94"/>
        <v>0.25842696629213013</v>
      </c>
      <c r="T213" s="3">
        <f t="shared" si="95"/>
        <v>8.9285714285714199</v>
      </c>
      <c r="U213" s="3">
        <f t="shared" si="83"/>
        <v>10429.818713196642</v>
      </c>
      <c r="V213" s="3">
        <f t="shared" si="103"/>
        <v>12231.179742690882</v>
      </c>
      <c r="X213" s="3">
        <f t="shared" si="102"/>
        <v>11.009433429680939</v>
      </c>
      <c r="Y213" s="3">
        <f t="shared" si="101"/>
        <v>10871.793902059535</v>
      </c>
      <c r="Z213" s="3">
        <f t="shared" si="104"/>
        <v>10871.793902059535</v>
      </c>
      <c r="AA213" s="2"/>
      <c r="AB213" s="3"/>
      <c r="AC213" s="3">
        <v>20.535714285713986</v>
      </c>
      <c r="AD213" s="112">
        <v>44.279990707653418</v>
      </c>
      <c r="AE213" s="11">
        <f t="shared" si="96"/>
        <v>-23.744276421939432</v>
      </c>
      <c r="AF213" s="3">
        <f t="shared" si="81"/>
        <v>1.1000000000001009E-2</v>
      </c>
      <c r="AG213" s="3">
        <f t="shared" si="82"/>
        <v>2.3999999999999133E-2</v>
      </c>
      <c r="AH213" s="3">
        <f t="shared" si="97"/>
        <v>-1.2999999999998124E-2</v>
      </c>
      <c r="AL213" s="3"/>
      <c r="AM213" s="3"/>
      <c r="AS213">
        <f t="shared" si="98"/>
        <v>3.8695652173913748</v>
      </c>
      <c r="AT213">
        <f t="shared" si="99"/>
        <v>0.1120000000000001</v>
      </c>
      <c r="AY213">
        <f t="shared" si="100"/>
        <v>79.464285714286007</v>
      </c>
    </row>
    <row r="214" spans="1:51" x14ac:dyDescent="0.25">
      <c r="A214">
        <f t="shared" si="88"/>
        <v>1</v>
      </c>
      <c r="B214" s="119">
        <v>93</v>
      </c>
      <c r="C214" s="11">
        <f t="shared" si="84"/>
        <v>1</v>
      </c>
      <c r="D214">
        <v>2721</v>
      </c>
      <c r="E214" s="11">
        <v>2722</v>
      </c>
      <c r="F214" s="3">
        <f t="shared" si="89"/>
        <v>2721.5</v>
      </c>
      <c r="G214" s="111">
        <v>8.9990000000000006</v>
      </c>
      <c r="H214" s="112">
        <v>9.6069999999999993</v>
      </c>
      <c r="I214" s="112">
        <v>9.1460000000000008</v>
      </c>
      <c r="J214" s="113">
        <v>9.1120000000000001</v>
      </c>
      <c r="K214" s="13">
        <v>0.60799999999999876</v>
      </c>
      <c r="L214" s="3">
        <f t="shared" si="90"/>
        <v>0.14700000000000024</v>
      </c>
      <c r="M214" s="3">
        <f t="shared" si="91"/>
        <v>0.11299999999999955</v>
      </c>
      <c r="N214" s="3">
        <f t="shared" si="92"/>
        <v>3.4000000000000696E-2</v>
      </c>
      <c r="O214" s="13">
        <f t="shared" si="85"/>
        <v>0.14700000000000024</v>
      </c>
      <c r="P214" s="3">
        <f t="shared" si="86"/>
        <v>3.4000000000000696E-2</v>
      </c>
      <c r="Q214" s="11">
        <f t="shared" si="87"/>
        <v>0.11299999999999955</v>
      </c>
      <c r="R214" s="3">
        <f t="shared" si="93"/>
        <v>3.3235294117646244</v>
      </c>
      <c r="S214" s="3">
        <f t="shared" si="94"/>
        <v>0.3008849557522198</v>
      </c>
      <c r="T214" s="3">
        <f t="shared" si="95"/>
        <v>6.8027210884353631</v>
      </c>
      <c r="U214" s="3">
        <f t="shared" si="83"/>
        <v>10418.809279766961</v>
      </c>
      <c r="V214" s="3">
        <f t="shared" si="103"/>
        <v>12222.830765551051</v>
      </c>
      <c r="X214" s="3">
        <f t="shared" si="102"/>
        <v>11.120780417591959</v>
      </c>
      <c r="Y214" s="3">
        <f t="shared" si="101"/>
        <v>10864.890212571047</v>
      </c>
      <c r="Z214" s="3">
        <f t="shared" si="104"/>
        <v>10864.890212571047</v>
      </c>
      <c r="AA214" s="2"/>
      <c r="AB214" s="3"/>
      <c r="AC214" s="3">
        <v>23.129251700680708</v>
      </c>
      <c r="AD214" s="112">
        <v>42.809525903593446</v>
      </c>
      <c r="AE214" s="11">
        <f t="shared" si="96"/>
        <v>-19.680274202912738</v>
      </c>
      <c r="AF214" s="3">
        <f t="shared" si="81"/>
        <v>-6.0000000000002274E-3</v>
      </c>
      <c r="AG214" s="3">
        <f t="shared" si="82"/>
        <v>-1.8999999999998352E-2</v>
      </c>
      <c r="AH214" s="3">
        <f t="shared" si="97"/>
        <v>1.2999999999998124E-2</v>
      </c>
      <c r="AL214" s="3"/>
      <c r="AM214" s="3"/>
      <c r="AS214">
        <f t="shared" si="98"/>
        <v>3.3235294117646244</v>
      </c>
      <c r="AT214">
        <f t="shared" si="99"/>
        <v>0.14700000000000024</v>
      </c>
      <c r="AY214">
        <f t="shared" si="100"/>
        <v>76.870748299319288</v>
      </c>
    </row>
    <row r="215" spans="1:51" x14ac:dyDescent="0.25">
      <c r="A215">
        <f t="shared" si="88"/>
        <v>1</v>
      </c>
      <c r="B215" s="119">
        <v>94</v>
      </c>
      <c r="C215" s="11">
        <f t="shared" si="84"/>
        <v>1</v>
      </c>
      <c r="D215">
        <v>2720</v>
      </c>
      <c r="E215" s="11">
        <v>2721</v>
      </c>
      <c r="F215" s="3">
        <f t="shared" si="89"/>
        <v>2720.5</v>
      </c>
      <c r="G215" s="111">
        <v>9.1039999999999992</v>
      </c>
      <c r="H215" s="112">
        <v>9.5969999999999995</v>
      </c>
      <c r="I215" s="112">
        <v>9.2260000000000009</v>
      </c>
      <c r="J215" s="113">
        <v>9.1980000000000004</v>
      </c>
      <c r="K215" s="13">
        <v>0.49300000000000033</v>
      </c>
      <c r="L215" s="3">
        <f t="shared" si="90"/>
        <v>0.12200000000000166</v>
      </c>
      <c r="M215" s="3">
        <f t="shared" si="91"/>
        <v>9.4000000000001194E-2</v>
      </c>
      <c r="N215" s="3">
        <f t="shared" si="92"/>
        <v>2.8000000000000469E-2</v>
      </c>
      <c r="O215" s="13">
        <f t="shared" si="85"/>
        <v>0.12200000000000166</v>
      </c>
      <c r="P215" s="3">
        <f t="shared" si="86"/>
        <v>2.8000000000000469E-2</v>
      </c>
      <c r="Q215" s="11">
        <f t="shared" si="87"/>
        <v>9.4000000000001194E-2</v>
      </c>
      <c r="R215" s="3">
        <f t="shared" si="93"/>
        <v>3.3571428571428434</v>
      </c>
      <c r="S215" s="3">
        <f t="shared" si="94"/>
        <v>0.29787234042553312</v>
      </c>
      <c r="T215" s="3">
        <f t="shared" si="95"/>
        <v>8.1967213114752973</v>
      </c>
      <c r="U215" s="3">
        <f t="shared" si="83"/>
        <v>10407.68849934937</v>
      </c>
      <c r="V215" s="3">
        <f t="shared" si="103"/>
        <v>12214.565382675448</v>
      </c>
      <c r="Y215" s="3">
        <f t="shared" si="101"/>
        <v>10859.160619934342</v>
      </c>
      <c r="Z215" s="3">
        <f t="shared" si="104"/>
        <v>10859.160619934342</v>
      </c>
      <c r="AA215" s="2"/>
      <c r="AB215" s="3"/>
      <c r="AC215" s="3">
        <v>22.950819672131221</v>
      </c>
      <c r="AD215" s="112">
        <v>41.559460714470688</v>
      </c>
      <c r="AE215" s="11">
        <f t="shared" si="96"/>
        <v>-18.608641042339467</v>
      </c>
      <c r="AF215" s="3">
        <f>(P217-P215)/C215</f>
        <v>3.7999999999999368E-2</v>
      </c>
      <c r="AG215" s="3">
        <f>(Q217-Q215)/C215</f>
        <v>6.9999999999999396E-2</v>
      </c>
      <c r="AH215" s="3">
        <f t="shared" si="97"/>
        <v>-3.2000000000000028E-2</v>
      </c>
      <c r="AL215" s="3"/>
      <c r="AM215" s="3"/>
      <c r="AS215">
        <f t="shared" si="98"/>
        <v>3.3571428571428434</v>
      </c>
      <c r="AT215">
        <f t="shared" si="99"/>
        <v>0.12200000000000166</v>
      </c>
      <c r="AY215">
        <f t="shared" si="100"/>
        <v>77.049180327868783</v>
      </c>
    </row>
    <row r="216" spans="1:51" x14ac:dyDescent="0.25">
      <c r="A216">
        <v>30</v>
      </c>
      <c r="C216" s="11">
        <v>30</v>
      </c>
      <c r="G216" s="111">
        <f>AVERAGE(G213:G215,G217:G219)*C216</f>
        <v>259.02</v>
      </c>
      <c r="H216" s="111">
        <f>AVERAGE(H213:H215,H217:H219)*C216</f>
        <v>275.63499999999993</v>
      </c>
      <c r="I216" s="111">
        <f>AVERAGE(I213:I215,I217:I219)*C216</f>
        <v>263.55500000000001</v>
      </c>
      <c r="J216" s="111">
        <f>AVERAGE(J213:J215,J217:J219)*C216</f>
        <v>262.37</v>
      </c>
      <c r="K216" s="111">
        <f>AVERAGE(K213:K215,K217:K219)*C216</f>
        <v>16.614999999999988</v>
      </c>
      <c r="L216" s="111">
        <f>AVERAGE(L213:L215,L217:L219)*C216</f>
        <v>4.5350000000000179</v>
      </c>
      <c r="M216" s="111">
        <f>AVERAGE(M213:M215,M217:M219)*C216</f>
        <v>3.350000000000013</v>
      </c>
      <c r="N216" s="111">
        <f>AVERAGE(N213:N215,N217:N219)*C216</f>
        <v>1.1850000000000049</v>
      </c>
      <c r="O216" s="111">
        <f>AVERAGE(O213:O215,O217:O219)*C216</f>
        <v>4.5350000000000179</v>
      </c>
      <c r="P216" s="111">
        <f>AVERAGE(P213:P215,P217:P219)*C216</f>
        <v>1.1850000000000049</v>
      </c>
      <c r="Q216" s="111">
        <f>AVERAGE(Q213:Q215,Q217:Q219)*C216</f>
        <v>3.350000000000013</v>
      </c>
      <c r="R216" s="3">
        <v>90.287939968233943</v>
      </c>
      <c r="S216" s="3">
        <v>10.573993918329929</v>
      </c>
      <c r="T216" s="3">
        <f t="shared" si="95"/>
        <v>0.22050716648290983</v>
      </c>
      <c r="U216" s="3">
        <f t="shared" si="83"/>
        <v>10108.603117085382</v>
      </c>
      <c r="V216" s="3">
        <f t="shared" si="103"/>
        <v>11921.157447804993</v>
      </c>
      <c r="Y216" s="3">
        <f t="shared" si="101"/>
        <v>10646.179451020791</v>
      </c>
      <c r="Z216" s="3">
        <f t="shared" si="104"/>
        <v>10646.179451020791</v>
      </c>
      <c r="AA216" s="2"/>
      <c r="AB216" s="3"/>
      <c r="AD216" s="112"/>
      <c r="AE216" s="11">
        <f t="shared" si="96"/>
        <v>0</v>
      </c>
      <c r="AL216" s="3"/>
      <c r="AM216" s="3"/>
      <c r="AS216">
        <f t="shared" si="98"/>
        <v>2.8270042194092819</v>
      </c>
      <c r="AT216">
        <f t="shared" si="99"/>
        <v>4.5350000000000179</v>
      </c>
      <c r="AY216">
        <f t="shared" si="100"/>
        <v>73.869900771775079</v>
      </c>
    </row>
    <row r="217" spans="1:51" x14ac:dyDescent="0.25">
      <c r="A217">
        <f t="shared" si="88"/>
        <v>1</v>
      </c>
      <c r="B217" s="119">
        <v>101</v>
      </c>
      <c r="C217" s="11">
        <f t="shared" ref="C217:C280" si="105">E217-D217</f>
        <v>1</v>
      </c>
      <c r="D217">
        <v>2689</v>
      </c>
      <c r="E217" s="11">
        <v>2690</v>
      </c>
      <c r="F217" s="3">
        <f t="shared" si="89"/>
        <v>2689.5</v>
      </c>
      <c r="G217" s="111">
        <v>7.8049999999999997</v>
      </c>
      <c r="H217" s="112">
        <v>8.5410000000000004</v>
      </c>
      <c r="I217" s="112">
        <v>8.0350000000000001</v>
      </c>
      <c r="J217" s="113">
        <v>7.9690000000000003</v>
      </c>
      <c r="K217" s="13">
        <v>0.73600000000000065</v>
      </c>
      <c r="L217" s="3">
        <f t="shared" si="90"/>
        <v>0.23000000000000043</v>
      </c>
      <c r="M217" s="3">
        <f t="shared" si="91"/>
        <v>0.16400000000000059</v>
      </c>
      <c r="N217" s="3">
        <f t="shared" si="92"/>
        <v>6.5999999999999837E-2</v>
      </c>
      <c r="O217" s="13">
        <f t="shared" ref="O217:O280" si="106">L217/C217</f>
        <v>0.23000000000000043</v>
      </c>
      <c r="P217" s="3">
        <f t="shared" ref="P217:P280" si="107">N217/C217</f>
        <v>6.5999999999999837E-2</v>
      </c>
      <c r="Q217" s="11">
        <f t="shared" ref="Q217:Q280" si="108">M217/C217</f>
        <v>0.16400000000000059</v>
      </c>
      <c r="R217" s="3">
        <f t="shared" si="93"/>
        <v>2.4848484848485</v>
      </c>
      <c r="S217" s="3">
        <f t="shared" si="94"/>
        <v>0.40243902439024143</v>
      </c>
      <c r="T217" s="3">
        <f t="shared" si="95"/>
        <v>4.3478260869565135</v>
      </c>
      <c r="U217" s="3">
        <f t="shared" si="83"/>
        <v>10100.371875357854</v>
      </c>
      <c r="V217" s="3">
        <f t="shared" si="103"/>
        <v>11909.990541149889</v>
      </c>
      <c r="X217" s="3">
        <f t="shared" ref="X217:X280" si="109">(U217-U218)/C217</f>
        <v>8.8916430214558204</v>
      </c>
      <c r="Y217" s="3">
        <f t="shared" si="101"/>
        <v>10635.377759984382</v>
      </c>
      <c r="Z217" s="3">
        <f t="shared" si="104"/>
        <v>10635.377759984382</v>
      </c>
      <c r="AA217" s="2"/>
      <c r="AB217" s="3"/>
      <c r="AC217" s="3">
        <v>28.695652173912915</v>
      </c>
      <c r="AD217" s="112">
        <v>29.615274271660791</v>
      </c>
      <c r="AE217" s="11">
        <f t="shared" si="96"/>
        <v>-0.91962209774787596</v>
      </c>
      <c r="AF217" s="3">
        <f t="shared" ref="AF217:AF280" si="110">(P218-P217)/C217</f>
        <v>-2.7999999999999581E-2</v>
      </c>
      <c r="AG217" s="3">
        <f t="shared" ref="AG217:AG280" si="111">(Q218-Q217)/C217</f>
        <v>-6.2000000000000277E-2</v>
      </c>
      <c r="AH217" s="3">
        <f t="shared" si="97"/>
        <v>3.4000000000000696E-2</v>
      </c>
      <c r="AL217" s="119" t="s">
        <v>162</v>
      </c>
      <c r="AM217" s="3"/>
      <c r="AS217">
        <f t="shared" si="98"/>
        <v>2.4848484848485</v>
      </c>
      <c r="AT217">
        <f t="shared" si="99"/>
        <v>0.23000000000000043</v>
      </c>
      <c r="AY217">
        <f t="shared" si="100"/>
        <v>71.304347826087081</v>
      </c>
    </row>
    <row r="218" spans="1:51" x14ac:dyDescent="0.25">
      <c r="A218">
        <f t="shared" si="88"/>
        <v>1</v>
      </c>
      <c r="B218" s="119">
        <v>102</v>
      </c>
      <c r="C218" s="11">
        <f t="shared" si="105"/>
        <v>1</v>
      </c>
      <c r="D218">
        <v>2688</v>
      </c>
      <c r="E218" s="11">
        <v>2689</v>
      </c>
      <c r="F218" s="3">
        <f t="shared" si="89"/>
        <v>2688.5</v>
      </c>
      <c r="G218" s="111">
        <v>7.6589999999999998</v>
      </c>
      <c r="H218" s="112">
        <v>8.1449999999999996</v>
      </c>
      <c r="I218" s="112">
        <v>7.7990000000000004</v>
      </c>
      <c r="J218" s="113">
        <v>7.7610000000000001</v>
      </c>
      <c r="K218" s="13">
        <v>0.48599999999999977</v>
      </c>
      <c r="L218" s="3">
        <f t="shared" si="90"/>
        <v>0.14000000000000057</v>
      </c>
      <c r="M218" s="3">
        <f t="shared" si="91"/>
        <v>0.10200000000000031</v>
      </c>
      <c r="N218" s="3">
        <f t="shared" si="92"/>
        <v>3.8000000000000256E-2</v>
      </c>
      <c r="O218" s="13">
        <f t="shared" si="106"/>
        <v>0.14000000000000057</v>
      </c>
      <c r="P218" s="3">
        <f t="shared" si="107"/>
        <v>3.8000000000000256E-2</v>
      </c>
      <c r="Q218" s="11">
        <f t="shared" si="108"/>
        <v>0.10200000000000031</v>
      </c>
      <c r="R218" s="3">
        <f t="shared" si="93"/>
        <v>2.6842105263157796</v>
      </c>
      <c r="S218" s="3">
        <f t="shared" si="94"/>
        <v>0.37254901960784453</v>
      </c>
      <c r="T218" s="3">
        <f t="shared" si="95"/>
        <v>7.1428571428571139</v>
      </c>
      <c r="U218" s="3">
        <f t="shared" si="83"/>
        <v>10091.480232336398</v>
      </c>
      <c r="V218" s="3">
        <f t="shared" si="103"/>
        <v>11899.65302447214</v>
      </c>
      <c r="X218" s="3">
        <f t="shared" si="109"/>
        <v>7.4532890032787691</v>
      </c>
      <c r="Y218" s="3">
        <f t="shared" si="101"/>
        <v>10628.802817614393</v>
      </c>
      <c r="Z218" s="3">
        <f t="shared" si="104"/>
        <v>10628.802817614393</v>
      </c>
      <c r="AA218" s="2"/>
      <c r="AB218" s="3"/>
      <c r="AC218" s="3">
        <v>27.142857142857213</v>
      </c>
      <c r="AD218" s="112">
        <v>33.635841362543559</v>
      </c>
      <c r="AE218" s="11">
        <f t="shared" si="96"/>
        <v>-6.4929842196863454</v>
      </c>
      <c r="AF218" s="3">
        <f t="shared" si="110"/>
        <v>9.9999999999997868E-3</v>
      </c>
      <c r="AG218" s="3">
        <f t="shared" si="111"/>
        <v>6.0000000000002274E-3</v>
      </c>
      <c r="AH218" s="3">
        <f t="shared" si="97"/>
        <v>3.9999999999995595E-3</v>
      </c>
      <c r="AL218" s="3"/>
      <c r="AM218" s="3"/>
      <c r="AS218">
        <f t="shared" si="98"/>
        <v>2.6842105263157796</v>
      </c>
      <c r="AT218">
        <f t="shared" si="99"/>
        <v>0.14000000000000057</v>
      </c>
      <c r="AY218">
        <f t="shared" si="100"/>
        <v>72.85714285714279</v>
      </c>
    </row>
    <row r="219" spans="1:51" x14ac:dyDescent="0.25">
      <c r="A219">
        <f t="shared" si="88"/>
        <v>1</v>
      </c>
      <c r="B219" s="119">
        <v>103</v>
      </c>
      <c r="C219" s="11">
        <f t="shared" si="105"/>
        <v>1</v>
      </c>
      <c r="D219">
        <v>2687</v>
      </c>
      <c r="E219" s="11">
        <v>2688</v>
      </c>
      <c r="F219" s="3">
        <f t="shared" si="89"/>
        <v>2687.5</v>
      </c>
      <c r="G219" s="111">
        <v>9.125</v>
      </c>
      <c r="H219" s="112">
        <v>9.6489999999999991</v>
      </c>
      <c r="I219" s="112">
        <v>9.2810000000000006</v>
      </c>
      <c r="J219" s="113">
        <v>9.2330000000000005</v>
      </c>
      <c r="K219" s="13">
        <v>0.52399999999999913</v>
      </c>
      <c r="L219" s="3">
        <f t="shared" si="90"/>
        <v>0.15600000000000058</v>
      </c>
      <c r="M219" s="3">
        <f t="shared" si="91"/>
        <v>0.10800000000000054</v>
      </c>
      <c r="N219" s="3">
        <f t="shared" si="92"/>
        <v>4.8000000000000043E-2</v>
      </c>
      <c r="O219" s="13">
        <f t="shared" si="106"/>
        <v>0.15600000000000058</v>
      </c>
      <c r="P219" s="3">
        <f t="shared" si="107"/>
        <v>4.8000000000000043E-2</v>
      </c>
      <c r="Q219" s="11">
        <f t="shared" si="108"/>
        <v>0.10800000000000054</v>
      </c>
      <c r="R219" s="3">
        <f t="shared" si="93"/>
        <v>2.2500000000000093</v>
      </c>
      <c r="S219" s="3">
        <f t="shared" si="94"/>
        <v>0.44444444444444259</v>
      </c>
      <c r="T219" s="3">
        <f t="shared" si="95"/>
        <v>6.4102564102563866</v>
      </c>
      <c r="U219" s="3">
        <f t="shared" si="83"/>
        <v>10084.02694333312</v>
      </c>
      <c r="V219" s="3">
        <f t="shared" si="103"/>
        <v>11887.320548435528</v>
      </c>
      <c r="X219" s="3">
        <f t="shared" si="109"/>
        <v>5.7970025581053051</v>
      </c>
      <c r="Y219" s="3">
        <f t="shared" si="101"/>
        <v>10621.476453259264</v>
      </c>
      <c r="Z219" s="3">
        <f t="shared" si="104"/>
        <v>10621.476453259264</v>
      </c>
      <c r="AA219" s="2"/>
      <c r="AB219" s="3"/>
      <c r="AC219" s="3">
        <v>30.769230769230681</v>
      </c>
      <c r="AD219" s="112">
        <v>31.987543092032602</v>
      </c>
      <c r="AE219" s="11">
        <f t="shared" si="96"/>
        <v>-1.2183123228019213</v>
      </c>
      <c r="AF219" s="3">
        <f t="shared" si="110"/>
        <v>-8.0000000000008953E-3</v>
      </c>
      <c r="AG219" s="3">
        <f t="shared" si="111"/>
        <v>-3.8000000000000256E-2</v>
      </c>
      <c r="AH219" s="3">
        <f t="shared" si="97"/>
        <v>2.9999999999999361E-2</v>
      </c>
      <c r="AL219" s="3"/>
      <c r="AM219" s="3"/>
      <c r="AS219">
        <f t="shared" si="98"/>
        <v>2.2500000000000093</v>
      </c>
      <c r="AT219">
        <f t="shared" si="99"/>
        <v>0.15600000000000058</v>
      </c>
      <c r="AY219">
        <f t="shared" si="100"/>
        <v>69.230769230769312</v>
      </c>
    </row>
    <row r="220" spans="1:51" x14ac:dyDescent="0.25">
      <c r="A220">
        <f t="shared" si="88"/>
        <v>1</v>
      </c>
      <c r="B220" s="119">
        <v>104</v>
      </c>
      <c r="C220" s="11">
        <f t="shared" si="105"/>
        <v>1</v>
      </c>
      <c r="D220">
        <v>2686</v>
      </c>
      <c r="E220" s="11">
        <v>2687</v>
      </c>
      <c r="F220" s="3">
        <f t="shared" si="89"/>
        <v>2686.5</v>
      </c>
      <c r="G220" s="111">
        <v>9.2789999999999999</v>
      </c>
      <c r="H220" s="112">
        <v>9.7230000000000008</v>
      </c>
      <c r="I220" s="112">
        <v>9.3889999999999993</v>
      </c>
      <c r="J220" s="113">
        <v>9.3490000000000002</v>
      </c>
      <c r="K220" s="13">
        <v>0.44400000000000084</v>
      </c>
      <c r="L220" s="3">
        <f t="shared" si="90"/>
        <v>0.10999999999999943</v>
      </c>
      <c r="M220" s="3">
        <f t="shared" si="91"/>
        <v>7.0000000000000284E-2</v>
      </c>
      <c r="N220" s="3">
        <f t="shared" si="92"/>
        <v>3.9999999999999147E-2</v>
      </c>
      <c r="O220" s="13">
        <f t="shared" si="106"/>
        <v>0.10999999999999943</v>
      </c>
      <c r="P220" s="3">
        <f t="shared" si="107"/>
        <v>3.9999999999999147E-2</v>
      </c>
      <c r="Q220" s="11">
        <f t="shared" si="108"/>
        <v>7.0000000000000284E-2</v>
      </c>
      <c r="R220" s="3">
        <f t="shared" si="93"/>
        <v>1.7500000000000444</v>
      </c>
      <c r="S220" s="3">
        <f t="shared" si="94"/>
        <v>0.57142857142855696</v>
      </c>
      <c r="T220" s="3">
        <f t="shared" si="95"/>
        <v>9.0909090909091379</v>
      </c>
      <c r="U220" s="3">
        <f t="shared" si="83"/>
        <v>10078.229940775014</v>
      </c>
      <c r="V220" s="3">
        <f t="shared" si="103"/>
        <v>11871.464507817027</v>
      </c>
      <c r="X220" s="3">
        <f t="shared" si="109"/>
        <v>7.2644142332155752</v>
      </c>
      <c r="Y220" s="3">
        <f t="shared" si="101"/>
        <v>10616.310427111415</v>
      </c>
      <c r="Z220" s="3">
        <f t="shared" si="104"/>
        <v>10616.310427111415</v>
      </c>
      <c r="AA220" s="2"/>
      <c r="AB220" s="3"/>
      <c r="AC220" s="3">
        <v>36.363636363635777</v>
      </c>
      <c r="AD220" s="112">
        <v>41.498176443950122</v>
      </c>
      <c r="AE220" s="11">
        <f t="shared" si="96"/>
        <v>-5.1345400803143448</v>
      </c>
      <c r="AF220" s="3">
        <f t="shared" si="110"/>
        <v>1.7000000000001236E-2</v>
      </c>
      <c r="AG220" s="3">
        <f t="shared" si="111"/>
        <v>5.4999999999999716E-2</v>
      </c>
      <c r="AH220" s="3">
        <f t="shared" si="97"/>
        <v>-3.7999999999998479E-2</v>
      </c>
      <c r="AL220" s="3"/>
      <c r="AM220" s="3"/>
      <c r="AS220">
        <f t="shared" si="98"/>
        <v>1.7500000000000444</v>
      </c>
      <c r="AT220">
        <f t="shared" si="99"/>
        <v>0.10999999999999943</v>
      </c>
      <c r="AY220">
        <f t="shared" si="100"/>
        <v>63.636363636364223</v>
      </c>
    </row>
    <row r="221" spans="1:51" x14ac:dyDescent="0.25">
      <c r="A221">
        <f t="shared" si="88"/>
        <v>1</v>
      </c>
      <c r="B221" s="119">
        <v>105</v>
      </c>
      <c r="C221" s="11">
        <f t="shared" si="105"/>
        <v>1</v>
      </c>
      <c r="D221">
        <v>2685</v>
      </c>
      <c r="E221" s="11">
        <v>2686</v>
      </c>
      <c r="F221" s="3">
        <f t="shared" si="89"/>
        <v>2685.5</v>
      </c>
      <c r="G221" s="111">
        <v>9.31</v>
      </c>
      <c r="H221" s="112">
        <v>9.9469999999999992</v>
      </c>
      <c r="I221" s="112">
        <v>9.4920000000000009</v>
      </c>
      <c r="J221" s="113">
        <v>9.4350000000000005</v>
      </c>
      <c r="K221" s="13">
        <v>0.63699999999999868</v>
      </c>
      <c r="L221" s="3">
        <f t="shared" si="90"/>
        <v>0.18200000000000038</v>
      </c>
      <c r="M221" s="3">
        <f t="shared" si="91"/>
        <v>0.125</v>
      </c>
      <c r="N221" s="3">
        <f t="shared" si="92"/>
        <v>5.7000000000000384E-2</v>
      </c>
      <c r="O221" s="13">
        <f t="shared" si="106"/>
        <v>0.18200000000000038</v>
      </c>
      <c r="P221" s="3">
        <f t="shared" si="107"/>
        <v>5.7000000000000384E-2</v>
      </c>
      <c r="Q221" s="11">
        <f t="shared" si="108"/>
        <v>0.125</v>
      </c>
      <c r="R221" s="3">
        <f t="shared" si="93"/>
        <v>2.1929824561403359</v>
      </c>
      <c r="S221" s="3">
        <f t="shared" si="94"/>
        <v>0.45600000000000313</v>
      </c>
      <c r="T221" s="3">
        <f t="shared" si="95"/>
        <v>5.494505494505483</v>
      </c>
      <c r="U221" s="3">
        <f t="shared" si="83"/>
        <v>10070.965526541799</v>
      </c>
      <c r="V221" s="3">
        <f t="shared" si="103"/>
        <v>11858.811387403463</v>
      </c>
      <c r="X221" s="3">
        <f t="shared" si="109"/>
        <v>7.9096128198070801</v>
      </c>
      <c r="Y221" s="3">
        <f t="shared" si="101"/>
        <v>10607.76300203043</v>
      </c>
      <c r="Z221" s="3">
        <f t="shared" si="104"/>
        <v>10607.76300203043</v>
      </c>
      <c r="AA221" s="2"/>
      <c r="AB221" s="3"/>
      <c r="AC221" s="3">
        <v>31.318681318681463</v>
      </c>
      <c r="AD221" s="112">
        <v>34.05046954457832</v>
      </c>
      <c r="AE221" s="11">
        <f t="shared" si="96"/>
        <v>-2.7317882258968567</v>
      </c>
      <c r="AF221" s="3">
        <f t="shared" si="110"/>
        <v>-8.0000000000008953E-3</v>
      </c>
      <c r="AG221" s="3">
        <f t="shared" si="111"/>
        <v>-8.0000000000000071E-3</v>
      </c>
      <c r="AH221" s="3">
        <f t="shared" si="97"/>
        <v>-8.8817841970012523E-16</v>
      </c>
      <c r="AL221" s="3"/>
      <c r="AM221" s="3"/>
      <c r="AS221">
        <f t="shared" si="98"/>
        <v>2.1929824561403359</v>
      </c>
      <c r="AT221">
        <f t="shared" si="99"/>
        <v>0.18200000000000038</v>
      </c>
      <c r="AY221">
        <f t="shared" si="100"/>
        <v>68.681318681318544</v>
      </c>
    </row>
    <row r="222" spans="1:51" x14ac:dyDescent="0.25">
      <c r="A222">
        <f t="shared" si="88"/>
        <v>1</v>
      </c>
      <c r="B222" s="119">
        <v>106</v>
      </c>
      <c r="C222" s="11">
        <f t="shared" si="105"/>
        <v>1</v>
      </c>
      <c r="D222">
        <v>2684</v>
      </c>
      <c r="E222" s="11">
        <v>2685</v>
      </c>
      <c r="F222" s="3">
        <f t="shared" si="89"/>
        <v>2684.5</v>
      </c>
      <c r="G222" s="111">
        <v>7.867</v>
      </c>
      <c r="H222" s="112">
        <v>8.4600000000000009</v>
      </c>
      <c r="I222" s="112">
        <v>8.0329999999999995</v>
      </c>
      <c r="J222" s="113">
        <v>7.984</v>
      </c>
      <c r="K222" s="13">
        <v>0.59300000000000086</v>
      </c>
      <c r="L222" s="3">
        <f t="shared" si="90"/>
        <v>0.16599999999999948</v>
      </c>
      <c r="M222" s="3">
        <f t="shared" si="91"/>
        <v>0.11699999999999999</v>
      </c>
      <c r="N222" s="3">
        <f t="shared" si="92"/>
        <v>4.8999999999999488E-2</v>
      </c>
      <c r="O222" s="13">
        <f t="shared" si="106"/>
        <v>0.16599999999999948</v>
      </c>
      <c r="P222" s="3">
        <f t="shared" si="107"/>
        <v>4.8999999999999488E-2</v>
      </c>
      <c r="Q222" s="11">
        <f t="shared" si="108"/>
        <v>0.11699999999999999</v>
      </c>
      <c r="R222" s="3">
        <f t="shared" si="93"/>
        <v>2.387755102040841</v>
      </c>
      <c r="S222" s="3">
        <f t="shared" si="94"/>
        <v>0.41880341880341448</v>
      </c>
      <c r="T222" s="3">
        <f t="shared" si="95"/>
        <v>6.0240963855421876</v>
      </c>
      <c r="U222" s="3">
        <f t="shared" si="83"/>
        <v>10063.055913721992</v>
      </c>
      <c r="V222" s="3">
        <f t="shared" si="103"/>
        <v>11847.190400368961</v>
      </c>
      <c r="X222" s="3">
        <f t="shared" si="109"/>
        <v>8.0237876677274471</v>
      </c>
      <c r="Y222" s="3">
        <f t="shared" si="101"/>
        <v>10599.966998934586</v>
      </c>
      <c r="Z222" s="3">
        <f t="shared" si="104"/>
        <v>10599.966998934586</v>
      </c>
      <c r="AA222" s="2"/>
      <c r="AB222" s="3"/>
      <c r="AC222" s="3">
        <v>29.518072289156411</v>
      </c>
      <c r="AD222" s="112">
        <v>35.091771904522176</v>
      </c>
      <c r="AE222" s="11">
        <f t="shared" si="96"/>
        <v>-5.573699615365765</v>
      </c>
      <c r="AF222" s="3">
        <f t="shared" si="110"/>
        <v>-3.9999999999995595E-3</v>
      </c>
      <c r="AG222" s="3">
        <f t="shared" si="111"/>
        <v>-8.0000000000000071E-3</v>
      </c>
      <c r="AH222" s="3">
        <f t="shared" si="97"/>
        <v>4.0000000000004476E-3</v>
      </c>
      <c r="AL222" s="3"/>
      <c r="AM222" s="3"/>
      <c r="AS222">
        <f t="shared" si="98"/>
        <v>2.387755102040841</v>
      </c>
      <c r="AT222">
        <f t="shared" si="99"/>
        <v>0.16599999999999948</v>
      </c>
      <c r="AY222">
        <f t="shared" si="100"/>
        <v>70.481927710843593</v>
      </c>
    </row>
    <row r="223" spans="1:51" x14ac:dyDescent="0.25">
      <c r="A223">
        <f t="shared" si="88"/>
        <v>1</v>
      </c>
      <c r="B223" s="119">
        <v>107</v>
      </c>
      <c r="C223" s="11">
        <f t="shared" si="105"/>
        <v>1</v>
      </c>
      <c r="D223">
        <v>2683</v>
      </c>
      <c r="E223" s="11">
        <v>2684</v>
      </c>
      <c r="F223" s="3">
        <f t="shared" si="89"/>
        <v>2683.5</v>
      </c>
      <c r="G223" s="111">
        <v>8.1150000000000002</v>
      </c>
      <c r="H223" s="112">
        <v>8.6120000000000001</v>
      </c>
      <c r="I223" s="112">
        <v>8.2690000000000001</v>
      </c>
      <c r="J223" s="113">
        <v>8.2240000000000002</v>
      </c>
      <c r="K223" s="13">
        <v>0.49699999999999989</v>
      </c>
      <c r="L223" s="3">
        <f t="shared" si="90"/>
        <v>0.15399999999999991</v>
      </c>
      <c r="M223" s="3">
        <f t="shared" si="91"/>
        <v>0.10899999999999999</v>
      </c>
      <c r="N223" s="3">
        <f t="shared" si="92"/>
        <v>4.4999999999999929E-2</v>
      </c>
      <c r="O223" s="13">
        <f t="shared" si="106"/>
        <v>0.15399999999999991</v>
      </c>
      <c r="P223" s="3">
        <f t="shared" si="107"/>
        <v>4.4999999999999929E-2</v>
      </c>
      <c r="Q223" s="11">
        <f t="shared" si="108"/>
        <v>0.10899999999999999</v>
      </c>
      <c r="R223" s="3">
        <f t="shared" si="93"/>
        <v>2.4222222222222256</v>
      </c>
      <c r="S223" s="3">
        <f t="shared" si="94"/>
        <v>0.41284403669724712</v>
      </c>
      <c r="T223" s="3">
        <f t="shared" si="95"/>
        <v>6.493506493506497</v>
      </c>
      <c r="U223" s="3">
        <f t="shared" si="83"/>
        <v>10055.032126054264</v>
      </c>
      <c r="V223" s="3">
        <f t="shared" si="103"/>
        <v>11835.73477469275</v>
      </c>
      <c r="X223" s="3">
        <f t="shared" si="109"/>
        <v>7.513884848835005</v>
      </c>
      <c r="Y223" s="3">
        <f t="shared" si="101"/>
        <v>10592.734562327598</v>
      </c>
      <c r="Z223" s="3">
        <f t="shared" si="104"/>
        <v>10592.734562327598</v>
      </c>
      <c r="AA223" s="2"/>
      <c r="AB223" s="3"/>
      <c r="AC223" s="3">
        <v>29.220779220779193</v>
      </c>
      <c r="AD223" s="112">
        <v>30.025561045731898</v>
      </c>
      <c r="AE223" s="11">
        <f t="shared" si="96"/>
        <v>-0.80478182495270545</v>
      </c>
      <c r="AF223" s="3">
        <f t="shared" si="110"/>
        <v>-4.0000000000013358E-3</v>
      </c>
      <c r="AG223" s="3">
        <f t="shared" si="111"/>
        <v>-1.6000000000000014E-2</v>
      </c>
      <c r="AH223" s="3">
        <f t="shared" si="97"/>
        <v>1.1999999999998678E-2</v>
      </c>
      <c r="AL223" s="3"/>
      <c r="AM223" s="3"/>
      <c r="AS223">
        <f t="shared" si="98"/>
        <v>2.4222222222222256</v>
      </c>
      <c r="AT223">
        <f t="shared" si="99"/>
        <v>0.15399999999999991</v>
      </c>
      <c r="AY223">
        <f t="shared" si="100"/>
        <v>70.779220779220807</v>
      </c>
    </row>
    <row r="224" spans="1:51" x14ac:dyDescent="0.25">
      <c r="A224">
        <f t="shared" si="88"/>
        <v>1</v>
      </c>
      <c r="B224" s="119">
        <v>108</v>
      </c>
      <c r="C224" s="11">
        <f t="shared" si="105"/>
        <v>1</v>
      </c>
      <c r="D224">
        <v>2682</v>
      </c>
      <c r="E224" s="11">
        <v>2683</v>
      </c>
      <c r="F224" s="3">
        <f t="shared" si="89"/>
        <v>2682.5</v>
      </c>
      <c r="G224" s="111">
        <v>9.1620000000000008</v>
      </c>
      <c r="H224" s="112">
        <v>9.6590000000000007</v>
      </c>
      <c r="I224" s="112">
        <v>9.2959999999999994</v>
      </c>
      <c r="J224" s="113">
        <v>9.2550000000000008</v>
      </c>
      <c r="K224" s="13">
        <v>0.49699999999999989</v>
      </c>
      <c r="L224" s="3">
        <f t="shared" si="90"/>
        <v>0.13399999999999856</v>
      </c>
      <c r="M224" s="3">
        <f t="shared" si="91"/>
        <v>9.2999999999999972E-2</v>
      </c>
      <c r="N224" s="3">
        <f t="shared" si="92"/>
        <v>4.0999999999998593E-2</v>
      </c>
      <c r="O224" s="13">
        <f t="shared" si="106"/>
        <v>0.13399999999999856</v>
      </c>
      <c r="P224" s="3">
        <f t="shared" si="107"/>
        <v>4.0999999999998593E-2</v>
      </c>
      <c r="Q224" s="11">
        <f t="shared" si="108"/>
        <v>9.2999999999999972E-2</v>
      </c>
      <c r="R224" s="3">
        <f t="shared" si="93"/>
        <v>2.2682926829269063</v>
      </c>
      <c r="S224" s="3">
        <f t="shared" si="94"/>
        <v>0.44086021505374845</v>
      </c>
      <c r="T224" s="3">
        <f t="shared" si="95"/>
        <v>7.4626865671642593</v>
      </c>
      <c r="U224" s="3">
        <f t="shared" si="83"/>
        <v>10047.518241205429</v>
      </c>
      <c r="V224" s="3">
        <f t="shared" si="103"/>
        <v>11823.501754108045</v>
      </c>
      <c r="X224" s="3">
        <f t="shared" si="109"/>
        <v>8.0347512659463973</v>
      </c>
      <c r="Y224" s="3">
        <f t="shared" si="101"/>
        <v>10586.441403202038</v>
      </c>
      <c r="Z224" s="3">
        <f t="shared" si="104"/>
        <v>10586.441403202038</v>
      </c>
      <c r="AA224" s="2"/>
      <c r="AB224" s="3"/>
      <c r="AC224" s="3">
        <v>30.597014925372413</v>
      </c>
      <c r="AD224" s="112">
        <v>37.029207807348342</v>
      </c>
      <c r="AE224" s="11">
        <f t="shared" si="96"/>
        <v>-6.4321928819759293</v>
      </c>
      <c r="AF224" s="3">
        <f t="shared" si="110"/>
        <v>6.0000000000002274E-3</v>
      </c>
      <c r="AG224" s="3">
        <f t="shared" si="111"/>
        <v>2.1000000000000796E-2</v>
      </c>
      <c r="AH224" s="3">
        <f t="shared" si="97"/>
        <v>-1.5000000000000568E-2</v>
      </c>
      <c r="AL224" s="3"/>
      <c r="AM224" s="3"/>
      <c r="AS224">
        <f t="shared" si="98"/>
        <v>2.2682926829269063</v>
      </c>
      <c r="AT224">
        <f t="shared" si="99"/>
        <v>0.13399999999999856</v>
      </c>
      <c r="AY224">
        <f t="shared" si="100"/>
        <v>69.402985074627594</v>
      </c>
    </row>
    <row r="225" spans="1:51" x14ac:dyDescent="0.25">
      <c r="A225">
        <f t="shared" si="88"/>
        <v>1</v>
      </c>
      <c r="B225" s="119">
        <v>109</v>
      </c>
      <c r="C225" s="11">
        <f t="shared" si="105"/>
        <v>1</v>
      </c>
      <c r="D225">
        <v>2681</v>
      </c>
      <c r="E225" s="11">
        <v>2682</v>
      </c>
      <c r="F225" s="3">
        <f t="shared" si="89"/>
        <v>2681.5</v>
      </c>
      <c r="G225" s="111">
        <v>8.3849999999999998</v>
      </c>
      <c r="H225" s="112">
        <v>8.9369999999999994</v>
      </c>
      <c r="I225" s="112">
        <v>8.5459999999999994</v>
      </c>
      <c r="J225" s="113">
        <v>8.4990000000000006</v>
      </c>
      <c r="K225" s="13">
        <v>0.5519999999999996</v>
      </c>
      <c r="L225" s="3">
        <f t="shared" si="90"/>
        <v>0.16099999999999959</v>
      </c>
      <c r="M225" s="3">
        <f t="shared" si="91"/>
        <v>0.11400000000000077</v>
      </c>
      <c r="N225" s="3">
        <f t="shared" si="92"/>
        <v>4.699999999999882E-2</v>
      </c>
      <c r="O225" s="13">
        <f t="shared" si="106"/>
        <v>0.16099999999999959</v>
      </c>
      <c r="P225" s="3">
        <f t="shared" si="107"/>
        <v>4.699999999999882E-2</v>
      </c>
      <c r="Q225" s="11">
        <f t="shared" si="108"/>
        <v>0.11400000000000077</v>
      </c>
      <c r="R225" s="3">
        <f t="shared" si="93"/>
        <v>2.425531914893694</v>
      </c>
      <c r="S225" s="3">
        <f t="shared" si="94"/>
        <v>0.41228070175437287</v>
      </c>
      <c r="T225" s="3">
        <f t="shared" si="95"/>
        <v>6.2111801242236186</v>
      </c>
      <c r="U225" s="3">
        <f t="shared" si="83"/>
        <v>10039.483489939483</v>
      </c>
      <c r="V225" s="3">
        <f t="shared" si="103"/>
        <v>11812.061759889872</v>
      </c>
      <c r="X225" s="3">
        <f t="shared" si="109"/>
        <v>9.7168804783486848</v>
      </c>
      <c r="Y225" s="3">
        <f t="shared" si="101"/>
        <v>10578.88021947655</v>
      </c>
      <c r="Z225" s="3">
        <f t="shared" si="104"/>
        <v>10578.88021947655</v>
      </c>
      <c r="AA225" s="2"/>
      <c r="AB225" s="3"/>
      <c r="AC225" s="3">
        <v>29.192546583850277</v>
      </c>
      <c r="AD225" s="112">
        <v>33.010705488309789</v>
      </c>
      <c r="AE225" s="11">
        <f t="shared" si="96"/>
        <v>-3.8181589044595121</v>
      </c>
      <c r="AF225" s="3">
        <f t="shared" si="110"/>
        <v>1.3000000000001677E-2</v>
      </c>
      <c r="AG225" s="3">
        <f t="shared" si="111"/>
        <v>6.1999999999999389E-2</v>
      </c>
      <c r="AH225" s="3">
        <f t="shared" si="97"/>
        <v>-4.8999999999997712E-2</v>
      </c>
      <c r="AL225" s="3"/>
      <c r="AM225" s="3"/>
      <c r="AS225">
        <f t="shared" si="98"/>
        <v>2.425531914893694</v>
      </c>
      <c r="AT225">
        <f t="shared" si="99"/>
        <v>0.16099999999999959</v>
      </c>
      <c r="AY225">
        <f t="shared" si="100"/>
        <v>70.807453416149727</v>
      </c>
    </row>
    <row r="226" spans="1:51" x14ac:dyDescent="0.25">
      <c r="A226">
        <f t="shared" si="88"/>
        <v>1</v>
      </c>
      <c r="B226" s="119">
        <v>110</v>
      </c>
      <c r="C226" s="11">
        <f t="shared" si="105"/>
        <v>1</v>
      </c>
      <c r="D226">
        <v>2680</v>
      </c>
      <c r="E226" s="11">
        <v>2681</v>
      </c>
      <c r="F226" s="3">
        <f t="shared" si="89"/>
        <v>2680.5</v>
      </c>
      <c r="G226" s="111">
        <v>8.1539999999999999</v>
      </c>
      <c r="H226" s="112">
        <v>8.9499999999999993</v>
      </c>
      <c r="I226" s="112">
        <v>8.39</v>
      </c>
      <c r="J226" s="113">
        <v>8.33</v>
      </c>
      <c r="K226" s="13">
        <v>0.79599999999999937</v>
      </c>
      <c r="L226" s="3">
        <f t="shared" si="90"/>
        <v>0.23600000000000065</v>
      </c>
      <c r="M226" s="3">
        <f t="shared" si="91"/>
        <v>0.17600000000000016</v>
      </c>
      <c r="N226" s="3">
        <f t="shared" si="92"/>
        <v>6.0000000000000497E-2</v>
      </c>
      <c r="O226" s="13">
        <f t="shared" si="106"/>
        <v>0.23600000000000065</v>
      </c>
      <c r="P226" s="3">
        <f t="shared" si="107"/>
        <v>6.0000000000000497E-2</v>
      </c>
      <c r="Q226" s="11">
        <f t="shared" si="108"/>
        <v>0.17600000000000016</v>
      </c>
      <c r="R226" s="3">
        <f t="shared" si="93"/>
        <v>2.9333333333333118</v>
      </c>
      <c r="S226" s="3">
        <f t="shared" si="94"/>
        <v>0.34090909090909344</v>
      </c>
      <c r="T226" s="3">
        <f t="shared" si="95"/>
        <v>4.2372881355932082</v>
      </c>
      <c r="U226" s="3">
        <f t="shared" si="83"/>
        <v>10029.766609461134</v>
      </c>
      <c r="V226" s="3">
        <f t="shared" si="103"/>
        <v>11802.602190202697</v>
      </c>
      <c r="X226" s="3">
        <f t="shared" si="109"/>
        <v>9.4546351245298865</v>
      </c>
      <c r="Y226" s="3">
        <f t="shared" si="101"/>
        <v>10567.796745195712</v>
      </c>
      <c r="Z226" s="3">
        <f t="shared" si="104"/>
        <v>10567.796745195712</v>
      </c>
      <c r="AA226" s="2"/>
      <c r="AB226" s="3"/>
      <c r="AC226" s="3">
        <v>25.42372881355946</v>
      </c>
      <c r="AD226" s="112">
        <v>32.192769707556202</v>
      </c>
      <c r="AE226" s="11">
        <f t="shared" si="96"/>
        <v>-6.7690408939967419</v>
      </c>
      <c r="AF226" s="3">
        <f t="shared" si="110"/>
        <v>-1.2000000000000455E-2</v>
      </c>
      <c r="AG226" s="3">
        <f t="shared" si="111"/>
        <v>-3.8999999999999702E-2</v>
      </c>
      <c r="AH226" s="3">
        <f t="shared" si="97"/>
        <v>2.6999999999999247E-2</v>
      </c>
      <c r="AL226" s="3"/>
      <c r="AM226" s="3"/>
      <c r="AS226">
        <f t="shared" si="98"/>
        <v>2.9333333333333118</v>
      </c>
      <c r="AT226">
        <f t="shared" si="99"/>
        <v>0.23600000000000065</v>
      </c>
      <c r="AY226">
        <f t="shared" si="100"/>
        <v>74.576271186440536</v>
      </c>
    </row>
    <row r="227" spans="1:51" x14ac:dyDescent="0.25">
      <c r="A227">
        <f t="shared" si="88"/>
        <v>1</v>
      </c>
      <c r="B227" s="119">
        <v>111</v>
      </c>
      <c r="C227" s="11">
        <f t="shared" si="105"/>
        <v>1</v>
      </c>
      <c r="D227">
        <v>2679</v>
      </c>
      <c r="E227" s="11">
        <v>2680</v>
      </c>
      <c r="F227" s="3">
        <f t="shared" si="89"/>
        <v>2679.5</v>
      </c>
      <c r="G227" s="111">
        <v>9.1310000000000002</v>
      </c>
      <c r="H227" s="112">
        <v>9.7739999999999991</v>
      </c>
      <c r="I227" s="112">
        <v>9.3160000000000007</v>
      </c>
      <c r="J227" s="113">
        <v>9.2680000000000007</v>
      </c>
      <c r="K227" s="13">
        <v>0.64299999999999891</v>
      </c>
      <c r="L227" s="3">
        <f t="shared" si="90"/>
        <v>0.1850000000000005</v>
      </c>
      <c r="M227" s="3">
        <f t="shared" si="91"/>
        <v>0.13700000000000045</v>
      </c>
      <c r="N227" s="3">
        <f t="shared" si="92"/>
        <v>4.8000000000000043E-2</v>
      </c>
      <c r="O227" s="13">
        <f t="shared" si="106"/>
        <v>0.1850000000000005</v>
      </c>
      <c r="P227" s="3">
        <f t="shared" si="107"/>
        <v>4.8000000000000043E-2</v>
      </c>
      <c r="Q227" s="11">
        <f t="shared" si="108"/>
        <v>0.13700000000000045</v>
      </c>
      <c r="R227" s="3">
        <f t="shared" si="93"/>
        <v>2.8541666666666736</v>
      </c>
      <c r="S227" s="3">
        <f t="shared" si="94"/>
        <v>0.35036496350364876</v>
      </c>
      <c r="T227" s="3">
        <f t="shared" si="95"/>
        <v>5.4054054054053911</v>
      </c>
      <c r="U227" s="3">
        <f t="shared" si="83"/>
        <v>10020.311974336604</v>
      </c>
      <c r="V227" s="3">
        <f t="shared" si="103"/>
        <v>11792.880238290623</v>
      </c>
      <c r="X227" s="3">
        <f t="shared" si="109"/>
        <v>9.420129156922485</v>
      </c>
      <c r="Y227" s="3">
        <f t="shared" si="101"/>
        <v>10559.108428492513</v>
      </c>
      <c r="Z227" s="3">
        <f t="shared" si="104"/>
        <v>10559.108428492513</v>
      </c>
      <c r="AA227" s="2"/>
      <c r="AB227" s="3"/>
      <c r="AC227" s="3">
        <v>25.945945945945898</v>
      </c>
      <c r="AD227" s="112">
        <v>33.697583797925532</v>
      </c>
      <c r="AE227" s="11">
        <f t="shared" si="96"/>
        <v>-7.7516378519796341</v>
      </c>
      <c r="AF227" s="3">
        <f t="shared" si="110"/>
        <v>1.6000000000000014E-2</v>
      </c>
      <c r="AG227" s="3">
        <f t="shared" si="111"/>
        <v>4.4999999999999929E-2</v>
      </c>
      <c r="AH227" s="3">
        <f t="shared" si="97"/>
        <v>-2.8999999999999915E-2</v>
      </c>
      <c r="AL227" s="3"/>
      <c r="AM227" s="3"/>
      <c r="AS227">
        <f t="shared" si="98"/>
        <v>2.8541666666666736</v>
      </c>
      <c r="AT227">
        <f t="shared" si="99"/>
        <v>0.1850000000000005</v>
      </c>
      <c r="AY227">
        <f t="shared" si="100"/>
        <v>74.054054054054092</v>
      </c>
    </row>
    <row r="228" spans="1:51" x14ac:dyDescent="0.25">
      <c r="A228">
        <f t="shared" si="88"/>
        <v>1</v>
      </c>
      <c r="B228" s="119">
        <v>112</v>
      </c>
      <c r="C228" s="11">
        <f t="shared" si="105"/>
        <v>1</v>
      </c>
      <c r="D228">
        <v>2678</v>
      </c>
      <c r="E228" s="11">
        <v>2679</v>
      </c>
      <c r="F228" s="3">
        <f t="shared" si="89"/>
        <v>2678.5</v>
      </c>
      <c r="G228" s="111">
        <v>8.02</v>
      </c>
      <c r="H228" s="112">
        <v>8.9269999999999996</v>
      </c>
      <c r="I228" s="112">
        <v>8.266</v>
      </c>
      <c r="J228" s="113">
        <v>8.202</v>
      </c>
      <c r="K228" s="13">
        <v>0.90700000000000003</v>
      </c>
      <c r="L228" s="3">
        <f t="shared" si="90"/>
        <v>0.24600000000000044</v>
      </c>
      <c r="M228" s="3">
        <f t="shared" si="91"/>
        <v>0.18200000000000038</v>
      </c>
      <c r="N228" s="3">
        <f t="shared" si="92"/>
        <v>6.4000000000000057E-2</v>
      </c>
      <c r="O228" s="13">
        <f t="shared" si="106"/>
        <v>0.24600000000000044</v>
      </c>
      <c r="P228" s="3">
        <f t="shared" si="107"/>
        <v>6.4000000000000057E-2</v>
      </c>
      <c r="Q228" s="11">
        <f t="shared" si="108"/>
        <v>0.18200000000000038</v>
      </c>
      <c r="R228" s="3">
        <f t="shared" si="93"/>
        <v>2.8437500000000036</v>
      </c>
      <c r="S228" s="3">
        <f t="shared" si="94"/>
        <v>0.35164835164835123</v>
      </c>
      <c r="T228" s="3">
        <f t="shared" si="95"/>
        <v>4.0650406504064964</v>
      </c>
      <c r="U228" s="3">
        <f t="shared" si="83"/>
        <v>10010.891845179682</v>
      </c>
      <c r="V228" s="3">
        <f t="shared" si="103"/>
        <v>11783.122674833085</v>
      </c>
      <c r="X228" s="3">
        <f t="shared" si="109"/>
        <v>9.5083110741416021</v>
      </c>
      <c r="Y228" s="3">
        <f t="shared" si="101"/>
        <v>10547.555315470961</v>
      </c>
      <c r="Z228" s="3">
        <f t="shared" si="104"/>
        <v>10547.555315470961</v>
      </c>
      <c r="AA228" s="2"/>
      <c r="AB228" s="3"/>
      <c r="AC228" s="3">
        <v>26.016260162601601</v>
      </c>
      <c r="AD228" s="112">
        <v>36.7206466523335</v>
      </c>
      <c r="AE228" s="11">
        <f t="shared" si="96"/>
        <v>-10.704386489731899</v>
      </c>
      <c r="AF228" s="3">
        <f t="shared" si="110"/>
        <v>-9.9999999999997868E-3</v>
      </c>
      <c r="AG228" s="3">
        <f t="shared" si="111"/>
        <v>-2.7000000000001023E-2</v>
      </c>
      <c r="AH228" s="3">
        <f t="shared" si="97"/>
        <v>1.7000000000001236E-2</v>
      </c>
      <c r="AL228" s="3"/>
      <c r="AM228" s="3"/>
      <c r="AS228">
        <f t="shared" si="98"/>
        <v>2.8437500000000036</v>
      </c>
      <c r="AT228">
        <f t="shared" si="99"/>
        <v>0.24600000000000044</v>
      </c>
      <c r="AY228">
        <f t="shared" si="100"/>
        <v>73.983739837398403</v>
      </c>
    </row>
    <row r="229" spans="1:51" x14ac:dyDescent="0.25">
      <c r="A229">
        <f t="shared" si="88"/>
        <v>1</v>
      </c>
      <c r="B229" s="119">
        <v>113</v>
      </c>
      <c r="C229" s="11">
        <f t="shared" si="105"/>
        <v>1</v>
      </c>
      <c r="D229">
        <v>2677</v>
      </c>
      <c r="E229" s="11">
        <v>2678</v>
      </c>
      <c r="F229" s="3">
        <f t="shared" si="89"/>
        <v>2677.5</v>
      </c>
      <c r="G229" s="111">
        <v>8.8689999999999998</v>
      </c>
      <c r="H229" s="112">
        <v>9.5459999999999994</v>
      </c>
      <c r="I229" s="112">
        <v>9.0779999999999994</v>
      </c>
      <c r="J229" s="113">
        <v>9.0239999999999991</v>
      </c>
      <c r="K229" s="13">
        <v>0.6769999999999996</v>
      </c>
      <c r="L229" s="3">
        <f t="shared" si="90"/>
        <v>0.20899999999999963</v>
      </c>
      <c r="M229" s="3">
        <f t="shared" si="91"/>
        <v>0.15499999999999936</v>
      </c>
      <c r="N229" s="3">
        <f t="shared" si="92"/>
        <v>5.400000000000027E-2</v>
      </c>
      <c r="O229" s="13">
        <f t="shared" si="106"/>
        <v>0.20899999999999963</v>
      </c>
      <c r="P229" s="3">
        <f t="shared" si="107"/>
        <v>5.400000000000027E-2</v>
      </c>
      <c r="Q229" s="11">
        <f t="shared" si="108"/>
        <v>0.15499999999999936</v>
      </c>
      <c r="R229" s="3">
        <f t="shared" si="93"/>
        <v>2.870370370370344</v>
      </c>
      <c r="S229" s="3">
        <f t="shared" si="94"/>
        <v>0.34838709677419677</v>
      </c>
      <c r="T229" s="3">
        <f t="shared" si="95"/>
        <v>4.7846889952153191</v>
      </c>
      <c r="U229" s="3">
        <f t="shared" si="83"/>
        <v>10001.38353410554</v>
      </c>
      <c r="V229" s="3">
        <f t="shared" si="103"/>
        <v>11773.455604907611</v>
      </c>
      <c r="X229" s="3">
        <f t="shared" si="109"/>
        <v>8.9912692737962061</v>
      </c>
      <c r="Y229" s="3">
        <f t="shared" si="101"/>
        <v>10537.73986579005</v>
      </c>
      <c r="Z229" s="3">
        <f t="shared" si="104"/>
        <v>10537.73986579005</v>
      </c>
      <c r="AA229" s="2"/>
      <c r="AB229" s="3"/>
      <c r="AC229" s="3">
        <v>25.837320574162852</v>
      </c>
      <c r="AD229" s="112">
        <v>30.205092143544768</v>
      </c>
      <c r="AE229" s="11">
        <f t="shared" si="96"/>
        <v>-4.3677715693819152</v>
      </c>
      <c r="AF229" s="3">
        <f t="shared" si="110"/>
        <v>9.0000000000003411E-3</v>
      </c>
      <c r="AG229" s="3">
        <f t="shared" si="111"/>
        <v>1.6000000000000014E-2</v>
      </c>
      <c r="AH229" s="3">
        <f t="shared" si="97"/>
        <v>-6.9999999999996732E-3</v>
      </c>
      <c r="AL229" s="3"/>
      <c r="AM229" s="3"/>
      <c r="AS229">
        <f t="shared" si="98"/>
        <v>2.870370370370344</v>
      </c>
      <c r="AT229">
        <f t="shared" si="99"/>
        <v>0.20899999999999963</v>
      </c>
      <c r="AY229">
        <f t="shared" si="100"/>
        <v>74.16267942583714</v>
      </c>
    </row>
    <row r="230" spans="1:51" x14ac:dyDescent="0.25">
      <c r="A230">
        <f t="shared" si="88"/>
        <v>1</v>
      </c>
      <c r="B230" s="119">
        <v>114</v>
      </c>
      <c r="C230" s="11">
        <f t="shared" si="105"/>
        <v>1</v>
      </c>
      <c r="D230">
        <v>2676</v>
      </c>
      <c r="E230" s="11">
        <v>2677</v>
      </c>
      <c r="F230" s="3">
        <f t="shared" si="89"/>
        <v>2676.5</v>
      </c>
      <c r="G230" s="111">
        <v>8.3710000000000004</v>
      </c>
      <c r="H230" s="112">
        <v>9.2249999999999996</v>
      </c>
      <c r="I230" s="112">
        <v>8.6050000000000004</v>
      </c>
      <c r="J230" s="113">
        <v>8.5419999999999998</v>
      </c>
      <c r="K230" s="13">
        <v>0.8539999999999992</v>
      </c>
      <c r="L230" s="3">
        <f t="shared" si="90"/>
        <v>0.23399999999999999</v>
      </c>
      <c r="M230" s="3">
        <f t="shared" si="91"/>
        <v>0.17099999999999937</v>
      </c>
      <c r="N230" s="3">
        <f t="shared" si="92"/>
        <v>6.3000000000000611E-2</v>
      </c>
      <c r="O230" s="13">
        <f t="shared" si="106"/>
        <v>0.23399999999999999</v>
      </c>
      <c r="P230" s="3">
        <f t="shared" si="107"/>
        <v>6.3000000000000611E-2</v>
      </c>
      <c r="Q230" s="11">
        <f t="shared" si="108"/>
        <v>0.17099999999999937</v>
      </c>
      <c r="R230" s="3">
        <f t="shared" si="93"/>
        <v>2.714285714285678</v>
      </c>
      <c r="S230" s="3">
        <f t="shared" si="94"/>
        <v>0.36842105263158387</v>
      </c>
      <c r="T230" s="3">
        <f t="shared" si="95"/>
        <v>4.2735042735042734</v>
      </c>
      <c r="U230" s="3">
        <f t="shared" si="83"/>
        <v>9992.3922648317439</v>
      </c>
      <c r="V230" s="3">
        <f t="shared" si="103"/>
        <v>11763.232631350946</v>
      </c>
      <c r="X230" s="3">
        <f t="shared" si="109"/>
        <v>8.2312417275279586</v>
      </c>
      <c r="Y230" s="3">
        <f t="shared" si="101"/>
        <v>10526.750319257355</v>
      </c>
      <c r="Z230" s="3">
        <f t="shared" si="104"/>
        <v>10526.750319257355</v>
      </c>
      <c r="AA230" s="2"/>
      <c r="AB230" s="3"/>
      <c r="AC230" s="3">
        <v>26.92307692307719</v>
      </c>
      <c r="AD230" s="112">
        <v>36.192461385191613</v>
      </c>
      <c r="AE230" s="11">
        <f t="shared" si="96"/>
        <v>-9.2693844621144237</v>
      </c>
      <c r="AF230" s="3">
        <f t="shared" si="110"/>
        <v>2.9999999999983373E-3</v>
      </c>
      <c r="AG230" s="3">
        <f t="shared" si="111"/>
        <v>-6.9999999999996732E-3</v>
      </c>
      <c r="AH230" s="3">
        <f t="shared" si="97"/>
        <v>9.9999999999980105E-3</v>
      </c>
      <c r="AL230" s="3"/>
      <c r="AM230" s="3"/>
      <c r="AS230">
        <f t="shared" si="98"/>
        <v>2.714285714285678</v>
      </c>
      <c r="AT230">
        <f t="shared" si="99"/>
        <v>0.23399999999999999</v>
      </c>
      <c r="AY230">
        <f t="shared" si="100"/>
        <v>73.07692307692281</v>
      </c>
    </row>
    <row r="231" spans="1:51" x14ac:dyDescent="0.25">
      <c r="A231">
        <f t="shared" si="88"/>
        <v>1</v>
      </c>
      <c r="B231" s="119">
        <v>115</v>
      </c>
      <c r="C231" s="11">
        <f t="shared" si="105"/>
        <v>1</v>
      </c>
      <c r="D231">
        <v>2675</v>
      </c>
      <c r="E231" s="11">
        <v>2676</v>
      </c>
      <c r="F231" s="3">
        <f t="shared" si="89"/>
        <v>2675.5</v>
      </c>
      <c r="G231" s="111">
        <v>8.8770000000000007</v>
      </c>
      <c r="H231" s="112">
        <v>9.6579999999999995</v>
      </c>
      <c r="I231" s="112">
        <v>9.1069999999999993</v>
      </c>
      <c r="J231" s="113">
        <v>9.0410000000000004</v>
      </c>
      <c r="K231" s="13">
        <v>0.78099999999999881</v>
      </c>
      <c r="L231" s="3">
        <f t="shared" si="90"/>
        <v>0.22999999999999865</v>
      </c>
      <c r="M231" s="3">
        <f t="shared" si="91"/>
        <v>0.1639999999999997</v>
      </c>
      <c r="N231" s="3">
        <f t="shared" si="92"/>
        <v>6.5999999999998948E-2</v>
      </c>
      <c r="O231" s="13">
        <f t="shared" si="106"/>
        <v>0.22999999999999865</v>
      </c>
      <c r="P231" s="3">
        <f t="shared" si="107"/>
        <v>6.5999999999998948E-2</v>
      </c>
      <c r="Q231" s="11">
        <f t="shared" si="108"/>
        <v>0.1639999999999997</v>
      </c>
      <c r="R231" s="3">
        <f t="shared" si="93"/>
        <v>2.4848484848485199</v>
      </c>
      <c r="S231" s="3">
        <f t="shared" si="94"/>
        <v>0.40243902439023821</v>
      </c>
      <c r="T231" s="3">
        <f t="shared" si="95"/>
        <v>4.3478260869565473</v>
      </c>
      <c r="U231" s="3">
        <f t="shared" si="83"/>
        <v>9984.1610231042159</v>
      </c>
      <c r="V231" s="3">
        <f t="shared" si="103"/>
        <v>11752.065724695842</v>
      </c>
      <c r="X231" s="3">
        <f t="shared" si="109"/>
        <v>7.7655397265498323</v>
      </c>
      <c r="Y231" s="3">
        <f t="shared" si="101"/>
        <v>10515.948628220945</v>
      </c>
      <c r="Z231" s="3">
        <f t="shared" si="104"/>
        <v>10515.948628220945</v>
      </c>
      <c r="AA231" s="2"/>
      <c r="AB231" s="3"/>
      <c r="AC231" s="3">
        <v>28.695652173912755</v>
      </c>
      <c r="AD231" s="112">
        <v>32.527967902930413</v>
      </c>
      <c r="AE231" s="11">
        <f t="shared" si="96"/>
        <v>-3.8323157290176582</v>
      </c>
      <c r="AF231" s="3">
        <f t="shared" si="110"/>
        <v>-4.9999999999990052E-3</v>
      </c>
      <c r="AG231" s="3">
        <f t="shared" si="111"/>
        <v>-2.0999999999999019E-2</v>
      </c>
      <c r="AH231" s="3">
        <f t="shared" si="97"/>
        <v>1.6000000000000014E-2</v>
      </c>
      <c r="AL231" s="3"/>
      <c r="AM231" s="3"/>
      <c r="AS231">
        <f t="shared" si="98"/>
        <v>2.4848484848485199</v>
      </c>
      <c r="AT231">
        <f t="shared" si="99"/>
        <v>0.22999999999999865</v>
      </c>
      <c r="AY231">
        <f t="shared" si="100"/>
        <v>71.304347826087238</v>
      </c>
    </row>
    <row r="232" spans="1:51" x14ac:dyDescent="0.25">
      <c r="A232">
        <f t="shared" si="88"/>
        <v>1</v>
      </c>
      <c r="B232" s="119">
        <v>116</v>
      </c>
      <c r="C232" s="11">
        <f t="shared" si="105"/>
        <v>1</v>
      </c>
      <c r="D232">
        <v>2674</v>
      </c>
      <c r="E232" s="11">
        <v>2675</v>
      </c>
      <c r="F232" s="3">
        <f t="shared" si="89"/>
        <v>2674.5</v>
      </c>
      <c r="G232" s="111">
        <v>8.4809999999999999</v>
      </c>
      <c r="H232" s="112">
        <v>9.2609999999999992</v>
      </c>
      <c r="I232" s="112">
        <v>8.6850000000000005</v>
      </c>
      <c r="J232" s="113">
        <v>8.6240000000000006</v>
      </c>
      <c r="K232" s="13">
        <v>0.77999999999999936</v>
      </c>
      <c r="L232" s="3">
        <f t="shared" si="90"/>
        <v>0.20400000000000063</v>
      </c>
      <c r="M232" s="3">
        <f t="shared" si="91"/>
        <v>0.14300000000000068</v>
      </c>
      <c r="N232" s="3">
        <f t="shared" si="92"/>
        <v>6.0999999999999943E-2</v>
      </c>
      <c r="O232" s="13">
        <f t="shared" si="106"/>
        <v>0.20400000000000063</v>
      </c>
      <c r="P232" s="3">
        <f t="shared" si="107"/>
        <v>6.0999999999999943E-2</v>
      </c>
      <c r="Q232" s="11">
        <f t="shared" si="108"/>
        <v>0.14300000000000068</v>
      </c>
      <c r="R232" s="3">
        <f t="shared" si="93"/>
        <v>2.3442622950819807</v>
      </c>
      <c r="S232" s="3">
        <f t="shared" si="94"/>
        <v>0.42657342657342412</v>
      </c>
      <c r="T232" s="3">
        <f t="shared" si="95"/>
        <v>4.9019607843137107</v>
      </c>
      <c r="U232" s="3">
        <f t="shared" si="83"/>
        <v>9976.3954833776661</v>
      </c>
      <c r="V232" s="3">
        <f t="shared" si="103"/>
        <v>11740.229134933428</v>
      </c>
      <c r="X232" s="3">
        <f t="shared" si="109"/>
        <v>8.3316227242048626</v>
      </c>
      <c r="Y232" s="3">
        <f t="shared" si="101"/>
        <v>10506.367997910391</v>
      </c>
      <c r="Z232" s="3">
        <f t="shared" si="104"/>
        <v>10506.367997910391</v>
      </c>
      <c r="AA232" s="2"/>
      <c r="AB232" s="3"/>
      <c r="AC232" s="3">
        <v>29.901960784313609</v>
      </c>
      <c r="AD232" s="112">
        <v>38.621142756119667</v>
      </c>
      <c r="AE232" s="11">
        <f t="shared" si="96"/>
        <v>-8.7191819718060586</v>
      </c>
      <c r="AF232" s="3">
        <f t="shared" si="110"/>
        <v>4.9999999999990052E-3</v>
      </c>
      <c r="AG232" s="3">
        <f t="shared" si="111"/>
        <v>2.2999999999999687E-2</v>
      </c>
      <c r="AH232" s="3">
        <f t="shared" si="97"/>
        <v>-1.8000000000000682E-2</v>
      </c>
      <c r="AL232" s="3"/>
      <c r="AM232" s="3"/>
      <c r="AS232">
        <f t="shared" si="98"/>
        <v>2.3442622950819807</v>
      </c>
      <c r="AT232">
        <f t="shared" si="99"/>
        <v>0.20400000000000063</v>
      </c>
      <c r="AV232">
        <f>AVERAGE(R204:R226)*30</f>
        <v>204.12925558035499</v>
      </c>
      <c r="AW232">
        <f>AVERAGE(S204:S226)*30</f>
        <v>23.906421032745929</v>
      </c>
      <c r="AY232">
        <f t="shared" si="100"/>
        <v>70.098039215686399</v>
      </c>
    </row>
    <row r="233" spans="1:51" x14ac:dyDescent="0.25">
      <c r="A233">
        <f t="shared" si="88"/>
        <v>1</v>
      </c>
      <c r="B233" s="119">
        <v>117</v>
      </c>
      <c r="C233" s="11">
        <f t="shared" si="105"/>
        <v>1</v>
      </c>
      <c r="D233">
        <v>2673</v>
      </c>
      <c r="E233" s="11">
        <v>2674</v>
      </c>
      <c r="F233" s="3">
        <f t="shared" si="89"/>
        <v>2673.5</v>
      </c>
      <c r="G233" s="111">
        <v>8.125</v>
      </c>
      <c r="H233" s="112">
        <v>8.9280000000000008</v>
      </c>
      <c r="I233" s="112">
        <v>8.3569999999999993</v>
      </c>
      <c r="J233" s="113">
        <v>8.2910000000000004</v>
      </c>
      <c r="K233" s="13">
        <v>0.80300000000000082</v>
      </c>
      <c r="L233" s="3">
        <f t="shared" si="90"/>
        <v>0.23199999999999932</v>
      </c>
      <c r="M233" s="3">
        <f t="shared" si="91"/>
        <v>0.16600000000000037</v>
      </c>
      <c r="N233" s="3">
        <f t="shared" si="92"/>
        <v>6.5999999999998948E-2</v>
      </c>
      <c r="O233" s="13">
        <f t="shared" si="106"/>
        <v>0.23199999999999932</v>
      </c>
      <c r="P233" s="3">
        <f t="shared" si="107"/>
        <v>6.5999999999998948E-2</v>
      </c>
      <c r="Q233" s="11">
        <f t="shared" si="108"/>
        <v>0.16600000000000037</v>
      </c>
      <c r="R233" s="3">
        <f t="shared" si="93"/>
        <v>2.5151515151515609</v>
      </c>
      <c r="S233" s="3">
        <f t="shared" si="94"/>
        <v>0.39759036144577592</v>
      </c>
      <c r="T233" s="3">
        <f t="shared" si="95"/>
        <v>4.3103448275862197</v>
      </c>
      <c r="U233" s="3">
        <f t="shared" si="83"/>
        <v>9968.0638606534612</v>
      </c>
      <c r="V233" s="3">
        <f t="shared" si="103"/>
        <v>11729.196769322363</v>
      </c>
      <c r="X233" s="3">
        <f t="shared" si="109"/>
        <v>8.9562155924177205</v>
      </c>
      <c r="Y233" s="3">
        <f t="shared" si="101"/>
        <v>10495.472379125838</v>
      </c>
      <c r="Z233" s="3">
        <f t="shared" si="104"/>
        <v>10495.472379125838</v>
      </c>
      <c r="AA233" s="2"/>
      <c r="AB233" s="3"/>
      <c r="AC233" s="3">
        <v>28.448275862068595</v>
      </c>
      <c r="AD233" s="112">
        <v>33.487088890016992</v>
      </c>
      <c r="AE233" s="11">
        <f t="shared" si="96"/>
        <v>-5.0388130279483967</v>
      </c>
      <c r="AF233" s="3">
        <f t="shared" si="110"/>
        <v>-1.1999999999998678E-2</v>
      </c>
      <c r="AG233" s="3">
        <f t="shared" si="111"/>
        <v>-1.9999999999999574E-2</v>
      </c>
      <c r="AH233" s="3">
        <f t="shared" si="97"/>
        <v>8.0000000000008953E-3</v>
      </c>
      <c r="AL233" s="3"/>
      <c r="AM233" s="3"/>
      <c r="AS233">
        <f t="shared" si="98"/>
        <v>2.5151515151515609</v>
      </c>
      <c r="AT233">
        <f t="shared" si="99"/>
        <v>0.23199999999999932</v>
      </c>
      <c r="AY233">
        <f t="shared" si="100"/>
        <v>71.551724137931402</v>
      </c>
    </row>
    <row r="234" spans="1:51" x14ac:dyDescent="0.25">
      <c r="A234">
        <f t="shared" si="88"/>
        <v>1</v>
      </c>
      <c r="B234" s="119">
        <v>118</v>
      </c>
      <c r="C234" s="11">
        <f t="shared" si="105"/>
        <v>1</v>
      </c>
      <c r="D234">
        <v>2672</v>
      </c>
      <c r="E234" s="11">
        <v>2673</v>
      </c>
      <c r="F234" s="3">
        <f t="shared" si="89"/>
        <v>2672.5</v>
      </c>
      <c r="G234" s="111">
        <v>9.0139999999999993</v>
      </c>
      <c r="H234" s="112">
        <v>9.6790000000000003</v>
      </c>
      <c r="I234" s="112">
        <v>9.2140000000000004</v>
      </c>
      <c r="J234" s="113">
        <v>9.16</v>
      </c>
      <c r="K234" s="13">
        <v>0.66500000000000092</v>
      </c>
      <c r="L234" s="3">
        <f t="shared" si="90"/>
        <v>0.20000000000000107</v>
      </c>
      <c r="M234" s="3">
        <f t="shared" si="91"/>
        <v>0.1460000000000008</v>
      </c>
      <c r="N234" s="3">
        <f t="shared" si="92"/>
        <v>5.400000000000027E-2</v>
      </c>
      <c r="O234" s="13">
        <f t="shared" si="106"/>
        <v>0.20000000000000107</v>
      </c>
      <c r="P234" s="3">
        <f t="shared" si="107"/>
        <v>5.400000000000027E-2</v>
      </c>
      <c r="Q234" s="11">
        <f t="shared" si="108"/>
        <v>0.1460000000000008</v>
      </c>
      <c r="R234" s="3">
        <f t="shared" si="93"/>
        <v>2.7037037037037051</v>
      </c>
      <c r="S234" s="3">
        <f t="shared" si="94"/>
        <v>0.36986301369862995</v>
      </c>
      <c r="T234" s="3">
        <f t="shared" si="95"/>
        <v>4.9999999999999734</v>
      </c>
      <c r="U234" s="3">
        <f t="shared" si="83"/>
        <v>9959.1076450610435</v>
      </c>
      <c r="V234" s="3">
        <f t="shared" si="103"/>
        <v>11718.933784127512</v>
      </c>
      <c r="X234" s="3">
        <f t="shared" si="109"/>
        <v>7.8839234790248156</v>
      </c>
      <c r="Y234" s="3">
        <f t="shared" si="101"/>
        <v>10486.07960431157</v>
      </c>
      <c r="Z234" s="3">
        <f t="shared" si="104"/>
        <v>10486.07960431157</v>
      </c>
      <c r="AA234" s="2"/>
      <c r="AB234" s="3"/>
      <c r="AC234" s="3">
        <v>26.999999999999989</v>
      </c>
      <c r="AD234" s="112">
        <v>31.484581748278295</v>
      </c>
      <c r="AE234" s="11">
        <f t="shared" si="96"/>
        <v>-4.4845817482783055</v>
      </c>
      <c r="AF234" s="3">
        <f t="shared" si="110"/>
        <v>-4.0000000000013358E-3</v>
      </c>
      <c r="AG234" s="3">
        <f t="shared" si="111"/>
        <v>-2.7000000000001023E-2</v>
      </c>
      <c r="AH234" s="3">
        <f t="shared" si="97"/>
        <v>2.2999999999999687E-2</v>
      </c>
      <c r="AL234" s="3"/>
      <c r="AM234" s="3"/>
      <c r="AS234">
        <f t="shared" si="98"/>
        <v>2.7037037037037051</v>
      </c>
      <c r="AT234">
        <f t="shared" si="99"/>
        <v>0.20000000000000107</v>
      </c>
      <c r="AY234">
        <f t="shared" si="100"/>
        <v>73.000000000000014</v>
      </c>
    </row>
    <row r="235" spans="1:51" x14ac:dyDescent="0.25">
      <c r="A235">
        <f t="shared" si="88"/>
        <v>1</v>
      </c>
      <c r="B235" s="119">
        <v>119</v>
      </c>
      <c r="C235" s="11">
        <f t="shared" si="105"/>
        <v>1</v>
      </c>
      <c r="D235">
        <v>2671</v>
      </c>
      <c r="E235" s="11">
        <v>2672</v>
      </c>
      <c r="F235" s="3">
        <f t="shared" si="89"/>
        <v>2671.5</v>
      </c>
      <c r="G235" s="111">
        <v>8.5470000000000006</v>
      </c>
      <c r="H235" s="112">
        <v>9.1449999999999996</v>
      </c>
      <c r="I235" s="112">
        <v>8.7159999999999993</v>
      </c>
      <c r="J235" s="113">
        <v>8.6660000000000004</v>
      </c>
      <c r="K235" s="13">
        <v>0.59799999999999898</v>
      </c>
      <c r="L235" s="3">
        <f t="shared" si="90"/>
        <v>0.16899999999999871</v>
      </c>
      <c r="M235" s="3">
        <f t="shared" si="91"/>
        <v>0.11899999999999977</v>
      </c>
      <c r="N235" s="3">
        <f t="shared" si="92"/>
        <v>4.9999999999998934E-2</v>
      </c>
      <c r="O235" s="13">
        <f t="shared" si="106"/>
        <v>0.16899999999999871</v>
      </c>
      <c r="P235" s="3">
        <f t="shared" si="107"/>
        <v>4.9999999999998934E-2</v>
      </c>
      <c r="Q235" s="11">
        <f t="shared" si="108"/>
        <v>0.11899999999999977</v>
      </c>
      <c r="R235" s="3">
        <f t="shared" si="93"/>
        <v>2.3800000000000461</v>
      </c>
      <c r="S235" s="3">
        <f t="shared" si="94"/>
        <v>0.4201680672268826</v>
      </c>
      <c r="T235" s="3">
        <f t="shared" si="95"/>
        <v>5.9171597633136548</v>
      </c>
      <c r="U235" s="3">
        <f t="shared" si="83"/>
        <v>9951.2237215820187</v>
      </c>
      <c r="V235" s="3">
        <f t="shared" si="103"/>
        <v>11707.274930731555</v>
      </c>
      <c r="X235" s="3">
        <f t="shared" si="109"/>
        <v>9.1231515668550855</v>
      </c>
      <c r="Y235" s="3">
        <f t="shared" si="101"/>
        <v>10478.142709593512</v>
      </c>
      <c r="Z235" s="3">
        <f t="shared" si="104"/>
        <v>10478.142709593512</v>
      </c>
      <c r="AA235" s="2"/>
      <c r="AB235" s="3"/>
      <c r="AC235" s="3">
        <v>29.585798816567642</v>
      </c>
      <c r="AD235" s="112">
        <v>34.605891653803567</v>
      </c>
      <c r="AE235" s="11">
        <f t="shared" si="96"/>
        <v>-5.020092837235925</v>
      </c>
      <c r="AF235" s="3">
        <f t="shared" si="110"/>
        <v>1.1000000000001009E-2</v>
      </c>
      <c r="AG235" s="3">
        <f t="shared" si="111"/>
        <v>4.8999999999999488E-2</v>
      </c>
      <c r="AH235" s="3">
        <f t="shared" si="97"/>
        <v>-3.7999999999998479E-2</v>
      </c>
      <c r="AL235" s="3"/>
      <c r="AM235" s="3"/>
      <c r="AS235">
        <f t="shared" si="98"/>
        <v>2.3800000000000461</v>
      </c>
      <c r="AT235">
        <f t="shared" si="99"/>
        <v>0.16899999999999871</v>
      </c>
      <c r="AY235">
        <f t="shared" si="100"/>
        <v>70.414201183432354</v>
      </c>
    </row>
    <row r="236" spans="1:51" x14ac:dyDescent="0.25">
      <c r="A236">
        <f t="shared" si="88"/>
        <v>1</v>
      </c>
      <c r="B236" s="119">
        <v>120</v>
      </c>
      <c r="C236" s="11">
        <f t="shared" si="105"/>
        <v>1</v>
      </c>
      <c r="D236">
        <v>2670</v>
      </c>
      <c r="E236" s="11">
        <v>2671</v>
      </c>
      <c r="F236" s="3">
        <f t="shared" si="89"/>
        <v>2670.5</v>
      </c>
      <c r="G236" s="111">
        <v>9.157</v>
      </c>
      <c r="H236" s="112">
        <v>9.8650000000000002</v>
      </c>
      <c r="I236" s="112">
        <v>9.3859999999999992</v>
      </c>
      <c r="J236" s="113">
        <v>9.3249999999999993</v>
      </c>
      <c r="K236" s="13">
        <v>0.70800000000000018</v>
      </c>
      <c r="L236" s="3">
        <f t="shared" si="90"/>
        <v>0.2289999999999992</v>
      </c>
      <c r="M236" s="3">
        <f t="shared" si="91"/>
        <v>0.16799999999999926</v>
      </c>
      <c r="N236" s="3">
        <f t="shared" si="92"/>
        <v>6.0999999999999943E-2</v>
      </c>
      <c r="O236" s="13">
        <f t="shared" si="106"/>
        <v>0.2289999999999992</v>
      </c>
      <c r="P236" s="3">
        <f t="shared" si="107"/>
        <v>6.0999999999999943E-2</v>
      </c>
      <c r="Q236" s="11">
        <f t="shared" si="108"/>
        <v>0.16799999999999926</v>
      </c>
      <c r="R236" s="3">
        <f t="shared" si="93"/>
        <v>2.7540983606557283</v>
      </c>
      <c r="S236" s="3">
        <f t="shared" si="94"/>
        <v>0.36309523809523936</v>
      </c>
      <c r="T236" s="3">
        <f t="shared" si="95"/>
        <v>4.3668122270742513</v>
      </c>
      <c r="U236" s="3">
        <f t="shared" si="83"/>
        <v>9942.1005700151636</v>
      </c>
      <c r="V236" s="3">
        <f t="shared" si="103"/>
        <v>11697.199738255216</v>
      </c>
      <c r="X236" s="3">
        <f t="shared" si="109"/>
        <v>8.853603906925855</v>
      </c>
      <c r="Y236" s="3">
        <f t="shared" si="101"/>
        <v>10467.387982431175</v>
      </c>
      <c r="Z236" s="3">
        <f t="shared" si="104"/>
        <v>10467.387982431175</v>
      </c>
      <c r="AA236" s="2"/>
      <c r="AB236" s="3"/>
      <c r="AC236" s="3">
        <v>26.637554585152905</v>
      </c>
      <c r="AD236" s="112">
        <v>27.973562947109912</v>
      </c>
      <c r="AE236" s="11">
        <f t="shared" si="96"/>
        <v>-1.3360083619570062</v>
      </c>
      <c r="AF236" s="3">
        <f t="shared" si="110"/>
        <v>-5.999999999998451E-3</v>
      </c>
      <c r="AG236" s="3">
        <f t="shared" si="111"/>
        <v>-2.1000000000000796E-2</v>
      </c>
      <c r="AH236" s="3">
        <f t="shared" si="97"/>
        <v>1.5000000000002345E-2</v>
      </c>
      <c r="AL236" s="3"/>
      <c r="AM236" s="3"/>
      <c r="AS236">
        <f t="shared" si="98"/>
        <v>2.7540983606557283</v>
      </c>
      <c r="AT236">
        <f t="shared" si="99"/>
        <v>0.2289999999999992</v>
      </c>
      <c r="AY236">
        <f t="shared" si="100"/>
        <v>73.362445414847087</v>
      </c>
    </row>
    <row r="237" spans="1:51" x14ac:dyDescent="0.25">
      <c r="A237">
        <f t="shared" si="88"/>
        <v>1</v>
      </c>
      <c r="B237" s="119">
        <v>121</v>
      </c>
      <c r="C237" s="11">
        <f t="shared" si="105"/>
        <v>1</v>
      </c>
      <c r="D237">
        <v>2669</v>
      </c>
      <c r="E237" s="11">
        <v>2670</v>
      </c>
      <c r="F237" s="3">
        <f t="shared" si="89"/>
        <v>2669.5</v>
      </c>
      <c r="G237" s="111">
        <v>9.0500000000000007</v>
      </c>
      <c r="H237" s="112">
        <v>9.6920000000000002</v>
      </c>
      <c r="I237" s="112">
        <v>9.2520000000000007</v>
      </c>
      <c r="J237" s="113">
        <v>9.1969999999999992</v>
      </c>
      <c r="K237" s="13">
        <v>0.64199999999999946</v>
      </c>
      <c r="L237" s="3">
        <f t="shared" si="90"/>
        <v>0.20199999999999996</v>
      </c>
      <c r="M237" s="3">
        <f t="shared" si="91"/>
        <v>0.14699999999999847</v>
      </c>
      <c r="N237" s="3">
        <f t="shared" si="92"/>
        <v>5.5000000000001492E-2</v>
      </c>
      <c r="O237" s="13">
        <f t="shared" si="106"/>
        <v>0.20199999999999996</v>
      </c>
      <c r="P237" s="3">
        <f t="shared" si="107"/>
        <v>5.5000000000001492E-2</v>
      </c>
      <c r="Q237" s="11">
        <f t="shared" si="108"/>
        <v>0.14699999999999847</v>
      </c>
      <c r="R237" s="3">
        <f t="shared" si="93"/>
        <v>2.6727272727271725</v>
      </c>
      <c r="S237" s="3">
        <f t="shared" si="94"/>
        <v>0.37414965986395959</v>
      </c>
      <c r="T237" s="3">
        <f t="shared" si="95"/>
        <v>4.9504950495049513</v>
      </c>
      <c r="U237" s="3">
        <f t="shared" si="83"/>
        <v>9933.2469661082378</v>
      </c>
      <c r="V237" s="3">
        <f t="shared" si="103"/>
        <v>11686.817806897863</v>
      </c>
      <c r="X237" s="3">
        <f t="shared" si="109"/>
        <v>8.1236906596586778</v>
      </c>
      <c r="Y237" s="3">
        <f t="shared" si="101"/>
        <v>10457.901279868764</v>
      </c>
      <c r="Z237" s="3">
        <f t="shared" si="104"/>
        <v>10457.901279868764</v>
      </c>
      <c r="AA237" s="2"/>
      <c r="AB237" s="3"/>
      <c r="AC237" s="3">
        <v>27.227722772277975</v>
      </c>
      <c r="AD237" s="112">
        <v>29.286649444683608</v>
      </c>
      <c r="AE237" s="11">
        <f t="shared" si="96"/>
        <v>-2.058926672405633</v>
      </c>
      <c r="AF237" s="3">
        <f t="shared" si="110"/>
        <v>-1.3000000000001677E-2</v>
      </c>
      <c r="AG237" s="3">
        <f t="shared" si="111"/>
        <v>-4.399999999999693E-2</v>
      </c>
      <c r="AH237" s="3">
        <f t="shared" si="97"/>
        <v>3.0999999999995254E-2</v>
      </c>
      <c r="AL237" s="3"/>
      <c r="AM237" s="3"/>
      <c r="AS237">
        <f t="shared" si="98"/>
        <v>2.6727272727271725</v>
      </c>
      <c r="AT237">
        <f t="shared" si="99"/>
        <v>0.20199999999999996</v>
      </c>
      <c r="AY237">
        <f t="shared" si="100"/>
        <v>72.772277227722029</v>
      </c>
    </row>
    <row r="238" spans="1:51" x14ac:dyDescent="0.25">
      <c r="A238">
        <f t="shared" si="88"/>
        <v>1</v>
      </c>
      <c r="B238" s="119">
        <v>122</v>
      </c>
      <c r="C238" s="11">
        <f t="shared" si="105"/>
        <v>1</v>
      </c>
      <c r="D238">
        <v>2668</v>
      </c>
      <c r="E238" s="11">
        <v>2669</v>
      </c>
      <c r="F238" s="3">
        <f t="shared" si="89"/>
        <v>2668.5</v>
      </c>
      <c r="G238" s="111">
        <v>8.9659999999999993</v>
      </c>
      <c r="H238" s="112">
        <v>9.51</v>
      </c>
      <c r="I238" s="112">
        <v>9.1110000000000007</v>
      </c>
      <c r="J238" s="113">
        <v>9.0690000000000008</v>
      </c>
      <c r="K238" s="13">
        <v>0.54400000000000048</v>
      </c>
      <c r="L238" s="3">
        <f t="shared" si="90"/>
        <v>0.14500000000000135</v>
      </c>
      <c r="M238" s="3">
        <f t="shared" si="91"/>
        <v>0.10300000000000153</v>
      </c>
      <c r="N238" s="3">
        <f t="shared" si="92"/>
        <v>4.1999999999999815E-2</v>
      </c>
      <c r="O238" s="13">
        <f t="shared" si="106"/>
        <v>0.14500000000000135</v>
      </c>
      <c r="P238" s="3">
        <f t="shared" si="107"/>
        <v>4.1999999999999815E-2</v>
      </c>
      <c r="Q238" s="11">
        <f t="shared" si="108"/>
        <v>0.10300000000000153</v>
      </c>
      <c r="R238" s="3">
        <f t="shared" si="93"/>
        <v>2.4523809523809996</v>
      </c>
      <c r="S238" s="3">
        <f t="shared" si="94"/>
        <v>0.40776699029125429</v>
      </c>
      <c r="T238" s="3">
        <f t="shared" si="95"/>
        <v>6.8965517241378667</v>
      </c>
      <c r="U238" s="3">
        <f t="shared" si="83"/>
        <v>9925.1232754485791</v>
      </c>
      <c r="V238" s="3">
        <f t="shared" si="103"/>
        <v>11675.503059466215</v>
      </c>
      <c r="X238" s="3">
        <f t="shared" si="109"/>
        <v>6.6753362790313986</v>
      </c>
      <c r="Y238" s="3">
        <f t="shared" si="101"/>
        <v>10451.091518128418</v>
      </c>
      <c r="Z238" s="3">
        <f t="shared" si="104"/>
        <v>10451.091518128418</v>
      </c>
      <c r="AA238" s="2"/>
      <c r="AB238" s="3"/>
      <c r="AC238" s="3">
        <v>28.965517241378912</v>
      </c>
      <c r="AD238" s="112">
        <v>37.626944318991953</v>
      </c>
      <c r="AE238" s="11">
        <f t="shared" si="96"/>
        <v>-8.6614270776130411</v>
      </c>
      <c r="AF238" s="3">
        <f t="shared" si="110"/>
        <v>2.3999999999999133E-2</v>
      </c>
      <c r="AG238" s="3">
        <f t="shared" si="111"/>
        <v>2.9999999999999361E-2</v>
      </c>
      <c r="AH238" s="3">
        <f t="shared" si="97"/>
        <v>-6.0000000000002274E-3</v>
      </c>
      <c r="AL238" s="3"/>
      <c r="AM238" s="3"/>
      <c r="AS238">
        <f t="shared" si="98"/>
        <v>2.4523809523809996</v>
      </c>
      <c r="AT238">
        <f t="shared" si="99"/>
        <v>0.14500000000000135</v>
      </c>
      <c r="AY238">
        <f t="shared" si="100"/>
        <v>71.034482758621081</v>
      </c>
    </row>
    <row r="239" spans="1:51" x14ac:dyDescent="0.25">
      <c r="A239">
        <f t="shared" si="88"/>
        <v>1</v>
      </c>
      <c r="B239" s="119">
        <v>123</v>
      </c>
      <c r="C239" s="11">
        <f t="shared" si="105"/>
        <v>1</v>
      </c>
      <c r="D239">
        <v>2667</v>
      </c>
      <c r="E239" s="11">
        <v>2668</v>
      </c>
      <c r="F239" s="3">
        <f t="shared" si="89"/>
        <v>2667.5</v>
      </c>
      <c r="G239" s="111">
        <v>9.093</v>
      </c>
      <c r="H239" s="112">
        <v>9.8059999999999992</v>
      </c>
      <c r="I239" s="112">
        <v>9.2919999999999998</v>
      </c>
      <c r="J239" s="113">
        <v>9.2260000000000009</v>
      </c>
      <c r="K239" s="13">
        <v>0.71299999999999919</v>
      </c>
      <c r="L239" s="3">
        <f t="shared" si="90"/>
        <v>0.19899999999999984</v>
      </c>
      <c r="M239" s="3">
        <f t="shared" si="91"/>
        <v>0.1330000000000009</v>
      </c>
      <c r="N239" s="3">
        <f t="shared" si="92"/>
        <v>6.5999999999998948E-2</v>
      </c>
      <c r="O239" s="13">
        <f t="shared" si="106"/>
        <v>0.19899999999999984</v>
      </c>
      <c r="P239" s="3">
        <f t="shared" si="107"/>
        <v>6.5999999999998948E-2</v>
      </c>
      <c r="Q239" s="11">
        <f t="shared" si="108"/>
        <v>0.1330000000000009</v>
      </c>
      <c r="R239" s="3">
        <f t="shared" si="93"/>
        <v>2.0151515151515609</v>
      </c>
      <c r="S239" s="3">
        <f t="shared" si="94"/>
        <v>0.49624060150374816</v>
      </c>
      <c r="T239" s="3">
        <f t="shared" si="95"/>
        <v>5.0251256281407075</v>
      </c>
      <c r="U239" s="3">
        <f t="shared" si="83"/>
        <v>9918.4479391695477</v>
      </c>
      <c r="V239" s="3">
        <f t="shared" si="103"/>
        <v>11661.733339981727</v>
      </c>
      <c r="X239" s="3">
        <f t="shared" si="109"/>
        <v>6.7184576930976618</v>
      </c>
      <c r="Y239" s="3">
        <f t="shared" si="101"/>
        <v>10441.74570718822</v>
      </c>
      <c r="Z239" s="3">
        <f t="shared" si="104"/>
        <v>10441.74570718822</v>
      </c>
      <c r="AA239" s="2"/>
      <c r="AB239" s="3"/>
      <c r="AC239" s="3">
        <v>33.165829145728139</v>
      </c>
      <c r="AD239" s="112">
        <v>35.243877589446441</v>
      </c>
      <c r="AE239" s="11">
        <f t="shared" si="96"/>
        <v>-2.078048443718302</v>
      </c>
      <c r="AF239" s="3">
        <f t="shared" si="110"/>
        <v>5.0000000000007816E-3</v>
      </c>
      <c r="AG239" s="3">
        <f t="shared" si="111"/>
        <v>1.0999999999999233E-2</v>
      </c>
      <c r="AH239" s="3">
        <f t="shared" si="97"/>
        <v>-5.999999999998451E-3</v>
      </c>
      <c r="AL239" s="3"/>
      <c r="AM239" s="3"/>
      <c r="AS239">
        <f t="shared" si="98"/>
        <v>2.0151515151515609</v>
      </c>
      <c r="AT239">
        <f t="shared" si="99"/>
        <v>0.19899999999999984</v>
      </c>
      <c r="AY239">
        <f t="shared" si="100"/>
        <v>66.834170854271861</v>
      </c>
    </row>
    <row r="240" spans="1:51" x14ac:dyDescent="0.25">
      <c r="A240">
        <f t="shared" si="88"/>
        <v>1</v>
      </c>
      <c r="B240" s="119">
        <v>124</v>
      </c>
      <c r="C240" s="11">
        <f t="shared" si="105"/>
        <v>1</v>
      </c>
      <c r="D240">
        <v>2666</v>
      </c>
      <c r="E240" s="11">
        <v>2667</v>
      </c>
      <c r="F240" s="3">
        <f t="shared" si="89"/>
        <v>2666.5</v>
      </c>
      <c r="G240" s="111">
        <v>9.0679999999999996</v>
      </c>
      <c r="H240" s="112">
        <v>9.8339999999999996</v>
      </c>
      <c r="I240" s="112">
        <v>9.2829999999999995</v>
      </c>
      <c r="J240" s="113">
        <v>9.2119999999999997</v>
      </c>
      <c r="K240" s="13">
        <v>0.76600000000000001</v>
      </c>
      <c r="L240" s="3">
        <f t="shared" si="90"/>
        <v>0.21499999999999986</v>
      </c>
      <c r="M240" s="3">
        <f t="shared" si="91"/>
        <v>0.14400000000000013</v>
      </c>
      <c r="N240" s="3">
        <f t="shared" si="92"/>
        <v>7.099999999999973E-2</v>
      </c>
      <c r="O240" s="13">
        <f t="shared" si="106"/>
        <v>0.21499999999999986</v>
      </c>
      <c r="P240" s="3">
        <f t="shared" si="107"/>
        <v>7.099999999999973E-2</v>
      </c>
      <c r="Q240" s="11">
        <f t="shared" si="108"/>
        <v>0.14400000000000013</v>
      </c>
      <c r="R240" s="3">
        <f t="shared" si="93"/>
        <v>2.0281690140845168</v>
      </c>
      <c r="S240" s="3">
        <f t="shared" si="94"/>
        <v>0.49305555555555319</v>
      </c>
      <c r="T240" s="3">
        <f t="shared" si="95"/>
        <v>4.6511627906976774</v>
      </c>
      <c r="U240" s="3">
        <f t="shared" si="83"/>
        <v>9911.72948147645</v>
      </c>
      <c r="V240" s="3">
        <f t="shared" si="103"/>
        <v>11648.051999378609</v>
      </c>
      <c r="X240" s="3">
        <f t="shared" si="109"/>
        <v>10.806590248834254</v>
      </c>
      <c r="Y240" s="3">
        <f t="shared" si="101"/>
        <v>10431.64847426288</v>
      </c>
      <c r="Z240" s="3">
        <f t="shared" si="104"/>
        <v>10431.64847426288</v>
      </c>
      <c r="AA240" s="2"/>
      <c r="AB240" s="3"/>
      <c r="AC240" s="3">
        <v>33.023255813953384</v>
      </c>
      <c r="AD240" s="112">
        <v>34.955591315735255</v>
      </c>
      <c r="AE240" s="11">
        <f t="shared" si="96"/>
        <v>-1.9323355017818713</v>
      </c>
      <c r="AF240" s="3">
        <f t="shared" si="110"/>
        <v>-9.9999999999980105E-3</v>
      </c>
      <c r="AG240" s="3">
        <f t="shared" si="111"/>
        <v>5.4999999999999716E-2</v>
      </c>
      <c r="AH240" s="3">
        <f t="shared" si="97"/>
        <v>-6.4999999999997726E-2</v>
      </c>
      <c r="AL240" s="3"/>
      <c r="AM240" s="3"/>
      <c r="AS240">
        <f t="shared" si="98"/>
        <v>2.0281690140845168</v>
      </c>
      <c r="AT240">
        <f t="shared" si="99"/>
        <v>0.21499999999999986</v>
      </c>
      <c r="AY240">
        <f t="shared" si="100"/>
        <v>66.976744186046616</v>
      </c>
    </row>
    <row r="241" spans="1:51" x14ac:dyDescent="0.25">
      <c r="A241">
        <f t="shared" si="88"/>
        <v>1</v>
      </c>
      <c r="B241" s="119">
        <v>125</v>
      </c>
      <c r="C241" s="11">
        <f t="shared" si="105"/>
        <v>1</v>
      </c>
      <c r="D241">
        <v>2665</v>
      </c>
      <c r="E241" s="11">
        <v>2666</v>
      </c>
      <c r="F241" s="3">
        <f t="shared" si="89"/>
        <v>2665.5</v>
      </c>
      <c r="G241" s="111">
        <v>9.1839999999999993</v>
      </c>
      <c r="H241" s="112">
        <v>9.92</v>
      </c>
      <c r="I241" s="112">
        <v>9.4440000000000008</v>
      </c>
      <c r="J241" s="113">
        <v>9.3829999999999991</v>
      </c>
      <c r="K241" s="13">
        <v>0.73600000000000065</v>
      </c>
      <c r="L241" s="3">
        <f t="shared" si="90"/>
        <v>0.26000000000000156</v>
      </c>
      <c r="M241" s="3">
        <f t="shared" si="91"/>
        <v>0.19899999999999984</v>
      </c>
      <c r="N241" s="3">
        <f t="shared" si="92"/>
        <v>6.100000000000172E-2</v>
      </c>
      <c r="O241" s="13">
        <f t="shared" si="106"/>
        <v>0.26000000000000156</v>
      </c>
      <c r="P241" s="3">
        <f t="shared" si="107"/>
        <v>6.100000000000172E-2</v>
      </c>
      <c r="Q241" s="11">
        <f t="shared" si="108"/>
        <v>0.19899999999999984</v>
      </c>
      <c r="R241" s="3">
        <f t="shared" si="93"/>
        <v>3.2622950819671184</v>
      </c>
      <c r="S241" s="3">
        <f t="shared" si="94"/>
        <v>0.30653266331659179</v>
      </c>
      <c r="T241" s="3">
        <f t="shared" si="95"/>
        <v>3.8461538461538232</v>
      </c>
      <c r="U241" s="3">
        <f t="shared" si="83"/>
        <v>9900.9228912276158</v>
      </c>
      <c r="V241" s="3">
        <f t="shared" si="103"/>
        <v>11639.546309247829</v>
      </c>
      <c r="X241" s="3">
        <f t="shared" si="109"/>
        <v>14.575320717523937</v>
      </c>
      <c r="Y241" s="3">
        <f t="shared" si="101"/>
        <v>10419.43786700433</v>
      </c>
      <c r="Z241" s="3">
        <f t="shared" si="104"/>
        <v>10419.43786700433</v>
      </c>
      <c r="AA241" s="2"/>
      <c r="AB241" s="3"/>
      <c r="AC241" s="3">
        <v>23.461538461538982</v>
      </c>
      <c r="AD241" s="112">
        <v>23.948989250751715</v>
      </c>
      <c r="AE241" s="11">
        <f t="shared" si="96"/>
        <v>-0.48745078921273333</v>
      </c>
      <c r="AF241" s="3">
        <f t="shared" si="110"/>
        <v>-6.0000000000020037E-3</v>
      </c>
      <c r="AG241" s="3">
        <f t="shared" si="111"/>
        <v>4.3000000000001037E-2</v>
      </c>
      <c r="AH241" s="3">
        <f t="shared" si="97"/>
        <v>-4.9000000000003041E-2</v>
      </c>
      <c r="AL241" s="3"/>
      <c r="AM241" s="3"/>
      <c r="AS241">
        <f t="shared" si="98"/>
        <v>3.2622950819671184</v>
      </c>
      <c r="AT241">
        <f t="shared" si="99"/>
        <v>0.26000000000000156</v>
      </c>
      <c r="AY241">
        <f t="shared" si="100"/>
        <v>76.538461538461021</v>
      </c>
    </row>
    <row r="242" spans="1:51" x14ac:dyDescent="0.25">
      <c r="A242">
        <f t="shared" si="88"/>
        <v>1</v>
      </c>
      <c r="B242" s="119">
        <v>126</v>
      </c>
      <c r="C242" s="11">
        <f t="shared" si="105"/>
        <v>1</v>
      </c>
      <c r="D242">
        <v>2664</v>
      </c>
      <c r="E242" s="11">
        <v>2665</v>
      </c>
      <c r="F242" s="3">
        <f t="shared" si="89"/>
        <v>2664.5</v>
      </c>
      <c r="G242" s="111">
        <v>9.0839999999999996</v>
      </c>
      <c r="H242" s="112">
        <v>9.8870000000000005</v>
      </c>
      <c r="I242" s="112">
        <v>9.3810000000000002</v>
      </c>
      <c r="J242" s="113">
        <v>9.3260000000000005</v>
      </c>
      <c r="K242" s="13">
        <v>0.80300000000000082</v>
      </c>
      <c r="L242" s="3">
        <f t="shared" si="90"/>
        <v>0.2970000000000006</v>
      </c>
      <c r="M242" s="3">
        <f t="shared" si="91"/>
        <v>0.24200000000000088</v>
      </c>
      <c r="N242" s="3">
        <f t="shared" si="92"/>
        <v>5.4999999999999716E-2</v>
      </c>
      <c r="O242" s="13">
        <f t="shared" si="106"/>
        <v>0.2970000000000006</v>
      </c>
      <c r="P242" s="3">
        <f t="shared" si="107"/>
        <v>5.4999999999999716E-2</v>
      </c>
      <c r="Q242" s="11">
        <f t="shared" si="108"/>
        <v>0.24200000000000088</v>
      </c>
      <c r="R242" s="3">
        <f t="shared" si="93"/>
        <v>4.4000000000000385</v>
      </c>
      <c r="S242" s="3">
        <f t="shared" si="94"/>
        <v>0.22727272727272529</v>
      </c>
      <c r="T242" s="3">
        <f t="shared" si="95"/>
        <v>3.3670033670033601</v>
      </c>
      <c r="U242" s="3">
        <f t="shared" si="83"/>
        <v>9886.3475705100918</v>
      </c>
      <c r="V242" s="3">
        <f t="shared" si="103"/>
        <v>11633.23992945638</v>
      </c>
      <c r="X242" s="3">
        <f t="shared" si="109"/>
        <v>8.3104898827987199</v>
      </c>
      <c r="Y242" s="3">
        <f t="shared" si="101"/>
        <v>10405.489596405141</v>
      </c>
      <c r="Z242" s="3">
        <f t="shared" si="104"/>
        <v>10405.489596405141</v>
      </c>
      <c r="AA242" s="2"/>
      <c r="AB242" s="3"/>
      <c r="AC242" s="3">
        <v>18.518518518518384</v>
      </c>
      <c r="AD242" s="112">
        <v>21.964531538325108</v>
      </c>
      <c r="AE242" s="11">
        <f t="shared" si="96"/>
        <v>-3.446013019806724</v>
      </c>
      <c r="AF242" s="3">
        <f t="shared" si="110"/>
        <v>2.0000000000006679E-3</v>
      </c>
      <c r="AG242" s="3">
        <f t="shared" si="111"/>
        <v>-9.9000000000000199E-2</v>
      </c>
      <c r="AH242" s="3">
        <f t="shared" si="97"/>
        <v>0.10100000000000087</v>
      </c>
      <c r="AL242" s="3"/>
      <c r="AM242" s="3"/>
      <c r="AS242">
        <f t="shared" si="98"/>
        <v>4.4000000000000385</v>
      </c>
      <c r="AT242">
        <f t="shared" si="99"/>
        <v>0.2970000000000006</v>
      </c>
      <c r="AY242">
        <f t="shared" si="100"/>
        <v>81.481481481481609</v>
      </c>
    </row>
    <row r="243" spans="1:51" x14ac:dyDescent="0.25">
      <c r="A243">
        <f t="shared" si="88"/>
        <v>1</v>
      </c>
      <c r="B243" s="119">
        <v>127</v>
      </c>
      <c r="C243" s="11">
        <f t="shared" si="105"/>
        <v>1</v>
      </c>
      <c r="D243">
        <v>2663</v>
      </c>
      <c r="E243" s="11">
        <v>2664</v>
      </c>
      <c r="F243" s="3">
        <f t="shared" si="89"/>
        <v>2663.5</v>
      </c>
      <c r="G243" s="111">
        <v>8.0519999999999996</v>
      </c>
      <c r="H243" s="112">
        <v>8.734</v>
      </c>
      <c r="I243" s="112">
        <v>8.2520000000000007</v>
      </c>
      <c r="J243" s="113">
        <v>8.1950000000000003</v>
      </c>
      <c r="K243" s="13">
        <v>0.68200000000000038</v>
      </c>
      <c r="L243" s="3">
        <f t="shared" si="90"/>
        <v>0.20000000000000107</v>
      </c>
      <c r="M243" s="3">
        <f t="shared" si="91"/>
        <v>0.14300000000000068</v>
      </c>
      <c r="N243" s="3">
        <f t="shared" si="92"/>
        <v>5.7000000000000384E-2</v>
      </c>
      <c r="O243" s="13">
        <f t="shared" si="106"/>
        <v>0.20000000000000107</v>
      </c>
      <c r="P243" s="3">
        <f t="shared" si="107"/>
        <v>5.7000000000000384E-2</v>
      </c>
      <c r="Q243" s="11">
        <f t="shared" si="108"/>
        <v>0.14300000000000068</v>
      </c>
      <c r="R243" s="3">
        <f t="shared" si="93"/>
        <v>2.5087719298245563</v>
      </c>
      <c r="S243" s="3">
        <f t="shared" si="94"/>
        <v>0.39860139860139943</v>
      </c>
      <c r="T243" s="3">
        <f t="shared" si="95"/>
        <v>4.9999999999999734</v>
      </c>
      <c r="U243" s="3">
        <f t="shared" si="83"/>
        <v>9878.0370806272931</v>
      </c>
      <c r="V243" s="3">
        <f t="shared" si="103"/>
        <v>11622.179509514453</v>
      </c>
      <c r="X243" s="3">
        <f t="shared" si="109"/>
        <v>9.0034032404291793</v>
      </c>
      <c r="Y243" s="3">
        <f t="shared" si="101"/>
        <v>10396.096821590872</v>
      </c>
      <c r="Z243" s="3">
        <f t="shared" si="104"/>
        <v>10396.096821590872</v>
      </c>
      <c r="AA243" s="2"/>
      <c r="AB243" s="3"/>
      <c r="AC243" s="3">
        <v>28.500000000000043</v>
      </c>
      <c r="AD243" s="112">
        <v>32.738639401269538</v>
      </c>
      <c r="AE243" s="11">
        <f t="shared" si="96"/>
        <v>-4.238639401269495</v>
      </c>
      <c r="AF243" s="3">
        <f t="shared" si="110"/>
        <v>-1.8000000000000682E-2</v>
      </c>
      <c r="AG243" s="3">
        <f t="shared" si="111"/>
        <v>-3.700000000000081E-2</v>
      </c>
      <c r="AH243" s="3">
        <f t="shared" si="97"/>
        <v>1.9000000000000128E-2</v>
      </c>
      <c r="AL243" s="3"/>
      <c r="AM243" s="3"/>
      <c r="AS243">
        <f t="shared" si="98"/>
        <v>2.5087719298245563</v>
      </c>
      <c r="AT243">
        <f t="shared" si="99"/>
        <v>0.20000000000000107</v>
      </c>
      <c r="AY243">
        <f t="shared" si="100"/>
        <v>71.499999999999957</v>
      </c>
    </row>
    <row r="244" spans="1:51" x14ac:dyDescent="0.25">
      <c r="A244">
        <f t="shared" si="88"/>
        <v>1</v>
      </c>
      <c r="B244" s="119">
        <v>128</v>
      </c>
      <c r="C244" s="11">
        <f t="shared" si="105"/>
        <v>1</v>
      </c>
      <c r="D244">
        <v>2662</v>
      </c>
      <c r="E244" s="11">
        <v>2663</v>
      </c>
      <c r="F244" s="3">
        <f t="shared" si="89"/>
        <v>2662.5</v>
      </c>
      <c r="G244" s="111">
        <v>9.1460000000000008</v>
      </c>
      <c r="H244" s="112">
        <v>9.6669999999999998</v>
      </c>
      <c r="I244" s="112">
        <v>9.2910000000000004</v>
      </c>
      <c r="J244" s="113">
        <v>9.2520000000000007</v>
      </c>
      <c r="K244" s="13">
        <v>0.52099999999999902</v>
      </c>
      <c r="L244" s="3">
        <f t="shared" si="90"/>
        <v>0.14499999999999957</v>
      </c>
      <c r="M244" s="3">
        <f t="shared" si="91"/>
        <v>0.10599999999999987</v>
      </c>
      <c r="N244" s="3">
        <f t="shared" si="92"/>
        <v>3.8999999999999702E-2</v>
      </c>
      <c r="O244" s="13">
        <f t="shared" si="106"/>
        <v>0.14499999999999957</v>
      </c>
      <c r="P244" s="3">
        <f t="shared" si="107"/>
        <v>3.8999999999999702E-2</v>
      </c>
      <c r="Q244" s="11">
        <f t="shared" si="108"/>
        <v>0.10599999999999987</v>
      </c>
      <c r="R244" s="3">
        <f t="shared" si="93"/>
        <v>2.7179487179487354</v>
      </c>
      <c r="S244" s="3">
        <f t="shared" si="94"/>
        <v>0.36792452830188443</v>
      </c>
      <c r="T244" s="3">
        <f t="shared" si="95"/>
        <v>6.896551724137951</v>
      </c>
      <c r="U244" s="3">
        <f t="shared" si="83"/>
        <v>9869.0336773868639</v>
      </c>
      <c r="V244" s="3">
        <f t="shared" si="103"/>
        <v>11611.970313550182</v>
      </c>
      <c r="X244" s="3">
        <f t="shared" si="109"/>
        <v>7.3612730896584253</v>
      </c>
      <c r="Y244" s="3">
        <f t="shared" si="101"/>
        <v>10389.287059850527</v>
      </c>
      <c r="Z244" s="3">
        <f t="shared" si="104"/>
        <v>10389.287059850527</v>
      </c>
      <c r="AA244" s="2"/>
      <c r="AB244" s="3"/>
      <c r="AC244" s="3">
        <v>26.896551724137801</v>
      </c>
      <c r="AD244" s="112">
        <v>35.389503006500775</v>
      </c>
      <c r="AE244" s="11">
        <f t="shared" si="96"/>
        <v>-8.4929512823629736</v>
      </c>
      <c r="AF244" s="3">
        <f t="shared" si="110"/>
        <v>6.0000000000002274E-3</v>
      </c>
      <c r="AG244" s="3">
        <f t="shared" si="111"/>
        <v>-5.999999999998451E-3</v>
      </c>
      <c r="AH244" s="3">
        <f t="shared" si="97"/>
        <v>1.1999999999998678E-2</v>
      </c>
      <c r="AL244" s="3"/>
      <c r="AM244" s="3"/>
      <c r="AS244">
        <f t="shared" si="98"/>
        <v>2.7179487179487354</v>
      </c>
      <c r="AT244">
        <f t="shared" si="99"/>
        <v>0.14499999999999957</v>
      </c>
      <c r="AY244">
        <f t="shared" si="100"/>
        <v>73.103448275862192</v>
      </c>
    </row>
    <row r="245" spans="1:51" x14ac:dyDescent="0.25">
      <c r="A245">
        <f t="shared" si="88"/>
        <v>1</v>
      </c>
      <c r="B245" s="119">
        <v>129</v>
      </c>
      <c r="C245" s="11">
        <f t="shared" si="105"/>
        <v>1</v>
      </c>
      <c r="D245">
        <v>2661</v>
      </c>
      <c r="E245" s="11">
        <v>2662</v>
      </c>
      <c r="F245" s="3">
        <f t="shared" si="89"/>
        <v>2661.5</v>
      </c>
      <c r="G245" s="111">
        <v>8.1489999999999991</v>
      </c>
      <c r="H245" s="112">
        <v>8.7159999999999993</v>
      </c>
      <c r="I245" s="112">
        <v>8.2940000000000005</v>
      </c>
      <c r="J245" s="113">
        <v>8.2490000000000006</v>
      </c>
      <c r="K245" s="13">
        <v>0.56700000000000017</v>
      </c>
      <c r="L245" s="3">
        <f t="shared" si="90"/>
        <v>0.14500000000000135</v>
      </c>
      <c r="M245" s="3">
        <f t="shared" si="91"/>
        <v>0.10000000000000142</v>
      </c>
      <c r="N245" s="3">
        <f t="shared" si="92"/>
        <v>4.4999999999999929E-2</v>
      </c>
      <c r="O245" s="13">
        <f t="shared" si="106"/>
        <v>0.14500000000000135</v>
      </c>
      <c r="P245" s="3">
        <f t="shared" si="107"/>
        <v>4.4999999999999929E-2</v>
      </c>
      <c r="Q245" s="11">
        <f t="shared" si="108"/>
        <v>0.10000000000000142</v>
      </c>
      <c r="R245" s="3">
        <f t="shared" si="93"/>
        <v>2.2222222222222574</v>
      </c>
      <c r="S245" s="3">
        <f t="shared" si="94"/>
        <v>0.44999999999999285</v>
      </c>
      <c r="T245" s="3">
        <f t="shared" si="95"/>
        <v>6.8965517241378667</v>
      </c>
      <c r="U245" s="3">
        <f t="shared" si="83"/>
        <v>9861.6724042972055</v>
      </c>
      <c r="V245" s="3">
        <f t="shared" si="103"/>
        <v>11599.483681563112</v>
      </c>
      <c r="X245" s="3">
        <f t="shared" si="109"/>
        <v>8.1779143230432965</v>
      </c>
      <c r="Y245" s="3">
        <f t="shared" si="101"/>
        <v>10382.477298110181</v>
      </c>
      <c r="Z245" s="3">
        <f t="shared" si="104"/>
        <v>10382.477298110181</v>
      </c>
      <c r="AA245" s="2"/>
      <c r="AB245" s="3"/>
      <c r="AC245" s="3">
        <v>31.034482758620353</v>
      </c>
      <c r="AD245" s="112">
        <v>39.807364594311636</v>
      </c>
      <c r="AE245" s="11">
        <f t="shared" si="96"/>
        <v>-8.7728818356912832</v>
      </c>
      <c r="AF245" s="3">
        <f t="shared" si="110"/>
        <v>1.899999999999924E-2</v>
      </c>
      <c r="AG245" s="3">
        <f t="shared" si="111"/>
        <v>5.7999999999998941E-2</v>
      </c>
      <c r="AH245" s="3">
        <f t="shared" si="97"/>
        <v>-3.8999999999999702E-2</v>
      </c>
      <c r="AL245" s="3"/>
      <c r="AM245" s="3"/>
      <c r="AS245">
        <f t="shared" si="98"/>
        <v>2.2222222222222574</v>
      </c>
      <c r="AT245">
        <f t="shared" si="99"/>
        <v>0.14500000000000135</v>
      </c>
      <c r="AY245">
        <f t="shared" si="100"/>
        <v>68.965517241379644</v>
      </c>
    </row>
    <row r="246" spans="1:51" x14ac:dyDescent="0.25">
      <c r="A246">
        <f t="shared" si="88"/>
        <v>1</v>
      </c>
      <c r="B246" s="119">
        <v>130</v>
      </c>
      <c r="C246" s="11">
        <f t="shared" si="105"/>
        <v>1</v>
      </c>
      <c r="D246">
        <v>2660</v>
      </c>
      <c r="E246" s="11">
        <v>2661</v>
      </c>
      <c r="F246" s="3">
        <f t="shared" si="89"/>
        <v>2660.5</v>
      </c>
      <c r="G246" s="111">
        <v>7.8339999999999996</v>
      </c>
      <c r="H246" s="112">
        <v>8.6289999999999996</v>
      </c>
      <c r="I246" s="112">
        <v>8.0559999999999992</v>
      </c>
      <c r="J246" s="113">
        <v>7.992</v>
      </c>
      <c r="K246" s="13">
        <v>0.79499999999999993</v>
      </c>
      <c r="L246" s="3">
        <f t="shared" si="90"/>
        <v>0.22199999999999953</v>
      </c>
      <c r="M246" s="3">
        <f t="shared" si="91"/>
        <v>0.15800000000000036</v>
      </c>
      <c r="N246" s="3">
        <f t="shared" si="92"/>
        <v>6.3999999999999169E-2</v>
      </c>
      <c r="O246" s="13">
        <f t="shared" si="106"/>
        <v>0.22199999999999953</v>
      </c>
      <c r="P246" s="3">
        <f t="shared" si="107"/>
        <v>6.3999999999999169E-2</v>
      </c>
      <c r="Q246" s="11">
        <f t="shared" si="108"/>
        <v>0.15800000000000036</v>
      </c>
      <c r="R246" s="3">
        <f t="shared" si="93"/>
        <v>2.4687500000000377</v>
      </c>
      <c r="S246" s="3">
        <f t="shared" si="94"/>
        <v>0.40506329113923434</v>
      </c>
      <c r="T246" s="3">
        <f t="shared" si="95"/>
        <v>4.5045045045045145</v>
      </c>
      <c r="U246" s="3">
        <f t="shared" si="83"/>
        <v>9853.4944899741622</v>
      </c>
      <c r="V246" s="3">
        <f t="shared" si="103"/>
        <v>11588.243956567718</v>
      </c>
      <c r="X246" s="3">
        <f t="shared" si="109"/>
        <v>8.1100922487785283</v>
      </c>
      <c r="Y246" s="3">
        <f t="shared" si="101"/>
        <v>10372.051318066342</v>
      </c>
      <c r="Z246" s="3">
        <f t="shared" si="104"/>
        <v>10372.051318066342</v>
      </c>
      <c r="AA246" s="2"/>
      <c r="AB246" s="3"/>
      <c r="AC246" s="3">
        <v>28.828828828828517</v>
      </c>
      <c r="AD246" s="112">
        <v>35.217648204240405</v>
      </c>
      <c r="AE246" s="11">
        <f t="shared" si="96"/>
        <v>-6.388819375411888</v>
      </c>
      <c r="AF246" s="3">
        <f t="shared" si="110"/>
        <v>-5.9999999999993392E-3</v>
      </c>
      <c r="AG246" s="3">
        <f t="shared" si="111"/>
        <v>-1.6000000000000902E-2</v>
      </c>
      <c r="AH246" s="3">
        <f t="shared" si="97"/>
        <v>1.0000000000001563E-2</v>
      </c>
      <c r="AL246" s="3"/>
      <c r="AM246" s="3"/>
      <c r="AS246">
        <f t="shared" si="98"/>
        <v>2.4687500000000377</v>
      </c>
      <c r="AT246">
        <f t="shared" si="99"/>
        <v>0.22199999999999953</v>
      </c>
      <c r="AY246">
        <f t="shared" si="100"/>
        <v>71.171171171171494</v>
      </c>
    </row>
    <row r="247" spans="1:51" x14ac:dyDescent="0.25">
      <c r="A247">
        <f t="shared" si="88"/>
        <v>1</v>
      </c>
      <c r="B247" s="119">
        <v>131</v>
      </c>
      <c r="C247" s="11">
        <f t="shared" si="105"/>
        <v>1</v>
      </c>
      <c r="D247">
        <v>2659</v>
      </c>
      <c r="E247" s="11">
        <v>2660</v>
      </c>
      <c r="F247" s="3">
        <f t="shared" si="89"/>
        <v>2659.5</v>
      </c>
      <c r="G247" s="111">
        <v>7.9489999999999998</v>
      </c>
      <c r="H247" s="112">
        <v>8.6159999999999997</v>
      </c>
      <c r="I247" s="112">
        <v>8.1489999999999991</v>
      </c>
      <c r="J247" s="113">
        <v>8.0909999999999993</v>
      </c>
      <c r="K247" s="13">
        <v>0.66699999999999982</v>
      </c>
      <c r="L247" s="3">
        <f t="shared" si="90"/>
        <v>0.19999999999999929</v>
      </c>
      <c r="M247" s="3">
        <f t="shared" si="91"/>
        <v>0.14199999999999946</v>
      </c>
      <c r="N247" s="3">
        <f t="shared" si="92"/>
        <v>5.7999999999999829E-2</v>
      </c>
      <c r="O247" s="13">
        <f t="shared" si="106"/>
        <v>0.19999999999999929</v>
      </c>
      <c r="P247" s="3">
        <f t="shared" si="107"/>
        <v>5.7999999999999829E-2</v>
      </c>
      <c r="Q247" s="11">
        <f t="shared" si="108"/>
        <v>0.14199999999999946</v>
      </c>
      <c r="R247" s="3">
        <f t="shared" si="93"/>
        <v>2.4482758620689635</v>
      </c>
      <c r="S247" s="3">
        <f t="shared" si="94"/>
        <v>0.40845070422535246</v>
      </c>
      <c r="T247" s="3">
        <f t="shared" si="95"/>
        <v>5.0000000000000178</v>
      </c>
      <c r="U247" s="3">
        <f t="shared" si="83"/>
        <v>9845.3843977253837</v>
      </c>
      <c r="V247" s="3">
        <f t="shared" si="103"/>
        <v>11576.910237393226</v>
      </c>
      <c r="X247" s="3">
        <f t="shared" si="109"/>
        <v>8.5464380570938374</v>
      </c>
      <c r="Y247" s="3">
        <f t="shared" si="101"/>
        <v>10362.658543252073</v>
      </c>
      <c r="Z247" s="3">
        <f t="shared" si="104"/>
        <v>10362.658543252073</v>
      </c>
      <c r="AA247" s="2"/>
      <c r="AB247" s="3"/>
      <c r="AC247" s="3">
        <v>29.000000000000021</v>
      </c>
      <c r="AD247" s="112">
        <v>31.632857047258209</v>
      </c>
      <c r="AE247" s="11">
        <f t="shared" si="96"/>
        <v>-2.632857047258188</v>
      </c>
      <c r="AF247" s="3">
        <f t="shared" si="110"/>
        <v>-7.9999999999991189E-3</v>
      </c>
      <c r="AG247" s="3">
        <f t="shared" si="111"/>
        <v>-1.2999999999999901E-2</v>
      </c>
      <c r="AH247" s="3">
        <f t="shared" si="97"/>
        <v>5.0000000000007816E-3</v>
      </c>
      <c r="AL247" s="3"/>
      <c r="AM247" s="3"/>
      <c r="AS247">
        <f t="shared" si="98"/>
        <v>2.4482758620689635</v>
      </c>
      <c r="AT247">
        <f t="shared" si="99"/>
        <v>0.19999999999999929</v>
      </c>
      <c r="AY247">
        <f t="shared" si="100"/>
        <v>70.999999999999986</v>
      </c>
    </row>
    <row r="248" spans="1:51" x14ac:dyDescent="0.25">
      <c r="A248">
        <f t="shared" si="88"/>
        <v>1</v>
      </c>
      <c r="B248" s="119">
        <v>132</v>
      </c>
      <c r="C248" s="11">
        <f t="shared" si="105"/>
        <v>1</v>
      </c>
      <c r="D248">
        <v>2658</v>
      </c>
      <c r="E248" s="11">
        <v>2659</v>
      </c>
      <c r="F248" s="3">
        <f t="shared" si="89"/>
        <v>2658.5</v>
      </c>
      <c r="G248" s="111">
        <v>8.1950000000000003</v>
      </c>
      <c r="H248" s="112">
        <v>8.8089999999999993</v>
      </c>
      <c r="I248" s="112">
        <v>8.3740000000000006</v>
      </c>
      <c r="J248" s="113">
        <v>8.3239999999999998</v>
      </c>
      <c r="K248" s="13">
        <v>0.61399999999999899</v>
      </c>
      <c r="L248" s="3">
        <f t="shared" si="90"/>
        <v>0.17900000000000027</v>
      </c>
      <c r="M248" s="3">
        <f t="shared" si="91"/>
        <v>0.12899999999999956</v>
      </c>
      <c r="N248" s="3">
        <f t="shared" si="92"/>
        <v>5.0000000000000711E-2</v>
      </c>
      <c r="O248" s="13">
        <f t="shared" si="106"/>
        <v>0.17900000000000027</v>
      </c>
      <c r="P248" s="3">
        <f t="shared" si="107"/>
        <v>5.0000000000000711E-2</v>
      </c>
      <c r="Q248" s="11">
        <f t="shared" si="108"/>
        <v>0.12899999999999956</v>
      </c>
      <c r="R248" s="3">
        <f t="shared" si="93"/>
        <v>2.5799999999999543</v>
      </c>
      <c r="S248" s="3">
        <f t="shared" si="94"/>
        <v>0.38759689922481305</v>
      </c>
      <c r="T248" s="3">
        <f t="shared" si="95"/>
        <v>5.5865921787709416</v>
      </c>
      <c r="U248" s="3">
        <f t="shared" si="83"/>
        <v>9836.8379596682898</v>
      </c>
      <c r="V248" s="3">
        <f t="shared" si="103"/>
        <v>11566.155171082226</v>
      </c>
      <c r="X248" s="3">
        <f t="shared" si="109"/>
        <v>8.5098855286487378</v>
      </c>
      <c r="Y248" s="3">
        <f t="shared" si="101"/>
        <v>10354.252009793303</v>
      </c>
      <c r="Z248" s="3">
        <f t="shared" si="104"/>
        <v>10354.252009793303</v>
      </c>
      <c r="AA248" s="2"/>
      <c r="AB248" s="3"/>
      <c r="AC248" s="3">
        <v>27.932960893855103</v>
      </c>
      <c r="AD248" s="112">
        <v>33.03405600358068</v>
      </c>
      <c r="AE248" s="11">
        <f t="shared" si="96"/>
        <v>-5.101095109725577</v>
      </c>
      <c r="AF248" s="3">
        <f t="shared" si="110"/>
        <v>7.9999999999991189E-3</v>
      </c>
      <c r="AG248" s="3">
        <f t="shared" si="111"/>
        <v>1.9999999999999574E-2</v>
      </c>
      <c r="AH248" s="3">
        <f t="shared" si="97"/>
        <v>-1.2000000000000455E-2</v>
      </c>
      <c r="AL248" s="3"/>
      <c r="AM248" s="3"/>
      <c r="AS248">
        <f t="shared" si="98"/>
        <v>2.5799999999999543</v>
      </c>
      <c r="AT248">
        <f t="shared" si="99"/>
        <v>0.17900000000000027</v>
      </c>
      <c r="AY248">
        <f t="shared" si="100"/>
        <v>72.06703910614489</v>
      </c>
    </row>
    <row r="249" spans="1:51" x14ac:dyDescent="0.25">
      <c r="A249">
        <f t="shared" si="88"/>
        <v>1</v>
      </c>
      <c r="B249" s="119">
        <v>133</v>
      </c>
      <c r="C249" s="11">
        <f t="shared" si="105"/>
        <v>1</v>
      </c>
      <c r="D249">
        <v>2657</v>
      </c>
      <c r="E249" s="11">
        <v>2658</v>
      </c>
      <c r="F249" s="3">
        <f t="shared" si="89"/>
        <v>2657.5</v>
      </c>
      <c r="G249" s="111">
        <v>8.2420000000000009</v>
      </c>
      <c r="H249" s="112">
        <v>8.93</v>
      </c>
      <c r="I249" s="112">
        <v>8.4489999999999998</v>
      </c>
      <c r="J249" s="113">
        <v>8.391</v>
      </c>
      <c r="K249" s="13">
        <v>0.68799999999999883</v>
      </c>
      <c r="L249" s="3">
        <f t="shared" si="90"/>
        <v>0.20699999999999896</v>
      </c>
      <c r="M249" s="3">
        <f t="shared" si="91"/>
        <v>0.14899999999999913</v>
      </c>
      <c r="N249" s="3">
        <f t="shared" si="92"/>
        <v>5.7999999999999829E-2</v>
      </c>
      <c r="O249" s="13">
        <f t="shared" si="106"/>
        <v>0.20699999999999896</v>
      </c>
      <c r="P249" s="3">
        <f t="shared" si="107"/>
        <v>5.7999999999999829E-2</v>
      </c>
      <c r="Q249" s="11">
        <f t="shared" si="108"/>
        <v>0.14899999999999913</v>
      </c>
      <c r="R249" s="3">
        <f t="shared" si="93"/>
        <v>2.5689655172413719</v>
      </c>
      <c r="S249" s="3">
        <f t="shared" si="94"/>
        <v>0.38926174496644406</v>
      </c>
      <c r="T249" s="3">
        <f t="shared" si="95"/>
        <v>4.8309178743961594</v>
      </c>
      <c r="U249" s="3">
        <f t="shared" si="83"/>
        <v>9828.3280741396411</v>
      </c>
      <c r="V249" s="3">
        <f t="shared" si="103"/>
        <v>11555.353908513247</v>
      </c>
      <c r="X249" s="3">
        <f t="shared" si="109"/>
        <v>7.5361033255376242</v>
      </c>
      <c r="Y249" s="3">
        <f t="shared" si="101"/>
        <v>10344.530487860535</v>
      </c>
      <c r="Z249" s="3">
        <f t="shared" si="104"/>
        <v>10344.530487860535</v>
      </c>
      <c r="AA249" s="2"/>
      <c r="AB249" s="3"/>
      <c r="AC249" s="3">
        <v>28.019323671497641</v>
      </c>
      <c r="AD249" s="112">
        <v>31.464868769112591</v>
      </c>
      <c r="AE249" s="11">
        <f t="shared" si="96"/>
        <v>-3.44554509761495</v>
      </c>
      <c r="AF249" s="3">
        <f t="shared" si="110"/>
        <v>-1.7999999999998906E-2</v>
      </c>
      <c r="AG249" s="3">
        <f t="shared" si="111"/>
        <v>-5.7999999999998941E-2</v>
      </c>
      <c r="AH249" s="3">
        <f t="shared" si="97"/>
        <v>4.0000000000000036E-2</v>
      </c>
      <c r="AL249" s="3"/>
      <c r="AM249" s="3"/>
      <c r="AS249">
        <f t="shared" si="98"/>
        <v>2.5689655172413719</v>
      </c>
      <c r="AT249">
        <f t="shared" si="99"/>
        <v>0.20699999999999896</v>
      </c>
      <c r="AY249">
        <f t="shared" si="100"/>
        <v>71.980676328502355</v>
      </c>
    </row>
    <row r="250" spans="1:51" x14ac:dyDescent="0.25">
      <c r="A250">
        <f t="shared" si="88"/>
        <v>1</v>
      </c>
      <c r="B250" s="119">
        <v>134</v>
      </c>
      <c r="C250" s="11">
        <f t="shared" si="105"/>
        <v>1</v>
      </c>
      <c r="D250">
        <v>2656</v>
      </c>
      <c r="E250" s="11">
        <v>2657</v>
      </c>
      <c r="F250" s="3">
        <f t="shared" si="89"/>
        <v>2656.5</v>
      </c>
      <c r="G250" s="111">
        <v>7.9829999999999997</v>
      </c>
      <c r="H250" s="112">
        <v>8.4410000000000007</v>
      </c>
      <c r="I250" s="112">
        <v>8.1140000000000008</v>
      </c>
      <c r="J250" s="113">
        <v>8.0739999999999998</v>
      </c>
      <c r="K250" s="13">
        <v>0.45800000000000107</v>
      </c>
      <c r="L250" s="3">
        <f t="shared" si="90"/>
        <v>0.13100000000000112</v>
      </c>
      <c r="M250" s="3">
        <f t="shared" si="91"/>
        <v>9.1000000000000192E-2</v>
      </c>
      <c r="N250" s="3">
        <f t="shared" si="92"/>
        <v>4.0000000000000924E-2</v>
      </c>
      <c r="O250" s="13">
        <f t="shared" si="106"/>
        <v>0.13100000000000112</v>
      </c>
      <c r="P250" s="3">
        <f t="shared" si="107"/>
        <v>4.0000000000000924E-2</v>
      </c>
      <c r="Q250" s="11">
        <f t="shared" si="108"/>
        <v>9.1000000000000192E-2</v>
      </c>
      <c r="R250" s="3">
        <f t="shared" si="93"/>
        <v>2.2749999999999524</v>
      </c>
      <c r="S250" s="3">
        <f t="shared" si="94"/>
        <v>0.43956043956044877</v>
      </c>
      <c r="T250" s="3">
        <f t="shared" si="95"/>
        <v>7.6335877862594765</v>
      </c>
      <c r="U250" s="3">
        <f t="shared" si="83"/>
        <v>9820.7919708141035</v>
      </c>
      <c r="V250" s="3">
        <f t="shared" si="103"/>
        <v>11543.156954191321</v>
      </c>
      <c r="X250" s="3">
        <f t="shared" si="109"/>
        <v>8.0287783613475767</v>
      </c>
      <c r="Y250" s="3">
        <f t="shared" si="101"/>
        <v>10338.378220357188</v>
      </c>
      <c r="Z250" s="3">
        <f t="shared" si="104"/>
        <v>10338.378220357188</v>
      </c>
      <c r="AA250" s="2"/>
      <c r="AB250" s="3"/>
      <c r="AC250" s="3">
        <v>30.534351145038613</v>
      </c>
      <c r="AD250" s="112">
        <v>33.995179813583825</v>
      </c>
      <c r="AE250" s="11">
        <f t="shared" si="96"/>
        <v>-3.4608286685452114</v>
      </c>
      <c r="AF250" s="3">
        <f t="shared" si="110"/>
        <v>1.8999999999998352E-2</v>
      </c>
      <c r="AG250" s="3">
        <f t="shared" si="111"/>
        <v>5.200000000000049E-2</v>
      </c>
      <c r="AH250" s="3">
        <f t="shared" si="97"/>
        <v>-3.3000000000002139E-2</v>
      </c>
      <c r="AL250" s="3"/>
      <c r="AM250" s="3"/>
      <c r="AS250">
        <f t="shared" si="98"/>
        <v>2.2749999999999524</v>
      </c>
      <c r="AT250">
        <f t="shared" si="99"/>
        <v>0.13100000000000112</v>
      </c>
      <c r="AY250">
        <f t="shared" si="100"/>
        <v>69.465648854961387</v>
      </c>
    </row>
    <row r="251" spans="1:51" x14ac:dyDescent="0.25">
      <c r="A251">
        <f t="shared" si="88"/>
        <v>1</v>
      </c>
      <c r="B251" s="119">
        <v>135</v>
      </c>
      <c r="C251" s="11">
        <f t="shared" si="105"/>
        <v>1</v>
      </c>
      <c r="D251">
        <v>2655</v>
      </c>
      <c r="E251" s="11">
        <v>2656</v>
      </c>
      <c r="F251" s="3">
        <f t="shared" si="89"/>
        <v>2655.5</v>
      </c>
      <c r="G251" s="111">
        <v>8.1929999999999996</v>
      </c>
      <c r="H251" s="112">
        <v>8.85</v>
      </c>
      <c r="I251" s="112">
        <v>8.3949999999999996</v>
      </c>
      <c r="J251" s="113">
        <v>8.3360000000000003</v>
      </c>
      <c r="K251" s="13">
        <v>0.65700000000000003</v>
      </c>
      <c r="L251" s="3">
        <f t="shared" si="90"/>
        <v>0.20199999999999996</v>
      </c>
      <c r="M251" s="3">
        <f t="shared" si="91"/>
        <v>0.14300000000000068</v>
      </c>
      <c r="N251" s="3">
        <f t="shared" si="92"/>
        <v>5.8999999999999275E-2</v>
      </c>
      <c r="O251" s="13">
        <f t="shared" si="106"/>
        <v>0.20199999999999996</v>
      </c>
      <c r="P251" s="3">
        <f t="shared" si="107"/>
        <v>5.8999999999999275E-2</v>
      </c>
      <c r="Q251" s="11">
        <f t="shared" si="108"/>
        <v>0.14300000000000068</v>
      </c>
      <c r="R251" s="3">
        <f t="shared" si="93"/>
        <v>2.4237288135593635</v>
      </c>
      <c r="S251" s="3">
        <f t="shared" si="94"/>
        <v>0.4125874125874055</v>
      </c>
      <c r="T251" s="3">
        <f t="shared" si="95"/>
        <v>4.9504950495049513</v>
      </c>
      <c r="U251" s="3">
        <f t="shared" si="83"/>
        <v>9812.7631924527559</v>
      </c>
      <c r="V251" s="3">
        <f t="shared" si="103"/>
        <v>11531.708449339152</v>
      </c>
      <c r="X251" s="3">
        <f t="shared" si="109"/>
        <v>8.7016840104624862</v>
      </c>
      <c r="Y251" s="3">
        <f t="shared" si="101"/>
        <v>10328.891517794777</v>
      </c>
      <c r="Z251" s="3">
        <f t="shared" si="104"/>
        <v>10328.891517794777</v>
      </c>
      <c r="AA251" s="2"/>
      <c r="AB251" s="3"/>
      <c r="AC251" s="3">
        <v>29.207920792078855</v>
      </c>
      <c r="AD251" s="112">
        <v>30.403518003278972</v>
      </c>
      <c r="AE251" s="11">
        <f t="shared" si="96"/>
        <v>-1.1955972112001163</v>
      </c>
      <c r="AF251" s="3">
        <f t="shared" si="110"/>
        <v>7.9999999999991189E-3</v>
      </c>
      <c r="AG251" s="3">
        <f t="shared" si="111"/>
        <v>3.2999999999999474E-2</v>
      </c>
      <c r="AH251" s="3">
        <f t="shared" si="97"/>
        <v>-2.5000000000000355E-2</v>
      </c>
      <c r="AL251" s="3"/>
      <c r="AM251" s="3"/>
      <c r="AS251">
        <f t="shared" si="98"/>
        <v>2.4237288135593635</v>
      </c>
      <c r="AT251">
        <f t="shared" si="99"/>
        <v>0.20199999999999996</v>
      </c>
      <c r="AY251">
        <f t="shared" si="100"/>
        <v>70.792079207921148</v>
      </c>
    </row>
    <row r="252" spans="1:51" x14ac:dyDescent="0.25">
      <c r="A252">
        <f t="shared" si="88"/>
        <v>1</v>
      </c>
      <c r="B252" s="119">
        <v>136</v>
      </c>
      <c r="C252" s="11">
        <f t="shared" si="105"/>
        <v>1</v>
      </c>
      <c r="D252">
        <v>2654</v>
      </c>
      <c r="E252" s="11">
        <v>2655</v>
      </c>
      <c r="F252" s="3">
        <f t="shared" si="89"/>
        <v>2654.5</v>
      </c>
      <c r="G252" s="111">
        <v>9.0500000000000007</v>
      </c>
      <c r="H252" s="112">
        <v>9.9469999999999992</v>
      </c>
      <c r="I252" s="112">
        <v>9.2929999999999993</v>
      </c>
      <c r="J252" s="113">
        <v>9.2260000000000009</v>
      </c>
      <c r="K252" s="13">
        <v>0.89699999999999847</v>
      </c>
      <c r="L252" s="3">
        <f t="shared" si="90"/>
        <v>0.24299999999999855</v>
      </c>
      <c r="M252" s="3">
        <f t="shared" si="91"/>
        <v>0.17600000000000016</v>
      </c>
      <c r="N252" s="3">
        <f t="shared" si="92"/>
        <v>6.6999999999998394E-2</v>
      </c>
      <c r="O252" s="13">
        <f t="shared" si="106"/>
        <v>0.24299999999999855</v>
      </c>
      <c r="P252" s="3">
        <f t="shared" si="107"/>
        <v>6.6999999999998394E-2</v>
      </c>
      <c r="Q252" s="11">
        <f t="shared" si="108"/>
        <v>0.17600000000000016</v>
      </c>
      <c r="R252" s="3">
        <f t="shared" si="93"/>
        <v>2.6268656716418564</v>
      </c>
      <c r="S252" s="3">
        <f t="shared" si="94"/>
        <v>0.38068181818180874</v>
      </c>
      <c r="T252" s="3">
        <f t="shared" si="95"/>
        <v>4.1152263374485845</v>
      </c>
      <c r="U252" s="3">
        <f t="shared" si="83"/>
        <v>9804.0615084422934</v>
      </c>
      <c r="V252" s="3">
        <f t="shared" si="103"/>
        <v>11521.145263188475</v>
      </c>
      <c r="X252" s="3">
        <f t="shared" si="109"/>
        <v>7.1772412624177377</v>
      </c>
      <c r="Y252" s="3">
        <f t="shared" si="101"/>
        <v>10317.479296395441</v>
      </c>
      <c r="Z252" s="3">
        <f t="shared" si="104"/>
        <v>10317.479296395441</v>
      </c>
      <c r="AA252" s="2"/>
      <c r="AB252" s="3"/>
      <c r="AC252" s="3">
        <v>27.572016460904852</v>
      </c>
      <c r="AD252" s="112">
        <v>36.782072592155245</v>
      </c>
      <c r="AE252" s="11">
        <f t="shared" si="96"/>
        <v>-9.2100561312503935</v>
      </c>
      <c r="AF252" s="3">
        <f t="shared" si="110"/>
        <v>-2.4999999999998579E-2</v>
      </c>
      <c r="AG252" s="3">
        <f t="shared" si="111"/>
        <v>-8.5000000000000853E-2</v>
      </c>
      <c r="AH252" s="3">
        <f t="shared" si="97"/>
        <v>6.0000000000002274E-2</v>
      </c>
      <c r="AL252" s="3"/>
      <c r="AM252" s="3"/>
      <c r="AS252">
        <f t="shared" si="98"/>
        <v>2.6268656716418564</v>
      </c>
      <c r="AT252">
        <f t="shared" si="99"/>
        <v>0.24299999999999855</v>
      </c>
      <c r="AY252">
        <f t="shared" si="100"/>
        <v>72.427983539095138</v>
      </c>
    </row>
    <row r="253" spans="1:51" x14ac:dyDescent="0.25">
      <c r="A253">
        <f t="shared" si="88"/>
        <v>1</v>
      </c>
      <c r="B253" s="119">
        <v>137</v>
      </c>
      <c r="C253" s="11">
        <f t="shared" si="105"/>
        <v>1</v>
      </c>
      <c r="D253">
        <v>2653</v>
      </c>
      <c r="E253" s="11">
        <v>2654</v>
      </c>
      <c r="F253" s="3">
        <f t="shared" si="89"/>
        <v>2653.5</v>
      </c>
      <c r="G253" s="111">
        <v>9.0150000000000006</v>
      </c>
      <c r="H253" s="112">
        <v>9.5269999999999992</v>
      </c>
      <c r="I253" s="112">
        <v>9.1479999999999997</v>
      </c>
      <c r="J253" s="113">
        <v>9.1059999999999999</v>
      </c>
      <c r="K253" s="13">
        <v>0.51199999999999868</v>
      </c>
      <c r="L253" s="3">
        <f t="shared" si="90"/>
        <v>0.13299999999999912</v>
      </c>
      <c r="M253" s="3">
        <f t="shared" si="91"/>
        <v>9.0999999999999304E-2</v>
      </c>
      <c r="N253" s="3">
        <f t="shared" si="92"/>
        <v>4.1999999999999815E-2</v>
      </c>
      <c r="O253" s="13">
        <f t="shared" si="106"/>
        <v>0.13299999999999912</v>
      </c>
      <c r="P253" s="3">
        <f t="shared" si="107"/>
        <v>4.1999999999999815E-2</v>
      </c>
      <c r="Q253" s="11">
        <f t="shared" si="108"/>
        <v>9.0999999999999304E-2</v>
      </c>
      <c r="R253" s="3">
        <f t="shared" si="93"/>
        <v>2.1666666666666594</v>
      </c>
      <c r="S253" s="3">
        <f t="shared" si="94"/>
        <v>0.46153846153846306</v>
      </c>
      <c r="T253" s="3">
        <f t="shared" si="95"/>
        <v>7.5187969924812528</v>
      </c>
      <c r="U253" s="3">
        <f t="shared" si="83"/>
        <v>9796.8842671798757</v>
      </c>
      <c r="V253" s="3">
        <f t="shared" si="103"/>
        <v>11508.338461150453</v>
      </c>
      <c r="X253" s="3">
        <f t="shared" si="109"/>
        <v>9.0735692213838774</v>
      </c>
      <c r="Y253" s="3">
        <f t="shared" si="101"/>
        <v>10311.233101143951</v>
      </c>
      <c r="Z253" s="3">
        <f t="shared" si="104"/>
        <v>10311.233101143951</v>
      </c>
      <c r="AA253" s="2"/>
      <c r="AB253" s="3"/>
      <c r="AC253" s="3">
        <v>31.578947368421122</v>
      </c>
      <c r="AD253" s="112">
        <v>38.979518623279482</v>
      </c>
      <c r="AE253" s="11">
        <f t="shared" si="96"/>
        <v>-7.4005712548583595</v>
      </c>
      <c r="AF253" s="3">
        <f t="shared" si="110"/>
        <v>3.9999999999995595E-3</v>
      </c>
      <c r="AG253" s="3">
        <f t="shared" si="111"/>
        <v>3.5000000000000142E-2</v>
      </c>
      <c r="AH253" s="3">
        <f t="shared" si="97"/>
        <v>-3.1000000000000583E-2</v>
      </c>
      <c r="AL253" s="3"/>
      <c r="AM253" s="3"/>
      <c r="AS253">
        <f t="shared" si="98"/>
        <v>2.1666666666666594</v>
      </c>
      <c r="AT253">
        <f t="shared" si="99"/>
        <v>0.13299999999999912</v>
      </c>
      <c r="AY253">
        <f t="shared" si="100"/>
        <v>68.421052631578888</v>
      </c>
    </row>
    <row r="254" spans="1:51" x14ac:dyDescent="0.25">
      <c r="A254">
        <f t="shared" si="88"/>
        <v>1</v>
      </c>
      <c r="B254" s="119">
        <v>138</v>
      </c>
      <c r="C254" s="11">
        <f t="shared" si="105"/>
        <v>1</v>
      </c>
      <c r="D254">
        <v>2652</v>
      </c>
      <c r="E254" s="11">
        <v>2653</v>
      </c>
      <c r="F254" s="3">
        <f t="shared" si="89"/>
        <v>2652.5</v>
      </c>
      <c r="G254" s="111">
        <v>8.6820000000000004</v>
      </c>
      <c r="H254" s="112">
        <v>9.327</v>
      </c>
      <c r="I254" s="112">
        <v>8.8539999999999992</v>
      </c>
      <c r="J254" s="113">
        <v>8.8079999999999998</v>
      </c>
      <c r="K254" s="13">
        <v>0.64499999999999957</v>
      </c>
      <c r="L254" s="3">
        <f t="shared" si="90"/>
        <v>0.17199999999999882</v>
      </c>
      <c r="M254" s="3">
        <f t="shared" si="91"/>
        <v>0.12599999999999945</v>
      </c>
      <c r="N254" s="3">
        <f t="shared" si="92"/>
        <v>4.5999999999999375E-2</v>
      </c>
      <c r="O254" s="13">
        <f t="shared" si="106"/>
        <v>0.17199999999999882</v>
      </c>
      <c r="P254" s="3">
        <f t="shared" si="107"/>
        <v>4.5999999999999375E-2</v>
      </c>
      <c r="Q254" s="11">
        <f t="shared" si="108"/>
        <v>0.12599999999999945</v>
      </c>
      <c r="R254" s="3">
        <f t="shared" si="93"/>
        <v>2.7391304347826337</v>
      </c>
      <c r="S254" s="3">
        <f t="shared" si="94"/>
        <v>0.36507936507936173</v>
      </c>
      <c r="T254" s="3">
        <f t="shared" si="95"/>
        <v>5.8139534883721327</v>
      </c>
      <c r="U254" s="3">
        <f t="shared" si="83"/>
        <v>9787.8106979584918</v>
      </c>
      <c r="V254" s="3">
        <f t="shared" si="103"/>
        <v>11498.208212977523</v>
      </c>
      <c r="X254" s="3">
        <f t="shared" si="109"/>
        <v>8.1190512018292793</v>
      </c>
      <c r="Y254" s="3">
        <f t="shared" si="101"/>
        <v>10303.15531480368</v>
      </c>
      <c r="Z254" s="3">
        <f t="shared" si="104"/>
        <v>10303.15531480368</v>
      </c>
      <c r="AA254" s="2"/>
      <c r="AB254" s="3"/>
      <c r="AC254" s="3">
        <v>26.744186046511448</v>
      </c>
      <c r="AD254" s="112">
        <v>37.602927920643864</v>
      </c>
      <c r="AE254" s="11">
        <f t="shared" si="96"/>
        <v>-10.858741874132416</v>
      </c>
      <c r="AF254" s="3">
        <f t="shared" si="110"/>
        <v>5.0000000000007816E-3</v>
      </c>
      <c r="AG254" s="3">
        <f t="shared" si="111"/>
        <v>-9.9999999999944578E-4</v>
      </c>
      <c r="AH254" s="3">
        <f t="shared" si="97"/>
        <v>6.0000000000002274E-3</v>
      </c>
      <c r="AL254" s="3"/>
      <c r="AM254" s="3"/>
      <c r="AS254">
        <f t="shared" si="98"/>
        <v>2.7391304347826337</v>
      </c>
      <c r="AT254">
        <f t="shared" si="99"/>
        <v>0.17199999999999882</v>
      </c>
      <c r="AY254">
        <f t="shared" si="100"/>
        <v>73.255813953488556</v>
      </c>
    </row>
    <row r="255" spans="1:51" x14ac:dyDescent="0.25">
      <c r="A255">
        <f t="shared" si="88"/>
        <v>1</v>
      </c>
      <c r="B255" s="119">
        <v>139</v>
      </c>
      <c r="C255" s="11">
        <f t="shared" si="105"/>
        <v>1</v>
      </c>
      <c r="D255">
        <v>2651</v>
      </c>
      <c r="E255" s="11">
        <v>2652</v>
      </c>
      <c r="F255" s="3">
        <f t="shared" si="89"/>
        <v>2651.5</v>
      </c>
      <c r="G255" s="111">
        <v>8.1310000000000002</v>
      </c>
      <c r="H255" s="112">
        <v>8.7919999999999998</v>
      </c>
      <c r="I255" s="112">
        <v>8.3070000000000004</v>
      </c>
      <c r="J255" s="113">
        <v>8.2560000000000002</v>
      </c>
      <c r="K255" s="13">
        <v>0.66099999999999959</v>
      </c>
      <c r="L255" s="3">
        <f t="shared" si="90"/>
        <v>0.17600000000000016</v>
      </c>
      <c r="M255" s="3">
        <f t="shared" si="91"/>
        <v>0.125</v>
      </c>
      <c r="N255" s="3">
        <f t="shared" si="92"/>
        <v>5.1000000000000156E-2</v>
      </c>
      <c r="O255" s="13">
        <f t="shared" si="106"/>
        <v>0.17600000000000016</v>
      </c>
      <c r="P255" s="3">
        <f t="shared" si="107"/>
        <v>5.1000000000000156E-2</v>
      </c>
      <c r="Q255" s="11">
        <f t="shared" si="108"/>
        <v>0.125</v>
      </c>
      <c r="R255" s="3">
        <f t="shared" si="93"/>
        <v>2.4509803921568554</v>
      </c>
      <c r="S255" s="3">
        <f t="shared" si="94"/>
        <v>0.40800000000000125</v>
      </c>
      <c r="T255" s="3">
        <f t="shared" si="95"/>
        <v>5.6818181818181763</v>
      </c>
      <c r="U255" s="3">
        <f t="shared" si="83"/>
        <v>9779.6916467566625</v>
      </c>
      <c r="V255" s="3">
        <f t="shared" si="103"/>
        <v>11486.886999975912</v>
      </c>
      <c r="X255" s="3">
        <f t="shared" si="109"/>
        <v>7.2140476278655115</v>
      </c>
      <c r="Y255" s="3">
        <f t="shared" si="101"/>
        <v>10294.889672967123</v>
      </c>
      <c r="Z255" s="3">
        <f t="shared" si="104"/>
        <v>10294.889672967123</v>
      </c>
      <c r="AA255" s="2"/>
      <c r="AB255" s="3"/>
      <c r="AC255" s="3">
        <v>28.977272727272791</v>
      </c>
      <c r="AD255" s="112">
        <v>37.68204735115556</v>
      </c>
      <c r="AE255" s="11">
        <f t="shared" si="96"/>
        <v>-8.7047746238827699</v>
      </c>
      <c r="AF255" s="3">
        <f t="shared" si="110"/>
        <v>-6.0000000000002274E-3</v>
      </c>
      <c r="AG255" s="3">
        <f t="shared" si="111"/>
        <v>-2.6999999999999247E-2</v>
      </c>
      <c r="AH255" s="3">
        <f t="shared" si="97"/>
        <v>2.0999999999999019E-2</v>
      </c>
      <c r="AL255" s="3"/>
      <c r="AM255" s="3"/>
      <c r="AS255">
        <f t="shared" si="98"/>
        <v>2.4509803921568554</v>
      </c>
      <c r="AT255">
        <f t="shared" si="99"/>
        <v>0.17600000000000016</v>
      </c>
      <c r="AY255">
        <f t="shared" si="100"/>
        <v>71.022727272727209</v>
      </c>
    </row>
    <row r="256" spans="1:51" x14ac:dyDescent="0.25">
      <c r="A256">
        <f t="shared" si="88"/>
        <v>1</v>
      </c>
      <c r="B256" s="119">
        <v>140</v>
      </c>
      <c r="C256" s="11">
        <f t="shared" si="105"/>
        <v>1</v>
      </c>
      <c r="D256">
        <v>2650</v>
      </c>
      <c r="E256" s="11">
        <v>2651</v>
      </c>
      <c r="F256" s="3">
        <f t="shared" si="89"/>
        <v>2650.5</v>
      </c>
      <c r="G256" s="111">
        <v>8.4459999999999997</v>
      </c>
      <c r="H256" s="112">
        <v>9.0410000000000004</v>
      </c>
      <c r="I256" s="112">
        <v>8.5890000000000004</v>
      </c>
      <c r="J256" s="113">
        <v>8.5440000000000005</v>
      </c>
      <c r="K256" s="13">
        <v>0.59500000000000064</v>
      </c>
      <c r="L256" s="3">
        <f t="shared" si="90"/>
        <v>0.14300000000000068</v>
      </c>
      <c r="M256" s="3">
        <f t="shared" si="91"/>
        <v>9.8000000000000753E-2</v>
      </c>
      <c r="N256" s="3">
        <f t="shared" si="92"/>
        <v>4.4999999999999929E-2</v>
      </c>
      <c r="O256" s="13">
        <f t="shared" si="106"/>
        <v>0.14300000000000068</v>
      </c>
      <c r="P256" s="3">
        <f t="shared" si="107"/>
        <v>4.4999999999999929E-2</v>
      </c>
      <c r="Q256" s="11">
        <f t="shared" si="108"/>
        <v>9.8000000000000753E-2</v>
      </c>
      <c r="R256" s="3">
        <f t="shared" si="93"/>
        <v>2.177777777777798</v>
      </c>
      <c r="S256" s="3">
        <f t="shared" si="94"/>
        <v>0.45918367346938349</v>
      </c>
      <c r="T256" s="3">
        <f t="shared" si="95"/>
        <v>6.9930069930069596</v>
      </c>
      <c r="U256" s="3">
        <f t="shared" si="83"/>
        <v>9772.477599128797</v>
      </c>
      <c r="V256" s="3">
        <f t="shared" si="103"/>
        <v>11474.145538764617</v>
      </c>
      <c r="X256" s="3">
        <f t="shared" si="109"/>
        <v>8.8516291987943987</v>
      </c>
      <c r="Y256" s="3">
        <f t="shared" si="101"/>
        <v>10288.173838974921</v>
      </c>
      <c r="Z256" s="3">
        <f t="shared" si="104"/>
        <v>10288.173838974921</v>
      </c>
      <c r="AA256" s="2"/>
      <c r="AB256" s="3"/>
      <c r="AC256" s="3">
        <v>31.468531468531268</v>
      </c>
      <c r="AD256" s="112">
        <v>43.13194864721379</v>
      </c>
      <c r="AE256" s="11">
        <f t="shared" si="96"/>
        <v>-11.663417178682522</v>
      </c>
      <c r="AF256" s="3">
        <f t="shared" si="110"/>
        <v>1.6000000000000014E-2</v>
      </c>
      <c r="AG256" s="3">
        <f t="shared" si="111"/>
        <v>6.4999999999999503E-2</v>
      </c>
      <c r="AH256" s="3">
        <f t="shared" si="97"/>
        <v>-4.8999999999999488E-2</v>
      </c>
      <c r="AL256" s="3"/>
      <c r="AM256" s="3"/>
      <c r="AS256">
        <f t="shared" si="98"/>
        <v>2.177777777777798</v>
      </c>
      <c r="AT256">
        <f t="shared" si="99"/>
        <v>0.14300000000000068</v>
      </c>
      <c r="AY256">
        <f t="shared" si="100"/>
        <v>68.531468531468732</v>
      </c>
    </row>
    <row r="257" spans="1:51" x14ac:dyDescent="0.25">
      <c r="A257">
        <f t="shared" si="88"/>
        <v>1</v>
      </c>
      <c r="B257" s="119">
        <v>141</v>
      </c>
      <c r="C257" s="11">
        <f t="shared" si="105"/>
        <v>1</v>
      </c>
      <c r="D257">
        <v>2649</v>
      </c>
      <c r="E257" s="11">
        <v>2650</v>
      </c>
      <c r="F257" s="3">
        <f t="shared" si="89"/>
        <v>2649.5</v>
      </c>
      <c r="G257" s="111">
        <v>8.625</v>
      </c>
      <c r="H257" s="112">
        <v>9.4320000000000004</v>
      </c>
      <c r="I257" s="112">
        <v>8.8490000000000002</v>
      </c>
      <c r="J257" s="113">
        <v>8.7880000000000003</v>
      </c>
      <c r="K257" s="13">
        <v>0.80700000000000038</v>
      </c>
      <c r="L257" s="3">
        <f t="shared" si="90"/>
        <v>0.2240000000000002</v>
      </c>
      <c r="M257" s="3">
        <f t="shared" si="91"/>
        <v>0.16300000000000026</v>
      </c>
      <c r="N257" s="3">
        <f t="shared" si="92"/>
        <v>6.0999999999999943E-2</v>
      </c>
      <c r="O257" s="13">
        <f t="shared" si="106"/>
        <v>0.2240000000000002</v>
      </c>
      <c r="P257" s="3">
        <f t="shared" si="107"/>
        <v>6.0999999999999943E-2</v>
      </c>
      <c r="Q257" s="11">
        <f t="shared" si="108"/>
        <v>0.16300000000000026</v>
      </c>
      <c r="R257" s="3">
        <f t="shared" si="93"/>
        <v>2.6721311475409903</v>
      </c>
      <c r="S257" s="3">
        <f t="shared" si="94"/>
        <v>0.37423312883435489</v>
      </c>
      <c r="T257" s="3">
        <f t="shared" si="95"/>
        <v>4.46428571428571</v>
      </c>
      <c r="U257" s="3">
        <f t="shared" si="83"/>
        <v>9763.6259699300026</v>
      </c>
      <c r="V257" s="3">
        <f t="shared" si="103"/>
        <v>11463.761291304339</v>
      </c>
      <c r="X257" s="3">
        <f t="shared" si="109"/>
        <v>8.623205619314831</v>
      </c>
      <c r="Y257" s="3">
        <f t="shared" si="101"/>
        <v>10277.65393118294</v>
      </c>
      <c r="Z257" s="3">
        <f t="shared" si="104"/>
        <v>10277.65393118294</v>
      </c>
      <c r="AA257" s="2"/>
      <c r="AB257" s="3"/>
      <c r="AC257" s="3">
        <v>27.232142857142811</v>
      </c>
      <c r="AD257" s="112">
        <v>35.526149478788327</v>
      </c>
      <c r="AE257" s="11">
        <f t="shared" si="96"/>
        <v>-8.2940066216455151</v>
      </c>
      <c r="AF257" s="3">
        <f t="shared" si="110"/>
        <v>1.9999999999988916E-3</v>
      </c>
      <c r="AG257" s="3">
        <f t="shared" si="111"/>
        <v>1.0000000000012221E-3</v>
      </c>
      <c r="AH257" s="3">
        <f t="shared" si="97"/>
        <v>9.9999999999766942E-4</v>
      </c>
      <c r="AL257" s="3"/>
      <c r="AM257" s="3"/>
      <c r="AS257">
        <f t="shared" si="98"/>
        <v>2.6721311475409903</v>
      </c>
      <c r="AT257">
        <f t="shared" si="99"/>
        <v>0.2240000000000002</v>
      </c>
      <c r="AY257">
        <f t="shared" si="100"/>
        <v>72.767857142857196</v>
      </c>
    </row>
    <row r="258" spans="1:51" x14ac:dyDescent="0.25">
      <c r="A258">
        <f t="shared" si="88"/>
        <v>1</v>
      </c>
      <c r="B258" s="119">
        <v>142</v>
      </c>
      <c r="C258" s="11">
        <f t="shared" si="105"/>
        <v>1</v>
      </c>
      <c r="D258">
        <v>2648</v>
      </c>
      <c r="E258" s="11">
        <v>2649</v>
      </c>
      <c r="F258" s="3">
        <f t="shared" si="89"/>
        <v>2648.5</v>
      </c>
      <c r="G258" s="111">
        <v>9.2769999999999992</v>
      </c>
      <c r="H258" s="112">
        <v>10.048</v>
      </c>
      <c r="I258" s="112">
        <v>9.5039999999999996</v>
      </c>
      <c r="J258" s="113">
        <v>9.4410000000000007</v>
      </c>
      <c r="K258" s="13">
        <v>0.7710000000000008</v>
      </c>
      <c r="L258" s="3">
        <f t="shared" si="90"/>
        <v>0.22700000000000031</v>
      </c>
      <c r="M258" s="3">
        <f t="shared" si="91"/>
        <v>0.16400000000000148</v>
      </c>
      <c r="N258" s="3">
        <f t="shared" si="92"/>
        <v>6.2999999999998835E-2</v>
      </c>
      <c r="O258" s="13">
        <f t="shared" si="106"/>
        <v>0.22700000000000031</v>
      </c>
      <c r="P258" s="3">
        <f t="shared" si="107"/>
        <v>6.2999999999998835E-2</v>
      </c>
      <c r="Q258" s="11">
        <f t="shared" si="108"/>
        <v>0.16400000000000148</v>
      </c>
      <c r="R258" s="3">
        <f t="shared" si="93"/>
        <v>2.6031746031746748</v>
      </c>
      <c r="S258" s="3">
        <f t="shared" si="94"/>
        <v>0.3841463414634041</v>
      </c>
      <c r="T258" s="3">
        <f t="shared" si="95"/>
        <v>4.4052863436123291</v>
      </c>
      <c r="U258" s="3">
        <f t="shared" si="83"/>
        <v>9755.0027643106878</v>
      </c>
      <c r="V258" s="3">
        <f t="shared" si="103"/>
        <v>11453.101971315378</v>
      </c>
      <c r="X258" s="3">
        <f t="shared" si="109"/>
        <v>8.8916430214558204</v>
      </c>
      <c r="Y258" s="3">
        <f t="shared" si="101"/>
        <v>10266.993131768744</v>
      </c>
      <c r="Z258" s="3">
        <f t="shared" si="104"/>
        <v>10266.993131768744</v>
      </c>
      <c r="AA258" s="2"/>
      <c r="AB258" s="3"/>
      <c r="AC258" s="3">
        <v>27.753303964757158</v>
      </c>
      <c r="AD258" s="112">
        <v>32.540072169841082</v>
      </c>
      <c r="AE258" s="11">
        <f t="shared" si="96"/>
        <v>-4.7867682050839235</v>
      </c>
      <c r="AF258" s="3">
        <f t="shared" si="110"/>
        <v>-5.999999999998451E-3</v>
      </c>
      <c r="AG258" s="3">
        <f t="shared" si="111"/>
        <v>-1.1000000000001009E-2</v>
      </c>
      <c r="AH258" s="3">
        <f t="shared" si="97"/>
        <v>5.000000000002558E-3</v>
      </c>
      <c r="AL258" s="3"/>
      <c r="AM258" s="3"/>
      <c r="AS258">
        <f t="shared" si="98"/>
        <v>2.6031746031746748</v>
      </c>
      <c r="AT258">
        <f t="shared" si="99"/>
        <v>0.22700000000000031</v>
      </c>
      <c r="AY258">
        <f t="shared" si="100"/>
        <v>72.246696035242834</v>
      </c>
    </row>
    <row r="259" spans="1:51" x14ac:dyDescent="0.25">
      <c r="A259">
        <f t="shared" si="88"/>
        <v>1</v>
      </c>
      <c r="B259" s="119">
        <v>143</v>
      </c>
      <c r="C259" s="11">
        <f t="shared" si="105"/>
        <v>1</v>
      </c>
      <c r="D259">
        <v>2647</v>
      </c>
      <c r="E259" s="11">
        <v>2648</v>
      </c>
      <c r="F259" s="3">
        <f t="shared" si="89"/>
        <v>2647.5</v>
      </c>
      <c r="G259" s="111">
        <v>8.2349999999999994</v>
      </c>
      <c r="H259" s="112">
        <v>8.9589999999999996</v>
      </c>
      <c r="I259" s="112">
        <v>8.4450000000000003</v>
      </c>
      <c r="J259" s="113">
        <v>8.3879999999999999</v>
      </c>
      <c r="K259" s="13">
        <v>0.7240000000000002</v>
      </c>
      <c r="L259" s="3">
        <f t="shared" si="90"/>
        <v>0.21000000000000085</v>
      </c>
      <c r="M259" s="3">
        <f t="shared" si="91"/>
        <v>0.15300000000000047</v>
      </c>
      <c r="N259" s="3">
        <f t="shared" si="92"/>
        <v>5.7000000000000384E-2</v>
      </c>
      <c r="O259" s="13">
        <f t="shared" si="106"/>
        <v>0.21000000000000085</v>
      </c>
      <c r="P259" s="3">
        <f t="shared" si="107"/>
        <v>5.7000000000000384E-2</v>
      </c>
      <c r="Q259" s="11">
        <f t="shared" si="108"/>
        <v>0.15300000000000047</v>
      </c>
      <c r="R259" s="3">
        <f t="shared" si="93"/>
        <v>2.6842105263157796</v>
      </c>
      <c r="S259" s="3">
        <f t="shared" si="94"/>
        <v>0.37254901960784453</v>
      </c>
      <c r="T259" s="3">
        <f t="shared" si="95"/>
        <v>4.7619047619047423</v>
      </c>
      <c r="U259" s="3">
        <f t="shared" si="83"/>
        <v>9746.111121289232</v>
      </c>
      <c r="V259" s="3">
        <f t="shared" si="103"/>
        <v>11442.764454637629</v>
      </c>
      <c r="X259" s="3">
        <f t="shared" si="109"/>
        <v>7.3895856784656644</v>
      </c>
      <c r="Y259" s="3">
        <f t="shared" si="101"/>
        <v>10257.130718213763</v>
      </c>
      <c r="Z259" s="3">
        <f t="shared" si="104"/>
        <v>10257.130718213763</v>
      </c>
      <c r="AA259" s="2"/>
      <c r="AB259" s="3"/>
      <c r="AC259" s="3">
        <v>27.142857142857213</v>
      </c>
      <c r="AD259" s="112">
        <v>33.289013100504889</v>
      </c>
      <c r="AE259" s="11">
        <f t="shared" si="96"/>
        <v>-6.1461559576476752</v>
      </c>
      <c r="AF259" s="3">
        <f t="shared" si="110"/>
        <v>7.9999999999991189E-3</v>
      </c>
      <c r="AG259" s="3">
        <f t="shared" si="111"/>
        <v>-8.0000000000000071E-3</v>
      </c>
      <c r="AH259" s="3">
        <f t="shared" si="97"/>
        <v>1.5999999999999126E-2</v>
      </c>
      <c r="AL259" s="3"/>
      <c r="AM259" s="3"/>
      <c r="AS259">
        <f t="shared" si="98"/>
        <v>2.6842105263157796</v>
      </c>
      <c r="AT259">
        <f t="shared" si="99"/>
        <v>0.21000000000000085</v>
      </c>
      <c r="AY259">
        <f t="shared" si="100"/>
        <v>72.85714285714279</v>
      </c>
    </row>
    <row r="260" spans="1:51" x14ac:dyDescent="0.25">
      <c r="A260">
        <f t="shared" si="88"/>
        <v>1</v>
      </c>
      <c r="B260" s="119">
        <v>144</v>
      </c>
      <c r="C260" s="11">
        <f t="shared" si="105"/>
        <v>1</v>
      </c>
      <c r="D260">
        <v>2646</v>
      </c>
      <c r="E260" s="11">
        <v>2647</v>
      </c>
      <c r="F260" s="3">
        <f t="shared" si="89"/>
        <v>2646.5</v>
      </c>
      <c r="G260" s="111">
        <v>7.976</v>
      </c>
      <c r="H260" s="112">
        <v>8.7189999999999994</v>
      </c>
      <c r="I260" s="112">
        <v>8.1859999999999999</v>
      </c>
      <c r="J260" s="113">
        <v>8.1210000000000004</v>
      </c>
      <c r="K260" s="13">
        <v>0.74299999999999944</v>
      </c>
      <c r="L260" s="3">
        <f t="shared" si="90"/>
        <v>0.20999999999999996</v>
      </c>
      <c r="M260" s="3">
        <f t="shared" si="91"/>
        <v>0.14500000000000046</v>
      </c>
      <c r="N260" s="3">
        <f t="shared" si="92"/>
        <v>6.4999999999999503E-2</v>
      </c>
      <c r="O260" s="13">
        <f t="shared" si="106"/>
        <v>0.20999999999999996</v>
      </c>
      <c r="P260" s="3">
        <f t="shared" si="107"/>
        <v>6.4999999999999503E-2</v>
      </c>
      <c r="Q260" s="11">
        <f t="shared" si="108"/>
        <v>0.14500000000000046</v>
      </c>
      <c r="R260" s="3">
        <f t="shared" si="93"/>
        <v>2.2307692307692548</v>
      </c>
      <c r="S260" s="3">
        <f t="shared" si="94"/>
        <v>0.4482758620689607</v>
      </c>
      <c r="T260" s="3">
        <f t="shared" si="95"/>
        <v>4.7619047619047628</v>
      </c>
      <c r="U260" s="3">
        <f t="shared" si="83"/>
        <v>9738.7215356107663</v>
      </c>
      <c r="V260" s="3">
        <f t="shared" si="103"/>
        <v>11430.325664152424</v>
      </c>
      <c r="X260" s="3">
        <f t="shared" si="109"/>
        <v>6.5708413070806273</v>
      </c>
      <c r="Y260" s="3">
        <f t="shared" si="101"/>
        <v>10247.268304658781</v>
      </c>
      <c r="Z260" s="3">
        <f t="shared" si="104"/>
        <v>10247.268304658781</v>
      </c>
      <c r="AA260" s="2"/>
      <c r="AB260" s="3"/>
      <c r="AC260" s="3">
        <v>30.952380952380722</v>
      </c>
      <c r="AD260" s="112">
        <v>34.600616829230439</v>
      </c>
      <c r="AE260" s="11">
        <f t="shared" si="96"/>
        <v>-3.6482358768497178</v>
      </c>
      <c r="AF260" s="3">
        <f t="shared" si="110"/>
        <v>-3.9999999999977831E-3</v>
      </c>
      <c r="AG260" s="3">
        <f t="shared" si="111"/>
        <v>-2.4000000000001798E-2</v>
      </c>
      <c r="AH260" s="3">
        <f t="shared" si="97"/>
        <v>2.0000000000004015E-2</v>
      </c>
      <c r="AL260" s="3"/>
      <c r="AM260" s="3"/>
      <c r="AS260">
        <f t="shared" si="98"/>
        <v>2.2307692307692548</v>
      </c>
      <c r="AT260">
        <f t="shared" si="99"/>
        <v>0.20999999999999996</v>
      </c>
      <c r="AY260">
        <f t="shared" si="100"/>
        <v>69.047619047619278</v>
      </c>
    </row>
    <row r="261" spans="1:51" x14ac:dyDescent="0.25">
      <c r="A261">
        <f t="shared" si="88"/>
        <v>1</v>
      </c>
      <c r="B261" s="119">
        <v>145</v>
      </c>
      <c r="C261" s="11">
        <f t="shared" si="105"/>
        <v>1</v>
      </c>
      <c r="D261">
        <v>2645</v>
      </c>
      <c r="E261" s="11">
        <v>2646</v>
      </c>
      <c r="F261" s="3">
        <f t="shared" si="89"/>
        <v>2645.5</v>
      </c>
      <c r="G261" s="111">
        <v>8.9190000000000005</v>
      </c>
      <c r="H261" s="112">
        <v>9.5890000000000004</v>
      </c>
      <c r="I261" s="112">
        <v>9.1010000000000009</v>
      </c>
      <c r="J261" s="113">
        <v>9.0399999999999991</v>
      </c>
      <c r="K261" s="13">
        <v>0.66999999999999993</v>
      </c>
      <c r="L261" s="3">
        <f t="shared" si="90"/>
        <v>0.18200000000000038</v>
      </c>
      <c r="M261" s="3">
        <f t="shared" si="91"/>
        <v>0.12099999999999866</v>
      </c>
      <c r="N261" s="3">
        <f t="shared" si="92"/>
        <v>6.100000000000172E-2</v>
      </c>
      <c r="O261" s="13">
        <f t="shared" si="106"/>
        <v>0.18200000000000038</v>
      </c>
      <c r="P261" s="3">
        <f t="shared" si="107"/>
        <v>6.100000000000172E-2</v>
      </c>
      <c r="Q261" s="11">
        <f t="shared" si="108"/>
        <v>0.12099999999999866</v>
      </c>
      <c r="R261" s="3">
        <f t="shared" si="93"/>
        <v>1.9836065573769714</v>
      </c>
      <c r="S261" s="3">
        <f t="shared" si="94"/>
        <v>0.50413223140497843</v>
      </c>
      <c r="T261" s="3">
        <f t="shared" si="95"/>
        <v>5.494505494505483</v>
      </c>
      <c r="U261" s="3">
        <f t="shared" si="83"/>
        <v>9732.1506943036857</v>
      </c>
      <c r="V261" s="3">
        <f t="shared" si="103"/>
        <v>11416.336967160481</v>
      </c>
      <c r="X261" s="3">
        <f t="shared" si="109"/>
        <v>6.1593152179884783</v>
      </c>
      <c r="Y261" s="3">
        <f t="shared" si="101"/>
        <v>10238.720879577795</v>
      </c>
      <c r="Z261" s="3">
        <f t="shared" si="104"/>
        <v>10238.720879577795</v>
      </c>
      <c r="AA261" s="2"/>
      <c r="AB261" s="3"/>
      <c r="AC261" s="3">
        <v>33.516483516484392</v>
      </c>
      <c r="AD261" s="112">
        <v>36.640768707133901</v>
      </c>
      <c r="AE261" s="11">
        <f t="shared" si="96"/>
        <v>-3.124285190649509</v>
      </c>
      <c r="AF261" s="3">
        <f t="shared" si="110"/>
        <v>2.9999999999983373E-3</v>
      </c>
      <c r="AG261" s="3">
        <f t="shared" si="111"/>
        <v>-1.9999999999988916E-3</v>
      </c>
      <c r="AH261" s="3">
        <f t="shared" si="97"/>
        <v>4.9999999999972289E-3</v>
      </c>
      <c r="AL261" s="3"/>
      <c r="AM261" s="3"/>
      <c r="AS261">
        <f t="shared" si="98"/>
        <v>1.9836065573769714</v>
      </c>
      <c r="AT261">
        <f t="shared" si="99"/>
        <v>0.18200000000000038</v>
      </c>
      <c r="AY261">
        <f t="shared" si="100"/>
        <v>66.483516483515615</v>
      </c>
    </row>
    <row r="262" spans="1:51" x14ac:dyDescent="0.25">
      <c r="A262">
        <f t="shared" si="88"/>
        <v>1</v>
      </c>
      <c r="B262" s="119">
        <v>146</v>
      </c>
      <c r="C262" s="11">
        <f t="shared" si="105"/>
        <v>1</v>
      </c>
      <c r="D262">
        <v>2644</v>
      </c>
      <c r="E262" s="11">
        <v>2645</v>
      </c>
      <c r="F262" s="3">
        <f t="shared" si="89"/>
        <v>2644.5</v>
      </c>
      <c r="G262" s="111">
        <v>8.3330000000000002</v>
      </c>
      <c r="H262" s="112">
        <v>9.048</v>
      </c>
      <c r="I262" s="112">
        <v>8.516</v>
      </c>
      <c r="J262" s="113">
        <v>8.452</v>
      </c>
      <c r="K262" s="13">
        <v>0.71499999999999986</v>
      </c>
      <c r="L262" s="3">
        <f t="shared" si="90"/>
        <v>0.18299999999999983</v>
      </c>
      <c r="M262" s="3">
        <f t="shared" si="91"/>
        <v>0.11899999999999977</v>
      </c>
      <c r="N262" s="3">
        <f t="shared" si="92"/>
        <v>6.4000000000000057E-2</v>
      </c>
      <c r="O262" s="13">
        <f t="shared" si="106"/>
        <v>0.18299999999999983</v>
      </c>
      <c r="P262" s="3">
        <f t="shared" si="107"/>
        <v>6.4000000000000057E-2</v>
      </c>
      <c r="Q262" s="11">
        <f t="shared" si="108"/>
        <v>0.11899999999999977</v>
      </c>
      <c r="R262" s="3">
        <f t="shared" si="93"/>
        <v>1.8593749999999949</v>
      </c>
      <c r="S262" s="3">
        <f t="shared" si="94"/>
        <v>0.5378151260504217</v>
      </c>
      <c r="T262" s="3">
        <f t="shared" si="95"/>
        <v>5.4644808743169451</v>
      </c>
      <c r="U262" s="3">
        <f t="shared" si="83"/>
        <v>9725.9913790856972</v>
      </c>
      <c r="V262" s="3">
        <f t="shared" si="103"/>
        <v>11401.413634813656</v>
      </c>
      <c r="X262" s="3">
        <f t="shared" si="109"/>
        <v>7.6868678609316703</v>
      </c>
      <c r="Y262" s="3">
        <f t="shared" si="101"/>
        <v>10230.126490622739</v>
      </c>
      <c r="Z262" s="3">
        <f t="shared" si="104"/>
        <v>10230.126490622739</v>
      </c>
      <c r="AA262" s="2"/>
      <c r="AB262" s="3"/>
      <c r="AC262" s="3">
        <v>34.972677595628475</v>
      </c>
      <c r="AD262" s="112">
        <v>39.76339317055691</v>
      </c>
      <c r="AE262" s="11">
        <f t="shared" si="96"/>
        <v>-4.7907155749284343</v>
      </c>
      <c r="AF262" s="3">
        <f t="shared" si="110"/>
        <v>1.4000000000000234E-2</v>
      </c>
      <c r="AG262" s="3">
        <f t="shared" si="111"/>
        <v>6.2000000000000277E-2</v>
      </c>
      <c r="AH262" s="3">
        <f t="shared" si="97"/>
        <v>-4.8000000000000043E-2</v>
      </c>
      <c r="AL262" s="3"/>
      <c r="AM262" s="3"/>
      <c r="AS262">
        <f t="shared" si="98"/>
        <v>1.8593749999999949</v>
      </c>
      <c r="AT262">
        <f t="shared" si="99"/>
        <v>0.18299999999999983</v>
      </c>
      <c r="AY262">
        <f t="shared" si="100"/>
        <v>65.027322404371517</v>
      </c>
    </row>
    <row r="263" spans="1:51" x14ac:dyDescent="0.25">
      <c r="A263">
        <f t="shared" si="88"/>
        <v>1</v>
      </c>
      <c r="B263" s="119">
        <v>147</v>
      </c>
      <c r="C263" s="11">
        <f t="shared" si="105"/>
        <v>1</v>
      </c>
      <c r="D263">
        <v>2643</v>
      </c>
      <c r="E263" s="11">
        <v>2644</v>
      </c>
      <c r="F263" s="3">
        <f t="shared" si="89"/>
        <v>2643.5</v>
      </c>
      <c r="G263" s="111">
        <v>7.6829999999999998</v>
      </c>
      <c r="H263" s="112">
        <v>8.577</v>
      </c>
      <c r="I263" s="112">
        <v>7.9420000000000002</v>
      </c>
      <c r="J263" s="113">
        <v>7.8639999999999999</v>
      </c>
      <c r="K263" s="13">
        <v>0.89400000000000013</v>
      </c>
      <c r="L263" s="3">
        <f t="shared" si="90"/>
        <v>0.25900000000000034</v>
      </c>
      <c r="M263" s="3">
        <f t="shared" si="91"/>
        <v>0.18100000000000005</v>
      </c>
      <c r="N263" s="3">
        <f t="shared" si="92"/>
        <v>7.8000000000000291E-2</v>
      </c>
      <c r="O263" s="13">
        <f t="shared" si="106"/>
        <v>0.25900000000000034</v>
      </c>
      <c r="P263" s="3">
        <f t="shared" si="107"/>
        <v>7.8000000000000291E-2</v>
      </c>
      <c r="Q263" s="11">
        <f t="shared" si="108"/>
        <v>0.18100000000000005</v>
      </c>
      <c r="R263" s="3">
        <f t="shared" si="93"/>
        <v>2.3205128205128123</v>
      </c>
      <c r="S263" s="3">
        <f t="shared" si="94"/>
        <v>0.43093922651933853</v>
      </c>
      <c r="T263" s="3">
        <f t="shared" si="95"/>
        <v>3.861003861003856</v>
      </c>
      <c r="U263" s="3">
        <f t="shared" ref="U263:U326" si="112">U262-(R263*3.31257289034632)</f>
        <v>9718.3045112247655</v>
      </c>
      <c r="V263" s="3">
        <f t="shared" si="103"/>
        <v>11389.455902524012</v>
      </c>
      <c r="X263" s="3">
        <f t="shared" si="109"/>
        <v>7.9265137019010581</v>
      </c>
      <c r="Y263" s="3">
        <f t="shared" si="101"/>
        <v>10217.962847238261</v>
      </c>
      <c r="Z263" s="3">
        <f t="shared" si="104"/>
        <v>10217.962847238261</v>
      </c>
      <c r="AA263" s="2"/>
      <c r="AB263" s="3"/>
      <c r="AC263" s="3">
        <v>30.115830115830189</v>
      </c>
      <c r="AD263" s="112">
        <v>33.349089260409421</v>
      </c>
      <c r="AE263" s="11">
        <f t="shared" si="96"/>
        <v>-3.2332591445792325</v>
      </c>
      <c r="AF263" s="3">
        <f t="shared" si="110"/>
        <v>-2.200000000000113E-2</v>
      </c>
      <c r="AG263" s="3">
        <f t="shared" si="111"/>
        <v>-4.6999999999999709E-2</v>
      </c>
      <c r="AH263" s="3">
        <f t="shared" si="97"/>
        <v>2.4999999999998579E-2</v>
      </c>
      <c r="AL263" s="3"/>
      <c r="AM263" s="3"/>
      <c r="AS263">
        <f t="shared" si="98"/>
        <v>2.3205128205128123</v>
      </c>
      <c r="AT263">
        <f t="shared" si="99"/>
        <v>0.25900000000000034</v>
      </c>
      <c r="AY263">
        <f t="shared" si="100"/>
        <v>69.884169884169808</v>
      </c>
    </row>
    <row r="264" spans="1:51" x14ac:dyDescent="0.25">
      <c r="A264">
        <f t="shared" si="88"/>
        <v>1</v>
      </c>
      <c r="B264" s="119">
        <v>148</v>
      </c>
      <c r="C264" s="11">
        <f t="shared" si="105"/>
        <v>1</v>
      </c>
      <c r="D264">
        <v>2642</v>
      </c>
      <c r="E264" s="11">
        <v>2643</v>
      </c>
      <c r="F264" s="3">
        <f t="shared" si="89"/>
        <v>2642.5</v>
      </c>
      <c r="G264" s="111">
        <v>9.093</v>
      </c>
      <c r="H264" s="112">
        <v>9.7149999999999999</v>
      </c>
      <c r="I264" s="112">
        <v>9.2829999999999995</v>
      </c>
      <c r="J264" s="113">
        <v>9.2270000000000003</v>
      </c>
      <c r="K264" s="13">
        <v>0.62199999999999989</v>
      </c>
      <c r="L264" s="3">
        <f t="shared" si="90"/>
        <v>0.1899999999999995</v>
      </c>
      <c r="M264" s="3">
        <f t="shared" si="91"/>
        <v>0.13400000000000034</v>
      </c>
      <c r="N264" s="3">
        <f t="shared" si="92"/>
        <v>5.5999999999999162E-2</v>
      </c>
      <c r="O264" s="13">
        <f t="shared" si="106"/>
        <v>0.1899999999999995</v>
      </c>
      <c r="P264" s="3">
        <f t="shared" si="107"/>
        <v>5.5999999999999162E-2</v>
      </c>
      <c r="Q264" s="11">
        <f t="shared" si="108"/>
        <v>0.13400000000000034</v>
      </c>
      <c r="R264" s="3">
        <f t="shared" si="93"/>
        <v>2.392857142857185</v>
      </c>
      <c r="S264" s="3">
        <f t="shared" si="94"/>
        <v>0.41791044776118669</v>
      </c>
      <c r="T264" s="3">
        <f t="shared" si="95"/>
        <v>5.2631578947368558</v>
      </c>
      <c r="U264" s="3">
        <f t="shared" si="112"/>
        <v>9710.3779975228645</v>
      </c>
      <c r="V264" s="3">
        <f t="shared" si="103"/>
        <v>11377.859693713466</v>
      </c>
      <c r="X264" s="3">
        <f t="shared" si="109"/>
        <v>8.4275751474979188</v>
      </c>
      <c r="Y264" s="3">
        <f t="shared" si="101"/>
        <v>10209.039711164705</v>
      </c>
      <c r="Z264" s="3">
        <f t="shared" si="104"/>
        <v>10209.039711164705</v>
      </c>
      <c r="AA264" s="2"/>
      <c r="AB264" s="3"/>
      <c r="AC264" s="3">
        <v>29.473684210525953</v>
      </c>
      <c r="AD264" s="112">
        <v>30.720683311619688</v>
      </c>
      <c r="AE264" s="11">
        <f t="shared" si="96"/>
        <v>-1.2469991010937349</v>
      </c>
      <c r="AF264" s="3">
        <f t="shared" si="110"/>
        <v>1.2000000000000455E-2</v>
      </c>
      <c r="AG264" s="3">
        <f t="shared" si="111"/>
        <v>3.8999999999999702E-2</v>
      </c>
      <c r="AH264" s="3">
        <f t="shared" si="97"/>
        <v>-2.6999999999999247E-2</v>
      </c>
      <c r="AL264" s="3"/>
      <c r="AM264" s="3"/>
      <c r="AS264">
        <f t="shared" si="98"/>
        <v>2.392857142857185</v>
      </c>
      <c r="AT264">
        <f t="shared" si="99"/>
        <v>0.1899999999999995</v>
      </c>
      <c r="AY264">
        <f t="shared" si="100"/>
        <v>70.526315789474054</v>
      </c>
    </row>
    <row r="265" spans="1:51" x14ac:dyDescent="0.25">
      <c r="A265">
        <f t="shared" si="88"/>
        <v>1</v>
      </c>
      <c r="B265" s="119">
        <v>149</v>
      </c>
      <c r="C265" s="11">
        <f t="shared" si="105"/>
        <v>1</v>
      </c>
      <c r="D265">
        <v>2641</v>
      </c>
      <c r="E265" s="11">
        <v>2642</v>
      </c>
      <c r="F265" s="3">
        <f t="shared" si="89"/>
        <v>2641.5</v>
      </c>
      <c r="G265" s="111">
        <v>8.734</v>
      </c>
      <c r="H265" s="112">
        <v>9.5540000000000003</v>
      </c>
      <c r="I265" s="112">
        <v>8.9749999999999996</v>
      </c>
      <c r="J265" s="113">
        <v>8.907</v>
      </c>
      <c r="K265" s="13">
        <v>0.82000000000000028</v>
      </c>
      <c r="L265" s="3">
        <f t="shared" si="90"/>
        <v>0.24099999999999966</v>
      </c>
      <c r="M265" s="3">
        <f t="shared" si="91"/>
        <v>0.17300000000000004</v>
      </c>
      <c r="N265" s="3">
        <f t="shared" si="92"/>
        <v>6.7999999999999616E-2</v>
      </c>
      <c r="O265" s="13">
        <f t="shared" si="106"/>
        <v>0.24099999999999966</v>
      </c>
      <c r="P265" s="3">
        <f t="shared" si="107"/>
        <v>6.7999999999999616E-2</v>
      </c>
      <c r="Q265" s="11">
        <f t="shared" si="108"/>
        <v>0.17300000000000004</v>
      </c>
      <c r="R265" s="3">
        <f t="shared" si="93"/>
        <v>2.5441176470588385</v>
      </c>
      <c r="S265" s="3">
        <f t="shared" si="94"/>
        <v>0.3930635838150266</v>
      </c>
      <c r="T265" s="3">
        <f t="shared" si="95"/>
        <v>4.1493775933610015</v>
      </c>
      <c r="U265" s="3">
        <f t="shared" si="112"/>
        <v>9701.9504223753665</v>
      </c>
      <c r="V265" s="3">
        <f t="shared" si="103"/>
        <v>11366.952937449872</v>
      </c>
      <c r="X265" s="3">
        <f t="shared" si="109"/>
        <v>8.198617903606646</v>
      </c>
      <c r="Y265" s="3">
        <f t="shared" si="101"/>
        <v>10197.72141751351</v>
      </c>
      <c r="Z265" s="3">
        <f t="shared" si="104"/>
        <v>10197.72141751351</v>
      </c>
      <c r="AA265" s="2"/>
      <c r="AB265" s="3"/>
      <c r="AC265" s="3">
        <v>28.215767634854654</v>
      </c>
      <c r="AD265" s="112">
        <v>32.628415297436725</v>
      </c>
      <c r="AE265" s="11">
        <f t="shared" si="96"/>
        <v>-4.4126476625820708</v>
      </c>
      <c r="AF265" s="3">
        <f t="shared" si="110"/>
        <v>1.2000000000000455E-2</v>
      </c>
      <c r="AG265" s="3">
        <f t="shared" si="111"/>
        <v>2.4999999999999467E-2</v>
      </c>
      <c r="AH265" s="3">
        <f t="shared" si="97"/>
        <v>-1.2999999999999012E-2</v>
      </c>
      <c r="AL265" s="3"/>
      <c r="AM265" s="3"/>
      <c r="AS265">
        <f t="shared" si="98"/>
        <v>2.5441176470588385</v>
      </c>
      <c r="AT265">
        <f t="shared" si="99"/>
        <v>0.24099999999999966</v>
      </c>
      <c r="AY265">
        <f t="shared" si="100"/>
        <v>71.784232365145357</v>
      </c>
    </row>
    <row r="266" spans="1:51" x14ac:dyDescent="0.25">
      <c r="A266">
        <f t="shared" ref="A266:A329" si="113">E266-D266</f>
        <v>1</v>
      </c>
      <c r="B266" s="119">
        <v>150</v>
      </c>
      <c r="C266" s="11">
        <f t="shared" si="105"/>
        <v>1</v>
      </c>
      <c r="D266">
        <v>2640</v>
      </c>
      <c r="E266" s="11">
        <v>2641</v>
      </c>
      <c r="F266" s="3">
        <f t="shared" ref="F266:F329" si="114">(E266+D266)/2</f>
        <v>2640.5</v>
      </c>
      <c r="G266" s="111">
        <v>7.5540000000000003</v>
      </c>
      <c r="H266" s="112">
        <v>8.5939999999999994</v>
      </c>
      <c r="I266" s="112">
        <v>7.8319999999999999</v>
      </c>
      <c r="J266" s="113">
        <v>7.7519999999999998</v>
      </c>
      <c r="K266" s="13">
        <v>1.0399999999999991</v>
      </c>
      <c r="L266" s="3">
        <f t="shared" si="90"/>
        <v>0.27799999999999958</v>
      </c>
      <c r="M266" s="3">
        <f t="shared" si="91"/>
        <v>0.19799999999999951</v>
      </c>
      <c r="N266" s="3">
        <f t="shared" si="92"/>
        <v>8.0000000000000071E-2</v>
      </c>
      <c r="O266" s="13">
        <f t="shared" si="106"/>
        <v>0.27799999999999958</v>
      </c>
      <c r="P266" s="3">
        <f t="shared" si="107"/>
        <v>8.0000000000000071E-2</v>
      </c>
      <c r="Q266" s="11">
        <f t="shared" si="108"/>
        <v>0.19799999999999951</v>
      </c>
      <c r="R266" s="3">
        <f t="shared" si="93"/>
        <v>2.4749999999999917</v>
      </c>
      <c r="S266" s="3">
        <f t="shared" ref="S266:S329" si="115">1/R266</f>
        <v>0.40404040404040542</v>
      </c>
      <c r="T266" s="3">
        <f t="shared" ref="T266:T329" si="116">1/O266</f>
        <v>3.597122302158279</v>
      </c>
      <c r="U266" s="3">
        <f t="shared" si="112"/>
        <v>9693.7518044717599</v>
      </c>
      <c r="V266" s="3">
        <f t="shared" si="103"/>
        <v>11355.741595598407</v>
      </c>
      <c r="X266" s="3">
        <f t="shared" si="109"/>
        <v>6.4507998390963621</v>
      </c>
      <c r="Y266" s="3">
        <f t="shared" si="101"/>
        <v>10184.665460521677</v>
      </c>
      <c r="Z266" s="3">
        <f t="shared" si="104"/>
        <v>10184.665460521677</v>
      </c>
      <c r="AA266" s="2"/>
      <c r="AB266" s="3"/>
      <c r="AC266" s="3">
        <v>28.776978417266257</v>
      </c>
      <c r="AD266" s="112">
        <v>37.477553259310319</v>
      </c>
      <c r="AE266" s="11">
        <f t="shared" ref="AE266:AE329" si="117">AC266-AD266</f>
        <v>-8.7005748420440625</v>
      </c>
      <c r="AF266" s="3">
        <f t="shared" si="110"/>
        <v>1.499999999999968E-2</v>
      </c>
      <c r="AG266" s="3">
        <f t="shared" si="111"/>
        <v>-1.2999999999999012E-2</v>
      </c>
      <c r="AH266" s="3">
        <f t="shared" si="97"/>
        <v>2.7999999999998693E-2</v>
      </c>
      <c r="AL266" s="3"/>
      <c r="AM266" s="3"/>
      <c r="AS266">
        <f t="shared" ref="AS266:AS329" si="118">Q266/P266</f>
        <v>2.4749999999999917</v>
      </c>
      <c r="AT266">
        <f t="shared" ref="AT266:AT329" si="119">M266+N266</f>
        <v>0.27799999999999958</v>
      </c>
      <c r="AY266">
        <f t="shared" ref="AY266:AY329" si="120">(M266/L266)*100</f>
        <v>71.22302158273375</v>
      </c>
    </row>
    <row r="267" spans="1:51" x14ac:dyDescent="0.25">
      <c r="A267">
        <f t="shared" si="113"/>
        <v>1</v>
      </c>
      <c r="B267" s="119">
        <v>151</v>
      </c>
      <c r="C267" s="11">
        <f t="shared" si="105"/>
        <v>1</v>
      </c>
      <c r="D267">
        <v>2639</v>
      </c>
      <c r="E267" s="11">
        <v>2640</v>
      </c>
      <c r="F267" s="3">
        <f t="shared" si="114"/>
        <v>2639.5</v>
      </c>
      <c r="G267" s="111">
        <v>7.7969999999999997</v>
      </c>
      <c r="H267" s="112">
        <v>8.8390000000000004</v>
      </c>
      <c r="I267" s="112">
        <v>8.077</v>
      </c>
      <c r="J267" s="113">
        <v>7.9820000000000002</v>
      </c>
      <c r="K267" s="13">
        <v>1.0420000000000007</v>
      </c>
      <c r="L267" s="3">
        <f t="shared" ref="L267:L330" si="121">I267-G267</f>
        <v>0.28000000000000025</v>
      </c>
      <c r="M267" s="3">
        <f t="shared" ref="M267:M330" si="122">J267-G267</f>
        <v>0.1850000000000005</v>
      </c>
      <c r="N267" s="3">
        <f t="shared" ref="N267:N330" si="123">L267-M267</f>
        <v>9.4999999999999751E-2</v>
      </c>
      <c r="O267" s="13">
        <f t="shared" si="106"/>
        <v>0.28000000000000025</v>
      </c>
      <c r="P267" s="3">
        <f t="shared" si="107"/>
        <v>9.4999999999999751E-2</v>
      </c>
      <c r="Q267" s="11">
        <f t="shared" si="108"/>
        <v>0.1850000000000005</v>
      </c>
      <c r="R267" s="3">
        <f t="shared" ref="R267:R330" si="124">Q267/P267</f>
        <v>1.9473684210526419</v>
      </c>
      <c r="S267" s="3">
        <f t="shared" si="115"/>
        <v>0.51351351351351082</v>
      </c>
      <c r="T267" s="3">
        <f t="shared" si="116"/>
        <v>3.5714285714285681</v>
      </c>
      <c r="U267" s="3">
        <f t="shared" si="112"/>
        <v>9687.3010046326635</v>
      </c>
      <c r="V267" s="3">
        <f t="shared" si="103"/>
        <v>11341.492586123672</v>
      </c>
      <c r="X267" s="3">
        <f t="shared" si="109"/>
        <v>6.176568201792179</v>
      </c>
      <c r="Y267" s="3">
        <f t="shared" ref="Y267:Y330" si="125">Y266-(O267*46.963874071345)</f>
        <v>10171.515575781701</v>
      </c>
      <c r="Z267" s="3">
        <f t="shared" si="104"/>
        <v>10171.515575781701</v>
      </c>
      <c r="AA267" s="2"/>
      <c r="AB267" s="3"/>
      <c r="AC267" s="3">
        <v>33.92857142857131</v>
      </c>
      <c r="AD267" s="112">
        <v>37.203961625846624</v>
      </c>
      <c r="AE267" s="11">
        <f t="shared" si="117"/>
        <v>-3.2753901972753141</v>
      </c>
      <c r="AF267" s="3">
        <f t="shared" si="110"/>
        <v>1.000000000000334E-3</v>
      </c>
      <c r="AG267" s="3">
        <f t="shared" si="111"/>
        <v>-6.0000000000002274E-3</v>
      </c>
      <c r="AH267" s="3">
        <f t="shared" ref="AH267:AH330" si="126">AF267-AG267</f>
        <v>7.0000000000005613E-3</v>
      </c>
      <c r="AL267" s="3"/>
      <c r="AM267" s="3"/>
      <c r="AS267">
        <f t="shared" si="118"/>
        <v>1.9473684210526419</v>
      </c>
      <c r="AT267">
        <f t="shared" si="119"/>
        <v>0.28000000000000025</v>
      </c>
      <c r="AY267">
        <f t="shared" si="120"/>
        <v>66.071428571428697</v>
      </c>
    </row>
    <row r="268" spans="1:51" x14ac:dyDescent="0.25">
      <c r="A268">
        <f t="shared" si="113"/>
        <v>1</v>
      </c>
      <c r="B268" s="119">
        <v>152</v>
      </c>
      <c r="C268" s="11">
        <f t="shared" si="105"/>
        <v>1</v>
      </c>
      <c r="D268">
        <v>2638</v>
      </c>
      <c r="E268" s="11">
        <v>2639</v>
      </c>
      <c r="F268" s="3">
        <f t="shared" si="114"/>
        <v>2638.5</v>
      </c>
      <c r="G268" s="111">
        <v>9.0969999999999995</v>
      </c>
      <c r="H268" s="112">
        <v>10.112</v>
      </c>
      <c r="I268" s="112">
        <v>9.3719999999999999</v>
      </c>
      <c r="J268" s="113">
        <v>9.2759999999999998</v>
      </c>
      <c r="K268" s="13">
        <v>1.0150000000000006</v>
      </c>
      <c r="L268" s="3">
        <f t="shared" si="121"/>
        <v>0.27500000000000036</v>
      </c>
      <c r="M268" s="3">
        <f t="shared" si="122"/>
        <v>0.17900000000000027</v>
      </c>
      <c r="N268" s="3">
        <f t="shared" si="123"/>
        <v>9.6000000000000085E-2</v>
      </c>
      <c r="O268" s="13">
        <f t="shared" si="106"/>
        <v>0.27500000000000036</v>
      </c>
      <c r="P268" s="3">
        <f t="shared" si="107"/>
        <v>9.6000000000000085E-2</v>
      </c>
      <c r="Q268" s="11">
        <f t="shared" si="108"/>
        <v>0.17900000000000027</v>
      </c>
      <c r="R268" s="3">
        <f t="shared" si="124"/>
        <v>1.8645833333333346</v>
      </c>
      <c r="S268" s="3">
        <f t="shared" si="115"/>
        <v>0.53631284916201083</v>
      </c>
      <c r="T268" s="3">
        <f t="shared" si="116"/>
        <v>3.6363636363636318</v>
      </c>
      <c r="U268" s="3">
        <f t="shared" si="112"/>
        <v>9681.1244364308714</v>
      </c>
      <c r="V268" s="3">
        <f t="shared" si="103"/>
        <v>11326.610939062732</v>
      </c>
      <c r="X268" s="3">
        <f t="shared" si="109"/>
        <v>4.9688593355203921</v>
      </c>
      <c r="Y268" s="3">
        <f t="shared" si="125"/>
        <v>10158.600510412081</v>
      </c>
      <c r="Z268" s="3">
        <f t="shared" si="104"/>
        <v>10158.600510412081</v>
      </c>
      <c r="AA268" s="2"/>
      <c r="AB268" s="3"/>
      <c r="AC268" s="3">
        <v>34.909090909090892</v>
      </c>
      <c r="AD268" s="112">
        <v>36.775758667250614</v>
      </c>
      <c r="AE268" s="11">
        <f t="shared" si="117"/>
        <v>-1.8666677581597213</v>
      </c>
      <c r="AF268" s="3">
        <f t="shared" si="110"/>
        <v>-2.8000000000000469E-2</v>
      </c>
      <c r="AG268" s="3">
        <f t="shared" si="111"/>
        <v>-7.6999999999999957E-2</v>
      </c>
      <c r="AH268" s="3">
        <f t="shared" si="126"/>
        <v>4.8999999999999488E-2</v>
      </c>
      <c r="AL268" s="3"/>
      <c r="AM268" s="3"/>
      <c r="AS268">
        <f t="shared" si="118"/>
        <v>1.8645833333333346</v>
      </c>
      <c r="AT268">
        <f t="shared" si="119"/>
        <v>0.27500000000000036</v>
      </c>
      <c r="AY268">
        <f t="shared" si="120"/>
        <v>65.090909090909108</v>
      </c>
    </row>
    <row r="269" spans="1:51" x14ac:dyDescent="0.25">
      <c r="A269">
        <f t="shared" si="113"/>
        <v>1</v>
      </c>
      <c r="B269" s="119">
        <v>153</v>
      </c>
      <c r="C269" s="11">
        <f t="shared" si="105"/>
        <v>1</v>
      </c>
      <c r="D269">
        <v>2637</v>
      </c>
      <c r="E269" s="11">
        <v>2638</v>
      </c>
      <c r="F269" s="3">
        <f t="shared" si="114"/>
        <v>2637.5</v>
      </c>
      <c r="G269" s="111">
        <v>8.3249999999999993</v>
      </c>
      <c r="H269" s="112">
        <v>8.9710000000000001</v>
      </c>
      <c r="I269" s="112">
        <v>8.4949999999999992</v>
      </c>
      <c r="J269" s="113">
        <v>8.4269999999999996</v>
      </c>
      <c r="K269" s="13">
        <v>0.6460000000000008</v>
      </c>
      <c r="L269" s="3">
        <f t="shared" si="121"/>
        <v>0.16999999999999993</v>
      </c>
      <c r="M269" s="3">
        <f t="shared" si="122"/>
        <v>0.10200000000000031</v>
      </c>
      <c r="N269" s="3">
        <f t="shared" si="123"/>
        <v>6.7999999999999616E-2</v>
      </c>
      <c r="O269" s="13">
        <f t="shared" si="106"/>
        <v>0.16999999999999993</v>
      </c>
      <c r="P269" s="3">
        <f t="shared" si="107"/>
        <v>6.7999999999999616E-2</v>
      </c>
      <c r="Q269" s="11">
        <f t="shared" si="108"/>
        <v>0.10200000000000031</v>
      </c>
      <c r="R269" s="3">
        <f t="shared" si="124"/>
        <v>1.5000000000000131</v>
      </c>
      <c r="S269" s="3">
        <f t="shared" si="115"/>
        <v>0.66666666666666086</v>
      </c>
      <c r="T269" s="3">
        <f t="shared" si="116"/>
        <v>5.8823529411764728</v>
      </c>
      <c r="U269" s="3">
        <f t="shared" si="112"/>
        <v>9676.155577095351</v>
      </c>
      <c r="V269" s="3">
        <f t="shared" si="103"/>
        <v>11308.112225007813</v>
      </c>
      <c r="X269" s="3">
        <f t="shared" si="109"/>
        <v>6.9011935215548874</v>
      </c>
      <c r="Y269" s="3">
        <f t="shared" si="125"/>
        <v>10150.616651819953</v>
      </c>
      <c r="Z269" s="3">
        <f t="shared" si="104"/>
        <v>10150.616651819953</v>
      </c>
      <c r="AA269" s="2"/>
      <c r="AB269" s="3"/>
      <c r="AC269" s="3">
        <v>39.999999999999794</v>
      </c>
      <c r="AD269" s="112">
        <v>38.296657442962527</v>
      </c>
      <c r="AE269" s="11">
        <f t="shared" si="117"/>
        <v>1.7033425570372671</v>
      </c>
      <c r="AF269" s="3">
        <f t="shared" si="110"/>
        <v>3.9999999999995595E-3</v>
      </c>
      <c r="AG269" s="3">
        <f t="shared" si="111"/>
        <v>4.8000000000000043E-2</v>
      </c>
      <c r="AH269" s="3">
        <f t="shared" si="126"/>
        <v>-4.4000000000000483E-2</v>
      </c>
      <c r="AL269" s="3"/>
      <c r="AM269" s="3"/>
      <c r="AS269">
        <f t="shared" si="118"/>
        <v>1.5000000000000131</v>
      </c>
      <c r="AT269">
        <f t="shared" si="119"/>
        <v>0.16999999999999993</v>
      </c>
      <c r="AY269">
        <f t="shared" si="120"/>
        <v>60.000000000000206</v>
      </c>
    </row>
    <row r="270" spans="1:51" x14ac:dyDescent="0.25">
      <c r="A270">
        <f t="shared" si="113"/>
        <v>1</v>
      </c>
      <c r="B270" s="119">
        <v>154</v>
      </c>
      <c r="C270" s="11">
        <f t="shared" si="105"/>
        <v>1</v>
      </c>
      <c r="D270">
        <v>2636</v>
      </c>
      <c r="E270" s="11">
        <v>2637</v>
      </c>
      <c r="F270" s="3">
        <f t="shared" si="114"/>
        <v>2636.5</v>
      </c>
      <c r="G270" s="111">
        <v>9.2149999999999999</v>
      </c>
      <c r="H270" s="112">
        <v>9.9459999999999997</v>
      </c>
      <c r="I270" s="112">
        <v>9.4369999999999994</v>
      </c>
      <c r="J270" s="113">
        <v>9.3650000000000002</v>
      </c>
      <c r="K270" s="13">
        <v>0.73099999999999987</v>
      </c>
      <c r="L270" s="3">
        <f t="shared" si="121"/>
        <v>0.22199999999999953</v>
      </c>
      <c r="M270" s="3">
        <f t="shared" si="122"/>
        <v>0.15000000000000036</v>
      </c>
      <c r="N270" s="3">
        <f t="shared" si="123"/>
        <v>7.1999999999999176E-2</v>
      </c>
      <c r="O270" s="13">
        <f t="shared" si="106"/>
        <v>0.22199999999999953</v>
      </c>
      <c r="P270" s="3">
        <f t="shared" si="107"/>
        <v>7.1999999999999176E-2</v>
      </c>
      <c r="Q270" s="11">
        <f t="shared" si="108"/>
        <v>0.15000000000000036</v>
      </c>
      <c r="R270" s="3">
        <f t="shared" si="124"/>
        <v>2.0833333333333619</v>
      </c>
      <c r="S270" s="3">
        <f t="shared" si="115"/>
        <v>0.47999999999999343</v>
      </c>
      <c r="T270" s="3">
        <f t="shared" si="116"/>
        <v>4.5045045045045145</v>
      </c>
      <c r="U270" s="3">
        <f t="shared" si="112"/>
        <v>9669.2543835737961</v>
      </c>
      <c r="V270" s="3">
        <f t="shared" si="103"/>
        <v>11294.793150888272</v>
      </c>
      <c r="X270" s="3">
        <f t="shared" si="109"/>
        <v>7.3564930421980534</v>
      </c>
      <c r="Y270" s="3">
        <f t="shared" si="125"/>
        <v>10140.190671776114</v>
      </c>
      <c r="Z270" s="3">
        <f t="shared" si="104"/>
        <v>10140.190671776114</v>
      </c>
      <c r="AA270" s="2"/>
      <c r="AB270" s="3"/>
      <c r="AC270" s="3">
        <v>32.43243243243213</v>
      </c>
      <c r="AD270" s="112">
        <v>31.005721404006724</v>
      </c>
      <c r="AE270" s="11">
        <f t="shared" si="117"/>
        <v>1.4267110284254052</v>
      </c>
      <c r="AF270" s="3">
        <f t="shared" si="110"/>
        <v>5.0000000000007816E-3</v>
      </c>
      <c r="AG270" s="3">
        <f t="shared" si="111"/>
        <v>2.0999999999999019E-2</v>
      </c>
      <c r="AH270" s="3">
        <f t="shared" si="126"/>
        <v>-1.5999999999998238E-2</v>
      </c>
      <c r="AL270" s="3"/>
      <c r="AM270" s="3"/>
      <c r="AS270">
        <f t="shared" si="118"/>
        <v>2.0833333333333619</v>
      </c>
      <c r="AT270">
        <f t="shared" si="119"/>
        <v>0.22199999999999953</v>
      </c>
      <c r="AY270">
        <f t="shared" si="120"/>
        <v>67.567567567567863</v>
      </c>
    </row>
    <row r="271" spans="1:51" x14ac:dyDescent="0.25">
      <c r="A271">
        <f t="shared" si="113"/>
        <v>1</v>
      </c>
      <c r="B271" s="119">
        <v>155</v>
      </c>
      <c r="C271" s="11">
        <f t="shared" si="105"/>
        <v>1</v>
      </c>
      <c r="D271">
        <v>2635</v>
      </c>
      <c r="E271" s="11">
        <v>2636</v>
      </c>
      <c r="F271" s="3">
        <f t="shared" si="114"/>
        <v>2635.5</v>
      </c>
      <c r="G271" s="111">
        <v>7.7750000000000004</v>
      </c>
      <c r="H271" s="112">
        <v>8.6989999999999998</v>
      </c>
      <c r="I271" s="112">
        <v>8.0229999999999997</v>
      </c>
      <c r="J271" s="113">
        <v>7.9459999999999997</v>
      </c>
      <c r="K271" s="13">
        <v>0.92399999999999949</v>
      </c>
      <c r="L271" s="3">
        <f t="shared" si="121"/>
        <v>0.24799999999999933</v>
      </c>
      <c r="M271" s="3">
        <f t="shared" si="122"/>
        <v>0.17099999999999937</v>
      </c>
      <c r="N271" s="3">
        <f t="shared" si="123"/>
        <v>7.6999999999999957E-2</v>
      </c>
      <c r="O271" s="13">
        <f t="shared" si="106"/>
        <v>0.24799999999999933</v>
      </c>
      <c r="P271" s="3">
        <f t="shared" si="107"/>
        <v>7.6999999999999957E-2</v>
      </c>
      <c r="Q271" s="11">
        <f t="shared" si="108"/>
        <v>0.17099999999999937</v>
      </c>
      <c r="R271" s="3">
        <f t="shared" si="124"/>
        <v>2.2207792207792139</v>
      </c>
      <c r="S271" s="3">
        <f t="shared" si="115"/>
        <v>0.45029239766082013</v>
      </c>
      <c r="T271" s="3">
        <f t="shared" si="116"/>
        <v>4.0322580645161397</v>
      </c>
      <c r="U271" s="3">
        <f t="shared" si="112"/>
        <v>9661.897890531598</v>
      </c>
      <c r="V271" s="3">
        <f t="shared" si="103"/>
        <v>11282.298405430125</v>
      </c>
      <c r="X271" s="3">
        <f t="shared" si="109"/>
        <v>4.7204163687438268</v>
      </c>
      <c r="Y271" s="3">
        <f t="shared" si="125"/>
        <v>10128.54363100642</v>
      </c>
      <c r="Z271" s="3">
        <f t="shared" si="104"/>
        <v>10128.54363100642</v>
      </c>
      <c r="AA271" s="2"/>
      <c r="AB271" s="3"/>
      <c r="AC271" s="3">
        <v>31.04838709677426</v>
      </c>
      <c r="AD271" s="112">
        <v>37.265213314365759</v>
      </c>
      <c r="AE271" s="11">
        <f t="shared" si="117"/>
        <v>-6.2168262175914997</v>
      </c>
      <c r="AF271" s="3">
        <f t="shared" si="110"/>
        <v>3.0000000000001137E-3</v>
      </c>
      <c r="AG271" s="3">
        <f t="shared" si="111"/>
        <v>-5.7000000000000384E-2</v>
      </c>
      <c r="AH271" s="3">
        <f t="shared" si="126"/>
        <v>6.0000000000000497E-2</v>
      </c>
      <c r="AL271" s="3"/>
      <c r="AM271" s="3"/>
      <c r="AS271">
        <f t="shared" si="118"/>
        <v>2.2207792207792139</v>
      </c>
      <c r="AT271">
        <f t="shared" si="119"/>
        <v>0.24799999999999933</v>
      </c>
      <c r="AY271">
        <f t="shared" si="120"/>
        <v>68.951612903225751</v>
      </c>
    </row>
    <row r="272" spans="1:51" x14ac:dyDescent="0.25">
      <c r="A272">
        <f t="shared" si="113"/>
        <v>1</v>
      </c>
      <c r="B272" s="119">
        <v>156</v>
      </c>
      <c r="C272" s="11">
        <f t="shared" si="105"/>
        <v>1</v>
      </c>
      <c r="D272">
        <v>2634</v>
      </c>
      <c r="E272" s="11">
        <v>2635</v>
      </c>
      <c r="F272" s="3">
        <f t="shared" si="114"/>
        <v>2634.5</v>
      </c>
      <c r="G272" s="111">
        <v>7.8940000000000001</v>
      </c>
      <c r="H272" s="112">
        <v>8.6370000000000005</v>
      </c>
      <c r="I272" s="112">
        <v>8.0879999999999992</v>
      </c>
      <c r="J272" s="113">
        <v>8.0079999999999991</v>
      </c>
      <c r="K272" s="13">
        <v>0.74300000000000033</v>
      </c>
      <c r="L272" s="3">
        <f t="shared" si="121"/>
        <v>0.19399999999999906</v>
      </c>
      <c r="M272" s="3">
        <f t="shared" si="122"/>
        <v>0.11399999999999899</v>
      </c>
      <c r="N272" s="3">
        <f t="shared" si="123"/>
        <v>8.0000000000000071E-2</v>
      </c>
      <c r="O272" s="13">
        <f t="shared" si="106"/>
        <v>0.19399999999999906</v>
      </c>
      <c r="P272" s="3">
        <f t="shared" si="107"/>
        <v>8.0000000000000071E-2</v>
      </c>
      <c r="Q272" s="11">
        <f t="shared" si="108"/>
        <v>0.11399999999999899</v>
      </c>
      <c r="R272" s="3">
        <f t="shared" si="124"/>
        <v>1.4249999999999861</v>
      </c>
      <c r="S272" s="3">
        <f t="shared" si="115"/>
        <v>0.70175438596491913</v>
      </c>
      <c r="T272" s="3">
        <f t="shared" si="116"/>
        <v>5.1546391752577572</v>
      </c>
      <c r="U272" s="3">
        <f t="shared" si="112"/>
        <v>9657.1774741628542</v>
      </c>
      <c r="V272" s="3">
        <f t="shared" ref="V272:V335" si="127">V271-(S272*27.7480710823783)</f>
        <v>11262.826074846</v>
      </c>
      <c r="X272" s="3">
        <f t="shared" si="109"/>
        <v>8.3724369756000669</v>
      </c>
      <c r="Y272" s="3">
        <f t="shared" si="125"/>
        <v>10119.432639436578</v>
      </c>
      <c r="Z272" s="3">
        <f t="shared" si="104"/>
        <v>10119.432639436578</v>
      </c>
      <c r="AA272" s="2"/>
      <c r="AB272" s="3"/>
      <c r="AC272" s="3">
        <v>41.237113402062093</v>
      </c>
      <c r="AD272" s="112">
        <v>38.708736279743526</v>
      </c>
      <c r="AE272" s="11">
        <f t="shared" si="117"/>
        <v>2.5283771223185667</v>
      </c>
      <c r="AF272" s="3">
        <f t="shared" si="110"/>
        <v>1.0999999999999233E-2</v>
      </c>
      <c r="AG272" s="3">
        <f t="shared" si="111"/>
        <v>0.11600000000000144</v>
      </c>
      <c r="AH272" s="3">
        <f t="shared" si="126"/>
        <v>-0.1050000000000022</v>
      </c>
      <c r="AL272" s="3"/>
      <c r="AM272" s="3"/>
      <c r="AS272">
        <f t="shared" si="118"/>
        <v>1.4249999999999861</v>
      </c>
      <c r="AT272">
        <f t="shared" si="119"/>
        <v>0.19399999999999906</v>
      </c>
      <c r="AY272">
        <f t="shared" si="120"/>
        <v>58.762886597937914</v>
      </c>
    </row>
    <row r="273" spans="1:51" x14ac:dyDescent="0.25">
      <c r="A273">
        <f t="shared" si="113"/>
        <v>1</v>
      </c>
      <c r="B273" s="119">
        <v>157</v>
      </c>
      <c r="C273" s="11">
        <f t="shared" si="105"/>
        <v>1</v>
      </c>
      <c r="D273">
        <v>2633</v>
      </c>
      <c r="E273" s="11">
        <v>2634</v>
      </c>
      <c r="F273" s="3">
        <f t="shared" si="114"/>
        <v>2633.5</v>
      </c>
      <c r="G273" s="111">
        <v>8.5359999999999996</v>
      </c>
      <c r="H273" s="112">
        <v>9.6750000000000007</v>
      </c>
      <c r="I273" s="112">
        <v>8.8569999999999993</v>
      </c>
      <c r="J273" s="113">
        <v>8.766</v>
      </c>
      <c r="K273" s="13">
        <v>1.1390000000000011</v>
      </c>
      <c r="L273" s="3">
        <f t="shared" si="121"/>
        <v>0.32099999999999973</v>
      </c>
      <c r="M273" s="3">
        <f t="shared" si="122"/>
        <v>0.23000000000000043</v>
      </c>
      <c r="N273" s="3">
        <f t="shared" si="123"/>
        <v>9.0999999999999304E-2</v>
      </c>
      <c r="O273" s="13">
        <f t="shared" si="106"/>
        <v>0.32099999999999973</v>
      </c>
      <c r="P273" s="3">
        <f t="shared" si="107"/>
        <v>9.0999999999999304E-2</v>
      </c>
      <c r="Q273" s="11">
        <f t="shared" si="108"/>
        <v>0.23000000000000043</v>
      </c>
      <c r="R273" s="3">
        <f t="shared" si="124"/>
        <v>2.5274725274725514</v>
      </c>
      <c r="S273" s="3">
        <f t="shared" si="115"/>
        <v>0.39565217391303975</v>
      </c>
      <c r="T273" s="3">
        <f t="shared" si="116"/>
        <v>3.1152647975077907</v>
      </c>
      <c r="U273" s="3">
        <f t="shared" si="112"/>
        <v>9648.8050371872541</v>
      </c>
      <c r="V273" s="3">
        <f t="shared" si="127"/>
        <v>11251.847490200364</v>
      </c>
      <c r="X273" s="3">
        <f t="shared" si="109"/>
        <v>6.7380744019537815</v>
      </c>
      <c r="Y273" s="3">
        <f t="shared" si="125"/>
        <v>10104.357235859676</v>
      </c>
      <c r="Z273" s="3">
        <f t="shared" si="104"/>
        <v>10104.357235859676</v>
      </c>
      <c r="AA273" s="2"/>
      <c r="AB273" s="3"/>
      <c r="AC273" s="3">
        <v>28.348909657320682</v>
      </c>
      <c r="AD273" s="112">
        <v>34.74726764951258</v>
      </c>
      <c r="AE273" s="11">
        <f t="shared" si="117"/>
        <v>-6.3983579921918974</v>
      </c>
      <c r="AF273" s="3">
        <f t="shared" si="110"/>
        <v>-2.9999999999992255E-3</v>
      </c>
      <c r="AG273" s="3">
        <f t="shared" si="111"/>
        <v>-5.1000000000001044E-2</v>
      </c>
      <c r="AH273" s="3">
        <f t="shared" si="126"/>
        <v>4.8000000000001819E-2</v>
      </c>
      <c r="AL273" s="3"/>
      <c r="AM273" s="3"/>
      <c r="AS273">
        <f t="shared" si="118"/>
        <v>2.5274725274725514</v>
      </c>
      <c r="AT273">
        <f t="shared" si="119"/>
        <v>0.32099999999999973</v>
      </c>
      <c r="AY273">
        <f t="shared" si="120"/>
        <v>71.651090342679325</v>
      </c>
    </row>
    <row r="274" spans="1:51" x14ac:dyDescent="0.25">
      <c r="A274">
        <f t="shared" si="113"/>
        <v>1</v>
      </c>
      <c r="B274" s="119">
        <v>158</v>
      </c>
      <c r="C274" s="11">
        <f t="shared" si="105"/>
        <v>1</v>
      </c>
      <c r="D274">
        <v>2632</v>
      </c>
      <c r="E274" s="11">
        <v>2633</v>
      </c>
      <c r="F274" s="3">
        <f t="shared" si="114"/>
        <v>2632.5</v>
      </c>
      <c r="G274" s="111">
        <v>7.7270000000000003</v>
      </c>
      <c r="H274" s="112">
        <v>8.7349999999999994</v>
      </c>
      <c r="I274" s="112">
        <v>7.9939999999999998</v>
      </c>
      <c r="J274" s="113">
        <v>7.9059999999999997</v>
      </c>
      <c r="K274" s="13">
        <v>1.0079999999999991</v>
      </c>
      <c r="L274" s="3">
        <f t="shared" si="121"/>
        <v>0.26699999999999946</v>
      </c>
      <c r="M274" s="3">
        <f t="shared" si="122"/>
        <v>0.17899999999999938</v>
      </c>
      <c r="N274" s="3">
        <f t="shared" si="123"/>
        <v>8.8000000000000078E-2</v>
      </c>
      <c r="O274" s="13">
        <f t="shared" si="106"/>
        <v>0.26699999999999946</v>
      </c>
      <c r="P274" s="3">
        <f t="shared" si="107"/>
        <v>8.8000000000000078E-2</v>
      </c>
      <c r="Q274" s="11">
        <f t="shared" si="108"/>
        <v>0.17899999999999938</v>
      </c>
      <c r="R274" s="3">
        <f t="shared" si="124"/>
        <v>2.0340909090909003</v>
      </c>
      <c r="S274" s="3">
        <f t="shared" si="115"/>
        <v>0.49162011173184572</v>
      </c>
      <c r="T274" s="3">
        <f t="shared" si="116"/>
        <v>3.7453183520599325</v>
      </c>
      <c r="U274" s="3">
        <f t="shared" si="112"/>
        <v>9642.0669627853003</v>
      </c>
      <c r="V274" s="3">
        <f t="shared" si="127"/>
        <v>11238.205980394501</v>
      </c>
      <c r="X274" s="3">
        <f t="shared" si="109"/>
        <v>5.1867917625168047</v>
      </c>
      <c r="Y274" s="3">
        <f t="shared" si="125"/>
        <v>10091.817881482626</v>
      </c>
      <c r="Z274" s="3">
        <f t="shared" ref="Z274:Z337" si="128">Y274</f>
        <v>10091.817881482626</v>
      </c>
      <c r="AA274" s="2"/>
      <c r="AB274" s="3"/>
      <c r="AC274" s="3">
        <v>32.958801498127436</v>
      </c>
      <c r="AD274" s="112">
        <v>37.954401892888725</v>
      </c>
      <c r="AE274" s="11">
        <f t="shared" si="117"/>
        <v>-4.9956003947612899</v>
      </c>
      <c r="AF274" s="3">
        <f t="shared" si="110"/>
        <v>-1.2000000000001343E-2</v>
      </c>
      <c r="AG274" s="3">
        <f t="shared" si="111"/>
        <v>-5.9999999999997833E-2</v>
      </c>
      <c r="AH274" s="3">
        <f t="shared" si="126"/>
        <v>4.799999999999649E-2</v>
      </c>
      <c r="AL274" s="3"/>
      <c r="AM274" s="3"/>
      <c r="AS274">
        <f t="shared" si="118"/>
        <v>2.0340909090909003</v>
      </c>
      <c r="AT274">
        <f t="shared" si="119"/>
        <v>0.26699999999999946</v>
      </c>
      <c r="AY274">
        <f t="shared" si="120"/>
        <v>67.041198501872572</v>
      </c>
    </row>
    <row r="275" spans="1:51" x14ac:dyDescent="0.25">
      <c r="A275">
        <f t="shared" si="113"/>
        <v>1</v>
      </c>
      <c r="B275" s="119">
        <v>159</v>
      </c>
      <c r="C275" s="11">
        <f t="shared" si="105"/>
        <v>1</v>
      </c>
      <c r="D275">
        <v>2631</v>
      </c>
      <c r="E275" s="11">
        <v>2632</v>
      </c>
      <c r="F275" s="3">
        <f t="shared" si="114"/>
        <v>2631.5</v>
      </c>
      <c r="G275" s="111">
        <v>8.8409999999999993</v>
      </c>
      <c r="H275" s="112">
        <v>9.5670000000000002</v>
      </c>
      <c r="I275" s="112">
        <v>9.0359999999999996</v>
      </c>
      <c r="J275" s="113">
        <v>8.9600000000000009</v>
      </c>
      <c r="K275" s="13">
        <v>0.72600000000000087</v>
      </c>
      <c r="L275" s="3">
        <f t="shared" si="121"/>
        <v>0.19500000000000028</v>
      </c>
      <c r="M275" s="3">
        <f t="shared" si="122"/>
        <v>0.11900000000000155</v>
      </c>
      <c r="N275" s="3">
        <f t="shared" si="123"/>
        <v>7.5999999999998735E-2</v>
      </c>
      <c r="O275" s="13">
        <f t="shared" si="106"/>
        <v>0.19500000000000028</v>
      </c>
      <c r="P275" s="3">
        <f t="shared" si="107"/>
        <v>7.5999999999998735E-2</v>
      </c>
      <c r="Q275" s="11">
        <f t="shared" si="108"/>
        <v>0.11900000000000155</v>
      </c>
      <c r="R275" s="3">
        <f t="shared" si="124"/>
        <v>1.565789473684257</v>
      </c>
      <c r="S275" s="3">
        <f t="shared" si="115"/>
        <v>0.63865546218485503</v>
      </c>
      <c r="T275" s="3">
        <f t="shared" si="116"/>
        <v>5.1282051282051206</v>
      </c>
      <c r="U275" s="3">
        <f t="shared" si="112"/>
        <v>9636.8801710227835</v>
      </c>
      <c r="V275" s="3">
        <f t="shared" si="127"/>
        <v>11220.484523232646</v>
      </c>
      <c r="X275" s="3">
        <f t="shared" si="109"/>
        <v>8.685404529565858</v>
      </c>
      <c r="Y275" s="3">
        <f t="shared" si="125"/>
        <v>10082.659926038714</v>
      </c>
      <c r="Z275" s="3">
        <f t="shared" si="128"/>
        <v>10082.659926038714</v>
      </c>
      <c r="AA275" s="2"/>
      <c r="AB275" s="3"/>
      <c r="AC275" s="3">
        <v>38.974358974358267</v>
      </c>
      <c r="AD275" s="112">
        <v>37.227029080905609</v>
      </c>
      <c r="AE275" s="11">
        <f t="shared" si="117"/>
        <v>1.7473298934526582</v>
      </c>
      <c r="AF275" s="3">
        <f t="shared" si="110"/>
        <v>6.0000000000011156E-3</v>
      </c>
      <c r="AG275" s="3">
        <f t="shared" si="111"/>
        <v>9.5999999999998309E-2</v>
      </c>
      <c r="AH275" s="3">
        <f t="shared" si="126"/>
        <v>-8.9999999999997193E-2</v>
      </c>
      <c r="AL275" s="3"/>
      <c r="AM275" s="3"/>
      <c r="AS275">
        <f t="shared" si="118"/>
        <v>1.565789473684257</v>
      </c>
      <c r="AT275">
        <f t="shared" si="119"/>
        <v>0.19500000000000028</v>
      </c>
      <c r="AY275">
        <f t="shared" si="120"/>
        <v>61.025641025641733</v>
      </c>
    </row>
    <row r="276" spans="1:51" x14ac:dyDescent="0.25">
      <c r="A276">
        <f t="shared" si="113"/>
        <v>1</v>
      </c>
      <c r="B276" s="119">
        <v>160</v>
      </c>
      <c r="C276" s="11">
        <f t="shared" si="105"/>
        <v>1</v>
      </c>
      <c r="D276">
        <v>2630</v>
      </c>
      <c r="E276" s="11">
        <v>2631</v>
      </c>
      <c r="F276" s="3">
        <f t="shared" si="114"/>
        <v>2630.5</v>
      </c>
      <c r="G276" s="111">
        <v>7.266</v>
      </c>
      <c r="H276" s="112">
        <v>8.1140000000000008</v>
      </c>
      <c r="I276" s="112">
        <v>7.5629999999999997</v>
      </c>
      <c r="J276" s="113">
        <v>7.4809999999999999</v>
      </c>
      <c r="K276" s="13">
        <v>0.84800000000000075</v>
      </c>
      <c r="L276" s="3">
        <f t="shared" si="121"/>
        <v>0.29699999999999971</v>
      </c>
      <c r="M276" s="3">
        <f t="shared" si="122"/>
        <v>0.21499999999999986</v>
      </c>
      <c r="N276" s="3">
        <f t="shared" si="123"/>
        <v>8.1999999999999851E-2</v>
      </c>
      <c r="O276" s="13">
        <f t="shared" si="106"/>
        <v>0.29699999999999971</v>
      </c>
      <c r="P276" s="3">
        <f t="shared" si="107"/>
        <v>8.1999999999999851E-2</v>
      </c>
      <c r="Q276" s="11">
        <f t="shared" si="108"/>
        <v>0.21499999999999986</v>
      </c>
      <c r="R276" s="3">
        <f t="shared" si="124"/>
        <v>2.6219512195121983</v>
      </c>
      <c r="S276" s="3">
        <f t="shared" si="115"/>
        <v>0.38139534883720883</v>
      </c>
      <c r="T276" s="3">
        <f t="shared" si="116"/>
        <v>3.3670033670033703</v>
      </c>
      <c r="U276" s="3">
        <f t="shared" si="112"/>
        <v>9628.1947664932177</v>
      </c>
      <c r="V276" s="3">
        <f t="shared" si="127"/>
        <v>11209.901537982623</v>
      </c>
      <c r="X276" s="3">
        <f t="shared" si="109"/>
        <v>7.2548083962137753</v>
      </c>
      <c r="Y276" s="3">
        <f t="shared" si="125"/>
        <v>10068.711655439525</v>
      </c>
      <c r="Z276" s="3">
        <f t="shared" si="128"/>
        <v>10068.711655439525</v>
      </c>
      <c r="AA276" s="2"/>
      <c r="AB276" s="3"/>
      <c r="AC276" s="3">
        <v>27.609427609427584</v>
      </c>
      <c r="AD276" s="112">
        <v>24.329423885729597</v>
      </c>
      <c r="AE276" s="11">
        <f t="shared" si="117"/>
        <v>3.2800037236979875</v>
      </c>
      <c r="AF276" s="3">
        <f t="shared" si="110"/>
        <v>3.900000000000059E-2</v>
      </c>
      <c r="AG276" s="3">
        <f t="shared" si="111"/>
        <v>5.0000000000000711E-2</v>
      </c>
      <c r="AH276" s="3">
        <f t="shared" si="126"/>
        <v>-1.1000000000000121E-2</v>
      </c>
      <c r="AL276" s="3"/>
      <c r="AM276" s="3"/>
      <c r="AS276">
        <f t="shared" si="118"/>
        <v>2.6219512195121983</v>
      </c>
      <c r="AT276">
        <f t="shared" si="119"/>
        <v>0.29699999999999971</v>
      </c>
      <c r="AY276">
        <f t="shared" si="120"/>
        <v>72.390572390572416</v>
      </c>
    </row>
    <row r="277" spans="1:51" x14ac:dyDescent="0.25">
      <c r="A277">
        <f t="shared" si="113"/>
        <v>1</v>
      </c>
      <c r="B277" s="119">
        <v>161</v>
      </c>
      <c r="C277" s="11">
        <f t="shared" si="105"/>
        <v>1</v>
      </c>
      <c r="D277">
        <v>2629</v>
      </c>
      <c r="E277" s="11">
        <v>2630</v>
      </c>
      <c r="F277" s="3">
        <f t="shared" si="114"/>
        <v>2629.5</v>
      </c>
      <c r="G277" s="111">
        <v>9.1579999999999995</v>
      </c>
      <c r="H277" s="112">
        <v>10.297000000000001</v>
      </c>
      <c r="I277" s="112">
        <v>9.5440000000000005</v>
      </c>
      <c r="J277" s="113">
        <v>9.423</v>
      </c>
      <c r="K277" s="13">
        <v>1.1390000000000011</v>
      </c>
      <c r="L277" s="3">
        <f t="shared" si="121"/>
        <v>0.38600000000000101</v>
      </c>
      <c r="M277" s="3">
        <f t="shared" si="122"/>
        <v>0.26500000000000057</v>
      </c>
      <c r="N277" s="3">
        <f t="shared" si="123"/>
        <v>0.12100000000000044</v>
      </c>
      <c r="O277" s="13">
        <f t="shared" si="106"/>
        <v>0.38600000000000101</v>
      </c>
      <c r="P277" s="3">
        <f t="shared" si="107"/>
        <v>0.12100000000000044</v>
      </c>
      <c r="Q277" s="11">
        <f t="shared" si="108"/>
        <v>0.26500000000000057</v>
      </c>
      <c r="R277" s="3">
        <f t="shared" si="124"/>
        <v>2.1900826446280961</v>
      </c>
      <c r="S277" s="3">
        <f t="shared" si="115"/>
        <v>0.45660377358490628</v>
      </c>
      <c r="T277" s="3">
        <f t="shared" si="116"/>
        <v>2.5906735751295269</v>
      </c>
      <c r="U277" s="3">
        <f t="shared" si="112"/>
        <v>9620.9399580970039</v>
      </c>
      <c r="V277" s="3">
        <f t="shared" si="127"/>
        <v>11197.231664016706</v>
      </c>
      <c r="X277" s="3">
        <f t="shared" si="109"/>
        <v>6.2733681286208594</v>
      </c>
      <c r="Y277" s="3">
        <f t="shared" si="125"/>
        <v>10050.583600047987</v>
      </c>
      <c r="Z277" s="3">
        <f t="shared" si="128"/>
        <v>10050.583600047987</v>
      </c>
      <c r="AA277" s="2"/>
      <c r="AB277" s="3"/>
      <c r="AC277" s="3">
        <v>31.347150259067391</v>
      </c>
      <c r="AD277" s="112">
        <v>25.810431390158708</v>
      </c>
      <c r="AE277" s="11">
        <f t="shared" si="117"/>
        <v>5.5367188689086824</v>
      </c>
      <c r="AF277" s="3">
        <f t="shared" si="110"/>
        <v>-8.0000000000008953E-3</v>
      </c>
      <c r="AG277" s="3">
        <f t="shared" si="111"/>
        <v>-5.1000000000000156E-2</v>
      </c>
      <c r="AH277" s="3">
        <f t="shared" si="126"/>
        <v>4.2999999999999261E-2</v>
      </c>
      <c r="AL277" s="3"/>
      <c r="AM277" s="3"/>
      <c r="AS277">
        <f t="shared" si="118"/>
        <v>2.1900826446280961</v>
      </c>
      <c r="AT277">
        <f t="shared" si="119"/>
        <v>0.38600000000000101</v>
      </c>
      <c r="AY277">
        <f t="shared" si="120"/>
        <v>68.652849740932609</v>
      </c>
    </row>
    <row r="278" spans="1:51" x14ac:dyDescent="0.25">
      <c r="A278">
        <f t="shared" si="113"/>
        <v>1</v>
      </c>
      <c r="B278" s="119">
        <v>162</v>
      </c>
      <c r="C278" s="11">
        <f t="shared" si="105"/>
        <v>1</v>
      </c>
      <c r="D278">
        <v>2628</v>
      </c>
      <c r="E278" s="11">
        <v>2629</v>
      </c>
      <c r="F278" s="3">
        <f t="shared" si="114"/>
        <v>2628.5</v>
      </c>
      <c r="G278" s="111">
        <v>7.67</v>
      </c>
      <c r="H278" s="112">
        <v>8.7240000000000002</v>
      </c>
      <c r="I278" s="112">
        <v>7.9969999999999999</v>
      </c>
      <c r="J278" s="113">
        <v>7.8840000000000003</v>
      </c>
      <c r="K278" s="13">
        <v>1.0540000000000003</v>
      </c>
      <c r="L278" s="3">
        <f t="shared" si="121"/>
        <v>0.32699999999999996</v>
      </c>
      <c r="M278" s="3">
        <f t="shared" si="122"/>
        <v>0.21400000000000041</v>
      </c>
      <c r="N278" s="3">
        <f t="shared" si="123"/>
        <v>0.11299999999999955</v>
      </c>
      <c r="O278" s="13">
        <f t="shared" si="106"/>
        <v>0.32699999999999996</v>
      </c>
      <c r="P278" s="3">
        <f t="shared" si="107"/>
        <v>0.11299999999999955</v>
      </c>
      <c r="Q278" s="11">
        <f t="shared" si="108"/>
        <v>0.21400000000000041</v>
      </c>
      <c r="R278" s="3">
        <f t="shared" si="124"/>
        <v>1.8938053097345244</v>
      </c>
      <c r="S278" s="3">
        <f t="shared" si="115"/>
        <v>0.52803738317756699</v>
      </c>
      <c r="T278" s="3">
        <f t="shared" si="116"/>
        <v>3.0581039755351687</v>
      </c>
      <c r="U278" s="3">
        <f t="shared" si="112"/>
        <v>9614.6665899683831</v>
      </c>
      <c r="V278" s="3">
        <f t="shared" si="127"/>
        <v>11182.579645174143</v>
      </c>
      <c r="X278" s="3">
        <f t="shared" si="109"/>
        <v>7.4532890032787691</v>
      </c>
      <c r="Y278" s="3">
        <f t="shared" si="125"/>
        <v>10035.226413226657</v>
      </c>
      <c r="Z278" s="3">
        <f t="shared" si="128"/>
        <v>10035.226413226657</v>
      </c>
      <c r="AA278" s="2"/>
      <c r="AB278" s="3"/>
      <c r="AC278" s="3">
        <v>34.556574923547267</v>
      </c>
      <c r="AD278" s="112">
        <v>29.965000532663844</v>
      </c>
      <c r="AE278" s="11">
        <f t="shared" si="117"/>
        <v>4.591574390883423</v>
      </c>
      <c r="AF278" s="3">
        <f t="shared" si="110"/>
        <v>-8.9999999999985647E-3</v>
      </c>
      <c r="AG278" s="3">
        <f t="shared" si="111"/>
        <v>1.9999999999999574E-2</v>
      </c>
      <c r="AH278" s="3">
        <f t="shared" si="126"/>
        <v>-2.8999999999998138E-2</v>
      </c>
      <c r="AL278" s="3"/>
      <c r="AM278" s="3"/>
      <c r="AS278">
        <f t="shared" si="118"/>
        <v>1.8938053097345244</v>
      </c>
      <c r="AT278">
        <f t="shared" si="119"/>
        <v>0.32699999999999996</v>
      </c>
      <c r="AY278">
        <f t="shared" si="120"/>
        <v>65.443425076452726</v>
      </c>
    </row>
    <row r="279" spans="1:51" x14ac:dyDescent="0.25">
      <c r="A279">
        <f t="shared" si="113"/>
        <v>1</v>
      </c>
      <c r="B279" s="119">
        <v>163</v>
      </c>
      <c r="C279" s="11">
        <f t="shared" si="105"/>
        <v>1</v>
      </c>
      <c r="D279">
        <v>2627</v>
      </c>
      <c r="E279" s="11">
        <v>2628</v>
      </c>
      <c r="F279" s="3">
        <f t="shared" si="114"/>
        <v>2627.5</v>
      </c>
      <c r="G279" s="111">
        <v>8.1709999999999994</v>
      </c>
      <c r="H279" s="112">
        <v>9.298</v>
      </c>
      <c r="I279" s="112">
        <v>8.5090000000000003</v>
      </c>
      <c r="J279" s="113">
        <v>8.4049999999999994</v>
      </c>
      <c r="K279" s="13">
        <v>1.1270000000000007</v>
      </c>
      <c r="L279" s="3">
        <f t="shared" si="121"/>
        <v>0.33800000000000097</v>
      </c>
      <c r="M279" s="3">
        <f t="shared" si="122"/>
        <v>0.23399999999999999</v>
      </c>
      <c r="N279" s="3">
        <f t="shared" si="123"/>
        <v>0.10400000000000098</v>
      </c>
      <c r="O279" s="13">
        <f t="shared" si="106"/>
        <v>0.33800000000000097</v>
      </c>
      <c r="P279" s="3">
        <f t="shared" si="107"/>
        <v>0.10400000000000098</v>
      </c>
      <c r="Q279" s="11">
        <f t="shared" si="108"/>
        <v>0.23399999999999999</v>
      </c>
      <c r="R279" s="3">
        <f t="shared" si="124"/>
        <v>2.2499999999999787</v>
      </c>
      <c r="S279" s="3">
        <f t="shared" si="115"/>
        <v>0.44444444444444864</v>
      </c>
      <c r="T279" s="3">
        <f t="shared" si="116"/>
        <v>2.9585798816567963</v>
      </c>
      <c r="U279" s="3">
        <f t="shared" si="112"/>
        <v>9607.2133009651043</v>
      </c>
      <c r="V279" s="3">
        <f t="shared" si="127"/>
        <v>11170.24716913753</v>
      </c>
      <c r="X279" s="3">
        <f t="shared" si="109"/>
        <v>6.2465660217967525</v>
      </c>
      <c r="Y279" s="3">
        <f t="shared" si="125"/>
        <v>10019.352623790543</v>
      </c>
      <c r="Z279" s="3">
        <f t="shared" si="128"/>
        <v>10019.352623790543</v>
      </c>
      <c r="AA279" s="2"/>
      <c r="AB279" s="3"/>
      <c r="AC279" s="3">
        <v>30.769230769230973</v>
      </c>
      <c r="AD279" s="112">
        <v>31.622773461535729</v>
      </c>
      <c r="AE279" s="11">
        <f t="shared" si="117"/>
        <v>-0.85354269230475666</v>
      </c>
      <c r="AF279" s="3">
        <f t="shared" si="110"/>
        <v>-3.4000000000000696E-2</v>
      </c>
      <c r="AG279" s="3">
        <f t="shared" si="111"/>
        <v>-0.10200000000000031</v>
      </c>
      <c r="AH279" s="3">
        <f t="shared" si="126"/>
        <v>6.7999999999999616E-2</v>
      </c>
      <c r="AL279" s="3"/>
      <c r="AM279" s="3"/>
      <c r="AS279">
        <f t="shared" si="118"/>
        <v>2.2499999999999787</v>
      </c>
      <c r="AT279">
        <f t="shared" si="119"/>
        <v>0.33800000000000097</v>
      </c>
      <c r="AY279">
        <f t="shared" si="120"/>
        <v>69.230769230769027</v>
      </c>
    </row>
    <row r="280" spans="1:51" x14ac:dyDescent="0.25">
      <c r="A280">
        <f t="shared" si="113"/>
        <v>1</v>
      </c>
      <c r="B280" s="119">
        <v>164</v>
      </c>
      <c r="C280" s="11">
        <f t="shared" si="105"/>
        <v>1</v>
      </c>
      <c r="D280">
        <v>2626</v>
      </c>
      <c r="E280" s="11">
        <v>2627</v>
      </c>
      <c r="F280" s="3">
        <f t="shared" si="114"/>
        <v>2626.5</v>
      </c>
      <c r="G280" s="111">
        <v>8.0820000000000007</v>
      </c>
      <c r="H280" s="112">
        <v>8.8309999999999995</v>
      </c>
      <c r="I280" s="112">
        <v>8.2840000000000007</v>
      </c>
      <c r="J280" s="113">
        <v>8.2140000000000004</v>
      </c>
      <c r="K280" s="13">
        <v>0.74899999999999878</v>
      </c>
      <c r="L280" s="3">
        <f t="shared" si="121"/>
        <v>0.20199999999999996</v>
      </c>
      <c r="M280" s="3">
        <f t="shared" si="122"/>
        <v>0.13199999999999967</v>
      </c>
      <c r="N280" s="3">
        <f t="shared" si="123"/>
        <v>7.0000000000000284E-2</v>
      </c>
      <c r="O280" s="13">
        <f t="shared" si="106"/>
        <v>0.20199999999999996</v>
      </c>
      <c r="P280" s="3">
        <f t="shared" si="107"/>
        <v>7.0000000000000284E-2</v>
      </c>
      <c r="Q280" s="11">
        <f t="shared" si="108"/>
        <v>0.13199999999999967</v>
      </c>
      <c r="R280" s="3">
        <f t="shared" si="124"/>
        <v>1.8857142857142735</v>
      </c>
      <c r="S280" s="3">
        <f t="shared" si="115"/>
        <v>0.53030303030303372</v>
      </c>
      <c r="T280" s="3">
        <f t="shared" si="116"/>
        <v>4.9504950495049513</v>
      </c>
      <c r="U280" s="3">
        <f t="shared" si="112"/>
        <v>9600.9667349433075</v>
      </c>
      <c r="V280" s="3">
        <f t="shared" si="127"/>
        <v>11155.532282957482</v>
      </c>
      <c r="X280" s="3">
        <f t="shared" si="109"/>
        <v>5.5209548172442737</v>
      </c>
      <c r="Y280" s="3">
        <f t="shared" si="125"/>
        <v>10009.865921228131</v>
      </c>
      <c r="Z280" s="3">
        <f t="shared" si="128"/>
        <v>10009.865921228131</v>
      </c>
      <c r="AA280" s="2"/>
      <c r="AB280" s="3"/>
      <c r="AC280" s="3">
        <v>34.653465346534801</v>
      </c>
      <c r="AD280" s="112">
        <v>37.014699495716783</v>
      </c>
      <c r="AE280" s="11">
        <f t="shared" si="117"/>
        <v>-2.3612341491819819</v>
      </c>
      <c r="AF280" s="3">
        <f t="shared" si="110"/>
        <v>4.9999999999990052E-3</v>
      </c>
      <c r="AG280" s="3">
        <f t="shared" si="111"/>
        <v>-6.9999999999996732E-3</v>
      </c>
      <c r="AH280" s="3">
        <f t="shared" si="126"/>
        <v>1.1999999999998678E-2</v>
      </c>
      <c r="AL280" s="3"/>
      <c r="AM280" s="3"/>
      <c r="AS280">
        <f t="shared" si="118"/>
        <v>1.8857142857142735</v>
      </c>
      <c r="AT280">
        <f t="shared" si="119"/>
        <v>0.20199999999999996</v>
      </c>
      <c r="AY280">
        <f t="shared" si="120"/>
        <v>65.346534653465199</v>
      </c>
    </row>
    <row r="281" spans="1:51" x14ac:dyDescent="0.25">
      <c r="A281">
        <f t="shared" si="113"/>
        <v>1</v>
      </c>
      <c r="B281" s="119">
        <v>165</v>
      </c>
      <c r="C281" s="11">
        <f t="shared" ref="C281:C344" si="129">E281-D281</f>
        <v>1</v>
      </c>
      <c r="D281">
        <v>2625</v>
      </c>
      <c r="E281" s="11">
        <v>2626</v>
      </c>
      <c r="F281" s="3">
        <f t="shared" si="114"/>
        <v>2625.5</v>
      </c>
      <c r="G281" s="111">
        <v>8.0289999999999999</v>
      </c>
      <c r="H281" s="112">
        <v>8.718</v>
      </c>
      <c r="I281" s="112">
        <v>8.2289999999999992</v>
      </c>
      <c r="J281" s="113">
        <v>8.1539999999999999</v>
      </c>
      <c r="K281" s="13">
        <v>0.68900000000000006</v>
      </c>
      <c r="L281" s="3">
        <f t="shared" si="121"/>
        <v>0.19999999999999929</v>
      </c>
      <c r="M281" s="3">
        <f t="shared" si="122"/>
        <v>0.125</v>
      </c>
      <c r="N281" s="3">
        <f t="shared" si="123"/>
        <v>7.4999999999999289E-2</v>
      </c>
      <c r="O281" s="13">
        <f t="shared" ref="O281:O344" si="130">L281/C281</f>
        <v>0.19999999999999929</v>
      </c>
      <c r="P281" s="3">
        <f t="shared" ref="P281:P344" si="131">N281/C281</f>
        <v>7.4999999999999289E-2</v>
      </c>
      <c r="Q281" s="11">
        <f t="shared" ref="Q281:Q344" si="132">M281/C281</f>
        <v>0.125</v>
      </c>
      <c r="R281" s="3">
        <f t="shared" si="124"/>
        <v>1.6666666666666825</v>
      </c>
      <c r="S281" s="3">
        <f t="shared" si="115"/>
        <v>0.59999999999999432</v>
      </c>
      <c r="T281" s="3">
        <f t="shared" si="116"/>
        <v>5.0000000000000178</v>
      </c>
      <c r="U281" s="3">
        <f t="shared" si="112"/>
        <v>9595.4457801260633</v>
      </c>
      <c r="V281" s="3">
        <f t="shared" si="127"/>
        <v>11138.883440308055</v>
      </c>
      <c r="X281" s="3">
        <f t="shared" ref="X281:X344" si="133">(U281-U282)/C281</f>
        <v>6.0595845555108099</v>
      </c>
      <c r="Y281" s="3">
        <f t="shared" si="125"/>
        <v>10000.473146413862</v>
      </c>
      <c r="Z281" s="3">
        <f t="shared" si="128"/>
        <v>10000.473146413862</v>
      </c>
      <c r="AA281" s="2"/>
      <c r="AB281" s="3"/>
      <c r="AC281" s="3">
        <v>37.49999999999978</v>
      </c>
      <c r="AD281" s="112">
        <v>33.250790160446392</v>
      </c>
      <c r="AE281" s="11">
        <f t="shared" si="117"/>
        <v>4.2492098395533873</v>
      </c>
      <c r="AF281" s="3">
        <f t="shared" ref="AF281:AF344" si="134">(P282-P281)/C281</f>
        <v>7.0000000000014495E-3</v>
      </c>
      <c r="AG281" s="3">
        <f t="shared" ref="AG281:AG344" si="135">(Q282-Q281)/C281</f>
        <v>2.4999999999998579E-2</v>
      </c>
      <c r="AH281" s="3">
        <f t="shared" si="126"/>
        <v>-1.7999999999997129E-2</v>
      </c>
      <c r="AL281" s="3"/>
      <c r="AM281" s="3"/>
      <c r="AS281">
        <f t="shared" si="118"/>
        <v>1.6666666666666825</v>
      </c>
      <c r="AT281">
        <f t="shared" si="119"/>
        <v>0.19999999999999929</v>
      </c>
      <c r="AY281">
        <f t="shared" si="120"/>
        <v>62.50000000000022</v>
      </c>
    </row>
    <row r="282" spans="1:51" x14ac:dyDescent="0.25">
      <c r="A282">
        <f t="shared" si="113"/>
        <v>1</v>
      </c>
      <c r="B282" s="119">
        <v>166</v>
      </c>
      <c r="C282" s="11">
        <f t="shared" si="129"/>
        <v>1</v>
      </c>
      <c r="D282">
        <v>2624</v>
      </c>
      <c r="E282" s="11">
        <v>2625</v>
      </c>
      <c r="F282" s="3">
        <f t="shared" si="114"/>
        <v>2624.5</v>
      </c>
      <c r="G282" s="111">
        <v>8.1080000000000005</v>
      </c>
      <c r="H282" s="112">
        <v>8.9109999999999996</v>
      </c>
      <c r="I282" s="112">
        <v>8.34</v>
      </c>
      <c r="J282" s="113">
        <v>8.2579999999999991</v>
      </c>
      <c r="K282" s="13">
        <v>0.80299999999999905</v>
      </c>
      <c r="L282" s="3">
        <f t="shared" si="121"/>
        <v>0.23199999999999932</v>
      </c>
      <c r="M282" s="3">
        <f t="shared" si="122"/>
        <v>0.14999999999999858</v>
      </c>
      <c r="N282" s="3">
        <f t="shared" si="123"/>
        <v>8.2000000000000739E-2</v>
      </c>
      <c r="O282" s="13">
        <f t="shared" si="130"/>
        <v>0.23199999999999932</v>
      </c>
      <c r="P282" s="3">
        <f t="shared" si="131"/>
        <v>8.2000000000000739E-2</v>
      </c>
      <c r="Q282" s="11">
        <f t="shared" si="132"/>
        <v>0.14999999999999858</v>
      </c>
      <c r="R282" s="3">
        <f t="shared" si="124"/>
        <v>1.8292682926828929</v>
      </c>
      <c r="S282" s="3">
        <f t="shared" si="115"/>
        <v>0.54666666666667685</v>
      </c>
      <c r="T282" s="3">
        <f t="shared" si="116"/>
        <v>4.3103448275862197</v>
      </c>
      <c r="U282" s="3">
        <f t="shared" si="112"/>
        <v>9589.3861955705524</v>
      </c>
      <c r="V282" s="3">
        <f t="shared" si="127"/>
        <v>11123.71449478302</v>
      </c>
      <c r="X282" s="3">
        <f t="shared" si="133"/>
        <v>8.4913840287754283</v>
      </c>
      <c r="Y282" s="3">
        <f t="shared" si="125"/>
        <v>9989.5775276293098</v>
      </c>
      <c r="Z282" s="3">
        <f t="shared" si="128"/>
        <v>9989.5775276293098</v>
      </c>
      <c r="AA282" s="2"/>
      <c r="AB282" s="3"/>
      <c r="AC282" s="3">
        <v>35.344827586207316</v>
      </c>
      <c r="AD282" s="112">
        <v>33.487088890016892</v>
      </c>
      <c r="AE282" s="11">
        <f t="shared" si="117"/>
        <v>1.8577386961904239</v>
      </c>
      <c r="AF282" s="3">
        <f t="shared" si="134"/>
        <v>-1.1000000000001009E-2</v>
      </c>
      <c r="AG282" s="3">
        <f t="shared" si="135"/>
        <v>3.2000000000001805E-2</v>
      </c>
      <c r="AH282" s="3">
        <f t="shared" si="126"/>
        <v>-4.3000000000002814E-2</v>
      </c>
      <c r="AL282" s="3"/>
      <c r="AM282" s="3"/>
      <c r="AS282">
        <f t="shared" si="118"/>
        <v>1.8292682926828929</v>
      </c>
      <c r="AT282">
        <f t="shared" si="119"/>
        <v>0.23199999999999932</v>
      </c>
      <c r="AY282">
        <f t="shared" si="120"/>
        <v>64.655172413792684</v>
      </c>
    </row>
    <row r="283" spans="1:51" x14ac:dyDescent="0.25">
      <c r="A283">
        <f t="shared" si="113"/>
        <v>1</v>
      </c>
      <c r="B283" s="119">
        <v>167</v>
      </c>
      <c r="C283" s="11">
        <f t="shared" si="129"/>
        <v>1</v>
      </c>
      <c r="D283">
        <v>2623</v>
      </c>
      <c r="E283" s="11">
        <v>2624</v>
      </c>
      <c r="F283" s="3">
        <f t="shared" si="114"/>
        <v>2623.5</v>
      </c>
      <c r="G283" s="111">
        <v>8.8390000000000004</v>
      </c>
      <c r="H283" s="112">
        <v>9.6470000000000002</v>
      </c>
      <c r="I283" s="112">
        <v>9.0920000000000005</v>
      </c>
      <c r="J283" s="113">
        <v>9.0210000000000008</v>
      </c>
      <c r="K283" s="13">
        <v>0.80799999999999983</v>
      </c>
      <c r="L283" s="3">
        <f t="shared" si="121"/>
        <v>0.25300000000000011</v>
      </c>
      <c r="M283" s="3">
        <f t="shared" si="122"/>
        <v>0.18200000000000038</v>
      </c>
      <c r="N283" s="3">
        <f t="shared" si="123"/>
        <v>7.099999999999973E-2</v>
      </c>
      <c r="O283" s="13">
        <f t="shared" si="130"/>
        <v>0.25300000000000011</v>
      </c>
      <c r="P283" s="3">
        <f t="shared" si="131"/>
        <v>7.099999999999973E-2</v>
      </c>
      <c r="Q283" s="11">
        <f t="shared" si="132"/>
        <v>0.18200000000000038</v>
      </c>
      <c r="R283" s="3">
        <f t="shared" si="124"/>
        <v>2.5633802816901561</v>
      </c>
      <c r="S283" s="3">
        <f t="shared" si="115"/>
        <v>0.39010989010988778</v>
      </c>
      <c r="T283" s="3">
        <f t="shared" si="116"/>
        <v>3.9525691699604724</v>
      </c>
      <c r="U283" s="3">
        <f t="shared" si="112"/>
        <v>9580.894811541777</v>
      </c>
      <c r="V283" s="3">
        <f t="shared" si="127"/>
        <v>11112.889697822313</v>
      </c>
      <c r="X283" s="3">
        <f t="shared" si="133"/>
        <v>9.3067524062116718</v>
      </c>
      <c r="Y283" s="3">
        <f t="shared" si="125"/>
        <v>9977.695667489259</v>
      </c>
      <c r="Z283" s="3">
        <f t="shared" si="128"/>
        <v>9977.695667489259</v>
      </c>
      <c r="AA283" s="2"/>
      <c r="AB283" s="3"/>
      <c r="AC283" s="3">
        <v>28.06324110671925</v>
      </c>
      <c r="AD283" s="112">
        <v>29.519948083046646</v>
      </c>
      <c r="AE283" s="11">
        <f t="shared" si="117"/>
        <v>-1.4567069763273963</v>
      </c>
      <c r="AF283" s="3">
        <f t="shared" si="134"/>
        <v>-8.0000000000000071E-3</v>
      </c>
      <c r="AG283" s="3">
        <f t="shared" si="135"/>
        <v>-4.9999999999998934E-3</v>
      </c>
      <c r="AH283" s="3">
        <f t="shared" si="126"/>
        <v>-3.0000000000001137E-3</v>
      </c>
      <c r="AL283" s="3"/>
      <c r="AM283" s="3"/>
      <c r="AS283">
        <f t="shared" si="118"/>
        <v>2.5633802816901561</v>
      </c>
      <c r="AT283">
        <f t="shared" si="119"/>
        <v>0.25300000000000011</v>
      </c>
      <c r="AY283">
        <f t="shared" si="120"/>
        <v>71.936758893280754</v>
      </c>
    </row>
    <row r="284" spans="1:51" x14ac:dyDescent="0.25">
      <c r="A284">
        <f t="shared" si="113"/>
        <v>1</v>
      </c>
      <c r="B284" s="119">
        <v>168</v>
      </c>
      <c r="C284" s="11">
        <f t="shared" si="129"/>
        <v>1</v>
      </c>
      <c r="D284">
        <v>2622</v>
      </c>
      <c r="E284" s="11">
        <v>2623</v>
      </c>
      <c r="F284" s="3">
        <f t="shared" si="114"/>
        <v>2622.5</v>
      </c>
      <c r="G284" s="111">
        <v>7.6879999999999997</v>
      </c>
      <c r="H284" s="112">
        <v>8.4130000000000003</v>
      </c>
      <c r="I284" s="112">
        <v>7.9279999999999999</v>
      </c>
      <c r="J284" s="113">
        <v>7.8650000000000002</v>
      </c>
      <c r="K284" s="13">
        <v>0.72500000000000053</v>
      </c>
      <c r="L284" s="3">
        <f t="shared" si="121"/>
        <v>0.24000000000000021</v>
      </c>
      <c r="M284" s="3">
        <f t="shared" si="122"/>
        <v>0.17700000000000049</v>
      </c>
      <c r="N284" s="3">
        <f t="shared" si="123"/>
        <v>6.2999999999999723E-2</v>
      </c>
      <c r="O284" s="13">
        <f t="shared" si="130"/>
        <v>0.24000000000000021</v>
      </c>
      <c r="P284" s="3">
        <f t="shared" si="131"/>
        <v>6.2999999999999723E-2</v>
      </c>
      <c r="Q284" s="11">
        <f t="shared" si="132"/>
        <v>0.17700000000000049</v>
      </c>
      <c r="R284" s="3">
        <f t="shared" si="124"/>
        <v>2.8095238095238297</v>
      </c>
      <c r="S284" s="3">
        <f t="shared" si="115"/>
        <v>0.35593220338982795</v>
      </c>
      <c r="T284" s="3">
        <f t="shared" si="116"/>
        <v>4.1666666666666625</v>
      </c>
      <c r="U284" s="3">
        <f t="shared" si="112"/>
        <v>9571.5880591355653</v>
      </c>
      <c r="V284" s="3">
        <f t="shared" si="127"/>
        <v>11103.013265742144</v>
      </c>
      <c r="X284" s="3">
        <f t="shared" si="133"/>
        <v>6.6745871671155328</v>
      </c>
      <c r="Y284" s="3">
        <f t="shared" si="125"/>
        <v>9966.4243377121365</v>
      </c>
      <c r="Z284" s="3">
        <f t="shared" si="128"/>
        <v>9966.4243377121365</v>
      </c>
      <c r="AA284" s="2"/>
      <c r="AB284" s="3"/>
      <c r="AC284" s="3">
        <v>26.249999999999861</v>
      </c>
      <c r="AD284" s="112">
        <v>26.889223575209339</v>
      </c>
      <c r="AE284" s="11">
        <f t="shared" si="117"/>
        <v>-0.6392235752094777</v>
      </c>
      <c r="AF284" s="3">
        <f t="shared" si="134"/>
        <v>4.0000000000004476E-3</v>
      </c>
      <c r="AG284" s="3">
        <f t="shared" si="135"/>
        <v>-4.2000000000000703E-2</v>
      </c>
      <c r="AH284" s="3">
        <f t="shared" si="126"/>
        <v>4.6000000000001151E-2</v>
      </c>
      <c r="AL284" s="3"/>
      <c r="AM284" s="3"/>
      <c r="AS284">
        <f t="shared" si="118"/>
        <v>2.8095238095238297</v>
      </c>
      <c r="AT284">
        <f t="shared" si="119"/>
        <v>0.24000000000000021</v>
      </c>
      <c r="AY284">
        <f t="shared" si="120"/>
        <v>73.750000000000142</v>
      </c>
    </row>
    <row r="285" spans="1:51" x14ac:dyDescent="0.25">
      <c r="A285">
        <f t="shared" si="113"/>
        <v>1</v>
      </c>
      <c r="B285" s="119">
        <v>169</v>
      </c>
      <c r="C285" s="11">
        <f t="shared" si="129"/>
        <v>1</v>
      </c>
      <c r="D285">
        <v>2621</v>
      </c>
      <c r="E285" s="11">
        <v>2622</v>
      </c>
      <c r="F285" s="3">
        <f t="shared" si="114"/>
        <v>2621.5</v>
      </c>
      <c r="G285" s="111">
        <v>9.1690000000000005</v>
      </c>
      <c r="H285" s="112">
        <v>9.8960000000000008</v>
      </c>
      <c r="I285" s="112">
        <v>9.3710000000000004</v>
      </c>
      <c r="J285" s="113">
        <v>9.3040000000000003</v>
      </c>
      <c r="K285" s="13">
        <v>0.72700000000000031</v>
      </c>
      <c r="L285" s="3">
        <f t="shared" si="121"/>
        <v>0.20199999999999996</v>
      </c>
      <c r="M285" s="3">
        <f t="shared" si="122"/>
        <v>0.13499999999999979</v>
      </c>
      <c r="N285" s="3">
        <f t="shared" si="123"/>
        <v>6.7000000000000171E-2</v>
      </c>
      <c r="O285" s="13">
        <f t="shared" si="130"/>
        <v>0.20199999999999996</v>
      </c>
      <c r="P285" s="3">
        <f t="shared" si="131"/>
        <v>6.7000000000000171E-2</v>
      </c>
      <c r="Q285" s="11">
        <f t="shared" si="132"/>
        <v>0.13499999999999979</v>
      </c>
      <c r="R285" s="3">
        <f t="shared" si="124"/>
        <v>2.0149253731343202</v>
      </c>
      <c r="S285" s="3">
        <f t="shared" si="115"/>
        <v>0.49629629629629829</v>
      </c>
      <c r="T285" s="3">
        <f t="shared" si="116"/>
        <v>4.9504950495049513</v>
      </c>
      <c r="U285" s="3">
        <f t="shared" si="112"/>
        <v>9564.9134719684498</v>
      </c>
      <c r="V285" s="3">
        <f t="shared" si="127"/>
        <v>11089.242000834593</v>
      </c>
      <c r="X285" s="3">
        <f t="shared" si="133"/>
        <v>7.3995134693450382</v>
      </c>
      <c r="Y285" s="3">
        <f t="shared" si="125"/>
        <v>9956.9376351497249</v>
      </c>
      <c r="Z285" s="3">
        <f t="shared" si="128"/>
        <v>9956.9376351497249</v>
      </c>
      <c r="AA285" s="2"/>
      <c r="AB285" s="3"/>
      <c r="AC285" s="3">
        <v>33.168316831683256</v>
      </c>
      <c r="AD285" s="112">
        <v>35.47381764672032</v>
      </c>
      <c r="AE285" s="11">
        <f t="shared" si="117"/>
        <v>-2.3055008150370639</v>
      </c>
      <c r="AF285" s="3">
        <f t="shared" si="134"/>
        <v>9.9999999999997868E-3</v>
      </c>
      <c r="AG285" s="3">
        <f t="shared" si="135"/>
        <v>3.700000000000081E-2</v>
      </c>
      <c r="AH285" s="3">
        <f t="shared" si="126"/>
        <v>-2.7000000000001023E-2</v>
      </c>
      <c r="AL285" s="3"/>
      <c r="AM285" s="3"/>
      <c r="AS285">
        <f t="shared" si="118"/>
        <v>2.0149253731343202</v>
      </c>
      <c r="AT285">
        <f t="shared" si="119"/>
        <v>0.20199999999999996</v>
      </c>
      <c r="AY285">
        <f t="shared" si="120"/>
        <v>66.831683168316729</v>
      </c>
    </row>
    <row r="286" spans="1:51" x14ac:dyDescent="0.25">
      <c r="A286">
        <f t="shared" si="113"/>
        <v>1</v>
      </c>
      <c r="B286" s="119">
        <v>170</v>
      </c>
      <c r="C286" s="11">
        <f t="shared" si="129"/>
        <v>1</v>
      </c>
      <c r="D286">
        <v>2620</v>
      </c>
      <c r="E286" s="11">
        <v>2621</v>
      </c>
      <c r="F286" s="3">
        <f t="shared" si="114"/>
        <v>2620.5</v>
      </c>
      <c r="G286" s="111">
        <v>9.0359999999999996</v>
      </c>
      <c r="H286" s="112">
        <v>9.9090000000000007</v>
      </c>
      <c r="I286" s="112">
        <v>9.2850000000000001</v>
      </c>
      <c r="J286" s="113">
        <v>9.2080000000000002</v>
      </c>
      <c r="K286" s="13">
        <v>0.87300000000000111</v>
      </c>
      <c r="L286" s="3">
        <f t="shared" si="121"/>
        <v>0.24900000000000055</v>
      </c>
      <c r="M286" s="3">
        <f t="shared" si="122"/>
        <v>0.1720000000000006</v>
      </c>
      <c r="N286" s="3">
        <f t="shared" si="123"/>
        <v>7.6999999999999957E-2</v>
      </c>
      <c r="O286" s="13">
        <f t="shared" si="130"/>
        <v>0.24900000000000055</v>
      </c>
      <c r="P286" s="3">
        <f t="shared" si="131"/>
        <v>7.6999999999999957E-2</v>
      </c>
      <c r="Q286" s="11">
        <f t="shared" si="132"/>
        <v>0.1720000000000006</v>
      </c>
      <c r="R286" s="3">
        <f t="shared" si="124"/>
        <v>2.2337662337662429</v>
      </c>
      <c r="S286" s="3">
        <f t="shared" si="115"/>
        <v>0.44767441860464935</v>
      </c>
      <c r="T286" s="3">
        <f t="shared" si="116"/>
        <v>4.0160642570281038</v>
      </c>
      <c r="U286" s="3">
        <f t="shared" si="112"/>
        <v>9557.5139584991048</v>
      </c>
      <c r="V286" s="3">
        <f t="shared" si="127"/>
        <v>11076.819899245389</v>
      </c>
      <c r="X286" s="3">
        <f t="shared" si="133"/>
        <v>7.4296277683479275</v>
      </c>
      <c r="Y286" s="3">
        <f t="shared" si="125"/>
        <v>9945.24363050596</v>
      </c>
      <c r="Z286" s="3">
        <f t="shared" si="128"/>
        <v>9945.24363050596</v>
      </c>
      <c r="AA286" s="2"/>
      <c r="AB286" s="3"/>
      <c r="AC286" s="3">
        <v>30.923694779116378</v>
      </c>
      <c r="AD286" s="112">
        <v>34.137671316846486</v>
      </c>
      <c r="AE286" s="11">
        <f t="shared" si="117"/>
        <v>-3.2139765377301082</v>
      </c>
      <c r="AF286" s="3">
        <f t="shared" si="134"/>
        <v>-6.9999999999996732E-3</v>
      </c>
      <c r="AG286" s="3">
        <f t="shared" si="135"/>
        <v>-1.5000000000000568E-2</v>
      </c>
      <c r="AH286" s="3">
        <f t="shared" si="126"/>
        <v>8.0000000000008953E-3</v>
      </c>
      <c r="AL286" s="3"/>
      <c r="AM286" s="3"/>
      <c r="AS286">
        <f t="shared" si="118"/>
        <v>2.2337662337662429</v>
      </c>
      <c r="AT286">
        <f t="shared" si="119"/>
        <v>0.24900000000000055</v>
      </c>
      <c r="AY286">
        <f t="shared" si="120"/>
        <v>69.076305220883611</v>
      </c>
    </row>
    <row r="287" spans="1:51" x14ac:dyDescent="0.25">
      <c r="A287">
        <f t="shared" si="113"/>
        <v>1</v>
      </c>
      <c r="B287" s="119">
        <v>171</v>
      </c>
      <c r="C287" s="11">
        <f t="shared" si="129"/>
        <v>1</v>
      </c>
      <c r="D287">
        <v>2619</v>
      </c>
      <c r="E287" s="11">
        <v>2620</v>
      </c>
      <c r="F287" s="3">
        <f t="shared" si="114"/>
        <v>2619.5</v>
      </c>
      <c r="G287" s="111">
        <v>9.077</v>
      </c>
      <c r="H287" s="112">
        <v>9.9</v>
      </c>
      <c r="I287" s="112">
        <v>9.3040000000000003</v>
      </c>
      <c r="J287" s="113">
        <v>9.234</v>
      </c>
      <c r="K287" s="13">
        <v>0.8230000000000004</v>
      </c>
      <c r="L287" s="3">
        <f t="shared" si="121"/>
        <v>0.22700000000000031</v>
      </c>
      <c r="M287" s="3">
        <f t="shared" si="122"/>
        <v>0.15700000000000003</v>
      </c>
      <c r="N287" s="3">
        <f t="shared" si="123"/>
        <v>7.0000000000000284E-2</v>
      </c>
      <c r="O287" s="13">
        <f t="shared" si="130"/>
        <v>0.22700000000000031</v>
      </c>
      <c r="P287" s="3">
        <f t="shared" si="131"/>
        <v>7.0000000000000284E-2</v>
      </c>
      <c r="Q287" s="11">
        <f t="shared" si="132"/>
        <v>0.15700000000000003</v>
      </c>
      <c r="R287" s="3">
        <f t="shared" si="124"/>
        <v>2.242857142857134</v>
      </c>
      <c r="S287" s="3">
        <f t="shared" si="115"/>
        <v>0.4458598726114667</v>
      </c>
      <c r="T287" s="3">
        <f t="shared" si="116"/>
        <v>4.4052863436123291</v>
      </c>
      <c r="U287" s="3">
        <f t="shared" si="112"/>
        <v>9550.0843307307568</v>
      </c>
      <c r="V287" s="3">
        <f t="shared" si="127"/>
        <v>11064.448147807387</v>
      </c>
      <c r="X287" s="3">
        <f t="shared" si="133"/>
        <v>7.0881936040750588</v>
      </c>
      <c r="Y287" s="3">
        <f t="shared" si="125"/>
        <v>9934.5828310917641</v>
      </c>
      <c r="Z287" s="3">
        <f t="shared" si="128"/>
        <v>9934.5828310917641</v>
      </c>
      <c r="AA287" s="2"/>
      <c r="AB287" s="3"/>
      <c r="AC287" s="3">
        <v>30.837004405286429</v>
      </c>
      <c r="AD287" s="112">
        <v>35.851742266723413</v>
      </c>
      <c r="AE287" s="11">
        <f t="shared" si="117"/>
        <v>-5.0147378614369842</v>
      </c>
      <c r="AF287" s="3">
        <f t="shared" si="134"/>
        <v>2.2999999999999687E-2</v>
      </c>
      <c r="AG287" s="3">
        <f t="shared" si="135"/>
        <v>4.1999999999999815E-2</v>
      </c>
      <c r="AH287" s="3">
        <f t="shared" si="126"/>
        <v>-1.9000000000000128E-2</v>
      </c>
      <c r="AL287" s="3"/>
      <c r="AM287" s="3"/>
      <c r="AS287">
        <f t="shared" si="118"/>
        <v>2.242857142857134</v>
      </c>
      <c r="AT287">
        <f t="shared" si="119"/>
        <v>0.22700000000000031</v>
      </c>
      <c r="AY287">
        <f t="shared" si="120"/>
        <v>69.162995594713578</v>
      </c>
    </row>
    <row r="288" spans="1:51" x14ac:dyDescent="0.25">
      <c r="A288">
        <f t="shared" si="113"/>
        <v>1</v>
      </c>
      <c r="B288" s="119">
        <v>172</v>
      </c>
      <c r="C288" s="11">
        <f t="shared" si="129"/>
        <v>1</v>
      </c>
      <c r="D288">
        <v>2618</v>
      </c>
      <c r="E288" s="11">
        <v>2619</v>
      </c>
      <c r="F288" s="3">
        <f t="shared" si="114"/>
        <v>2618.5</v>
      </c>
      <c r="G288" s="111">
        <v>7.9619999999999997</v>
      </c>
      <c r="H288" s="112">
        <v>9.0419999999999998</v>
      </c>
      <c r="I288" s="112">
        <v>8.2539999999999996</v>
      </c>
      <c r="J288" s="113">
        <v>8.1609999999999996</v>
      </c>
      <c r="K288" s="13">
        <v>1.08</v>
      </c>
      <c r="L288" s="3">
        <f t="shared" si="121"/>
        <v>0.29199999999999982</v>
      </c>
      <c r="M288" s="3">
        <f t="shared" si="122"/>
        <v>0.19899999999999984</v>
      </c>
      <c r="N288" s="3">
        <f t="shared" si="123"/>
        <v>9.2999999999999972E-2</v>
      </c>
      <c r="O288" s="13">
        <f t="shared" si="130"/>
        <v>0.29199999999999982</v>
      </c>
      <c r="P288" s="3">
        <f t="shared" si="131"/>
        <v>9.2999999999999972E-2</v>
      </c>
      <c r="Q288" s="11">
        <f t="shared" si="132"/>
        <v>0.19899999999999984</v>
      </c>
      <c r="R288" s="3">
        <f t="shared" si="124"/>
        <v>2.1397849462365581</v>
      </c>
      <c r="S288" s="3">
        <f t="shared" si="115"/>
        <v>0.46733668341708567</v>
      </c>
      <c r="T288" s="3">
        <f t="shared" si="116"/>
        <v>3.4246575342465775</v>
      </c>
      <c r="U288" s="3">
        <f t="shared" si="112"/>
        <v>9542.9961371266818</v>
      </c>
      <c r="V288" s="3">
        <f t="shared" si="127"/>
        <v>11051.480456296527</v>
      </c>
      <c r="X288" s="3">
        <f t="shared" si="133"/>
        <v>7.5020033104901813</v>
      </c>
      <c r="Y288" s="3">
        <f t="shared" si="125"/>
        <v>9920.869379862932</v>
      </c>
      <c r="Z288" s="3">
        <f t="shared" si="128"/>
        <v>9920.869379862932</v>
      </c>
      <c r="AA288" s="2"/>
      <c r="AB288" s="3"/>
      <c r="AC288" s="3">
        <v>31.849315068493162</v>
      </c>
      <c r="AD288" s="112">
        <v>36.884286538923007</v>
      </c>
      <c r="AE288" s="11">
        <f t="shared" si="117"/>
        <v>-5.0349714704298449</v>
      </c>
      <c r="AF288" s="3">
        <f t="shared" si="134"/>
        <v>9.0000000000003411E-3</v>
      </c>
      <c r="AG288" s="3">
        <f t="shared" si="135"/>
        <v>3.2000000000000028E-2</v>
      </c>
      <c r="AH288" s="3">
        <f t="shared" si="126"/>
        <v>-2.2999999999999687E-2</v>
      </c>
      <c r="AL288" s="3"/>
      <c r="AM288" s="3"/>
      <c r="AS288">
        <f t="shared" si="118"/>
        <v>2.1397849462365581</v>
      </c>
      <c r="AT288">
        <f t="shared" si="119"/>
        <v>0.29199999999999982</v>
      </c>
      <c r="AY288">
        <f t="shared" si="120"/>
        <v>68.150684931506845</v>
      </c>
    </row>
    <row r="289" spans="1:51" x14ac:dyDescent="0.25">
      <c r="A289">
        <f t="shared" si="113"/>
        <v>1</v>
      </c>
      <c r="B289" s="119">
        <v>173</v>
      </c>
      <c r="C289" s="11">
        <f t="shared" si="129"/>
        <v>1</v>
      </c>
      <c r="D289">
        <v>2617</v>
      </c>
      <c r="E289" s="11">
        <v>2618</v>
      </c>
      <c r="F289" s="3">
        <f t="shared" si="114"/>
        <v>2617.5</v>
      </c>
      <c r="G289" s="111">
        <v>8.2789999999999999</v>
      </c>
      <c r="H289" s="112">
        <v>9.5129999999999999</v>
      </c>
      <c r="I289" s="112">
        <v>8.6120000000000001</v>
      </c>
      <c r="J289" s="113">
        <v>8.51</v>
      </c>
      <c r="K289" s="13">
        <v>1.234</v>
      </c>
      <c r="L289" s="3">
        <f t="shared" si="121"/>
        <v>0.33300000000000018</v>
      </c>
      <c r="M289" s="3">
        <f t="shared" si="122"/>
        <v>0.23099999999999987</v>
      </c>
      <c r="N289" s="3">
        <f t="shared" si="123"/>
        <v>0.10200000000000031</v>
      </c>
      <c r="O289" s="13">
        <f t="shared" si="130"/>
        <v>0.33300000000000018</v>
      </c>
      <c r="P289" s="3">
        <f t="shared" si="131"/>
        <v>0.10200000000000031</v>
      </c>
      <c r="Q289" s="11">
        <f t="shared" si="132"/>
        <v>0.23099999999999987</v>
      </c>
      <c r="R289" s="3">
        <f t="shared" si="124"/>
        <v>2.2647058823529331</v>
      </c>
      <c r="S289" s="3">
        <f t="shared" si="115"/>
        <v>0.44155844155844315</v>
      </c>
      <c r="T289" s="3">
        <f t="shared" si="116"/>
        <v>3.0030030030030015</v>
      </c>
      <c r="U289" s="3">
        <f t="shared" si="112"/>
        <v>9535.4941338161916</v>
      </c>
      <c r="V289" s="3">
        <f t="shared" si="127"/>
        <v>11039.228061273139</v>
      </c>
      <c r="X289" s="3">
        <f t="shared" si="133"/>
        <v>6.6251457806920371</v>
      </c>
      <c r="Y289" s="3">
        <f t="shared" si="125"/>
        <v>9905.2304097971737</v>
      </c>
      <c r="Z289" s="3">
        <f t="shared" si="128"/>
        <v>9905.2304097971737</v>
      </c>
      <c r="AA289" s="2"/>
      <c r="AB289" s="3"/>
      <c r="AC289" s="3">
        <v>30.630630630630705</v>
      </c>
      <c r="AD289" s="112">
        <v>36.983623942183129</v>
      </c>
      <c r="AE289" s="11">
        <f t="shared" si="117"/>
        <v>-6.3529933115524244</v>
      </c>
      <c r="AF289" s="3">
        <f t="shared" si="134"/>
        <v>-3.1000000000000583E-2</v>
      </c>
      <c r="AG289" s="3">
        <f t="shared" si="135"/>
        <v>-8.9000000000000412E-2</v>
      </c>
      <c r="AH289" s="3">
        <f t="shared" si="126"/>
        <v>5.7999999999999829E-2</v>
      </c>
      <c r="AL289" s="3"/>
      <c r="AM289" s="3"/>
      <c r="AS289">
        <f t="shared" si="118"/>
        <v>2.2647058823529331</v>
      </c>
      <c r="AT289">
        <f t="shared" si="119"/>
        <v>0.33300000000000018</v>
      </c>
      <c r="AY289">
        <f t="shared" si="120"/>
        <v>69.369369369369295</v>
      </c>
    </row>
    <row r="290" spans="1:51" x14ac:dyDescent="0.25">
      <c r="A290">
        <f t="shared" si="113"/>
        <v>1</v>
      </c>
      <c r="B290" s="119">
        <v>174</v>
      </c>
      <c r="C290" s="11">
        <f t="shared" si="129"/>
        <v>1</v>
      </c>
      <c r="D290">
        <v>2616</v>
      </c>
      <c r="E290" s="11">
        <v>2617</v>
      </c>
      <c r="F290" s="3">
        <f t="shared" si="114"/>
        <v>2616.5</v>
      </c>
      <c r="G290" s="111">
        <v>8.0090000000000003</v>
      </c>
      <c r="H290" s="112">
        <v>8.7710000000000008</v>
      </c>
      <c r="I290" s="112">
        <v>8.2219999999999995</v>
      </c>
      <c r="J290" s="113">
        <v>8.1509999999999998</v>
      </c>
      <c r="K290" s="13">
        <v>0.76200000000000045</v>
      </c>
      <c r="L290" s="3">
        <f t="shared" si="121"/>
        <v>0.21299999999999919</v>
      </c>
      <c r="M290" s="3">
        <f t="shared" si="122"/>
        <v>0.14199999999999946</v>
      </c>
      <c r="N290" s="3">
        <f t="shared" si="123"/>
        <v>7.099999999999973E-2</v>
      </c>
      <c r="O290" s="13">
        <f t="shared" si="130"/>
        <v>0.21299999999999919</v>
      </c>
      <c r="P290" s="3">
        <f t="shared" si="131"/>
        <v>7.099999999999973E-2</v>
      </c>
      <c r="Q290" s="11">
        <f t="shared" si="132"/>
        <v>0.14199999999999946</v>
      </c>
      <c r="R290" s="3">
        <f t="shared" si="124"/>
        <v>2</v>
      </c>
      <c r="S290" s="3">
        <f t="shared" si="115"/>
        <v>0.5</v>
      </c>
      <c r="T290" s="3">
        <f t="shared" si="116"/>
        <v>4.6948356807511917</v>
      </c>
      <c r="U290" s="3">
        <f t="shared" si="112"/>
        <v>9528.8689880354996</v>
      </c>
      <c r="V290" s="3">
        <f t="shared" si="127"/>
        <v>11025.354025731951</v>
      </c>
      <c r="X290" s="3">
        <f t="shared" si="133"/>
        <v>5.9898578291195008</v>
      </c>
      <c r="Y290" s="3">
        <f t="shared" si="125"/>
        <v>9895.2271046199767</v>
      </c>
      <c r="Z290" s="3">
        <f t="shared" si="128"/>
        <v>9895.2271046199767</v>
      </c>
      <c r="AA290" s="2"/>
      <c r="AB290" s="3"/>
      <c r="AC290" s="3">
        <v>33.333333333333329</v>
      </c>
      <c r="AD290" s="112">
        <v>35.165893149249953</v>
      </c>
      <c r="AE290" s="11">
        <f t="shared" si="117"/>
        <v>-1.8325598159166248</v>
      </c>
      <c r="AF290" s="3">
        <f t="shared" si="134"/>
        <v>2.0000000000006679E-3</v>
      </c>
      <c r="AG290" s="3">
        <f t="shared" si="135"/>
        <v>-9.9999999999997868E-3</v>
      </c>
      <c r="AH290" s="3">
        <f t="shared" si="126"/>
        <v>1.2000000000000455E-2</v>
      </c>
      <c r="AL290" s="3"/>
      <c r="AM290" s="3"/>
      <c r="AS290">
        <f t="shared" si="118"/>
        <v>2</v>
      </c>
      <c r="AT290">
        <f t="shared" si="119"/>
        <v>0.21299999999999919</v>
      </c>
      <c r="AY290">
        <f t="shared" si="120"/>
        <v>66.666666666666657</v>
      </c>
    </row>
    <row r="291" spans="1:51" x14ac:dyDescent="0.25">
      <c r="A291">
        <f t="shared" si="113"/>
        <v>1</v>
      </c>
      <c r="B291" s="119">
        <v>175</v>
      </c>
      <c r="C291" s="11">
        <f t="shared" si="129"/>
        <v>1</v>
      </c>
      <c r="D291">
        <v>2615</v>
      </c>
      <c r="E291" s="11">
        <v>2616</v>
      </c>
      <c r="F291" s="3">
        <f t="shared" si="114"/>
        <v>2615.5</v>
      </c>
      <c r="G291" s="111">
        <v>7.8949999999999996</v>
      </c>
      <c r="H291" s="112">
        <v>8.718</v>
      </c>
      <c r="I291" s="112">
        <v>8.1</v>
      </c>
      <c r="J291" s="113">
        <v>8.0269999999999992</v>
      </c>
      <c r="K291" s="13">
        <v>0.8230000000000004</v>
      </c>
      <c r="L291" s="3">
        <f t="shared" si="121"/>
        <v>0.20500000000000007</v>
      </c>
      <c r="M291" s="3">
        <f t="shared" si="122"/>
        <v>0.13199999999999967</v>
      </c>
      <c r="N291" s="3">
        <f t="shared" si="123"/>
        <v>7.3000000000000398E-2</v>
      </c>
      <c r="O291" s="13">
        <f t="shared" si="130"/>
        <v>0.20500000000000007</v>
      </c>
      <c r="P291" s="3">
        <f t="shared" si="131"/>
        <v>7.3000000000000398E-2</v>
      </c>
      <c r="Q291" s="11">
        <f t="shared" si="132"/>
        <v>0.13199999999999967</v>
      </c>
      <c r="R291" s="3">
        <f t="shared" si="124"/>
        <v>1.8082191780821775</v>
      </c>
      <c r="S291" s="3">
        <f t="shared" si="115"/>
        <v>0.55303030303030742</v>
      </c>
      <c r="T291" s="3">
        <f t="shared" si="116"/>
        <v>4.878048780487803</v>
      </c>
      <c r="U291" s="3">
        <f t="shared" si="112"/>
        <v>9522.8791302063801</v>
      </c>
      <c r="V291" s="3">
        <f t="shared" si="127"/>
        <v>11010.008501572756</v>
      </c>
      <c r="X291" s="3">
        <f t="shared" si="133"/>
        <v>5.6021453292614751</v>
      </c>
      <c r="Y291" s="3">
        <f t="shared" si="125"/>
        <v>9885.5995104353515</v>
      </c>
      <c r="Z291" s="3">
        <f t="shared" si="128"/>
        <v>9885.5995104353515</v>
      </c>
      <c r="AA291" s="2"/>
      <c r="AB291" s="3"/>
      <c r="AC291" s="3">
        <v>35.60975609756116</v>
      </c>
      <c r="AD291" s="112">
        <v>41.209265611773745</v>
      </c>
      <c r="AE291" s="11">
        <f t="shared" si="117"/>
        <v>-5.5995095142125848</v>
      </c>
      <c r="AF291" s="3">
        <f t="shared" si="134"/>
        <v>-5.0000000000007816E-3</v>
      </c>
      <c r="AG291" s="3">
        <f t="shared" si="135"/>
        <v>-1.699999999999946E-2</v>
      </c>
      <c r="AH291" s="3">
        <f t="shared" si="126"/>
        <v>1.1999999999998678E-2</v>
      </c>
      <c r="AL291" s="3"/>
      <c r="AM291" s="3"/>
      <c r="AS291">
        <f t="shared" si="118"/>
        <v>1.8082191780821775</v>
      </c>
      <c r="AT291">
        <f t="shared" si="119"/>
        <v>0.20500000000000007</v>
      </c>
      <c r="AY291">
        <f t="shared" si="120"/>
        <v>64.39024390243884</v>
      </c>
    </row>
    <row r="292" spans="1:51" x14ac:dyDescent="0.25">
      <c r="A292">
        <f t="shared" si="113"/>
        <v>1</v>
      </c>
      <c r="B292" s="119">
        <v>176</v>
      </c>
      <c r="C292" s="11">
        <f t="shared" si="129"/>
        <v>1</v>
      </c>
      <c r="D292">
        <v>2614</v>
      </c>
      <c r="E292" s="11">
        <v>2615</v>
      </c>
      <c r="F292" s="3">
        <f t="shared" si="114"/>
        <v>2614.5</v>
      </c>
      <c r="G292" s="111">
        <v>8.8940000000000001</v>
      </c>
      <c r="H292" s="112">
        <v>9.6210000000000004</v>
      </c>
      <c r="I292" s="112">
        <v>9.077</v>
      </c>
      <c r="J292" s="113">
        <v>9.0090000000000003</v>
      </c>
      <c r="K292" s="13">
        <v>0.72700000000000031</v>
      </c>
      <c r="L292" s="3">
        <f t="shared" si="121"/>
        <v>0.18299999999999983</v>
      </c>
      <c r="M292" s="3">
        <f t="shared" si="122"/>
        <v>0.11500000000000021</v>
      </c>
      <c r="N292" s="3">
        <f t="shared" si="123"/>
        <v>6.7999999999999616E-2</v>
      </c>
      <c r="O292" s="13">
        <f t="shared" si="130"/>
        <v>0.18299999999999983</v>
      </c>
      <c r="P292" s="3">
        <f t="shared" si="131"/>
        <v>6.7999999999999616E-2</v>
      </c>
      <c r="Q292" s="11">
        <f t="shared" si="132"/>
        <v>0.11500000000000021</v>
      </c>
      <c r="R292" s="3">
        <f t="shared" si="124"/>
        <v>1.6911764705882479</v>
      </c>
      <c r="S292" s="3">
        <f t="shared" si="115"/>
        <v>0.59130434782608254</v>
      </c>
      <c r="T292" s="3">
        <f t="shared" si="116"/>
        <v>5.4644808743169451</v>
      </c>
      <c r="U292" s="3">
        <f t="shared" si="112"/>
        <v>9517.2769848771186</v>
      </c>
      <c r="V292" s="3">
        <f t="shared" si="127"/>
        <v>10993.60094649796</v>
      </c>
      <c r="X292" s="3">
        <f t="shared" si="133"/>
        <v>5.9397858723459649</v>
      </c>
      <c r="Y292" s="3">
        <f t="shared" si="125"/>
        <v>9877.0051214802952</v>
      </c>
      <c r="Z292" s="3">
        <f t="shared" si="128"/>
        <v>9877.0051214802952</v>
      </c>
      <c r="AA292" s="2"/>
      <c r="AB292" s="3"/>
      <c r="AC292" s="3">
        <v>37.158469945355016</v>
      </c>
      <c r="AD292" s="112">
        <v>40.648307701174055</v>
      </c>
      <c r="AE292" s="11">
        <f t="shared" si="117"/>
        <v>-3.489837755819039</v>
      </c>
      <c r="AF292" s="3">
        <f t="shared" si="134"/>
        <v>1.9000000000001016E-2</v>
      </c>
      <c r="AG292" s="3">
        <f t="shared" si="135"/>
        <v>4.0999999999999481E-2</v>
      </c>
      <c r="AH292" s="3">
        <f t="shared" si="126"/>
        <v>-2.1999999999998465E-2</v>
      </c>
      <c r="AL292" s="3"/>
      <c r="AM292" s="3"/>
      <c r="AS292">
        <f t="shared" si="118"/>
        <v>1.6911764705882479</v>
      </c>
      <c r="AT292">
        <f t="shared" si="119"/>
        <v>0.18299999999999983</v>
      </c>
      <c r="AY292">
        <f t="shared" si="120"/>
        <v>62.841530054644977</v>
      </c>
    </row>
    <row r="293" spans="1:51" x14ac:dyDescent="0.25">
      <c r="A293">
        <f t="shared" si="113"/>
        <v>1</v>
      </c>
      <c r="B293" s="119">
        <v>177</v>
      </c>
      <c r="C293" s="11">
        <f t="shared" si="129"/>
        <v>1</v>
      </c>
      <c r="D293">
        <v>2613</v>
      </c>
      <c r="E293" s="11">
        <v>2614</v>
      </c>
      <c r="F293" s="3">
        <f t="shared" si="114"/>
        <v>2613.5</v>
      </c>
      <c r="G293" s="111">
        <v>7.766</v>
      </c>
      <c r="H293" s="112">
        <v>8.7100000000000009</v>
      </c>
      <c r="I293" s="112">
        <v>8.0090000000000003</v>
      </c>
      <c r="J293" s="113">
        <v>7.9219999999999997</v>
      </c>
      <c r="K293" s="13">
        <v>0.94400000000000084</v>
      </c>
      <c r="L293" s="3">
        <f t="shared" si="121"/>
        <v>0.24300000000000033</v>
      </c>
      <c r="M293" s="3">
        <f t="shared" si="122"/>
        <v>0.15599999999999969</v>
      </c>
      <c r="N293" s="3">
        <f t="shared" si="123"/>
        <v>8.7000000000000632E-2</v>
      </c>
      <c r="O293" s="13">
        <f t="shared" si="130"/>
        <v>0.24300000000000033</v>
      </c>
      <c r="P293" s="3">
        <f t="shared" si="131"/>
        <v>8.7000000000000632E-2</v>
      </c>
      <c r="Q293" s="11">
        <f t="shared" si="132"/>
        <v>0.15599999999999969</v>
      </c>
      <c r="R293" s="3">
        <f t="shared" si="124"/>
        <v>1.7931034482758454</v>
      </c>
      <c r="S293" s="3">
        <f t="shared" si="115"/>
        <v>0.55769230769231282</v>
      </c>
      <c r="T293" s="3">
        <f t="shared" si="116"/>
        <v>4.1152263374485543</v>
      </c>
      <c r="U293" s="3">
        <f t="shared" si="112"/>
        <v>9511.3371990047726</v>
      </c>
      <c r="V293" s="3">
        <f t="shared" si="127"/>
        <v>10978.126060702018</v>
      </c>
      <c r="X293" s="3">
        <f t="shared" si="133"/>
        <v>5.1883671776504343</v>
      </c>
      <c r="Y293" s="3">
        <f t="shared" si="125"/>
        <v>9865.5929000809592</v>
      </c>
      <c r="Z293" s="3">
        <f t="shared" si="128"/>
        <v>9865.5929000809592</v>
      </c>
      <c r="AA293" s="2"/>
      <c r="AB293" s="3"/>
      <c r="AC293" s="3">
        <v>35.802469135802681</v>
      </c>
      <c r="AD293" s="112">
        <v>39.459774122001654</v>
      </c>
      <c r="AE293" s="11">
        <f t="shared" si="117"/>
        <v>-3.657304986198973</v>
      </c>
      <c r="AF293" s="3">
        <f t="shared" si="134"/>
        <v>-4.0000000000004476E-3</v>
      </c>
      <c r="AG293" s="3">
        <f t="shared" si="135"/>
        <v>-2.5999999999999801E-2</v>
      </c>
      <c r="AH293" s="3">
        <f t="shared" si="126"/>
        <v>2.1999999999999353E-2</v>
      </c>
      <c r="AL293" s="3"/>
      <c r="AM293" s="3"/>
      <c r="AS293">
        <f t="shared" si="118"/>
        <v>1.7931034482758454</v>
      </c>
      <c r="AT293">
        <f t="shared" si="119"/>
        <v>0.24300000000000033</v>
      </c>
      <c r="AY293">
        <f t="shared" si="120"/>
        <v>64.197530864197319</v>
      </c>
    </row>
    <row r="294" spans="1:51" x14ac:dyDescent="0.25">
      <c r="A294">
        <f t="shared" si="113"/>
        <v>1</v>
      </c>
      <c r="B294" s="119">
        <v>178</v>
      </c>
      <c r="C294" s="11">
        <f t="shared" si="129"/>
        <v>1</v>
      </c>
      <c r="D294">
        <v>2612</v>
      </c>
      <c r="E294" s="11">
        <v>2613</v>
      </c>
      <c r="F294" s="3">
        <f t="shared" si="114"/>
        <v>2612.5</v>
      </c>
      <c r="G294" s="111">
        <v>7.7569999999999997</v>
      </c>
      <c r="H294" s="112">
        <v>8.5820000000000007</v>
      </c>
      <c r="I294" s="112">
        <v>7.97</v>
      </c>
      <c r="J294" s="113">
        <v>7.8869999999999996</v>
      </c>
      <c r="K294" s="13">
        <v>0.82500000000000107</v>
      </c>
      <c r="L294" s="3">
        <f t="shared" si="121"/>
        <v>0.21300000000000008</v>
      </c>
      <c r="M294" s="3">
        <f t="shared" si="122"/>
        <v>0.12999999999999989</v>
      </c>
      <c r="N294" s="3">
        <f t="shared" si="123"/>
        <v>8.3000000000000185E-2</v>
      </c>
      <c r="O294" s="13">
        <f t="shared" si="130"/>
        <v>0.21300000000000008</v>
      </c>
      <c r="P294" s="3">
        <f t="shared" si="131"/>
        <v>8.3000000000000185E-2</v>
      </c>
      <c r="Q294" s="11">
        <f t="shared" si="132"/>
        <v>0.12999999999999989</v>
      </c>
      <c r="R294" s="3">
        <f t="shared" si="124"/>
        <v>1.5662650602409591</v>
      </c>
      <c r="S294" s="3">
        <f t="shared" si="115"/>
        <v>0.63846153846154041</v>
      </c>
      <c r="T294" s="3">
        <f t="shared" si="116"/>
        <v>4.6948356807511722</v>
      </c>
      <c r="U294" s="3">
        <f t="shared" si="112"/>
        <v>9506.1488318271222</v>
      </c>
      <c r="V294" s="3">
        <f t="shared" si="127"/>
        <v>10960.409984549422</v>
      </c>
      <c r="X294" s="3">
        <f t="shared" si="133"/>
        <v>5.6960094821806706</v>
      </c>
      <c r="Y294" s="3">
        <f t="shared" si="125"/>
        <v>9855.5895949037622</v>
      </c>
      <c r="Z294" s="3">
        <f t="shared" si="128"/>
        <v>9855.5895949037622</v>
      </c>
      <c r="AA294" s="2"/>
      <c r="AB294" s="3"/>
      <c r="AC294" s="3">
        <v>38.967136150234815</v>
      </c>
      <c r="AD294" s="112">
        <v>39.302494030600414</v>
      </c>
      <c r="AE294" s="11">
        <f t="shared" si="117"/>
        <v>-0.33535788036559921</v>
      </c>
      <c r="AF294" s="3">
        <f t="shared" si="134"/>
        <v>-9.9999999999944578E-4</v>
      </c>
      <c r="AG294" s="3">
        <f t="shared" si="135"/>
        <v>1.1000000000000121E-2</v>
      </c>
      <c r="AH294" s="3">
        <f t="shared" si="126"/>
        <v>-1.1999999999999567E-2</v>
      </c>
      <c r="AL294" s="3"/>
      <c r="AM294" s="3"/>
      <c r="AS294">
        <f t="shared" si="118"/>
        <v>1.5662650602409591</v>
      </c>
      <c r="AT294">
        <f t="shared" si="119"/>
        <v>0.21300000000000008</v>
      </c>
      <c r="AY294">
        <f t="shared" si="120"/>
        <v>61.032863849765185</v>
      </c>
    </row>
    <row r="295" spans="1:51" x14ac:dyDescent="0.25">
      <c r="A295">
        <f t="shared" si="113"/>
        <v>1</v>
      </c>
      <c r="B295" s="119">
        <v>179</v>
      </c>
      <c r="C295" s="11">
        <f t="shared" si="129"/>
        <v>1</v>
      </c>
      <c r="D295">
        <v>2611</v>
      </c>
      <c r="E295" s="11">
        <v>2612</v>
      </c>
      <c r="F295" s="3">
        <f t="shared" si="114"/>
        <v>2611.5</v>
      </c>
      <c r="G295" s="111">
        <v>8.8949999999999996</v>
      </c>
      <c r="H295" s="112">
        <v>9.7880000000000003</v>
      </c>
      <c r="I295" s="112">
        <v>9.1180000000000003</v>
      </c>
      <c r="J295" s="113">
        <v>9.0359999999999996</v>
      </c>
      <c r="K295" s="13">
        <v>0.89300000000000068</v>
      </c>
      <c r="L295" s="3">
        <f t="shared" si="121"/>
        <v>0.22300000000000075</v>
      </c>
      <c r="M295" s="3">
        <f t="shared" si="122"/>
        <v>0.14100000000000001</v>
      </c>
      <c r="N295" s="3">
        <f t="shared" si="123"/>
        <v>8.2000000000000739E-2</v>
      </c>
      <c r="O295" s="13">
        <f t="shared" si="130"/>
        <v>0.22300000000000075</v>
      </c>
      <c r="P295" s="3">
        <f t="shared" si="131"/>
        <v>8.2000000000000739E-2</v>
      </c>
      <c r="Q295" s="11">
        <f t="shared" si="132"/>
        <v>0.14100000000000001</v>
      </c>
      <c r="R295" s="3">
        <f t="shared" si="124"/>
        <v>1.7195121951219359</v>
      </c>
      <c r="S295" s="3">
        <f t="shared" si="115"/>
        <v>0.58156028368794843</v>
      </c>
      <c r="T295" s="3">
        <f t="shared" si="116"/>
        <v>4.4843049327354105</v>
      </c>
      <c r="U295" s="3">
        <f t="shared" si="112"/>
        <v>9500.4528223449415</v>
      </c>
      <c r="V295" s="3">
        <f t="shared" si="127"/>
        <v>10944.27280845896</v>
      </c>
      <c r="X295" s="3">
        <f t="shared" si="133"/>
        <v>6.2399628864659462</v>
      </c>
      <c r="Y295" s="3">
        <f t="shared" si="125"/>
        <v>9845.1166509858522</v>
      </c>
      <c r="Z295" s="3">
        <f t="shared" si="128"/>
        <v>9845.1166509858522</v>
      </c>
      <c r="AA295" s="2"/>
      <c r="AB295" s="3"/>
      <c r="AC295" s="3">
        <v>36.771300448430701</v>
      </c>
      <c r="AD295" s="112">
        <v>41.073938374209021</v>
      </c>
      <c r="AE295" s="11">
        <f t="shared" si="117"/>
        <v>-4.3026379257783205</v>
      </c>
      <c r="AF295" s="3">
        <f t="shared" si="134"/>
        <v>3.9999999999995595E-3</v>
      </c>
      <c r="AG295" s="3">
        <f t="shared" si="135"/>
        <v>2.1000000000000796E-2</v>
      </c>
      <c r="AH295" s="3">
        <f t="shared" si="126"/>
        <v>-1.7000000000001236E-2</v>
      </c>
      <c r="AL295" s="3"/>
      <c r="AM295" s="3"/>
      <c r="AS295">
        <f t="shared" si="118"/>
        <v>1.7195121951219359</v>
      </c>
      <c r="AT295">
        <f t="shared" si="119"/>
        <v>0.22300000000000075</v>
      </c>
      <c r="AY295">
        <f t="shared" si="120"/>
        <v>63.228699551569299</v>
      </c>
    </row>
    <row r="296" spans="1:51" x14ac:dyDescent="0.25">
      <c r="A296">
        <f t="shared" si="113"/>
        <v>1</v>
      </c>
      <c r="B296" s="119">
        <v>180</v>
      </c>
      <c r="C296" s="11">
        <f t="shared" si="129"/>
        <v>1</v>
      </c>
      <c r="D296">
        <v>2610</v>
      </c>
      <c r="E296" s="11">
        <v>2611</v>
      </c>
      <c r="F296" s="3">
        <f t="shared" si="114"/>
        <v>2610.5</v>
      </c>
      <c r="G296" s="111">
        <v>8.7349999999999994</v>
      </c>
      <c r="H296" s="112">
        <v>9.6349999999999998</v>
      </c>
      <c r="I296" s="112">
        <v>8.9830000000000005</v>
      </c>
      <c r="J296" s="113">
        <v>8.8970000000000002</v>
      </c>
      <c r="K296" s="13">
        <v>0.90000000000000036</v>
      </c>
      <c r="L296" s="3">
        <f t="shared" si="121"/>
        <v>0.24800000000000111</v>
      </c>
      <c r="M296" s="3">
        <f t="shared" si="122"/>
        <v>0.16200000000000081</v>
      </c>
      <c r="N296" s="3">
        <f t="shared" si="123"/>
        <v>8.6000000000000298E-2</v>
      </c>
      <c r="O296" s="13">
        <f t="shared" si="130"/>
        <v>0.24800000000000111</v>
      </c>
      <c r="P296" s="3">
        <f t="shared" si="131"/>
        <v>8.6000000000000298E-2</v>
      </c>
      <c r="Q296" s="11">
        <f t="shared" si="132"/>
        <v>0.16200000000000081</v>
      </c>
      <c r="R296" s="3">
        <f t="shared" si="124"/>
        <v>1.883720930232561</v>
      </c>
      <c r="S296" s="3">
        <f t="shared" si="115"/>
        <v>0.53086419753086334</v>
      </c>
      <c r="T296" s="3">
        <f t="shared" si="116"/>
        <v>4.0322580645161112</v>
      </c>
      <c r="U296" s="3">
        <f t="shared" si="112"/>
        <v>9494.2128594584756</v>
      </c>
      <c r="V296" s="3">
        <f t="shared" si="127"/>
        <v>10929.542350970783</v>
      </c>
      <c r="X296" s="3">
        <f t="shared" si="133"/>
        <v>6.9079263932835602</v>
      </c>
      <c r="Y296" s="3">
        <f t="shared" si="125"/>
        <v>9833.4696102161579</v>
      </c>
      <c r="Z296" s="3">
        <f t="shared" si="128"/>
        <v>9833.4696102161579</v>
      </c>
      <c r="AA296" s="2"/>
      <c r="AB296" s="3"/>
      <c r="AC296" s="3">
        <v>34.677419354838676</v>
      </c>
      <c r="AD296" s="112">
        <v>35.901203064650396</v>
      </c>
      <c r="AE296" s="11">
        <f t="shared" si="117"/>
        <v>-1.2237837098117197</v>
      </c>
      <c r="AF296" s="3">
        <f t="shared" si="134"/>
        <v>-4.0000000000013358E-3</v>
      </c>
      <c r="AG296" s="3">
        <f t="shared" si="135"/>
        <v>8.9999999999985647E-3</v>
      </c>
      <c r="AH296" s="3">
        <f t="shared" si="126"/>
        <v>-1.2999999999999901E-2</v>
      </c>
      <c r="AL296" s="3"/>
      <c r="AM296" s="3"/>
      <c r="AS296">
        <f t="shared" si="118"/>
        <v>1.883720930232561</v>
      </c>
      <c r="AT296">
        <f t="shared" si="119"/>
        <v>0.24800000000000111</v>
      </c>
      <c r="AY296">
        <f t="shared" si="120"/>
        <v>65.322580645161324</v>
      </c>
    </row>
    <row r="297" spans="1:51" x14ac:dyDescent="0.25">
      <c r="A297">
        <f t="shared" si="113"/>
        <v>1</v>
      </c>
      <c r="B297" s="119">
        <v>181</v>
      </c>
      <c r="C297" s="11">
        <f t="shared" si="129"/>
        <v>1</v>
      </c>
      <c r="D297">
        <v>2609</v>
      </c>
      <c r="E297" s="11">
        <v>2610</v>
      </c>
      <c r="F297" s="3">
        <f t="shared" si="114"/>
        <v>2609.5</v>
      </c>
      <c r="G297" s="111">
        <v>8.3030000000000008</v>
      </c>
      <c r="H297" s="112">
        <v>9.1859999999999999</v>
      </c>
      <c r="I297" s="112">
        <v>8.5559999999999992</v>
      </c>
      <c r="J297" s="113">
        <v>8.4740000000000002</v>
      </c>
      <c r="K297" s="13">
        <v>0.88299999999999912</v>
      </c>
      <c r="L297" s="3">
        <f t="shared" si="121"/>
        <v>0.25299999999999834</v>
      </c>
      <c r="M297" s="3">
        <f t="shared" si="122"/>
        <v>0.17099999999999937</v>
      </c>
      <c r="N297" s="3">
        <f t="shared" si="123"/>
        <v>8.1999999999998963E-2</v>
      </c>
      <c r="O297" s="13">
        <f t="shared" si="130"/>
        <v>0.25299999999999834</v>
      </c>
      <c r="P297" s="3">
        <f t="shared" si="131"/>
        <v>8.1999999999998963E-2</v>
      </c>
      <c r="Q297" s="11">
        <f t="shared" si="132"/>
        <v>0.17099999999999937</v>
      </c>
      <c r="R297" s="3">
        <f t="shared" si="124"/>
        <v>2.0853658536585553</v>
      </c>
      <c r="S297" s="3">
        <f t="shared" si="115"/>
        <v>0.47953216374268576</v>
      </c>
      <c r="T297" s="3">
        <f t="shared" si="116"/>
        <v>3.9525691699605003</v>
      </c>
      <c r="U297" s="3">
        <f t="shared" si="112"/>
        <v>9487.304933065192</v>
      </c>
      <c r="V297" s="3">
        <f t="shared" si="127"/>
        <v>10916.236258404964</v>
      </c>
      <c r="X297" s="3">
        <f t="shared" si="133"/>
        <v>6.2067155208587792</v>
      </c>
      <c r="Y297" s="3">
        <f t="shared" si="125"/>
        <v>9821.5877500761071</v>
      </c>
      <c r="Z297" s="3">
        <f t="shared" si="128"/>
        <v>9821.5877500761071</v>
      </c>
      <c r="AA297" s="2"/>
      <c r="AB297" s="3"/>
      <c r="AC297" s="3">
        <v>32.411067193675692</v>
      </c>
      <c r="AD297" s="112">
        <v>33.907264855955297</v>
      </c>
      <c r="AE297" s="11">
        <f t="shared" si="117"/>
        <v>-1.4961976622796058</v>
      </c>
      <c r="AF297" s="3">
        <f t="shared" si="134"/>
        <v>1.3000000000001677E-2</v>
      </c>
      <c r="AG297" s="3">
        <f t="shared" si="135"/>
        <v>7.0000000000005613E-3</v>
      </c>
      <c r="AH297" s="3">
        <f t="shared" si="126"/>
        <v>6.0000000000011156E-3</v>
      </c>
      <c r="AL297" s="3"/>
      <c r="AM297" s="3"/>
      <c r="AS297">
        <f t="shared" si="118"/>
        <v>2.0853658536585553</v>
      </c>
      <c r="AT297">
        <f t="shared" si="119"/>
        <v>0.25299999999999834</v>
      </c>
      <c r="AY297">
        <f t="shared" si="120"/>
        <v>67.588932806324308</v>
      </c>
    </row>
    <row r="298" spans="1:51" x14ac:dyDescent="0.25">
      <c r="A298">
        <f t="shared" si="113"/>
        <v>1</v>
      </c>
      <c r="B298" s="119">
        <v>182</v>
      </c>
      <c r="C298" s="11">
        <f t="shared" si="129"/>
        <v>1</v>
      </c>
      <c r="D298">
        <v>2608</v>
      </c>
      <c r="E298" s="11">
        <v>2609</v>
      </c>
      <c r="F298" s="3">
        <f t="shared" si="114"/>
        <v>2608.5</v>
      </c>
      <c r="G298" s="111">
        <v>7.8929999999999998</v>
      </c>
      <c r="H298" s="112">
        <v>8.8680000000000003</v>
      </c>
      <c r="I298" s="112">
        <v>8.1660000000000004</v>
      </c>
      <c r="J298" s="113">
        <v>8.0709999999999997</v>
      </c>
      <c r="K298" s="13">
        <v>0.97500000000000053</v>
      </c>
      <c r="L298" s="3">
        <f t="shared" si="121"/>
        <v>0.27300000000000058</v>
      </c>
      <c r="M298" s="3">
        <f t="shared" si="122"/>
        <v>0.17799999999999994</v>
      </c>
      <c r="N298" s="3">
        <f t="shared" si="123"/>
        <v>9.5000000000000639E-2</v>
      </c>
      <c r="O298" s="13">
        <f t="shared" si="130"/>
        <v>0.27300000000000058</v>
      </c>
      <c r="P298" s="3">
        <f t="shared" si="131"/>
        <v>9.5000000000000639E-2</v>
      </c>
      <c r="Q298" s="11">
        <f t="shared" si="132"/>
        <v>0.17799999999999994</v>
      </c>
      <c r="R298" s="3">
        <f t="shared" si="124"/>
        <v>1.8736842105263025</v>
      </c>
      <c r="S298" s="3">
        <f t="shared" si="115"/>
        <v>0.53370786516854307</v>
      </c>
      <c r="T298" s="3">
        <f t="shared" si="116"/>
        <v>3.6630036630036553</v>
      </c>
      <c r="U298" s="3">
        <f t="shared" si="112"/>
        <v>9481.0982175443332</v>
      </c>
      <c r="V298" s="3">
        <f t="shared" si="127"/>
        <v>10901.426894625043</v>
      </c>
      <c r="X298" s="3">
        <f t="shared" si="133"/>
        <v>7.7983486793564225</v>
      </c>
      <c r="Y298" s="3">
        <f t="shared" si="125"/>
        <v>9808.7666124546304</v>
      </c>
      <c r="Z298" s="3">
        <f t="shared" si="128"/>
        <v>9808.7666124546304</v>
      </c>
      <c r="AA298" s="2"/>
      <c r="AB298" s="3"/>
      <c r="AC298" s="3">
        <v>34.798534798534959</v>
      </c>
      <c r="AD298" s="112">
        <v>35.079441650934633</v>
      </c>
      <c r="AE298" s="11">
        <f t="shared" si="117"/>
        <v>-0.28090685239967428</v>
      </c>
      <c r="AF298" s="3">
        <f t="shared" si="134"/>
        <v>9.9999999999944578E-4</v>
      </c>
      <c r="AG298" s="3">
        <f t="shared" si="135"/>
        <v>4.8000000000000931E-2</v>
      </c>
      <c r="AH298" s="3">
        <f t="shared" si="126"/>
        <v>-4.7000000000001485E-2</v>
      </c>
      <c r="AL298" s="3"/>
      <c r="AM298" s="3"/>
      <c r="AS298">
        <f t="shared" si="118"/>
        <v>1.8736842105263025</v>
      </c>
      <c r="AT298">
        <f t="shared" si="119"/>
        <v>0.27300000000000058</v>
      </c>
      <c r="AY298">
        <f t="shared" si="120"/>
        <v>65.201465201465041</v>
      </c>
    </row>
    <row r="299" spans="1:51" x14ac:dyDescent="0.25">
      <c r="A299">
        <f t="shared" si="113"/>
        <v>1</v>
      </c>
      <c r="B299" s="119">
        <v>183</v>
      </c>
      <c r="C299" s="11">
        <f t="shared" si="129"/>
        <v>1</v>
      </c>
      <c r="D299">
        <v>2607</v>
      </c>
      <c r="E299" s="11">
        <v>2608</v>
      </c>
      <c r="F299" s="3">
        <f t="shared" si="114"/>
        <v>2607.5</v>
      </c>
      <c r="G299" s="111">
        <v>8.1059999999999999</v>
      </c>
      <c r="H299" s="112">
        <v>9.1370000000000005</v>
      </c>
      <c r="I299" s="112">
        <v>8.4280000000000008</v>
      </c>
      <c r="J299" s="113">
        <v>8.3320000000000007</v>
      </c>
      <c r="K299" s="13">
        <v>1.0310000000000006</v>
      </c>
      <c r="L299" s="3">
        <f t="shared" si="121"/>
        <v>0.32200000000000095</v>
      </c>
      <c r="M299" s="3">
        <f t="shared" si="122"/>
        <v>0.22600000000000087</v>
      </c>
      <c r="N299" s="3">
        <f t="shared" si="123"/>
        <v>9.6000000000000085E-2</v>
      </c>
      <c r="O299" s="13">
        <f t="shared" si="130"/>
        <v>0.32200000000000095</v>
      </c>
      <c r="P299" s="3">
        <f t="shared" si="131"/>
        <v>9.6000000000000085E-2</v>
      </c>
      <c r="Q299" s="11">
        <f t="shared" si="132"/>
        <v>0.22600000000000087</v>
      </c>
      <c r="R299" s="3">
        <f t="shared" si="124"/>
        <v>2.3541666666666736</v>
      </c>
      <c r="S299" s="3">
        <f t="shared" si="115"/>
        <v>0.42477876106194562</v>
      </c>
      <c r="T299" s="3">
        <f t="shared" si="116"/>
        <v>3.105590062111792</v>
      </c>
      <c r="U299" s="3">
        <f t="shared" si="112"/>
        <v>9473.2998688649768</v>
      </c>
      <c r="V299" s="3">
        <f t="shared" si="127"/>
        <v>10889.640103368813</v>
      </c>
      <c r="X299" s="3">
        <f t="shared" si="133"/>
        <v>5.6882564783718408</v>
      </c>
      <c r="Y299" s="3">
        <f t="shared" si="125"/>
        <v>9793.6442450036575</v>
      </c>
      <c r="Z299" s="3">
        <f t="shared" si="128"/>
        <v>9793.6442450036575</v>
      </c>
      <c r="AA299" s="2"/>
      <c r="AB299" s="3"/>
      <c r="AC299" s="3">
        <v>29.813664596273231</v>
      </c>
      <c r="AD299" s="112">
        <v>29.643348113761569</v>
      </c>
      <c r="AE299" s="11">
        <f t="shared" si="117"/>
        <v>0.17031648251166231</v>
      </c>
      <c r="AF299" s="3">
        <f t="shared" si="134"/>
        <v>3.0000000000001137E-3</v>
      </c>
      <c r="AG299" s="3">
        <f t="shared" si="135"/>
        <v>-5.6000000000000938E-2</v>
      </c>
      <c r="AH299" s="3">
        <f t="shared" si="126"/>
        <v>5.9000000000001052E-2</v>
      </c>
      <c r="AL299" s="3"/>
      <c r="AM299" s="3"/>
      <c r="AS299">
        <f t="shared" si="118"/>
        <v>2.3541666666666736</v>
      </c>
      <c r="AT299">
        <f t="shared" si="119"/>
        <v>0.32200000000000095</v>
      </c>
      <c r="AY299">
        <f t="shared" si="120"/>
        <v>70.186335403726773</v>
      </c>
    </row>
    <row r="300" spans="1:51" x14ac:dyDescent="0.25">
      <c r="A300">
        <f t="shared" si="113"/>
        <v>1</v>
      </c>
      <c r="B300" s="119">
        <v>184</v>
      </c>
      <c r="C300" s="11">
        <f t="shared" si="129"/>
        <v>1</v>
      </c>
      <c r="D300">
        <v>2606</v>
      </c>
      <c r="E300" s="11">
        <v>2607</v>
      </c>
      <c r="F300" s="3">
        <f t="shared" si="114"/>
        <v>2606.5</v>
      </c>
      <c r="G300" s="111">
        <v>8.1869999999999994</v>
      </c>
      <c r="H300" s="112">
        <v>9.1539999999999999</v>
      </c>
      <c r="I300" s="112">
        <v>8.4559999999999995</v>
      </c>
      <c r="J300" s="113">
        <v>8.3569999999999993</v>
      </c>
      <c r="K300" s="13">
        <v>0.96700000000000053</v>
      </c>
      <c r="L300" s="3">
        <f t="shared" si="121"/>
        <v>0.26900000000000013</v>
      </c>
      <c r="M300" s="3">
        <f t="shared" si="122"/>
        <v>0.16999999999999993</v>
      </c>
      <c r="N300" s="3">
        <f t="shared" si="123"/>
        <v>9.9000000000000199E-2</v>
      </c>
      <c r="O300" s="13">
        <f t="shared" si="130"/>
        <v>0.26900000000000013</v>
      </c>
      <c r="P300" s="3">
        <f t="shared" si="131"/>
        <v>9.9000000000000199E-2</v>
      </c>
      <c r="Q300" s="11">
        <f t="shared" si="132"/>
        <v>0.16999999999999993</v>
      </c>
      <c r="R300" s="3">
        <f t="shared" si="124"/>
        <v>1.7171717171717129</v>
      </c>
      <c r="S300" s="3">
        <f t="shared" si="115"/>
        <v>0.58235294117647207</v>
      </c>
      <c r="T300" s="3">
        <f t="shared" si="116"/>
        <v>3.717472118959106</v>
      </c>
      <c r="U300" s="3">
        <f t="shared" si="112"/>
        <v>9467.611612386605</v>
      </c>
      <c r="V300" s="3">
        <f t="shared" si="127"/>
        <v>10873.480932562015</v>
      </c>
      <c r="X300" s="3">
        <f t="shared" si="133"/>
        <v>5.4695970980137645</v>
      </c>
      <c r="Y300" s="3">
        <f t="shared" si="125"/>
        <v>9781.0109628784649</v>
      </c>
      <c r="Z300" s="3">
        <f t="shared" si="128"/>
        <v>9781.0109628784649</v>
      </c>
      <c r="AA300" s="2"/>
      <c r="AB300" s="3"/>
      <c r="AC300" s="3">
        <v>36.802973977695224</v>
      </c>
      <c r="AD300" s="112">
        <v>35.413665410503405</v>
      </c>
      <c r="AE300" s="11">
        <f t="shared" si="117"/>
        <v>1.3893085671918186</v>
      </c>
      <c r="AF300" s="3">
        <f t="shared" si="134"/>
        <v>-1.3000000000001677E-2</v>
      </c>
      <c r="AG300" s="3">
        <f t="shared" si="135"/>
        <v>-2.7999999999998693E-2</v>
      </c>
      <c r="AH300" s="3">
        <f t="shared" si="126"/>
        <v>1.4999999999997016E-2</v>
      </c>
      <c r="AL300" s="3"/>
      <c r="AM300" s="3"/>
      <c r="AS300">
        <f t="shared" si="118"/>
        <v>1.7171717171717129</v>
      </c>
      <c r="AT300">
        <f t="shared" si="119"/>
        <v>0.26900000000000013</v>
      </c>
      <c r="AY300">
        <f t="shared" si="120"/>
        <v>63.197026022304783</v>
      </c>
    </row>
    <row r="301" spans="1:51" x14ac:dyDescent="0.25">
      <c r="A301">
        <f t="shared" si="113"/>
        <v>1</v>
      </c>
      <c r="B301" s="119">
        <v>185</v>
      </c>
      <c r="C301" s="11">
        <f t="shared" si="129"/>
        <v>1</v>
      </c>
      <c r="D301">
        <v>2605</v>
      </c>
      <c r="E301" s="11">
        <v>2606</v>
      </c>
      <c r="F301" s="3">
        <f t="shared" si="114"/>
        <v>2605.5</v>
      </c>
      <c r="G301" s="111">
        <v>8.1449999999999996</v>
      </c>
      <c r="H301" s="112">
        <v>8.9649999999999999</v>
      </c>
      <c r="I301" s="112">
        <v>8.3729999999999993</v>
      </c>
      <c r="J301" s="113">
        <v>8.2870000000000008</v>
      </c>
      <c r="K301" s="13">
        <v>0.82000000000000028</v>
      </c>
      <c r="L301" s="3">
        <f t="shared" si="121"/>
        <v>0.22799999999999976</v>
      </c>
      <c r="M301" s="3">
        <f t="shared" si="122"/>
        <v>0.14200000000000124</v>
      </c>
      <c r="N301" s="3">
        <f t="shared" si="123"/>
        <v>8.5999999999998522E-2</v>
      </c>
      <c r="O301" s="13">
        <f t="shared" si="130"/>
        <v>0.22799999999999976</v>
      </c>
      <c r="P301" s="3">
        <f t="shared" si="131"/>
        <v>8.5999999999998522E-2</v>
      </c>
      <c r="Q301" s="11">
        <f t="shared" si="132"/>
        <v>0.14200000000000124</v>
      </c>
      <c r="R301" s="3">
        <f t="shared" si="124"/>
        <v>1.6511627906977171</v>
      </c>
      <c r="S301" s="3">
        <f t="shared" si="115"/>
        <v>0.60563380281688572</v>
      </c>
      <c r="T301" s="3">
        <f t="shared" si="116"/>
        <v>4.3859649122807065</v>
      </c>
      <c r="U301" s="3">
        <f t="shared" si="112"/>
        <v>9462.1420152885912</v>
      </c>
      <c r="V301" s="3">
        <f t="shared" si="127"/>
        <v>10856.675762751562</v>
      </c>
      <c r="X301" s="3">
        <f t="shared" si="133"/>
        <v>6.4202443647955079</v>
      </c>
      <c r="Y301" s="3">
        <f t="shared" si="125"/>
        <v>9770.3031995901983</v>
      </c>
      <c r="Z301" s="3">
        <f t="shared" si="128"/>
        <v>9770.3031995901983</v>
      </c>
      <c r="AA301" s="2"/>
      <c r="AB301" s="3"/>
      <c r="AC301" s="3">
        <v>37.719298245613423</v>
      </c>
      <c r="AD301" s="112">
        <v>35.437872914244018</v>
      </c>
      <c r="AE301" s="11">
        <f t="shared" si="117"/>
        <v>2.2814253313694053</v>
      </c>
      <c r="AF301" s="3">
        <f t="shared" si="134"/>
        <v>1.1000000000001009E-2</v>
      </c>
      <c r="AG301" s="3">
        <f t="shared" si="135"/>
        <v>4.5999999999999375E-2</v>
      </c>
      <c r="AH301" s="3">
        <f t="shared" si="126"/>
        <v>-3.4999999999998366E-2</v>
      </c>
      <c r="AL301" s="3"/>
      <c r="AM301" s="3"/>
      <c r="AS301">
        <f t="shared" si="118"/>
        <v>1.6511627906977171</v>
      </c>
      <c r="AT301">
        <f t="shared" si="119"/>
        <v>0.22799999999999976</v>
      </c>
      <c r="AY301">
        <f t="shared" si="120"/>
        <v>62.28070175438657</v>
      </c>
    </row>
    <row r="302" spans="1:51" x14ac:dyDescent="0.25">
      <c r="A302">
        <f t="shared" si="113"/>
        <v>1</v>
      </c>
      <c r="B302" s="119">
        <v>186</v>
      </c>
      <c r="C302" s="11">
        <f t="shared" si="129"/>
        <v>1</v>
      </c>
      <c r="D302">
        <v>2604</v>
      </c>
      <c r="E302" s="11">
        <v>2605</v>
      </c>
      <c r="F302" s="3">
        <f t="shared" si="114"/>
        <v>2604.5</v>
      </c>
      <c r="G302" s="111">
        <v>8.2159999999999993</v>
      </c>
      <c r="H302" s="112">
        <v>9.2509999999999994</v>
      </c>
      <c r="I302" s="112">
        <v>8.5009999999999994</v>
      </c>
      <c r="J302" s="113">
        <v>8.4039999999999999</v>
      </c>
      <c r="K302" s="13">
        <v>1.0350000000000001</v>
      </c>
      <c r="L302" s="3">
        <f t="shared" si="121"/>
        <v>0.28500000000000014</v>
      </c>
      <c r="M302" s="3">
        <f t="shared" si="122"/>
        <v>0.18800000000000061</v>
      </c>
      <c r="N302" s="3">
        <f t="shared" si="123"/>
        <v>9.6999999999999531E-2</v>
      </c>
      <c r="O302" s="13">
        <f t="shared" si="130"/>
        <v>0.28500000000000014</v>
      </c>
      <c r="P302" s="3">
        <f t="shared" si="131"/>
        <v>9.6999999999999531E-2</v>
      </c>
      <c r="Q302" s="11">
        <f t="shared" si="132"/>
        <v>0.18800000000000061</v>
      </c>
      <c r="R302" s="3">
        <f t="shared" si="124"/>
        <v>1.938144329896923</v>
      </c>
      <c r="S302" s="3">
        <f t="shared" si="115"/>
        <v>0.51595744680850641</v>
      </c>
      <c r="T302" s="3">
        <f t="shared" si="116"/>
        <v>3.5087719298245594</v>
      </c>
      <c r="U302" s="3">
        <f t="shared" si="112"/>
        <v>9455.7217709237957</v>
      </c>
      <c r="V302" s="3">
        <f t="shared" si="127"/>
        <v>10842.358938842037</v>
      </c>
      <c r="X302" s="3">
        <f t="shared" si="133"/>
        <v>5.9626312026230153</v>
      </c>
      <c r="Y302" s="3">
        <f t="shared" si="125"/>
        <v>9756.9184954798657</v>
      </c>
      <c r="Z302" s="3">
        <f t="shared" si="128"/>
        <v>9756.9184954798657</v>
      </c>
      <c r="AA302" s="2"/>
      <c r="AB302" s="3"/>
      <c r="AC302" s="3">
        <v>34.035087719298062</v>
      </c>
      <c r="AD302" s="112">
        <v>35.937365278124275</v>
      </c>
      <c r="AE302" s="11">
        <f t="shared" si="117"/>
        <v>-1.9022775588262135</v>
      </c>
      <c r="AF302" s="3">
        <f t="shared" si="134"/>
        <v>-1.2000000000000455E-2</v>
      </c>
      <c r="AG302" s="3">
        <f t="shared" si="135"/>
        <v>-3.5000000000000142E-2</v>
      </c>
      <c r="AH302" s="3">
        <f t="shared" si="126"/>
        <v>2.2999999999999687E-2</v>
      </c>
      <c r="AL302" s="3"/>
      <c r="AM302" s="3"/>
      <c r="AS302">
        <f t="shared" si="118"/>
        <v>1.938144329896923</v>
      </c>
      <c r="AT302">
        <f t="shared" si="119"/>
        <v>0.28500000000000014</v>
      </c>
      <c r="AY302">
        <f t="shared" si="120"/>
        <v>65.964912280701938</v>
      </c>
    </row>
    <row r="303" spans="1:51" x14ac:dyDescent="0.25">
      <c r="A303">
        <f t="shared" si="113"/>
        <v>1</v>
      </c>
      <c r="B303" s="119">
        <v>187</v>
      </c>
      <c r="C303" s="11">
        <f t="shared" si="129"/>
        <v>1</v>
      </c>
      <c r="D303">
        <v>2603</v>
      </c>
      <c r="E303" s="11">
        <v>2604</v>
      </c>
      <c r="F303" s="3">
        <f t="shared" si="114"/>
        <v>2603.5</v>
      </c>
      <c r="G303" s="111">
        <v>8.0540000000000003</v>
      </c>
      <c r="H303" s="112">
        <v>8.9320000000000004</v>
      </c>
      <c r="I303" s="112">
        <v>8.2919999999999998</v>
      </c>
      <c r="J303" s="113">
        <v>8.2070000000000007</v>
      </c>
      <c r="K303" s="13">
        <v>0.87800000000000011</v>
      </c>
      <c r="L303" s="3">
        <f t="shared" si="121"/>
        <v>0.23799999999999955</v>
      </c>
      <c r="M303" s="3">
        <f t="shared" si="122"/>
        <v>0.15300000000000047</v>
      </c>
      <c r="N303" s="3">
        <f t="shared" si="123"/>
        <v>8.4999999999999076E-2</v>
      </c>
      <c r="O303" s="13">
        <f t="shared" si="130"/>
        <v>0.23799999999999955</v>
      </c>
      <c r="P303" s="3">
        <f t="shared" si="131"/>
        <v>8.4999999999999076E-2</v>
      </c>
      <c r="Q303" s="11">
        <f t="shared" si="132"/>
        <v>0.15300000000000047</v>
      </c>
      <c r="R303" s="3">
        <f t="shared" si="124"/>
        <v>1.8000000000000251</v>
      </c>
      <c r="S303" s="3">
        <f t="shared" si="115"/>
        <v>0.55555555555554781</v>
      </c>
      <c r="T303" s="3">
        <f t="shared" si="116"/>
        <v>4.2016806722689157</v>
      </c>
      <c r="U303" s="3">
        <f t="shared" si="112"/>
        <v>9449.7591397211727</v>
      </c>
      <c r="V303" s="3">
        <f t="shared" si="127"/>
        <v>10826.943343796271</v>
      </c>
      <c r="X303" s="3">
        <f t="shared" si="133"/>
        <v>7.0753984065650002</v>
      </c>
      <c r="Y303" s="3">
        <f t="shared" si="125"/>
        <v>9745.7410934508862</v>
      </c>
      <c r="Z303" s="3">
        <f t="shared" si="128"/>
        <v>9745.7410934508862</v>
      </c>
      <c r="AA303" s="2"/>
      <c r="AB303" s="3"/>
      <c r="AC303" s="3">
        <v>35.714285714285396</v>
      </c>
      <c r="AD303" s="112">
        <v>36.749967694576604</v>
      </c>
      <c r="AE303" s="11">
        <f t="shared" si="117"/>
        <v>-1.0356819802912085</v>
      </c>
      <c r="AF303" s="3">
        <f t="shared" si="134"/>
        <v>1.8000000000000682E-2</v>
      </c>
      <c r="AG303" s="3">
        <f t="shared" si="135"/>
        <v>6.7000000000000171E-2</v>
      </c>
      <c r="AH303" s="3">
        <f t="shared" si="126"/>
        <v>-4.8999999999999488E-2</v>
      </c>
      <c r="AL303" s="3"/>
      <c r="AM303" s="3"/>
      <c r="AS303">
        <f t="shared" si="118"/>
        <v>1.8000000000000251</v>
      </c>
      <c r="AT303">
        <f t="shared" si="119"/>
        <v>0.23799999999999955</v>
      </c>
      <c r="AY303">
        <f t="shared" si="120"/>
        <v>64.285714285714604</v>
      </c>
    </row>
    <row r="304" spans="1:51" x14ac:dyDescent="0.25">
      <c r="A304">
        <f t="shared" si="113"/>
        <v>1</v>
      </c>
      <c r="B304" s="119">
        <v>188</v>
      </c>
      <c r="C304" s="11">
        <f t="shared" si="129"/>
        <v>1</v>
      </c>
      <c r="D304">
        <v>2602</v>
      </c>
      <c r="E304" s="11">
        <v>2603</v>
      </c>
      <c r="F304" s="3">
        <f t="shared" si="114"/>
        <v>2602.5</v>
      </c>
      <c r="G304" s="111">
        <v>8.1809999999999992</v>
      </c>
      <c r="H304" s="112">
        <v>9.2420000000000009</v>
      </c>
      <c r="I304" s="112">
        <v>8.5039999999999996</v>
      </c>
      <c r="J304" s="113">
        <v>8.4009999999999998</v>
      </c>
      <c r="K304" s="13">
        <v>1.0610000000000017</v>
      </c>
      <c r="L304" s="3">
        <f t="shared" si="121"/>
        <v>0.3230000000000004</v>
      </c>
      <c r="M304" s="3">
        <f t="shared" si="122"/>
        <v>0.22000000000000064</v>
      </c>
      <c r="N304" s="3">
        <f t="shared" si="123"/>
        <v>0.10299999999999976</v>
      </c>
      <c r="O304" s="13">
        <f t="shared" si="130"/>
        <v>0.3230000000000004</v>
      </c>
      <c r="P304" s="3">
        <f t="shared" si="131"/>
        <v>0.10299999999999976</v>
      </c>
      <c r="Q304" s="11">
        <f t="shared" si="132"/>
        <v>0.22000000000000064</v>
      </c>
      <c r="R304" s="3">
        <f t="shared" si="124"/>
        <v>2.1359223300970984</v>
      </c>
      <c r="S304" s="3">
        <f t="shared" si="115"/>
        <v>0.46818181818181576</v>
      </c>
      <c r="T304" s="3">
        <f t="shared" si="116"/>
        <v>3.0959752321981386</v>
      </c>
      <c r="U304" s="3">
        <f t="shared" si="112"/>
        <v>9442.6837413146077</v>
      </c>
      <c r="V304" s="3">
        <f t="shared" si="127"/>
        <v>10813.952201425884</v>
      </c>
      <c r="X304" s="3">
        <f t="shared" si="133"/>
        <v>4.8013696949965379</v>
      </c>
      <c r="Y304" s="3">
        <f t="shared" si="125"/>
        <v>9730.5717621258409</v>
      </c>
      <c r="Z304" s="3">
        <f t="shared" si="128"/>
        <v>9730.5717621258409</v>
      </c>
      <c r="AA304" s="2"/>
      <c r="AB304" s="3"/>
      <c r="AC304" s="3">
        <v>31.888544891640752</v>
      </c>
      <c r="AD304" s="112">
        <v>30.887021526025052</v>
      </c>
      <c r="AE304" s="11">
        <f t="shared" si="117"/>
        <v>1.0015233656157001</v>
      </c>
      <c r="AF304" s="3">
        <f t="shared" si="134"/>
        <v>-1.3999999999999346E-2</v>
      </c>
      <c r="AG304" s="3">
        <f t="shared" si="135"/>
        <v>-9.100000000000108E-2</v>
      </c>
      <c r="AH304" s="3">
        <f t="shared" si="126"/>
        <v>7.7000000000001734E-2</v>
      </c>
      <c r="AL304" s="3"/>
      <c r="AM304" s="3"/>
      <c r="AS304">
        <f t="shared" si="118"/>
        <v>2.1359223300970984</v>
      </c>
      <c r="AT304">
        <f t="shared" si="119"/>
        <v>0.3230000000000004</v>
      </c>
      <c r="AY304">
        <f t="shared" si="120"/>
        <v>68.111455108359237</v>
      </c>
    </row>
    <row r="305" spans="1:51" x14ac:dyDescent="0.25">
      <c r="A305">
        <f t="shared" si="113"/>
        <v>1</v>
      </c>
      <c r="B305" s="119">
        <v>189</v>
      </c>
      <c r="C305" s="11">
        <f t="shared" si="129"/>
        <v>1</v>
      </c>
      <c r="D305">
        <v>2601</v>
      </c>
      <c r="E305" s="11">
        <v>2602</v>
      </c>
      <c r="F305" s="3">
        <f t="shared" si="114"/>
        <v>2601.5</v>
      </c>
      <c r="G305" s="111">
        <v>8.1630000000000003</v>
      </c>
      <c r="H305" s="112">
        <v>8.9309999999999992</v>
      </c>
      <c r="I305" s="112">
        <v>8.3810000000000002</v>
      </c>
      <c r="J305" s="113">
        <v>8.2919999999999998</v>
      </c>
      <c r="K305" s="13">
        <v>0.76799999999999891</v>
      </c>
      <c r="L305" s="3">
        <f t="shared" si="121"/>
        <v>0.21799999999999997</v>
      </c>
      <c r="M305" s="3">
        <f t="shared" si="122"/>
        <v>0.12899999999999956</v>
      </c>
      <c r="N305" s="3">
        <f t="shared" si="123"/>
        <v>8.9000000000000412E-2</v>
      </c>
      <c r="O305" s="13">
        <f t="shared" si="130"/>
        <v>0.21799999999999997</v>
      </c>
      <c r="P305" s="3">
        <f t="shared" si="131"/>
        <v>8.9000000000000412E-2</v>
      </c>
      <c r="Q305" s="11">
        <f t="shared" si="132"/>
        <v>0.12899999999999956</v>
      </c>
      <c r="R305" s="3">
        <f t="shared" si="124"/>
        <v>1.4494382022471795</v>
      </c>
      <c r="S305" s="3">
        <f t="shared" si="115"/>
        <v>0.68992248062016059</v>
      </c>
      <c r="T305" s="3">
        <f t="shared" si="116"/>
        <v>4.5871559633027532</v>
      </c>
      <c r="U305" s="3">
        <f t="shared" si="112"/>
        <v>9437.8823716196111</v>
      </c>
      <c r="V305" s="3">
        <f t="shared" si="127"/>
        <v>10794.808183392304</v>
      </c>
      <c r="X305" s="3">
        <f t="shared" si="133"/>
        <v>8.9414561476260133</v>
      </c>
      <c r="Y305" s="3">
        <f t="shared" si="125"/>
        <v>9720.3336375782874</v>
      </c>
      <c r="Z305" s="3">
        <f t="shared" si="128"/>
        <v>9720.3336375782874</v>
      </c>
      <c r="AA305" s="2"/>
      <c r="AB305" s="3"/>
      <c r="AC305" s="3">
        <v>40.825688073394687</v>
      </c>
      <c r="AD305" s="112">
        <v>34.382064327912218</v>
      </c>
      <c r="AE305" s="11">
        <f t="shared" si="117"/>
        <v>6.4436237454824692</v>
      </c>
      <c r="AF305" s="3">
        <f t="shared" si="134"/>
        <v>4.3999999999998707E-2</v>
      </c>
      <c r="AG305" s="3">
        <f t="shared" si="135"/>
        <v>0.23000000000000043</v>
      </c>
      <c r="AH305" s="3">
        <f t="shared" si="126"/>
        <v>-0.18600000000000172</v>
      </c>
      <c r="AL305" s="3"/>
      <c r="AM305" s="3"/>
      <c r="AS305">
        <f t="shared" si="118"/>
        <v>1.4494382022471795</v>
      </c>
      <c r="AT305">
        <f t="shared" si="119"/>
        <v>0.21799999999999997</v>
      </c>
      <c r="AY305">
        <f t="shared" si="120"/>
        <v>59.174311926605306</v>
      </c>
    </row>
    <row r="306" spans="1:51" x14ac:dyDescent="0.25">
      <c r="A306">
        <f t="shared" si="113"/>
        <v>1</v>
      </c>
      <c r="B306" s="119">
        <v>190</v>
      </c>
      <c r="C306" s="11">
        <f t="shared" si="129"/>
        <v>1</v>
      </c>
      <c r="D306">
        <v>2600</v>
      </c>
      <c r="E306" s="11">
        <v>2601</v>
      </c>
      <c r="F306" s="3">
        <f t="shared" si="114"/>
        <v>2600.5</v>
      </c>
      <c r="G306" s="111">
        <v>8.1300000000000008</v>
      </c>
      <c r="H306" s="112">
        <v>9.673</v>
      </c>
      <c r="I306" s="112">
        <v>8.6219999999999999</v>
      </c>
      <c r="J306" s="113">
        <v>8.4890000000000008</v>
      </c>
      <c r="K306" s="13">
        <v>1.5429999999999993</v>
      </c>
      <c r="L306" s="3">
        <f t="shared" si="121"/>
        <v>0.4919999999999991</v>
      </c>
      <c r="M306" s="3">
        <f t="shared" si="122"/>
        <v>0.35899999999999999</v>
      </c>
      <c r="N306" s="3">
        <f t="shared" si="123"/>
        <v>0.13299999999999912</v>
      </c>
      <c r="O306" s="13">
        <f t="shared" si="130"/>
        <v>0.4919999999999991</v>
      </c>
      <c r="P306" s="3">
        <f t="shared" si="131"/>
        <v>0.13299999999999912</v>
      </c>
      <c r="Q306" s="11">
        <f t="shared" si="132"/>
        <v>0.35899999999999999</v>
      </c>
      <c r="R306" s="3">
        <f t="shared" si="124"/>
        <v>2.6992481203007697</v>
      </c>
      <c r="S306" s="3">
        <f t="shared" si="115"/>
        <v>0.37047353760445439</v>
      </c>
      <c r="T306" s="3">
        <f t="shared" si="116"/>
        <v>2.0325203252032558</v>
      </c>
      <c r="U306" s="3">
        <f t="shared" si="112"/>
        <v>9428.9409154719851</v>
      </c>
      <c r="V306" s="3">
        <f t="shared" si="127"/>
        <v>10784.528257336715</v>
      </c>
      <c r="X306" s="3">
        <f t="shared" si="133"/>
        <v>8.5856481035498291</v>
      </c>
      <c r="Y306" s="3">
        <f t="shared" si="125"/>
        <v>9697.2274115351865</v>
      </c>
      <c r="Z306" s="3">
        <f t="shared" si="128"/>
        <v>9697.2274115351865</v>
      </c>
      <c r="AA306" s="2"/>
      <c r="AB306" s="3"/>
      <c r="AC306" s="3">
        <v>27.032520325203123</v>
      </c>
      <c r="AD306" s="112">
        <v>28.650129405896369</v>
      </c>
      <c r="AE306" s="11">
        <f t="shared" si="117"/>
        <v>-1.6176090806932457</v>
      </c>
      <c r="AF306" s="3">
        <f t="shared" si="134"/>
        <v>1.4000000000001123E-2</v>
      </c>
      <c r="AG306" s="3">
        <f t="shared" si="135"/>
        <v>2.1999999999998465E-2</v>
      </c>
      <c r="AH306" s="3">
        <f t="shared" si="126"/>
        <v>-7.9999999999973426E-3</v>
      </c>
      <c r="AL306" s="3"/>
      <c r="AM306" s="3"/>
      <c r="AS306">
        <f t="shared" si="118"/>
        <v>2.6992481203007697</v>
      </c>
      <c r="AT306">
        <f t="shared" si="119"/>
        <v>0.4919999999999991</v>
      </c>
      <c r="AY306">
        <f t="shared" si="120"/>
        <v>72.967479674796877</v>
      </c>
    </row>
    <row r="307" spans="1:51" x14ac:dyDescent="0.25">
      <c r="A307">
        <f t="shared" si="113"/>
        <v>1</v>
      </c>
      <c r="B307" s="119">
        <v>191</v>
      </c>
      <c r="C307" s="11">
        <f t="shared" si="129"/>
        <v>1</v>
      </c>
      <c r="D307">
        <v>2599</v>
      </c>
      <c r="E307" s="11">
        <v>2600</v>
      </c>
      <c r="F307" s="3">
        <f t="shared" si="114"/>
        <v>2599.5</v>
      </c>
      <c r="G307" s="111">
        <v>8.0050000000000008</v>
      </c>
      <c r="H307" s="112">
        <v>9.5449999999999999</v>
      </c>
      <c r="I307" s="112">
        <v>8.5329999999999995</v>
      </c>
      <c r="J307" s="113">
        <v>8.3859999999999992</v>
      </c>
      <c r="K307" s="13">
        <v>1.5399999999999991</v>
      </c>
      <c r="L307" s="3">
        <f t="shared" si="121"/>
        <v>0.52799999999999869</v>
      </c>
      <c r="M307" s="3">
        <f t="shared" si="122"/>
        <v>0.38099999999999845</v>
      </c>
      <c r="N307" s="3">
        <f t="shared" si="123"/>
        <v>0.14700000000000024</v>
      </c>
      <c r="O307" s="13">
        <f t="shared" si="130"/>
        <v>0.52799999999999869</v>
      </c>
      <c r="P307" s="3">
        <f t="shared" si="131"/>
        <v>0.14700000000000024</v>
      </c>
      <c r="Q307" s="11">
        <f t="shared" si="132"/>
        <v>0.38099999999999845</v>
      </c>
      <c r="R307" s="3">
        <f t="shared" si="124"/>
        <v>2.5918367346938629</v>
      </c>
      <c r="S307" s="3">
        <f t="shared" si="115"/>
        <v>0.38582677165354551</v>
      </c>
      <c r="T307" s="3">
        <f t="shared" si="116"/>
        <v>1.8939393939393987</v>
      </c>
      <c r="U307" s="3">
        <f t="shared" si="112"/>
        <v>9420.3552673684353</v>
      </c>
      <c r="V307" s="3">
        <f t="shared" si="127"/>
        <v>10773.822308651388</v>
      </c>
      <c r="X307" s="3">
        <f t="shared" si="133"/>
        <v>10.945893028971113</v>
      </c>
      <c r="Y307" s="3">
        <f t="shared" si="125"/>
        <v>9672.4304860255161</v>
      </c>
      <c r="Z307" s="3">
        <f t="shared" si="128"/>
        <v>9672.4304860255161</v>
      </c>
      <c r="AA307" s="2"/>
      <c r="AB307" s="3"/>
      <c r="AC307" s="3">
        <v>27.840909090909204</v>
      </c>
      <c r="AD307" s="112">
        <v>25.282931824930522</v>
      </c>
      <c r="AE307" s="11">
        <f t="shared" si="117"/>
        <v>2.5579772659786819</v>
      </c>
      <c r="AF307" s="3">
        <f t="shared" si="134"/>
        <v>-5.4999999999999716E-2</v>
      </c>
      <c r="AG307" s="3">
        <f t="shared" si="135"/>
        <v>-7.6999999999998181E-2</v>
      </c>
      <c r="AH307" s="3">
        <f t="shared" si="126"/>
        <v>2.1999999999998465E-2</v>
      </c>
      <c r="AL307" s="3"/>
      <c r="AM307" s="3"/>
      <c r="AS307">
        <f t="shared" si="118"/>
        <v>2.5918367346938629</v>
      </c>
      <c r="AT307">
        <f t="shared" si="119"/>
        <v>0.52799999999999869</v>
      </c>
      <c r="AY307">
        <f t="shared" si="120"/>
        <v>72.159090909090793</v>
      </c>
    </row>
    <row r="308" spans="1:51" x14ac:dyDescent="0.25">
      <c r="A308">
        <f t="shared" si="113"/>
        <v>1</v>
      </c>
      <c r="B308" s="119">
        <v>192</v>
      </c>
      <c r="C308" s="11">
        <f t="shared" si="129"/>
        <v>1</v>
      </c>
      <c r="D308">
        <v>2598</v>
      </c>
      <c r="E308" s="11">
        <v>2599</v>
      </c>
      <c r="F308" s="3">
        <f t="shared" si="114"/>
        <v>2598.5</v>
      </c>
      <c r="G308" s="111">
        <v>7.891</v>
      </c>
      <c r="H308" s="112">
        <v>9.0090000000000003</v>
      </c>
      <c r="I308" s="112">
        <v>8.2870000000000008</v>
      </c>
      <c r="J308" s="113">
        <v>8.1950000000000003</v>
      </c>
      <c r="K308" s="13">
        <v>1.1180000000000003</v>
      </c>
      <c r="L308" s="3">
        <f t="shared" si="121"/>
        <v>0.3960000000000008</v>
      </c>
      <c r="M308" s="3">
        <f t="shared" si="122"/>
        <v>0.30400000000000027</v>
      </c>
      <c r="N308" s="3">
        <f t="shared" si="123"/>
        <v>9.2000000000000526E-2</v>
      </c>
      <c r="O308" s="13">
        <f t="shared" si="130"/>
        <v>0.3960000000000008</v>
      </c>
      <c r="P308" s="3">
        <f t="shared" si="131"/>
        <v>9.2000000000000526E-2</v>
      </c>
      <c r="Q308" s="11">
        <f t="shared" si="132"/>
        <v>0.30400000000000027</v>
      </c>
      <c r="R308" s="3">
        <f t="shared" si="124"/>
        <v>3.3043478260869406</v>
      </c>
      <c r="S308" s="3">
        <f t="shared" si="115"/>
        <v>0.30263157894736986</v>
      </c>
      <c r="T308" s="3">
        <f t="shared" si="116"/>
        <v>2.5252525252525202</v>
      </c>
      <c r="U308" s="3">
        <f t="shared" si="112"/>
        <v>9409.4093743394642</v>
      </c>
      <c r="V308" s="3">
        <f t="shared" si="127"/>
        <v>10765.424866086983</v>
      </c>
      <c r="X308" s="3">
        <f t="shared" si="133"/>
        <v>8.6919647635586443</v>
      </c>
      <c r="Y308" s="3">
        <f t="shared" si="125"/>
        <v>9653.8327918932628</v>
      </c>
      <c r="Z308" s="3">
        <f t="shared" si="128"/>
        <v>9653.8327918932628</v>
      </c>
      <c r="AA308" s="2"/>
      <c r="AB308" s="3"/>
      <c r="AC308" s="3">
        <v>23.232323232323317</v>
      </c>
      <c r="AD308" s="112">
        <v>23.831607515074381</v>
      </c>
      <c r="AE308" s="11">
        <f t="shared" si="117"/>
        <v>-0.59928428275106427</v>
      </c>
      <c r="AF308" s="3">
        <f t="shared" si="134"/>
        <v>2.5000000000000355E-2</v>
      </c>
      <c r="AG308" s="3">
        <f t="shared" si="135"/>
        <v>3.0000000000001137E-3</v>
      </c>
      <c r="AH308" s="3">
        <f t="shared" si="126"/>
        <v>2.2000000000000242E-2</v>
      </c>
      <c r="AL308" s="3"/>
      <c r="AM308" s="3"/>
      <c r="AS308">
        <f t="shared" si="118"/>
        <v>3.3043478260869406</v>
      </c>
      <c r="AT308">
        <f t="shared" si="119"/>
        <v>0.3960000000000008</v>
      </c>
      <c r="AY308">
        <f t="shared" si="120"/>
        <v>76.76767676767669</v>
      </c>
    </row>
    <row r="309" spans="1:51" x14ac:dyDescent="0.25">
      <c r="A309">
        <f t="shared" si="113"/>
        <v>1</v>
      </c>
      <c r="B309" s="119">
        <v>193</v>
      </c>
      <c r="C309" s="11">
        <f t="shared" si="129"/>
        <v>1</v>
      </c>
      <c r="D309">
        <v>2597</v>
      </c>
      <c r="E309" s="11">
        <v>2598</v>
      </c>
      <c r="F309" s="3">
        <f t="shared" si="114"/>
        <v>2597.5</v>
      </c>
      <c r="G309" s="111">
        <v>8.11</v>
      </c>
      <c r="H309" s="112">
        <v>9.3040000000000003</v>
      </c>
      <c r="I309" s="112">
        <v>8.5340000000000007</v>
      </c>
      <c r="J309" s="113">
        <v>8.4169999999999998</v>
      </c>
      <c r="K309" s="13">
        <v>1.1940000000000008</v>
      </c>
      <c r="L309" s="3">
        <f t="shared" si="121"/>
        <v>0.42400000000000126</v>
      </c>
      <c r="M309" s="3">
        <f t="shared" si="122"/>
        <v>0.30700000000000038</v>
      </c>
      <c r="N309" s="3">
        <f t="shared" si="123"/>
        <v>0.11700000000000088</v>
      </c>
      <c r="O309" s="13">
        <f t="shared" si="130"/>
        <v>0.42400000000000126</v>
      </c>
      <c r="P309" s="3">
        <f t="shared" si="131"/>
        <v>0.11700000000000088</v>
      </c>
      <c r="Q309" s="11">
        <f t="shared" si="132"/>
        <v>0.30700000000000038</v>
      </c>
      <c r="R309" s="3">
        <f t="shared" si="124"/>
        <v>2.6239316239316075</v>
      </c>
      <c r="S309" s="3">
        <f t="shared" si="115"/>
        <v>0.38110749185667991</v>
      </c>
      <c r="T309" s="3">
        <f t="shared" si="116"/>
        <v>2.3584905660377289</v>
      </c>
      <c r="U309" s="3">
        <f t="shared" si="112"/>
        <v>9400.7174095759055</v>
      </c>
      <c r="V309" s="3">
        <f t="shared" si="127"/>
        <v>10754.849868312918</v>
      </c>
      <c r="X309" s="3">
        <f t="shared" si="133"/>
        <v>8.5429511382608325</v>
      </c>
      <c r="Y309" s="3">
        <f t="shared" si="125"/>
        <v>9633.9201092870117</v>
      </c>
      <c r="Z309" s="3">
        <f t="shared" si="128"/>
        <v>9633.9201092870117</v>
      </c>
      <c r="AA309" s="2"/>
      <c r="AB309" s="3"/>
      <c r="AC309" s="3">
        <v>27.594339622641634</v>
      </c>
      <c r="AD309" s="112">
        <v>23.719511939134172</v>
      </c>
      <c r="AE309" s="11">
        <f t="shared" si="117"/>
        <v>3.874827683507462</v>
      </c>
      <c r="AF309" s="3">
        <f t="shared" si="134"/>
        <v>1.5999999999998238E-2</v>
      </c>
      <c r="AG309" s="3">
        <f t="shared" si="135"/>
        <v>3.5999999999999588E-2</v>
      </c>
      <c r="AH309" s="3">
        <f t="shared" si="126"/>
        <v>-2.000000000000135E-2</v>
      </c>
      <c r="AL309" s="3"/>
      <c r="AM309" s="3"/>
      <c r="AS309">
        <f t="shared" si="118"/>
        <v>2.6239316239316075</v>
      </c>
      <c r="AT309">
        <f t="shared" si="119"/>
        <v>0.42400000000000126</v>
      </c>
      <c r="AY309">
        <f t="shared" si="120"/>
        <v>72.405660377358359</v>
      </c>
    </row>
    <row r="310" spans="1:51" x14ac:dyDescent="0.25">
      <c r="A310">
        <f t="shared" si="113"/>
        <v>1</v>
      </c>
      <c r="B310" s="119">
        <v>194</v>
      </c>
      <c r="C310" s="11">
        <f t="shared" si="129"/>
        <v>1</v>
      </c>
      <c r="D310">
        <v>2596</v>
      </c>
      <c r="E310" s="11">
        <v>2597</v>
      </c>
      <c r="F310" s="3">
        <f t="shared" si="114"/>
        <v>2596.5</v>
      </c>
      <c r="G310" s="111">
        <v>8.0440000000000005</v>
      </c>
      <c r="H310" s="112">
        <v>9.5540000000000003</v>
      </c>
      <c r="I310" s="112">
        <v>8.52</v>
      </c>
      <c r="J310" s="113">
        <v>8.3870000000000005</v>
      </c>
      <c r="K310" s="13">
        <v>1.5099999999999998</v>
      </c>
      <c r="L310" s="3">
        <f t="shared" si="121"/>
        <v>0.47599999999999909</v>
      </c>
      <c r="M310" s="3">
        <f t="shared" si="122"/>
        <v>0.34299999999999997</v>
      </c>
      <c r="N310" s="3">
        <f t="shared" si="123"/>
        <v>0.13299999999999912</v>
      </c>
      <c r="O310" s="13">
        <f t="shared" si="130"/>
        <v>0.47599999999999909</v>
      </c>
      <c r="P310" s="3">
        <f t="shared" si="131"/>
        <v>0.13299999999999912</v>
      </c>
      <c r="Q310" s="11">
        <f t="shared" si="132"/>
        <v>0.34299999999999997</v>
      </c>
      <c r="R310" s="3">
        <f t="shared" si="124"/>
        <v>2.5789473684210695</v>
      </c>
      <c r="S310" s="3">
        <f t="shared" si="115"/>
        <v>0.38775510204081376</v>
      </c>
      <c r="T310" s="3">
        <f t="shared" si="116"/>
        <v>2.1008403361344579</v>
      </c>
      <c r="U310" s="3">
        <f t="shared" si="112"/>
        <v>9392.1744584376447</v>
      </c>
      <c r="V310" s="3">
        <f t="shared" si="127"/>
        <v>10744.090412178935</v>
      </c>
      <c r="X310" s="3">
        <f t="shared" si="133"/>
        <v>6.6251457806920371</v>
      </c>
      <c r="Y310" s="3">
        <f t="shared" si="125"/>
        <v>9611.5653052290509</v>
      </c>
      <c r="Z310" s="3">
        <f t="shared" si="128"/>
        <v>9611.5653052290509</v>
      </c>
      <c r="AA310" s="2"/>
      <c r="AB310" s="3"/>
      <c r="AC310" s="3">
        <v>27.941176470588104</v>
      </c>
      <c r="AD310" s="112">
        <v>29.196756812285244</v>
      </c>
      <c r="AE310" s="11">
        <f t="shared" si="117"/>
        <v>-1.2555803416971401</v>
      </c>
      <c r="AF310" s="3">
        <f t="shared" si="134"/>
        <v>-1.7999999999998906E-2</v>
      </c>
      <c r="AG310" s="3">
        <f t="shared" si="135"/>
        <v>-0.11300000000000132</v>
      </c>
      <c r="AH310" s="3">
        <f t="shared" si="126"/>
        <v>9.5000000000002416E-2</v>
      </c>
      <c r="AL310" s="3"/>
      <c r="AM310" s="3"/>
      <c r="AS310">
        <f t="shared" si="118"/>
        <v>2.5789473684210695</v>
      </c>
      <c r="AT310">
        <f t="shared" si="119"/>
        <v>0.47599999999999909</v>
      </c>
      <c r="AY310">
        <f t="shared" si="120"/>
        <v>72.058823529411896</v>
      </c>
    </row>
    <row r="311" spans="1:51" x14ac:dyDescent="0.25">
      <c r="A311">
        <f t="shared" si="113"/>
        <v>1</v>
      </c>
      <c r="B311" s="119">
        <v>195</v>
      </c>
      <c r="C311" s="11">
        <f t="shared" si="129"/>
        <v>1</v>
      </c>
      <c r="D311">
        <v>2595</v>
      </c>
      <c r="E311" s="11">
        <v>2596</v>
      </c>
      <c r="F311" s="3">
        <f t="shared" si="114"/>
        <v>2595.5</v>
      </c>
      <c r="G311" s="111">
        <v>8.0820000000000007</v>
      </c>
      <c r="H311" s="112">
        <v>9.4039999999999999</v>
      </c>
      <c r="I311" s="112">
        <v>8.4269999999999996</v>
      </c>
      <c r="J311" s="113">
        <v>8.3119999999999994</v>
      </c>
      <c r="K311" s="13">
        <v>1.3219999999999992</v>
      </c>
      <c r="L311" s="3">
        <f t="shared" si="121"/>
        <v>0.34499999999999886</v>
      </c>
      <c r="M311" s="3">
        <f t="shared" si="122"/>
        <v>0.22999999999999865</v>
      </c>
      <c r="N311" s="3">
        <f t="shared" si="123"/>
        <v>0.11500000000000021</v>
      </c>
      <c r="O311" s="13">
        <f t="shared" si="130"/>
        <v>0.34499999999999886</v>
      </c>
      <c r="P311" s="3">
        <f t="shared" si="131"/>
        <v>0.11500000000000021</v>
      </c>
      <c r="Q311" s="11">
        <f t="shared" si="132"/>
        <v>0.22999999999999865</v>
      </c>
      <c r="R311" s="3">
        <f t="shared" si="124"/>
        <v>1.9999999999999845</v>
      </c>
      <c r="S311" s="3">
        <f t="shared" si="115"/>
        <v>0.50000000000000389</v>
      </c>
      <c r="T311" s="3">
        <f t="shared" si="116"/>
        <v>2.8985507246376909</v>
      </c>
      <c r="U311" s="3">
        <f t="shared" si="112"/>
        <v>9385.5493126569527</v>
      </c>
      <c r="V311" s="3">
        <f t="shared" si="127"/>
        <v>10730.216376637745</v>
      </c>
      <c r="X311" s="3">
        <f t="shared" si="133"/>
        <v>7.3086925675888779</v>
      </c>
      <c r="Y311" s="3">
        <f t="shared" si="125"/>
        <v>9595.3627686744367</v>
      </c>
      <c r="Z311" s="3">
        <f t="shared" si="128"/>
        <v>9595.3627686744367</v>
      </c>
      <c r="AA311" s="2"/>
      <c r="AB311" s="3"/>
      <c r="AC311" s="3">
        <v>33.333333333333506</v>
      </c>
      <c r="AD311" s="112">
        <v>38.736053171707844</v>
      </c>
      <c r="AE311" s="11">
        <f t="shared" si="117"/>
        <v>-5.4027198383743382</v>
      </c>
      <c r="AF311" s="3">
        <f t="shared" si="134"/>
        <v>1.0999999999999233E-2</v>
      </c>
      <c r="AG311" s="3">
        <f t="shared" si="135"/>
        <v>4.8000000000001819E-2</v>
      </c>
      <c r="AH311" s="3">
        <f t="shared" si="126"/>
        <v>-3.7000000000002586E-2</v>
      </c>
      <c r="AL311" s="3"/>
      <c r="AM311" s="3"/>
      <c r="AS311">
        <f t="shared" si="118"/>
        <v>1.9999999999999845</v>
      </c>
      <c r="AT311">
        <f t="shared" si="119"/>
        <v>0.34499999999999886</v>
      </c>
      <c r="AY311">
        <f t="shared" si="120"/>
        <v>66.666666666666501</v>
      </c>
    </row>
    <row r="312" spans="1:51" x14ac:dyDescent="0.25">
      <c r="A312">
        <f t="shared" si="113"/>
        <v>1</v>
      </c>
      <c r="B312" s="119">
        <v>196</v>
      </c>
      <c r="C312" s="11">
        <f t="shared" si="129"/>
        <v>1</v>
      </c>
      <c r="D312">
        <v>2594</v>
      </c>
      <c r="E312" s="11">
        <v>2595</v>
      </c>
      <c r="F312" s="3">
        <f t="shared" si="114"/>
        <v>2594.5</v>
      </c>
      <c r="G312" s="111">
        <v>8.09</v>
      </c>
      <c r="H312" s="112">
        <v>9.6080000000000005</v>
      </c>
      <c r="I312" s="112">
        <v>8.4939999999999998</v>
      </c>
      <c r="J312" s="113">
        <v>8.3680000000000003</v>
      </c>
      <c r="K312" s="13">
        <v>1.5180000000000007</v>
      </c>
      <c r="L312" s="3">
        <f t="shared" si="121"/>
        <v>0.40399999999999991</v>
      </c>
      <c r="M312" s="3">
        <f t="shared" si="122"/>
        <v>0.27800000000000047</v>
      </c>
      <c r="N312" s="3">
        <f t="shared" si="123"/>
        <v>0.12599999999999945</v>
      </c>
      <c r="O312" s="13">
        <f t="shared" si="130"/>
        <v>0.40399999999999991</v>
      </c>
      <c r="P312" s="3">
        <f t="shared" si="131"/>
        <v>0.12599999999999945</v>
      </c>
      <c r="Q312" s="11">
        <f t="shared" si="132"/>
        <v>0.27800000000000047</v>
      </c>
      <c r="R312" s="3">
        <f t="shared" si="124"/>
        <v>2.2063492063492198</v>
      </c>
      <c r="S312" s="3">
        <f t="shared" si="115"/>
        <v>0.45323741007193968</v>
      </c>
      <c r="T312" s="3">
        <f t="shared" si="116"/>
        <v>2.4752475247524757</v>
      </c>
      <c r="U312" s="3">
        <f t="shared" si="112"/>
        <v>9378.2406200893638</v>
      </c>
      <c r="V312" s="3">
        <f t="shared" si="127"/>
        <v>10717.639912765877</v>
      </c>
      <c r="X312" s="3">
        <f t="shared" si="133"/>
        <v>5.7243584157731675</v>
      </c>
      <c r="Y312" s="3">
        <f t="shared" si="125"/>
        <v>9576.3893635496133</v>
      </c>
      <c r="Z312" s="3">
        <f t="shared" si="128"/>
        <v>9576.3893635496133</v>
      </c>
      <c r="AA312" s="2"/>
      <c r="AB312" s="3"/>
      <c r="AC312" s="3">
        <v>31.188118811881054</v>
      </c>
      <c r="AD312" s="112">
        <v>37.70631683201686</v>
      </c>
      <c r="AE312" s="11">
        <f t="shared" si="117"/>
        <v>-6.5181980201358058</v>
      </c>
      <c r="AF312" s="3">
        <f t="shared" si="134"/>
        <v>-1.2000000000000455E-2</v>
      </c>
      <c r="AG312" s="3">
        <f t="shared" si="135"/>
        <v>-8.0999999999999517E-2</v>
      </c>
      <c r="AH312" s="3">
        <f t="shared" si="126"/>
        <v>6.8999999999999062E-2</v>
      </c>
      <c r="AL312" s="3"/>
      <c r="AM312" s="3"/>
      <c r="AS312">
        <f t="shared" si="118"/>
        <v>2.2063492063492198</v>
      </c>
      <c r="AT312">
        <f t="shared" si="119"/>
        <v>0.40399999999999991</v>
      </c>
      <c r="AY312">
        <f t="shared" si="120"/>
        <v>68.811881188118946</v>
      </c>
    </row>
    <row r="313" spans="1:51" x14ac:dyDescent="0.25">
      <c r="A313">
        <f t="shared" si="113"/>
        <v>1</v>
      </c>
      <c r="B313" s="119">
        <v>197</v>
      </c>
      <c r="C313" s="11">
        <f t="shared" si="129"/>
        <v>1</v>
      </c>
      <c r="D313">
        <v>2593</v>
      </c>
      <c r="E313" s="11">
        <v>2594</v>
      </c>
      <c r="F313" s="3">
        <f t="shared" si="114"/>
        <v>2593.5</v>
      </c>
      <c r="G313" s="111">
        <v>8.0429999999999993</v>
      </c>
      <c r="H313" s="112">
        <v>9.1560000000000006</v>
      </c>
      <c r="I313" s="112">
        <v>8.3539999999999992</v>
      </c>
      <c r="J313" s="113">
        <v>8.24</v>
      </c>
      <c r="K313" s="13">
        <v>1.1130000000000013</v>
      </c>
      <c r="L313" s="3">
        <f t="shared" si="121"/>
        <v>0.31099999999999994</v>
      </c>
      <c r="M313" s="3">
        <f t="shared" si="122"/>
        <v>0.19700000000000095</v>
      </c>
      <c r="N313" s="3">
        <f t="shared" si="123"/>
        <v>0.11399999999999899</v>
      </c>
      <c r="O313" s="13">
        <f t="shared" si="130"/>
        <v>0.31099999999999994</v>
      </c>
      <c r="P313" s="3">
        <f t="shared" si="131"/>
        <v>0.11399999999999899</v>
      </c>
      <c r="Q313" s="11">
        <f t="shared" si="132"/>
        <v>0.19700000000000095</v>
      </c>
      <c r="R313" s="3">
        <f t="shared" si="124"/>
        <v>1.7280701754386201</v>
      </c>
      <c r="S313" s="3">
        <f t="shared" si="115"/>
        <v>0.57868020304567735</v>
      </c>
      <c r="T313" s="3">
        <f t="shared" si="116"/>
        <v>3.2154340836012869</v>
      </c>
      <c r="U313" s="3">
        <f t="shared" si="112"/>
        <v>9372.5162616735906</v>
      </c>
      <c r="V313" s="3">
        <f t="shared" si="127"/>
        <v>10701.5826533578</v>
      </c>
      <c r="X313" s="3">
        <f t="shared" si="133"/>
        <v>6.460885967948343</v>
      </c>
      <c r="Y313" s="3">
        <f t="shared" si="125"/>
        <v>9561.7835987134258</v>
      </c>
      <c r="Z313" s="3">
        <f t="shared" si="128"/>
        <v>9561.7835987134258</v>
      </c>
      <c r="AA313" s="2"/>
      <c r="AB313" s="3"/>
      <c r="AC313" s="3">
        <v>36.655948553054344</v>
      </c>
      <c r="AD313" s="112">
        <v>35.184692573632823</v>
      </c>
      <c r="AE313" s="11">
        <f t="shared" si="117"/>
        <v>1.471255979421521</v>
      </c>
      <c r="AF313" s="3">
        <f t="shared" si="134"/>
        <v>7.0000000000014495E-3</v>
      </c>
      <c r="AG313" s="3">
        <f t="shared" si="135"/>
        <v>3.8999999999997925E-2</v>
      </c>
      <c r="AH313" s="3">
        <f t="shared" si="126"/>
        <v>-3.1999999999996476E-2</v>
      </c>
      <c r="AL313" s="3"/>
      <c r="AM313" s="3"/>
      <c r="AS313">
        <f t="shared" si="118"/>
        <v>1.7280701754386201</v>
      </c>
      <c r="AT313">
        <f t="shared" si="119"/>
        <v>0.31099999999999994</v>
      </c>
      <c r="AY313">
        <f t="shared" si="120"/>
        <v>63.344051446945656</v>
      </c>
    </row>
    <row r="314" spans="1:51" x14ac:dyDescent="0.25">
      <c r="A314">
        <f t="shared" si="113"/>
        <v>1</v>
      </c>
      <c r="B314" s="119">
        <v>198</v>
      </c>
      <c r="C314" s="11">
        <f t="shared" si="129"/>
        <v>1</v>
      </c>
      <c r="D314">
        <v>2592</v>
      </c>
      <c r="E314" s="11">
        <v>2593</v>
      </c>
      <c r="F314" s="3">
        <f t="shared" si="114"/>
        <v>2592.5</v>
      </c>
      <c r="G314" s="111">
        <v>8.0210000000000008</v>
      </c>
      <c r="H314" s="112">
        <v>9.2859999999999996</v>
      </c>
      <c r="I314" s="112">
        <v>8.3780000000000001</v>
      </c>
      <c r="J314" s="113">
        <v>8.2569999999999997</v>
      </c>
      <c r="K314" s="13">
        <v>1.2649999999999988</v>
      </c>
      <c r="L314" s="3">
        <f t="shared" si="121"/>
        <v>0.35699999999999932</v>
      </c>
      <c r="M314" s="3">
        <f t="shared" si="122"/>
        <v>0.23599999999999888</v>
      </c>
      <c r="N314" s="3">
        <f t="shared" si="123"/>
        <v>0.12100000000000044</v>
      </c>
      <c r="O314" s="13">
        <f t="shared" si="130"/>
        <v>0.35699999999999932</v>
      </c>
      <c r="P314" s="3">
        <f t="shared" si="131"/>
        <v>0.12100000000000044</v>
      </c>
      <c r="Q314" s="11">
        <f t="shared" si="132"/>
        <v>0.23599999999999888</v>
      </c>
      <c r="R314" s="3">
        <f t="shared" si="124"/>
        <v>1.9504132231404794</v>
      </c>
      <c r="S314" s="3">
        <f t="shared" si="115"/>
        <v>0.51271186440678396</v>
      </c>
      <c r="T314" s="3">
        <f t="shared" si="116"/>
        <v>2.8011204481792769</v>
      </c>
      <c r="U314" s="3">
        <f t="shared" si="112"/>
        <v>9366.0553757056423</v>
      </c>
      <c r="V314" s="3">
        <f t="shared" si="127"/>
        <v>10687.355888099462</v>
      </c>
      <c r="X314" s="3">
        <f t="shared" si="133"/>
        <v>6.4710726230023283</v>
      </c>
      <c r="Y314" s="3">
        <f t="shared" si="125"/>
        <v>9545.0174956699557</v>
      </c>
      <c r="Z314" s="3">
        <f t="shared" si="128"/>
        <v>9545.0174956699557</v>
      </c>
      <c r="AA314" s="2"/>
      <c r="AB314" s="3"/>
      <c r="AC314" s="3">
        <v>33.89355742296938</v>
      </c>
      <c r="AD314" s="112">
        <v>34.677228596281971</v>
      </c>
      <c r="AE314" s="11">
        <f t="shared" si="117"/>
        <v>-0.78367117331259095</v>
      </c>
      <c r="AF314" s="3">
        <f t="shared" si="134"/>
        <v>-3.5000000000000142E-2</v>
      </c>
      <c r="AG314" s="3">
        <f t="shared" si="135"/>
        <v>-6.799999999999784E-2</v>
      </c>
      <c r="AH314" s="3">
        <f t="shared" si="126"/>
        <v>3.2999999999997698E-2</v>
      </c>
      <c r="AL314" s="3"/>
      <c r="AM314" s="3"/>
      <c r="AS314">
        <f t="shared" si="118"/>
        <v>1.9504132231404794</v>
      </c>
      <c r="AT314">
        <f t="shared" si="119"/>
        <v>0.35699999999999932</v>
      </c>
      <c r="AY314">
        <f t="shared" si="120"/>
        <v>66.10644257703062</v>
      </c>
    </row>
    <row r="315" spans="1:51" x14ac:dyDescent="0.25">
      <c r="A315">
        <f t="shared" si="113"/>
        <v>1</v>
      </c>
      <c r="B315" s="119">
        <v>199</v>
      </c>
      <c r="C315" s="11">
        <f t="shared" si="129"/>
        <v>1</v>
      </c>
      <c r="D315">
        <v>2591</v>
      </c>
      <c r="E315" s="11">
        <v>2592</v>
      </c>
      <c r="F315" s="3">
        <f t="shared" si="114"/>
        <v>2591.5</v>
      </c>
      <c r="G315" s="111">
        <v>8.1199999999999992</v>
      </c>
      <c r="H315" s="112">
        <v>8.9730000000000008</v>
      </c>
      <c r="I315" s="112">
        <v>8.3740000000000006</v>
      </c>
      <c r="J315" s="113">
        <v>8.2880000000000003</v>
      </c>
      <c r="K315" s="13">
        <v>0.85300000000000153</v>
      </c>
      <c r="L315" s="3">
        <f t="shared" si="121"/>
        <v>0.25400000000000134</v>
      </c>
      <c r="M315" s="3">
        <f t="shared" si="122"/>
        <v>0.16800000000000104</v>
      </c>
      <c r="N315" s="3">
        <f t="shared" si="123"/>
        <v>8.6000000000000298E-2</v>
      </c>
      <c r="O315" s="13">
        <f t="shared" si="130"/>
        <v>0.25400000000000134</v>
      </c>
      <c r="P315" s="3">
        <f t="shared" si="131"/>
        <v>8.6000000000000298E-2</v>
      </c>
      <c r="Q315" s="11">
        <f t="shared" si="132"/>
        <v>0.16800000000000104</v>
      </c>
      <c r="R315" s="3">
        <f t="shared" si="124"/>
        <v>1.9534883720930285</v>
      </c>
      <c r="S315" s="3">
        <f t="shared" si="115"/>
        <v>0.51190476190476053</v>
      </c>
      <c r="T315" s="3">
        <f t="shared" si="116"/>
        <v>3.9370078740157273</v>
      </c>
      <c r="U315" s="3">
        <f t="shared" si="112"/>
        <v>9359.58430308264</v>
      </c>
      <c r="V315" s="3">
        <f t="shared" si="127"/>
        <v>10673.151518378721</v>
      </c>
      <c r="X315" s="3">
        <f t="shared" si="133"/>
        <v>5.5761643654168438</v>
      </c>
      <c r="Y315" s="3">
        <f t="shared" si="125"/>
        <v>9533.0886716558343</v>
      </c>
      <c r="Z315" s="3">
        <f t="shared" si="128"/>
        <v>9533.0886716558343</v>
      </c>
      <c r="AA315" s="2"/>
      <c r="AB315" s="3"/>
      <c r="AC315" s="3">
        <v>33.858267716535373</v>
      </c>
      <c r="AD315" s="112">
        <v>31.977104895942496</v>
      </c>
      <c r="AE315" s="11">
        <f t="shared" si="117"/>
        <v>1.881162820592877</v>
      </c>
      <c r="AF315" s="3">
        <f t="shared" si="134"/>
        <v>3.4000000000000696E-2</v>
      </c>
      <c r="AG315" s="3">
        <f t="shared" si="135"/>
        <v>3.399999999999892E-2</v>
      </c>
      <c r="AH315" s="3">
        <f t="shared" si="126"/>
        <v>1.7763568394002505E-15</v>
      </c>
      <c r="AL315" s="3"/>
      <c r="AM315" s="3"/>
      <c r="AS315">
        <f t="shared" si="118"/>
        <v>1.9534883720930285</v>
      </c>
      <c r="AT315">
        <f t="shared" si="119"/>
        <v>0.25400000000000134</v>
      </c>
      <c r="AY315">
        <f t="shared" si="120"/>
        <v>66.14173228346462</v>
      </c>
    </row>
    <row r="316" spans="1:51" x14ac:dyDescent="0.25">
      <c r="A316">
        <f t="shared" si="113"/>
        <v>1</v>
      </c>
      <c r="B316" s="119">
        <v>200</v>
      </c>
      <c r="C316" s="11">
        <f t="shared" si="129"/>
        <v>1</v>
      </c>
      <c r="D316">
        <v>2590</v>
      </c>
      <c r="E316" s="11">
        <v>2591</v>
      </c>
      <c r="F316" s="3">
        <f t="shared" si="114"/>
        <v>2590.5</v>
      </c>
      <c r="G316" s="111">
        <v>8.0679999999999996</v>
      </c>
      <c r="H316" s="112">
        <v>9.2439999999999998</v>
      </c>
      <c r="I316" s="112">
        <v>8.39</v>
      </c>
      <c r="J316" s="113">
        <v>8.27</v>
      </c>
      <c r="K316" s="13">
        <v>1.1760000000000002</v>
      </c>
      <c r="L316" s="3">
        <f t="shared" si="121"/>
        <v>0.32200000000000095</v>
      </c>
      <c r="M316" s="3">
        <f t="shared" si="122"/>
        <v>0.20199999999999996</v>
      </c>
      <c r="N316" s="3">
        <f t="shared" si="123"/>
        <v>0.12000000000000099</v>
      </c>
      <c r="O316" s="13">
        <f t="shared" si="130"/>
        <v>0.32200000000000095</v>
      </c>
      <c r="P316" s="3">
        <f t="shared" si="131"/>
        <v>0.12000000000000099</v>
      </c>
      <c r="Q316" s="11">
        <f t="shared" si="132"/>
        <v>0.20199999999999996</v>
      </c>
      <c r="R316" s="3">
        <f t="shared" si="124"/>
        <v>1.6833333333333189</v>
      </c>
      <c r="S316" s="3">
        <f t="shared" si="115"/>
        <v>0.59405940594059914</v>
      </c>
      <c r="T316" s="3">
        <f t="shared" si="116"/>
        <v>3.105590062111792</v>
      </c>
      <c r="U316" s="3">
        <f t="shared" si="112"/>
        <v>9354.0081387172231</v>
      </c>
      <c r="V316" s="3">
        <f t="shared" si="127"/>
        <v>10656.667515755526</v>
      </c>
      <c r="X316" s="3">
        <f t="shared" si="133"/>
        <v>8.0865749970216712</v>
      </c>
      <c r="Y316" s="3">
        <f t="shared" si="125"/>
        <v>9517.9663042048614</v>
      </c>
      <c r="Z316" s="3">
        <f t="shared" si="128"/>
        <v>9517.9663042048614</v>
      </c>
      <c r="AA316" s="2"/>
      <c r="AB316" s="3"/>
      <c r="AC316" s="3">
        <v>37.267080745341815</v>
      </c>
      <c r="AD316" s="112">
        <v>36.229280007376083</v>
      </c>
      <c r="AE316" s="11">
        <f t="shared" si="117"/>
        <v>1.0378007379657319</v>
      </c>
      <c r="AF316" s="3">
        <f t="shared" si="134"/>
        <v>-5.2000000000001378E-2</v>
      </c>
      <c r="AG316" s="3">
        <f t="shared" si="135"/>
        <v>-3.5999999999999588E-2</v>
      </c>
      <c r="AH316" s="3">
        <f t="shared" si="126"/>
        <v>-1.6000000000001791E-2</v>
      </c>
      <c r="AL316" s="3"/>
      <c r="AM316" s="3"/>
      <c r="AS316">
        <f t="shared" si="118"/>
        <v>1.6833333333333189</v>
      </c>
      <c r="AT316">
        <f t="shared" si="119"/>
        <v>0.32200000000000095</v>
      </c>
      <c r="AY316">
        <f t="shared" si="120"/>
        <v>62.732919254658185</v>
      </c>
    </row>
    <row r="317" spans="1:51" x14ac:dyDescent="0.25">
      <c r="A317">
        <f t="shared" si="113"/>
        <v>1</v>
      </c>
      <c r="B317" s="119">
        <v>101</v>
      </c>
      <c r="C317" s="11">
        <f t="shared" si="129"/>
        <v>1</v>
      </c>
      <c r="D317" s="11">
        <v>2589</v>
      </c>
      <c r="E317">
        <v>2590</v>
      </c>
      <c r="F317" s="3">
        <f t="shared" si="114"/>
        <v>2589.5</v>
      </c>
      <c r="G317" s="111">
        <v>7.8049999999999997</v>
      </c>
      <c r="H317" s="112">
        <v>8.5779999999999994</v>
      </c>
      <c r="I317" s="112">
        <v>8.0389999999999997</v>
      </c>
      <c r="J317" s="113">
        <v>7.9710000000000001</v>
      </c>
      <c r="K317" s="13">
        <v>0.77300000000000002</v>
      </c>
      <c r="L317" s="3">
        <f t="shared" si="121"/>
        <v>0.23399999999999999</v>
      </c>
      <c r="M317" s="3">
        <f t="shared" si="122"/>
        <v>0.16600000000000037</v>
      </c>
      <c r="N317" s="3">
        <f t="shared" si="123"/>
        <v>6.7999999999999616E-2</v>
      </c>
      <c r="O317" s="13">
        <f t="shared" si="130"/>
        <v>0.23399999999999999</v>
      </c>
      <c r="P317" s="3">
        <f t="shared" si="131"/>
        <v>6.7999999999999616E-2</v>
      </c>
      <c r="Q317" s="11">
        <f t="shared" si="132"/>
        <v>0.16600000000000037</v>
      </c>
      <c r="R317" s="3">
        <f t="shared" si="124"/>
        <v>2.4411764705882546</v>
      </c>
      <c r="S317" s="3">
        <f t="shared" si="115"/>
        <v>0.40963855421686424</v>
      </c>
      <c r="T317" s="3">
        <f t="shared" si="116"/>
        <v>4.2735042735042734</v>
      </c>
      <c r="U317" s="3">
        <f t="shared" si="112"/>
        <v>9345.9215637202014</v>
      </c>
      <c r="V317" s="3">
        <f t="shared" si="127"/>
        <v>10645.300836035034</v>
      </c>
      <c r="X317" s="3">
        <f t="shared" si="133"/>
        <v>7.8297177408185235</v>
      </c>
      <c r="Y317" s="3">
        <f t="shared" si="125"/>
        <v>9506.9767576721661</v>
      </c>
      <c r="Z317" s="3">
        <f t="shared" si="128"/>
        <v>9506.9767576721661</v>
      </c>
      <c r="AA317" s="2"/>
      <c r="AB317" s="3"/>
      <c r="AC317" s="3">
        <v>29.059829059999998</v>
      </c>
      <c r="AD317" s="119">
        <v>31.2</v>
      </c>
      <c r="AE317" s="11">
        <f t="shared" si="117"/>
        <v>-2.1401709400000009</v>
      </c>
      <c r="AF317" s="3">
        <f t="shared" si="134"/>
        <v>2.0000000000000462E-2</v>
      </c>
      <c r="AG317" s="3">
        <f t="shared" si="135"/>
        <v>4.1999999999999815E-2</v>
      </c>
      <c r="AH317" s="3">
        <f t="shared" si="126"/>
        <v>-2.1999999999999353E-2</v>
      </c>
      <c r="AK317" s="13">
        <v>7.8</v>
      </c>
      <c r="AL317" s="119" t="s">
        <v>163</v>
      </c>
      <c r="AM317" s="3"/>
      <c r="AS317">
        <f t="shared" si="118"/>
        <v>2.4411764705882546</v>
      </c>
      <c r="AT317">
        <f t="shared" si="119"/>
        <v>0.23399999999999999</v>
      </c>
      <c r="AY317">
        <f t="shared" si="120"/>
        <v>70.9401709401711</v>
      </c>
    </row>
    <row r="318" spans="1:51" x14ac:dyDescent="0.25">
      <c r="A318">
        <f t="shared" si="113"/>
        <v>1</v>
      </c>
      <c r="B318" s="119">
        <v>102</v>
      </c>
      <c r="C318" s="11">
        <f t="shared" si="129"/>
        <v>1</v>
      </c>
      <c r="D318" s="11">
        <v>2588</v>
      </c>
      <c r="E318">
        <v>2589</v>
      </c>
      <c r="F318" s="3">
        <f t="shared" si="114"/>
        <v>2588.5</v>
      </c>
      <c r="G318" s="111">
        <v>7.6589999999999998</v>
      </c>
      <c r="H318" s="112">
        <v>8.6440000000000001</v>
      </c>
      <c r="I318" s="112">
        <v>7.9550000000000001</v>
      </c>
      <c r="J318" s="113">
        <v>7.867</v>
      </c>
      <c r="K318" s="13">
        <v>0.98499999999999999</v>
      </c>
      <c r="L318" s="3">
        <f t="shared" si="121"/>
        <v>0.29600000000000026</v>
      </c>
      <c r="M318" s="3">
        <f t="shared" si="122"/>
        <v>0.20800000000000018</v>
      </c>
      <c r="N318" s="3">
        <f t="shared" si="123"/>
        <v>8.8000000000000078E-2</v>
      </c>
      <c r="O318" s="13">
        <f t="shared" si="130"/>
        <v>0.29600000000000026</v>
      </c>
      <c r="P318" s="3">
        <f t="shared" si="131"/>
        <v>8.8000000000000078E-2</v>
      </c>
      <c r="Q318" s="11">
        <f t="shared" si="132"/>
        <v>0.20800000000000018</v>
      </c>
      <c r="R318" s="3">
        <f t="shared" si="124"/>
        <v>2.3636363636363638</v>
      </c>
      <c r="S318" s="3">
        <f t="shared" si="115"/>
        <v>0.42307692307692307</v>
      </c>
      <c r="T318" s="3">
        <f t="shared" si="116"/>
        <v>3.3783783783783754</v>
      </c>
      <c r="U318" s="3">
        <f t="shared" si="112"/>
        <v>9338.0918459793829</v>
      </c>
      <c r="V318" s="3">
        <f t="shared" si="127"/>
        <v>10633.561267500181</v>
      </c>
      <c r="X318" s="3">
        <f t="shared" si="133"/>
        <v>17.648017639947284</v>
      </c>
      <c r="Y318" s="3">
        <f t="shared" si="125"/>
        <v>9493.075450947048</v>
      </c>
      <c r="Z318" s="3">
        <f t="shared" si="128"/>
        <v>9493.075450947048</v>
      </c>
      <c r="AA318" s="2"/>
      <c r="AB318" s="3"/>
      <c r="AC318" s="3">
        <v>29.729729729999999</v>
      </c>
      <c r="AD318" s="119">
        <v>31.5</v>
      </c>
      <c r="AE318" s="11">
        <f t="shared" si="117"/>
        <v>-1.770270270000001</v>
      </c>
      <c r="AF318" s="3">
        <f t="shared" si="134"/>
        <v>-2.9999999999998472E-2</v>
      </c>
      <c r="AG318" s="3">
        <f t="shared" si="135"/>
        <v>0.10099999999999909</v>
      </c>
      <c r="AH318" s="3">
        <f t="shared" si="126"/>
        <v>-0.13099999999999756</v>
      </c>
      <c r="AK318" s="13">
        <v>7.657</v>
      </c>
      <c r="AL318" s="15"/>
      <c r="AM318" s="3"/>
      <c r="AS318">
        <f t="shared" si="118"/>
        <v>2.3636363636363638</v>
      </c>
      <c r="AT318">
        <f t="shared" si="119"/>
        <v>0.29600000000000026</v>
      </c>
      <c r="AY318">
        <f t="shared" si="120"/>
        <v>70.270270270270274</v>
      </c>
    </row>
    <row r="319" spans="1:51" x14ac:dyDescent="0.25">
      <c r="A319">
        <f t="shared" si="113"/>
        <v>1</v>
      </c>
      <c r="B319" s="119">
        <v>103</v>
      </c>
      <c r="C319" s="11">
        <f t="shared" si="129"/>
        <v>1</v>
      </c>
      <c r="D319" s="11">
        <v>2587</v>
      </c>
      <c r="E319">
        <v>2588</v>
      </c>
      <c r="F319" s="3">
        <f t="shared" si="114"/>
        <v>2587.5</v>
      </c>
      <c r="G319" s="111">
        <v>9.125</v>
      </c>
      <c r="H319" s="112">
        <v>9.9920000000000009</v>
      </c>
      <c r="I319" s="112">
        <v>9.4920000000000009</v>
      </c>
      <c r="J319" s="113">
        <v>9.4339999999999993</v>
      </c>
      <c r="K319" s="13">
        <v>0.86699999999999999</v>
      </c>
      <c r="L319" s="3">
        <f t="shared" si="121"/>
        <v>0.36700000000000088</v>
      </c>
      <c r="M319" s="3">
        <f t="shared" si="122"/>
        <v>0.30899999999999928</v>
      </c>
      <c r="N319" s="3">
        <f t="shared" si="123"/>
        <v>5.8000000000001606E-2</v>
      </c>
      <c r="O319" s="13">
        <f t="shared" si="130"/>
        <v>0.36700000000000088</v>
      </c>
      <c r="P319" s="3">
        <f t="shared" si="131"/>
        <v>5.8000000000001606E-2</v>
      </c>
      <c r="Q319" s="11">
        <f t="shared" si="132"/>
        <v>0.30899999999999928</v>
      </c>
      <c r="R319" s="3">
        <f t="shared" si="124"/>
        <v>5.3275862068963917</v>
      </c>
      <c r="S319" s="3">
        <f t="shared" si="115"/>
        <v>0.18770226537217391</v>
      </c>
      <c r="T319" s="3">
        <f t="shared" si="116"/>
        <v>2.7247956403269691</v>
      </c>
      <c r="U319" s="3">
        <f t="shared" si="112"/>
        <v>9320.4438283394356</v>
      </c>
      <c r="V319" s="3">
        <f t="shared" si="127"/>
        <v>10628.35289169831</v>
      </c>
      <c r="X319" s="3">
        <f t="shared" si="133"/>
        <v>7.4330903880945698</v>
      </c>
      <c r="Y319" s="3">
        <f t="shared" si="125"/>
        <v>9475.8397091628649</v>
      </c>
      <c r="Z319" s="3">
        <f t="shared" si="128"/>
        <v>9475.8397091628649</v>
      </c>
      <c r="AA319" s="2"/>
      <c r="AB319" s="3"/>
      <c r="AC319" s="3">
        <v>15.803814709999999</v>
      </c>
      <c r="AD319" s="119">
        <v>16.600000000000001</v>
      </c>
      <c r="AE319" s="11">
        <f t="shared" si="117"/>
        <v>-0.79618529000000215</v>
      </c>
      <c r="AF319" s="3">
        <f t="shared" si="134"/>
        <v>-1.7000000000001236E-2</v>
      </c>
      <c r="AG319" s="3">
        <f t="shared" si="135"/>
        <v>-0.21700000000000053</v>
      </c>
      <c r="AH319" s="3">
        <f t="shared" si="126"/>
        <v>0.19999999999999929</v>
      </c>
      <c r="AK319" s="13">
        <v>9.31</v>
      </c>
      <c r="AL319" s="15"/>
      <c r="AM319" s="3"/>
      <c r="AS319">
        <f t="shared" si="118"/>
        <v>5.3275862068963917</v>
      </c>
      <c r="AT319">
        <f t="shared" si="119"/>
        <v>0.36700000000000088</v>
      </c>
      <c r="AY319">
        <f t="shared" si="120"/>
        <v>84.196185286103145</v>
      </c>
    </row>
    <row r="320" spans="1:51" x14ac:dyDescent="0.25">
      <c r="A320">
        <f t="shared" si="113"/>
        <v>1</v>
      </c>
      <c r="B320" s="119">
        <v>104</v>
      </c>
      <c r="C320" s="11">
        <f t="shared" si="129"/>
        <v>1</v>
      </c>
      <c r="D320" s="11">
        <v>2586</v>
      </c>
      <c r="E320">
        <v>2587</v>
      </c>
      <c r="F320" s="3">
        <f t="shared" si="114"/>
        <v>2586.5</v>
      </c>
      <c r="G320" s="111">
        <v>9.1170000000000009</v>
      </c>
      <c r="H320" s="112">
        <v>9.6159999999999997</v>
      </c>
      <c r="I320" s="112">
        <v>9.25</v>
      </c>
      <c r="J320" s="113">
        <v>9.2089999999999996</v>
      </c>
      <c r="K320" s="13">
        <v>0.499</v>
      </c>
      <c r="L320" s="3">
        <f t="shared" si="121"/>
        <v>0.13299999999999912</v>
      </c>
      <c r="M320" s="3">
        <f t="shared" si="122"/>
        <v>9.1999999999998749E-2</v>
      </c>
      <c r="N320" s="3">
        <f t="shared" si="123"/>
        <v>4.1000000000000369E-2</v>
      </c>
      <c r="O320" s="13">
        <f t="shared" si="130"/>
        <v>0.13299999999999912</v>
      </c>
      <c r="P320" s="3">
        <f t="shared" si="131"/>
        <v>4.1000000000000369E-2</v>
      </c>
      <c r="Q320" s="11">
        <f t="shared" si="132"/>
        <v>9.1999999999998749E-2</v>
      </c>
      <c r="R320" s="3">
        <f t="shared" si="124"/>
        <v>2.2439024390243394</v>
      </c>
      <c r="S320" s="3">
        <f t="shared" si="115"/>
        <v>0.44565217391305356</v>
      </c>
      <c r="T320" s="3">
        <f t="shared" si="116"/>
        <v>7.5187969924812528</v>
      </c>
      <c r="U320" s="3">
        <f t="shared" si="112"/>
        <v>9313.0107379513411</v>
      </c>
      <c r="V320" s="3">
        <f t="shared" si="127"/>
        <v>10615.986903498555</v>
      </c>
      <c r="X320" s="3">
        <f t="shared" si="133"/>
        <v>4.8653414326963684</v>
      </c>
      <c r="Y320" s="3">
        <f t="shared" si="125"/>
        <v>9469.5935139113753</v>
      </c>
      <c r="Z320" s="3">
        <f t="shared" si="128"/>
        <v>9469.5935139113753</v>
      </c>
      <c r="AA320" s="2"/>
      <c r="AB320" s="3"/>
      <c r="AC320" s="3">
        <v>30.827067670000002</v>
      </c>
      <c r="AD320" s="119">
        <v>37.6</v>
      </c>
      <c r="AE320" s="11">
        <f t="shared" si="117"/>
        <v>-6.7729323299999997</v>
      </c>
      <c r="AF320" s="3">
        <f t="shared" si="134"/>
        <v>2.2999999999999687E-2</v>
      </c>
      <c r="AG320" s="3">
        <f t="shared" si="135"/>
        <v>2.0000000000006679E-3</v>
      </c>
      <c r="AH320" s="3">
        <f t="shared" si="126"/>
        <v>2.0999999999999019E-2</v>
      </c>
      <c r="AK320" s="13">
        <v>9.1240000000000006</v>
      </c>
      <c r="AL320" s="15"/>
      <c r="AM320" s="3"/>
      <c r="AS320">
        <f t="shared" si="118"/>
        <v>2.2439024390243394</v>
      </c>
      <c r="AT320">
        <f t="shared" si="119"/>
        <v>0.13299999999999912</v>
      </c>
      <c r="AY320">
        <f t="shared" si="120"/>
        <v>69.172932330826583</v>
      </c>
    </row>
    <row r="321" spans="1:51" x14ac:dyDescent="0.25">
      <c r="A321">
        <f t="shared" si="113"/>
        <v>1</v>
      </c>
      <c r="B321" s="119">
        <v>105</v>
      </c>
      <c r="C321" s="11">
        <f t="shared" si="129"/>
        <v>1</v>
      </c>
      <c r="D321" s="11">
        <v>2585</v>
      </c>
      <c r="E321">
        <v>2586</v>
      </c>
      <c r="F321" s="3">
        <f t="shared" si="114"/>
        <v>2585.5</v>
      </c>
      <c r="G321" s="111">
        <v>9.31</v>
      </c>
      <c r="H321" s="112">
        <v>10.025</v>
      </c>
      <c r="I321" s="112">
        <v>9.468</v>
      </c>
      <c r="J321" s="113">
        <v>9.4039999999999999</v>
      </c>
      <c r="K321" s="13">
        <v>0.71499999999999997</v>
      </c>
      <c r="L321" s="3">
        <f t="shared" si="121"/>
        <v>0.15799999999999947</v>
      </c>
      <c r="M321" s="3">
        <f t="shared" si="122"/>
        <v>9.3999999999999417E-2</v>
      </c>
      <c r="N321" s="3">
        <f t="shared" si="123"/>
        <v>6.4000000000000057E-2</v>
      </c>
      <c r="O321" s="13">
        <f t="shared" si="130"/>
        <v>0.15799999999999947</v>
      </c>
      <c r="P321" s="3">
        <f t="shared" si="131"/>
        <v>6.4000000000000057E-2</v>
      </c>
      <c r="Q321" s="11">
        <f t="shared" si="132"/>
        <v>9.3999999999999417E-2</v>
      </c>
      <c r="R321" s="3">
        <f t="shared" si="124"/>
        <v>1.4687499999999896</v>
      </c>
      <c r="S321" s="3">
        <f t="shared" si="115"/>
        <v>0.6808510638297921</v>
      </c>
      <c r="T321" s="3">
        <f t="shared" si="116"/>
        <v>6.3291139240506542</v>
      </c>
      <c r="U321" s="3">
        <f t="shared" si="112"/>
        <v>9308.1453965186447</v>
      </c>
      <c r="V321" s="3">
        <f t="shared" si="127"/>
        <v>10597.094599782893</v>
      </c>
      <c r="X321" s="3">
        <f t="shared" si="133"/>
        <v>7.6307482652628096</v>
      </c>
      <c r="Y321" s="3">
        <f t="shared" si="125"/>
        <v>9462.1732218081033</v>
      </c>
      <c r="Z321" s="3">
        <f t="shared" si="128"/>
        <v>9462.1732218081033</v>
      </c>
      <c r="AA321" s="2"/>
      <c r="AB321" s="3"/>
      <c r="AC321" s="3">
        <v>40.506329110000003</v>
      </c>
      <c r="AD321" s="119">
        <v>47.7</v>
      </c>
      <c r="AE321" s="11">
        <f t="shared" si="117"/>
        <v>-7.1936708899999999</v>
      </c>
      <c r="AF321" s="3">
        <f t="shared" si="134"/>
        <v>-8.0000000000008953E-3</v>
      </c>
      <c r="AG321" s="3">
        <f t="shared" si="135"/>
        <v>3.500000000000103E-2</v>
      </c>
      <c r="AH321" s="3">
        <f t="shared" si="126"/>
        <v>-4.3000000000001926E-2</v>
      </c>
      <c r="AK321" s="13">
        <v>9.2759999999999998</v>
      </c>
      <c r="AL321" s="15"/>
      <c r="AM321" s="3"/>
      <c r="AS321">
        <f t="shared" si="118"/>
        <v>1.4687499999999896</v>
      </c>
      <c r="AT321">
        <f t="shared" si="119"/>
        <v>0.15799999999999947</v>
      </c>
      <c r="AY321">
        <f t="shared" si="120"/>
        <v>59.493670886075776</v>
      </c>
    </row>
    <row r="322" spans="1:51" x14ac:dyDescent="0.25">
      <c r="A322">
        <f t="shared" si="113"/>
        <v>1</v>
      </c>
      <c r="B322" s="119">
        <v>106</v>
      </c>
      <c r="C322" s="11">
        <f t="shared" si="129"/>
        <v>1</v>
      </c>
      <c r="D322" s="11">
        <v>2584</v>
      </c>
      <c r="E322">
        <v>2585</v>
      </c>
      <c r="F322" s="3">
        <f t="shared" si="114"/>
        <v>2584.5</v>
      </c>
      <c r="G322" s="111">
        <v>7.867</v>
      </c>
      <c r="H322" s="112">
        <v>8.5540000000000003</v>
      </c>
      <c r="I322" s="112">
        <v>8.0519999999999996</v>
      </c>
      <c r="J322" s="113">
        <v>7.9960000000000004</v>
      </c>
      <c r="K322" s="13">
        <v>0.68700000000000006</v>
      </c>
      <c r="L322" s="3">
        <f t="shared" si="121"/>
        <v>0.18499999999999961</v>
      </c>
      <c r="M322" s="3">
        <f t="shared" si="122"/>
        <v>0.12900000000000045</v>
      </c>
      <c r="N322" s="3">
        <f t="shared" si="123"/>
        <v>5.5999999999999162E-2</v>
      </c>
      <c r="O322" s="13">
        <f t="shared" si="130"/>
        <v>0.18499999999999961</v>
      </c>
      <c r="P322" s="3">
        <f t="shared" si="131"/>
        <v>5.5999999999999162E-2</v>
      </c>
      <c r="Q322" s="11">
        <f t="shared" si="132"/>
        <v>0.12900000000000045</v>
      </c>
      <c r="R322" s="3">
        <f t="shared" si="124"/>
        <v>2.303571428571471</v>
      </c>
      <c r="S322" s="3">
        <f t="shared" si="115"/>
        <v>0.43410852713177495</v>
      </c>
      <c r="T322" s="3">
        <f t="shared" si="116"/>
        <v>5.4054054054054168</v>
      </c>
      <c r="U322" s="3">
        <f t="shared" si="112"/>
        <v>9300.5146482533819</v>
      </c>
      <c r="V322" s="3">
        <f t="shared" si="127"/>
        <v>10585.048925514575</v>
      </c>
      <c r="X322" s="3">
        <f t="shared" si="133"/>
        <v>5.9305740456202329</v>
      </c>
      <c r="Y322" s="3">
        <f t="shared" si="125"/>
        <v>9453.4849051049041</v>
      </c>
      <c r="Z322" s="3">
        <f t="shared" si="128"/>
        <v>9453.4849051049041</v>
      </c>
      <c r="AA322" s="2"/>
      <c r="AB322" s="3"/>
      <c r="AC322" s="3">
        <v>30.270270270000001</v>
      </c>
      <c r="AD322" s="119">
        <v>37.1</v>
      </c>
      <c r="AE322" s="11">
        <f t="shared" si="117"/>
        <v>-6.8297297300000004</v>
      </c>
      <c r="AF322" s="3">
        <f t="shared" si="134"/>
        <v>6.0000000000002274E-3</v>
      </c>
      <c r="AG322" s="3">
        <f t="shared" si="135"/>
        <v>-1.7999999999999794E-2</v>
      </c>
      <c r="AH322" s="3">
        <f t="shared" si="126"/>
        <v>2.4000000000000021E-2</v>
      </c>
      <c r="AK322" s="13">
        <v>7.8630000000000004</v>
      </c>
      <c r="AL322" s="15"/>
      <c r="AM322" s="3"/>
      <c r="AS322">
        <f t="shared" si="118"/>
        <v>2.303571428571471</v>
      </c>
      <c r="AT322">
        <f t="shared" si="119"/>
        <v>0.18499999999999961</v>
      </c>
      <c r="AY322">
        <f t="shared" si="120"/>
        <v>69.72972972973011</v>
      </c>
    </row>
    <row r="323" spans="1:51" x14ac:dyDescent="0.25">
      <c r="A323">
        <f t="shared" si="113"/>
        <v>1</v>
      </c>
      <c r="B323" s="119">
        <v>107</v>
      </c>
      <c r="C323" s="11">
        <f t="shared" si="129"/>
        <v>1</v>
      </c>
      <c r="D323" s="11">
        <v>2583</v>
      </c>
      <c r="E323">
        <v>2584</v>
      </c>
      <c r="F323" s="3">
        <f t="shared" si="114"/>
        <v>2583.5</v>
      </c>
      <c r="G323" s="111">
        <v>8.1150000000000002</v>
      </c>
      <c r="H323" s="112">
        <v>8.83</v>
      </c>
      <c r="I323" s="112">
        <v>8.2880000000000003</v>
      </c>
      <c r="J323" s="113">
        <v>8.2260000000000009</v>
      </c>
      <c r="K323" s="13">
        <v>0.71499999999999997</v>
      </c>
      <c r="L323" s="3">
        <f t="shared" si="121"/>
        <v>0.17300000000000004</v>
      </c>
      <c r="M323" s="3">
        <f t="shared" si="122"/>
        <v>0.11100000000000065</v>
      </c>
      <c r="N323" s="3">
        <f t="shared" si="123"/>
        <v>6.1999999999999389E-2</v>
      </c>
      <c r="O323" s="13">
        <f t="shared" si="130"/>
        <v>0.17300000000000004</v>
      </c>
      <c r="P323" s="3">
        <f t="shared" si="131"/>
        <v>6.1999999999999389E-2</v>
      </c>
      <c r="Q323" s="11">
        <f t="shared" si="132"/>
        <v>0.11100000000000065</v>
      </c>
      <c r="R323" s="3">
        <f t="shared" si="124"/>
        <v>1.7903225806451895</v>
      </c>
      <c r="S323" s="3">
        <f t="shared" si="115"/>
        <v>0.55855855855854974</v>
      </c>
      <c r="T323" s="3">
        <f t="shared" si="116"/>
        <v>5.780346820809247</v>
      </c>
      <c r="U323" s="3">
        <f t="shared" si="112"/>
        <v>9294.5840742077617</v>
      </c>
      <c r="V323" s="3">
        <f t="shared" si="127"/>
        <v>10569.550002928021</v>
      </c>
      <c r="X323" s="3">
        <f t="shared" si="133"/>
        <v>6.9209112173302856</v>
      </c>
      <c r="Y323" s="3">
        <f t="shared" si="125"/>
        <v>9445.3601548905608</v>
      </c>
      <c r="Z323" s="3">
        <f t="shared" si="128"/>
        <v>9445.3601548905608</v>
      </c>
      <c r="AA323" s="2"/>
      <c r="AB323" s="3"/>
      <c r="AC323" s="3">
        <v>35.838150290000002</v>
      </c>
      <c r="AD323" s="119">
        <v>42.8</v>
      </c>
      <c r="AE323" s="11">
        <f t="shared" si="117"/>
        <v>-6.9618497099999956</v>
      </c>
      <c r="AF323" s="3">
        <f t="shared" si="134"/>
        <v>-5.999999999998451E-3</v>
      </c>
      <c r="AG323" s="3">
        <f t="shared" si="135"/>
        <v>5.999999999998451E-3</v>
      </c>
      <c r="AH323" s="3">
        <f t="shared" si="126"/>
        <v>-1.1999999999996902E-2</v>
      </c>
      <c r="AK323" s="13">
        <v>8.1150000000000002</v>
      </c>
      <c r="AL323" s="15"/>
      <c r="AM323" s="3"/>
      <c r="AS323">
        <f t="shared" si="118"/>
        <v>1.7903225806451895</v>
      </c>
      <c r="AT323">
        <f t="shared" si="119"/>
        <v>0.17300000000000004</v>
      </c>
      <c r="AY323">
        <f t="shared" si="120"/>
        <v>64.16184971098302</v>
      </c>
    </row>
    <row r="324" spans="1:51" x14ac:dyDescent="0.25">
      <c r="A324">
        <f t="shared" si="113"/>
        <v>1</v>
      </c>
      <c r="B324" s="119">
        <v>108</v>
      </c>
      <c r="C324" s="11">
        <f t="shared" si="129"/>
        <v>1</v>
      </c>
      <c r="D324" s="11">
        <v>2582</v>
      </c>
      <c r="E324">
        <v>2583</v>
      </c>
      <c r="F324" s="3">
        <f t="shared" si="114"/>
        <v>2582.5</v>
      </c>
      <c r="G324" s="111">
        <v>9.1620000000000008</v>
      </c>
      <c r="H324" s="112">
        <v>9.8130000000000006</v>
      </c>
      <c r="I324" s="112">
        <v>9.3350000000000009</v>
      </c>
      <c r="J324" s="113">
        <v>9.2789999999999999</v>
      </c>
      <c r="K324" s="13">
        <v>0.65100000000000002</v>
      </c>
      <c r="L324" s="3">
        <f t="shared" si="121"/>
        <v>0.17300000000000004</v>
      </c>
      <c r="M324" s="3">
        <f t="shared" si="122"/>
        <v>0.1169999999999991</v>
      </c>
      <c r="N324" s="3">
        <f t="shared" si="123"/>
        <v>5.6000000000000938E-2</v>
      </c>
      <c r="O324" s="13">
        <f t="shared" si="130"/>
        <v>0.17300000000000004</v>
      </c>
      <c r="P324" s="3">
        <f t="shared" si="131"/>
        <v>5.6000000000000938E-2</v>
      </c>
      <c r="Q324" s="11">
        <f t="shared" si="132"/>
        <v>0.1169999999999991</v>
      </c>
      <c r="R324" s="3">
        <f t="shared" si="124"/>
        <v>2.0892857142856633</v>
      </c>
      <c r="S324" s="3">
        <f t="shared" si="115"/>
        <v>0.47863247863249031</v>
      </c>
      <c r="T324" s="3">
        <f t="shared" si="116"/>
        <v>5.780346820809247</v>
      </c>
      <c r="U324" s="3">
        <f t="shared" si="112"/>
        <v>9287.6631629904314</v>
      </c>
      <c r="V324" s="3">
        <f t="shared" si="127"/>
        <v>10556.268874888592</v>
      </c>
      <c r="X324" s="3">
        <f t="shared" si="133"/>
        <v>7.1772412624177377</v>
      </c>
      <c r="Y324" s="3">
        <f t="shared" si="125"/>
        <v>9437.2354046762175</v>
      </c>
      <c r="Z324" s="3">
        <f t="shared" si="128"/>
        <v>9437.2354046762175</v>
      </c>
      <c r="AA324" s="2"/>
      <c r="AB324" s="3"/>
      <c r="AC324" s="3">
        <v>32.369942199999997</v>
      </c>
      <c r="AD324" s="119">
        <v>37.799999999999997</v>
      </c>
      <c r="AE324" s="11">
        <f t="shared" si="117"/>
        <v>-5.4300578000000002</v>
      </c>
      <c r="AF324" s="3">
        <f t="shared" si="134"/>
        <v>3.9999999999977831E-3</v>
      </c>
      <c r="AG324" s="3">
        <f t="shared" si="135"/>
        <v>1.3000000000001677E-2</v>
      </c>
      <c r="AH324" s="3">
        <f t="shared" si="126"/>
        <v>-9.0000000000038938E-3</v>
      </c>
      <c r="AK324" s="13">
        <v>9.16</v>
      </c>
      <c r="AL324" s="15"/>
      <c r="AM324" s="3"/>
      <c r="AS324">
        <f t="shared" si="118"/>
        <v>2.0892857142856633</v>
      </c>
      <c r="AT324">
        <f t="shared" si="119"/>
        <v>0.17300000000000004</v>
      </c>
      <c r="AY324">
        <f t="shared" si="120"/>
        <v>67.630057803467665</v>
      </c>
    </row>
    <row r="325" spans="1:51" x14ac:dyDescent="0.25">
      <c r="A325">
        <f t="shared" si="113"/>
        <v>1</v>
      </c>
      <c r="B325" s="119">
        <v>109</v>
      </c>
      <c r="C325" s="11">
        <f t="shared" si="129"/>
        <v>1</v>
      </c>
      <c r="D325" s="11">
        <v>2581</v>
      </c>
      <c r="E325">
        <v>2582</v>
      </c>
      <c r="F325" s="3">
        <f t="shared" si="114"/>
        <v>2581.5</v>
      </c>
      <c r="G325" s="111">
        <v>8.3849999999999998</v>
      </c>
      <c r="H325" s="112">
        <v>9.0389999999999997</v>
      </c>
      <c r="I325" s="112">
        <v>8.5749999999999993</v>
      </c>
      <c r="J325" s="113">
        <v>8.5150000000000006</v>
      </c>
      <c r="K325" s="13">
        <v>0.65400000000000003</v>
      </c>
      <c r="L325" s="3">
        <f t="shared" si="121"/>
        <v>0.1899999999999995</v>
      </c>
      <c r="M325" s="3">
        <f t="shared" si="122"/>
        <v>0.13000000000000078</v>
      </c>
      <c r="N325" s="3">
        <f t="shared" si="123"/>
        <v>5.9999999999998721E-2</v>
      </c>
      <c r="O325" s="13">
        <f t="shared" si="130"/>
        <v>0.1899999999999995</v>
      </c>
      <c r="P325" s="3">
        <f t="shared" si="131"/>
        <v>5.9999999999998721E-2</v>
      </c>
      <c r="Q325" s="11">
        <f t="shared" si="132"/>
        <v>0.13000000000000078</v>
      </c>
      <c r="R325" s="3">
        <f t="shared" si="124"/>
        <v>2.166666666666726</v>
      </c>
      <c r="S325" s="3">
        <f t="shared" si="115"/>
        <v>0.46153846153844891</v>
      </c>
      <c r="T325" s="3">
        <f t="shared" si="116"/>
        <v>5.2631578947368558</v>
      </c>
      <c r="U325" s="3">
        <f t="shared" si="112"/>
        <v>9280.4859217280136</v>
      </c>
      <c r="V325" s="3">
        <f t="shared" si="127"/>
        <v>10543.462072850572</v>
      </c>
      <c r="X325" s="3">
        <f t="shared" si="133"/>
        <v>7.4892952303489437</v>
      </c>
      <c r="Y325" s="3">
        <f t="shared" si="125"/>
        <v>9428.3122686026618</v>
      </c>
      <c r="Z325" s="3">
        <f t="shared" si="128"/>
        <v>9428.3122686026618</v>
      </c>
      <c r="AA325" s="2"/>
      <c r="AB325" s="3"/>
      <c r="AC325" s="3">
        <v>31.578947370000002</v>
      </c>
      <c r="AD325" s="119">
        <v>33.200000000000003</v>
      </c>
      <c r="AE325" s="11">
        <f t="shared" si="117"/>
        <v>-1.6210526300000012</v>
      </c>
      <c r="AF325" s="3">
        <f t="shared" si="134"/>
        <v>9.0000000000003411E-3</v>
      </c>
      <c r="AG325" s="3">
        <f t="shared" si="135"/>
        <v>2.5999999999999801E-2</v>
      </c>
      <c r="AH325" s="3">
        <f t="shared" si="126"/>
        <v>-1.699999999999946E-2</v>
      </c>
      <c r="AK325" s="13">
        <v>8.3840000000000003</v>
      </c>
      <c r="AL325" s="15"/>
      <c r="AM325" s="3"/>
      <c r="AS325">
        <f t="shared" si="118"/>
        <v>2.166666666666726</v>
      </c>
      <c r="AT325">
        <f t="shared" si="119"/>
        <v>0.1899999999999995</v>
      </c>
      <c r="AY325">
        <f t="shared" si="120"/>
        <v>68.421052631579542</v>
      </c>
    </row>
    <row r="326" spans="1:51" x14ac:dyDescent="0.25">
      <c r="A326">
        <f t="shared" si="113"/>
        <v>1</v>
      </c>
      <c r="B326" s="119">
        <v>110</v>
      </c>
      <c r="C326" s="11">
        <f t="shared" si="129"/>
        <v>1</v>
      </c>
      <c r="D326" s="11">
        <v>2580</v>
      </c>
      <c r="E326">
        <v>2581</v>
      </c>
      <c r="F326" s="3">
        <f t="shared" si="114"/>
        <v>2580.5</v>
      </c>
      <c r="G326" s="111">
        <v>8.1539999999999999</v>
      </c>
      <c r="H326" s="112">
        <v>8.907</v>
      </c>
      <c r="I326" s="112">
        <v>8.3789999999999996</v>
      </c>
      <c r="J326" s="113">
        <v>8.31</v>
      </c>
      <c r="K326" s="13">
        <v>0.753</v>
      </c>
      <c r="L326" s="3">
        <f t="shared" si="121"/>
        <v>0.22499999999999964</v>
      </c>
      <c r="M326" s="3">
        <f t="shared" si="122"/>
        <v>0.15600000000000058</v>
      </c>
      <c r="N326" s="3">
        <f t="shared" si="123"/>
        <v>6.8999999999999062E-2</v>
      </c>
      <c r="O326" s="13">
        <f t="shared" si="130"/>
        <v>0.22499999999999964</v>
      </c>
      <c r="P326" s="3">
        <f t="shared" si="131"/>
        <v>6.8999999999999062E-2</v>
      </c>
      <c r="Q326" s="11">
        <f t="shared" si="132"/>
        <v>0.15600000000000058</v>
      </c>
      <c r="R326" s="3">
        <f t="shared" si="124"/>
        <v>2.2608695652174307</v>
      </c>
      <c r="S326" s="3">
        <f t="shared" si="115"/>
        <v>0.44230769230768463</v>
      </c>
      <c r="T326" s="3">
        <f t="shared" si="116"/>
        <v>4.4444444444444517</v>
      </c>
      <c r="U326" s="3">
        <f t="shared" si="112"/>
        <v>9272.9966264976647</v>
      </c>
      <c r="V326" s="3">
        <f t="shared" si="127"/>
        <v>10531.188887564136</v>
      </c>
      <c r="X326" s="3">
        <f t="shared" si="133"/>
        <v>8.136143941201226</v>
      </c>
      <c r="Y326" s="3">
        <f t="shared" si="125"/>
        <v>9417.7453969366088</v>
      </c>
      <c r="Z326" s="3">
        <f t="shared" si="128"/>
        <v>9417.7453969366088</v>
      </c>
      <c r="AA326" s="2"/>
      <c r="AB326" s="3"/>
      <c r="AC326" s="3">
        <v>30.666666670000001</v>
      </c>
      <c r="AD326" s="119">
        <v>31.8</v>
      </c>
      <c r="AE326" s="11">
        <f t="shared" si="117"/>
        <v>-1.1333333299999993</v>
      </c>
      <c r="AF326" s="3">
        <f t="shared" si="134"/>
        <v>-1.2000000000000455E-2</v>
      </c>
      <c r="AG326" s="3">
        <f t="shared" si="135"/>
        <v>-1.6000000000000014E-2</v>
      </c>
      <c r="AH326" s="3">
        <f t="shared" si="126"/>
        <v>3.9999999999995595E-3</v>
      </c>
      <c r="AK326" s="13">
        <v>8.1519999999999992</v>
      </c>
      <c r="AL326" s="15"/>
      <c r="AM326" s="3"/>
      <c r="AS326">
        <f t="shared" si="118"/>
        <v>2.2608695652174307</v>
      </c>
      <c r="AT326">
        <f t="shared" si="119"/>
        <v>0.22499999999999964</v>
      </c>
      <c r="AY326">
        <f t="shared" si="120"/>
        <v>69.333333333333698</v>
      </c>
    </row>
    <row r="327" spans="1:51" x14ac:dyDescent="0.25">
      <c r="A327">
        <f t="shared" si="113"/>
        <v>1</v>
      </c>
      <c r="B327" s="119">
        <v>111</v>
      </c>
      <c r="C327" s="11">
        <f t="shared" si="129"/>
        <v>1</v>
      </c>
      <c r="D327" s="11">
        <v>2579</v>
      </c>
      <c r="E327">
        <v>2580</v>
      </c>
      <c r="F327" s="3">
        <f t="shared" si="114"/>
        <v>2579.5</v>
      </c>
      <c r="G327" s="111">
        <v>9.1310000000000002</v>
      </c>
      <c r="H327" s="112">
        <v>9.7889999999999997</v>
      </c>
      <c r="I327" s="112">
        <v>9.3279999999999994</v>
      </c>
      <c r="J327" s="113">
        <v>9.2710000000000008</v>
      </c>
      <c r="K327" s="13">
        <v>0.65800000000000003</v>
      </c>
      <c r="L327" s="3">
        <f t="shared" si="121"/>
        <v>0.19699999999999918</v>
      </c>
      <c r="M327" s="3">
        <f t="shared" si="122"/>
        <v>0.14000000000000057</v>
      </c>
      <c r="N327" s="3">
        <f t="shared" si="123"/>
        <v>5.6999999999998607E-2</v>
      </c>
      <c r="O327" s="13">
        <f t="shared" si="130"/>
        <v>0.19699999999999918</v>
      </c>
      <c r="P327" s="3">
        <f t="shared" si="131"/>
        <v>5.6999999999998607E-2</v>
      </c>
      <c r="Q327" s="11">
        <f t="shared" si="132"/>
        <v>0.14000000000000057</v>
      </c>
      <c r="R327" s="3">
        <f t="shared" si="124"/>
        <v>2.4561403508772628</v>
      </c>
      <c r="S327" s="3">
        <f t="shared" si="115"/>
        <v>0.40714285714284559</v>
      </c>
      <c r="T327" s="3">
        <f t="shared" si="116"/>
        <v>5.0761421319797169</v>
      </c>
      <c r="U327" s="3">
        <f t="shared" ref="U327:U390" si="136">U326-(R327*3.31257289034632)</f>
        <v>9264.8604825564635</v>
      </c>
      <c r="V327" s="3">
        <f t="shared" si="127"/>
        <v>10519.891458623453</v>
      </c>
      <c r="X327" s="3">
        <f t="shared" si="133"/>
        <v>7.648146232122599</v>
      </c>
      <c r="Y327" s="3">
        <f t="shared" si="125"/>
        <v>9408.4935137445536</v>
      </c>
      <c r="Z327" s="3">
        <f t="shared" si="128"/>
        <v>9408.4935137445536</v>
      </c>
      <c r="AA327" s="2"/>
      <c r="AB327" s="3"/>
      <c r="AC327" s="3">
        <v>28.934010149999999</v>
      </c>
      <c r="AD327" s="119">
        <v>31.7</v>
      </c>
      <c r="AE327" s="11">
        <f t="shared" si="117"/>
        <v>-2.7659898500000004</v>
      </c>
      <c r="AF327" s="3">
        <f t="shared" si="134"/>
        <v>1.1000000000001009E-2</v>
      </c>
      <c r="AG327" s="3">
        <f t="shared" si="135"/>
        <v>1.699999999999946E-2</v>
      </c>
      <c r="AH327" s="3">
        <f t="shared" si="126"/>
        <v>-5.999999999998451E-3</v>
      </c>
      <c r="AK327" s="13">
        <v>9.1280000000000001</v>
      </c>
      <c r="AL327" s="15"/>
      <c r="AM327" s="3"/>
      <c r="AS327">
        <f t="shared" si="118"/>
        <v>2.4561403508772628</v>
      </c>
      <c r="AT327">
        <f t="shared" si="119"/>
        <v>0.19699999999999918</v>
      </c>
      <c r="AY327">
        <f t="shared" si="120"/>
        <v>71.065989847716324</v>
      </c>
    </row>
    <row r="328" spans="1:51" x14ac:dyDescent="0.25">
      <c r="A328">
        <f t="shared" si="113"/>
        <v>1</v>
      </c>
      <c r="B328" s="119">
        <v>112</v>
      </c>
      <c r="C328" s="11">
        <f t="shared" si="129"/>
        <v>1</v>
      </c>
      <c r="D328" s="11">
        <v>2578</v>
      </c>
      <c r="E328">
        <v>2579</v>
      </c>
      <c r="F328" s="3">
        <f t="shared" si="114"/>
        <v>2578.5</v>
      </c>
      <c r="G328" s="111">
        <v>8.02</v>
      </c>
      <c r="H328" s="112">
        <v>8.7349999999999994</v>
      </c>
      <c r="I328" s="112">
        <v>8.2449999999999992</v>
      </c>
      <c r="J328" s="113">
        <v>8.1769999999999996</v>
      </c>
      <c r="K328" s="13">
        <v>0.71499999999999997</v>
      </c>
      <c r="L328" s="3">
        <f t="shared" si="121"/>
        <v>0.22499999999999964</v>
      </c>
      <c r="M328" s="3">
        <f t="shared" si="122"/>
        <v>0.15700000000000003</v>
      </c>
      <c r="N328" s="3">
        <f t="shared" si="123"/>
        <v>6.7999999999999616E-2</v>
      </c>
      <c r="O328" s="13">
        <f t="shared" si="130"/>
        <v>0.22499999999999964</v>
      </c>
      <c r="P328" s="3">
        <f t="shared" si="131"/>
        <v>6.7999999999999616E-2</v>
      </c>
      <c r="Q328" s="11">
        <f t="shared" si="132"/>
        <v>0.15700000000000003</v>
      </c>
      <c r="R328" s="3">
        <f t="shared" si="124"/>
        <v>2.3088235294117783</v>
      </c>
      <c r="S328" s="3">
        <f t="shared" si="115"/>
        <v>0.43312101910827772</v>
      </c>
      <c r="T328" s="3">
        <f t="shared" si="116"/>
        <v>4.4444444444444517</v>
      </c>
      <c r="U328" s="3">
        <f t="shared" si="136"/>
        <v>9257.2123363243409</v>
      </c>
      <c r="V328" s="3">
        <f t="shared" si="127"/>
        <v>10507.873185797964</v>
      </c>
      <c r="X328" s="3">
        <f t="shared" si="133"/>
        <v>5.9941795158647437</v>
      </c>
      <c r="Y328" s="3">
        <f t="shared" si="125"/>
        <v>9397.9266420785007</v>
      </c>
      <c r="Z328" s="3">
        <f t="shared" si="128"/>
        <v>9397.9266420785007</v>
      </c>
      <c r="AA328" s="2"/>
      <c r="AB328" s="3"/>
      <c r="AC328" s="3">
        <v>30.222222219999999</v>
      </c>
      <c r="AD328" s="119">
        <v>29.3</v>
      </c>
      <c r="AE328" s="11">
        <f t="shared" si="117"/>
        <v>0.92222221999999832</v>
      </c>
      <c r="AF328" s="3">
        <f t="shared" si="134"/>
        <v>-5.0000000000007816E-3</v>
      </c>
      <c r="AG328" s="3">
        <f t="shared" si="135"/>
        <v>-4.2999999999999261E-2</v>
      </c>
      <c r="AH328" s="3">
        <f t="shared" si="126"/>
        <v>3.7999999999998479E-2</v>
      </c>
      <c r="AK328" s="13">
        <v>8.0190000000000001</v>
      </c>
      <c r="AL328" s="15"/>
      <c r="AM328" s="3"/>
      <c r="AS328">
        <f t="shared" si="118"/>
        <v>2.3088235294117783</v>
      </c>
      <c r="AT328">
        <f t="shared" si="119"/>
        <v>0.22499999999999964</v>
      </c>
      <c r="AY328">
        <f t="shared" si="120"/>
        <v>69.777777777777899</v>
      </c>
    </row>
    <row r="329" spans="1:51" x14ac:dyDescent="0.25">
      <c r="A329">
        <f t="shared" si="113"/>
        <v>1</v>
      </c>
      <c r="B329" s="119">
        <v>113</v>
      </c>
      <c r="C329" s="11">
        <f t="shared" si="129"/>
        <v>1</v>
      </c>
      <c r="D329" s="11">
        <v>2577</v>
      </c>
      <c r="E329">
        <v>2578</v>
      </c>
      <c r="F329" s="3">
        <f t="shared" si="114"/>
        <v>2577.5</v>
      </c>
      <c r="G329" s="111">
        <v>8.8689999999999998</v>
      </c>
      <c r="H329" s="112">
        <v>9.5459999999999994</v>
      </c>
      <c r="I329" s="112">
        <v>9.0459999999999994</v>
      </c>
      <c r="J329" s="113">
        <v>8.9830000000000005</v>
      </c>
      <c r="K329" s="13">
        <v>0.67700000000000005</v>
      </c>
      <c r="L329" s="3">
        <f t="shared" si="121"/>
        <v>0.1769999999999996</v>
      </c>
      <c r="M329" s="3">
        <f t="shared" si="122"/>
        <v>0.11400000000000077</v>
      </c>
      <c r="N329" s="3">
        <f t="shared" si="123"/>
        <v>6.2999999999998835E-2</v>
      </c>
      <c r="O329" s="13">
        <f t="shared" si="130"/>
        <v>0.1769999999999996</v>
      </c>
      <c r="P329" s="3">
        <f t="shared" si="131"/>
        <v>6.2999999999998835E-2</v>
      </c>
      <c r="Q329" s="11">
        <f t="shared" si="132"/>
        <v>0.11400000000000077</v>
      </c>
      <c r="R329" s="3">
        <f t="shared" si="124"/>
        <v>1.8095238095238553</v>
      </c>
      <c r="S329" s="3">
        <f t="shared" si="115"/>
        <v>0.55263157894735448</v>
      </c>
      <c r="T329" s="3">
        <f t="shared" si="116"/>
        <v>5.6497175141243066</v>
      </c>
      <c r="U329" s="3">
        <f t="shared" si="136"/>
        <v>9251.2181568084761</v>
      </c>
      <c r="V329" s="3">
        <f t="shared" si="127"/>
        <v>10492.538725462966</v>
      </c>
      <c r="X329" s="3">
        <f t="shared" si="133"/>
        <v>6.9157223500205873</v>
      </c>
      <c r="Y329" s="3">
        <f t="shared" si="125"/>
        <v>9389.6140363678733</v>
      </c>
      <c r="Z329" s="3">
        <f t="shared" si="128"/>
        <v>9389.6140363678733</v>
      </c>
      <c r="AA329" s="2"/>
      <c r="AB329" s="3"/>
      <c r="AC329" s="3">
        <v>35.593220340000002</v>
      </c>
      <c r="AD329" s="119">
        <v>38.6</v>
      </c>
      <c r="AE329" s="11">
        <f t="shared" si="117"/>
        <v>-3.0067796599999994</v>
      </c>
      <c r="AF329" s="3">
        <f t="shared" si="134"/>
        <v>-5.999999999998451E-3</v>
      </c>
      <c r="AG329" s="3">
        <f t="shared" si="135"/>
        <v>4.9999999999990052E-3</v>
      </c>
      <c r="AH329" s="3">
        <f t="shared" si="126"/>
        <v>-1.0999999999997456E-2</v>
      </c>
      <c r="AK329" s="13">
        <v>8.8659999999999997</v>
      </c>
      <c r="AL329" s="15"/>
      <c r="AM329" s="3"/>
      <c r="AS329">
        <f t="shared" si="118"/>
        <v>1.8095238095238553</v>
      </c>
      <c r="AT329">
        <f t="shared" si="119"/>
        <v>0.1769999999999996</v>
      </c>
      <c r="AY329">
        <f t="shared" si="120"/>
        <v>64.406779661017538</v>
      </c>
    </row>
    <row r="330" spans="1:51" x14ac:dyDescent="0.25">
      <c r="A330">
        <f t="shared" ref="A330:A393" si="137">E330-D330</f>
        <v>1</v>
      </c>
      <c r="B330" s="119">
        <v>114</v>
      </c>
      <c r="C330" s="11">
        <f t="shared" si="129"/>
        <v>1</v>
      </c>
      <c r="D330" s="11">
        <v>2576</v>
      </c>
      <c r="E330">
        <v>2577</v>
      </c>
      <c r="F330" s="3">
        <f t="shared" ref="F330:F393" si="138">(E330+D330)/2</f>
        <v>2576.5</v>
      </c>
      <c r="G330" s="111">
        <v>8.3710000000000004</v>
      </c>
      <c r="H330" s="112">
        <v>8.9890000000000008</v>
      </c>
      <c r="I330" s="112">
        <v>8.5470000000000006</v>
      </c>
      <c r="J330" s="113">
        <v>8.49</v>
      </c>
      <c r="K330" s="13">
        <v>0.61799999999999999</v>
      </c>
      <c r="L330" s="3">
        <f t="shared" si="121"/>
        <v>0.17600000000000016</v>
      </c>
      <c r="M330" s="3">
        <f t="shared" si="122"/>
        <v>0.11899999999999977</v>
      </c>
      <c r="N330" s="3">
        <f t="shared" si="123"/>
        <v>5.7000000000000384E-2</v>
      </c>
      <c r="O330" s="13">
        <f t="shared" si="130"/>
        <v>0.17600000000000016</v>
      </c>
      <c r="P330" s="3">
        <f t="shared" si="131"/>
        <v>5.7000000000000384E-2</v>
      </c>
      <c r="Q330" s="11">
        <f t="shared" si="132"/>
        <v>0.11899999999999977</v>
      </c>
      <c r="R330" s="3">
        <f t="shared" si="124"/>
        <v>2.0877192982455961</v>
      </c>
      <c r="S330" s="3">
        <f t="shared" ref="S330:S393" si="139">1/R330</f>
        <v>0.47899159663865959</v>
      </c>
      <c r="T330" s="3">
        <f t="shared" ref="T330:T393" si="140">1/O330</f>
        <v>5.6818181818181763</v>
      </c>
      <c r="U330" s="3">
        <f t="shared" si="136"/>
        <v>9244.3024344584555</v>
      </c>
      <c r="V330" s="3">
        <f t="shared" si="127"/>
        <v>10479.247632591574</v>
      </c>
      <c r="X330" s="3">
        <f t="shared" si="133"/>
        <v>7.2306698574229813</v>
      </c>
      <c r="Y330" s="3">
        <f t="shared" si="125"/>
        <v>9381.3483945313164</v>
      </c>
      <c r="Z330" s="3">
        <f t="shared" si="128"/>
        <v>9381.3483945313164</v>
      </c>
      <c r="AA330" s="2"/>
      <c r="AB330" s="3"/>
      <c r="AC330" s="3">
        <v>32.386363639999999</v>
      </c>
      <c r="AD330" s="119">
        <v>34.200000000000003</v>
      </c>
      <c r="AE330" s="11">
        <f t="shared" ref="AE330:AE393" si="141">AC330-AD330</f>
        <v>-1.8136363600000038</v>
      </c>
      <c r="AF330" s="3">
        <f t="shared" si="134"/>
        <v>3.5999999999999588E-2</v>
      </c>
      <c r="AG330" s="3">
        <f t="shared" si="135"/>
        <v>8.3999999999999631E-2</v>
      </c>
      <c r="AH330" s="3">
        <f t="shared" si="126"/>
        <v>-4.8000000000000043E-2</v>
      </c>
      <c r="AK330" s="13">
        <v>8.3670000000000009</v>
      </c>
      <c r="AL330" s="15"/>
      <c r="AM330" s="3"/>
      <c r="AS330">
        <f t="shared" ref="AS330:AS393" si="142">Q330/P330</f>
        <v>2.0877192982455961</v>
      </c>
      <c r="AT330">
        <f t="shared" ref="AT330:AT393" si="143">M330+N330</f>
        <v>0.17600000000000016</v>
      </c>
      <c r="AY330">
        <f t="shared" ref="AY330:AY393" si="144">(M330/L330)*100</f>
        <v>67.613636363636175</v>
      </c>
    </row>
    <row r="331" spans="1:51" x14ac:dyDescent="0.25">
      <c r="A331">
        <f t="shared" si="137"/>
        <v>1</v>
      </c>
      <c r="B331" s="119">
        <v>115</v>
      </c>
      <c r="C331" s="11">
        <f t="shared" si="129"/>
        <v>1</v>
      </c>
      <c r="D331" s="11">
        <v>2575</v>
      </c>
      <c r="E331">
        <v>2576</v>
      </c>
      <c r="F331" s="3">
        <f t="shared" si="138"/>
        <v>2575.5</v>
      </c>
      <c r="G331" s="111">
        <v>8.8770000000000007</v>
      </c>
      <c r="H331" s="112">
        <v>9.9380000000000006</v>
      </c>
      <c r="I331" s="112">
        <v>9.173</v>
      </c>
      <c r="J331" s="113">
        <v>9.08</v>
      </c>
      <c r="K331" s="13">
        <v>1.0609999999999999</v>
      </c>
      <c r="L331" s="3">
        <f t="shared" ref="L331:L394" si="145">I331-G331</f>
        <v>0.29599999999999937</v>
      </c>
      <c r="M331" s="3">
        <f t="shared" ref="M331:M394" si="146">J331-G331</f>
        <v>0.2029999999999994</v>
      </c>
      <c r="N331" s="3">
        <f t="shared" ref="N331:N394" si="147">L331-M331</f>
        <v>9.2999999999999972E-2</v>
      </c>
      <c r="O331" s="13">
        <f t="shared" si="130"/>
        <v>0.29599999999999937</v>
      </c>
      <c r="P331" s="3">
        <f t="shared" si="131"/>
        <v>9.2999999999999972E-2</v>
      </c>
      <c r="Q331" s="11">
        <f t="shared" si="132"/>
        <v>0.2029999999999994</v>
      </c>
      <c r="R331" s="3">
        <f t="shared" ref="R331:R394" si="148">Q331/P331</f>
        <v>2.1827956989247252</v>
      </c>
      <c r="S331" s="3">
        <f t="shared" si="139"/>
        <v>0.45812807881773526</v>
      </c>
      <c r="T331" s="3">
        <f t="shared" si="140"/>
        <v>3.3783783783783856</v>
      </c>
      <c r="U331" s="3">
        <f t="shared" si="136"/>
        <v>9237.0717646010326</v>
      </c>
      <c r="V331" s="3">
        <f t="shared" si="127"/>
        <v>10466.535462095706</v>
      </c>
      <c r="X331" s="3">
        <f t="shared" si="133"/>
        <v>6.5757043942703604</v>
      </c>
      <c r="Y331" s="3">
        <f t="shared" ref="Y331:Y394" si="149">Y330-(O331*46.963874071345)</f>
        <v>9367.4470878061984</v>
      </c>
      <c r="Z331" s="3">
        <f t="shared" si="128"/>
        <v>9367.4470878061984</v>
      </c>
      <c r="AA331" s="2"/>
      <c r="AB331" s="3"/>
      <c r="AC331" s="3">
        <v>31.418918919999999</v>
      </c>
      <c r="AD331" s="119">
        <v>35.299999999999997</v>
      </c>
      <c r="AE331" s="11">
        <f t="shared" si="141"/>
        <v>-3.8810810799999977</v>
      </c>
      <c r="AF331" s="3">
        <f t="shared" si="134"/>
        <v>-2.6000000000001577E-2</v>
      </c>
      <c r="AG331" s="3">
        <f t="shared" si="135"/>
        <v>-6.9999999999998508E-2</v>
      </c>
      <c r="AH331" s="3">
        <f t="shared" ref="AH331:AH394" si="150">AF331-AG331</f>
        <v>4.399999999999693E-2</v>
      </c>
      <c r="AK331" s="13">
        <v>8.8780000000000001</v>
      </c>
      <c r="AL331" s="15"/>
      <c r="AM331" s="3"/>
      <c r="AS331">
        <f t="shared" si="142"/>
        <v>2.1827956989247252</v>
      </c>
      <c r="AT331">
        <f t="shared" si="143"/>
        <v>0.29599999999999937</v>
      </c>
      <c r="AY331">
        <f t="shared" si="144"/>
        <v>68.581081081081024</v>
      </c>
    </row>
    <row r="332" spans="1:51" x14ac:dyDescent="0.25">
      <c r="A332">
        <f t="shared" si="137"/>
        <v>1</v>
      </c>
      <c r="B332" s="119">
        <v>116</v>
      </c>
      <c r="C332" s="11">
        <f t="shared" si="129"/>
        <v>1</v>
      </c>
      <c r="D332" s="11">
        <v>2574</v>
      </c>
      <c r="E332">
        <v>2575</v>
      </c>
      <c r="F332" s="3">
        <f t="shared" si="138"/>
        <v>2574.5</v>
      </c>
      <c r="G332" s="111">
        <v>8.4809999999999999</v>
      </c>
      <c r="H332" s="112">
        <v>9.2680000000000007</v>
      </c>
      <c r="I332" s="112">
        <v>8.6809999999999992</v>
      </c>
      <c r="J332" s="113">
        <v>8.6140000000000008</v>
      </c>
      <c r="K332" s="13">
        <v>0.78700000000000003</v>
      </c>
      <c r="L332" s="3">
        <f t="shared" si="145"/>
        <v>0.19999999999999929</v>
      </c>
      <c r="M332" s="3">
        <f t="shared" si="146"/>
        <v>0.1330000000000009</v>
      </c>
      <c r="N332" s="3">
        <f t="shared" si="147"/>
        <v>6.6999999999998394E-2</v>
      </c>
      <c r="O332" s="13">
        <f t="shared" si="130"/>
        <v>0.19999999999999929</v>
      </c>
      <c r="P332" s="3">
        <f t="shared" si="131"/>
        <v>6.6999999999998394E-2</v>
      </c>
      <c r="Q332" s="11">
        <f t="shared" si="132"/>
        <v>0.1330000000000009</v>
      </c>
      <c r="R332" s="3">
        <f t="shared" si="148"/>
        <v>1.9850746268657327</v>
      </c>
      <c r="S332" s="3">
        <f t="shared" si="139"/>
        <v>0.50375939849622509</v>
      </c>
      <c r="T332" s="3">
        <f t="shared" si="140"/>
        <v>5.0000000000000178</v>
      </c>
      <c r="U332" s="3">
        <f t="shared" si="136"/>
        <v>9230.4960602067622</v>
      </c>
      <c r="V332" s="3">
        <f t="shared" si="127"/>
        <v>10452.557110497817</v>
      </c>
      <c r="X332" s="3">
        <f t="shared" si="133"/>
        <v>6.6731540834516636</v>
      </c>
      <c r="Y332" s="3">
        <f t="shared" si="149"/>
        <v>9358.0543129919297</v>
      </c>
      <c r="Z332" s="3">
        <f t="shared" si="128"/>
        <v>9358.0543129919297</v>
      </c>
      <c r="AA332" s="2"/>
      <c r="AB332" s="3"/>
      <c r="AC332" s="3">
        <v>33.5</v>
      </c>
      <c r="AD332" s="119">
        <v>40.1</v>
      </c>
      <c r="AE332" s="11">
        <f t="shared" si="141"/>
        <v>-6.6000000000000014</v>
      </c>
      <c r="AF332" s="3">
        <f t="shared" si="134"/>
        <v>2.0000000000024443E-3</v>
      </c>
      <c r="AG332" s="3">
        <f t="shared" si="135"/>
        <v>5.999999999998451E-3</v>
      </c>
      <c r="AH332" s="3">
        <f t="shared" si="150"/>
        <v>-3.9999999999960067E-3</v>
      </c>
      <c r="AK332" s="13">
        <v>8.4789999999999992</v>
      </c>
      <c r="AL332" s="15"/>
      <c r="AM332" s="3"/>
      <c r="AS332">
        <f t="shared" si="142"/>
        <v>1.9850746268657327</v>
      </c>
      <c r="AT332">
        <f t="shared" si="143"/>
        <v>0.19999999999999929</v>
      </c>
      <c r="AY332">
        <f t="shared" si="144"/>
        <v>66.500000000000682</v>
      </c>
    </row>
    <row r="333" spans="1:51" x14ac:dyDescent="0.25">
      <c r="A333">
        <f t="shared" si="137"/>
        <v>1</v>
      </c>
      <c r="B333" s="119">
        <v>117</v>
      </c>
      <c r="C333" s="11">
        <f t="shared" si="129"/>
        <v>1</v>
      </c>
      <c r="D333" s="11">
        <v>2573</v>
      </c>
      <c r="E333">
        <v>2574</v>
      </c>
      <c r="F333" s="3">
        <f t="shared" si="138"/>
        <v>2573.5</v>
      </c>
      <c r="G333" s="111">
        <v>8.125</v>
      </c>
      <c r="H333" s="112">
        <v>8.8870000000000005</v>
      </c>
      <c r="I333" s="112">
        <v>8.3330000000000002</v>
      </c>
      <c r="J333" s="113">
        <v>8.2639999999999993</v>
      </c>
      <c r="K333" s="13">
        <v>0.76200000000000001</v>
      </c>
      <c r="L333" s="3">
        <f t="shared" si="145"/>
        <v>0.20800000000000018</v>
      </c>
      <c r="M333" s="3">
        <f t="shared" si="146"/>
        <v>0.13899999999999935</v>
      </c>
      <c r="N333" s="3">
        <f t="shared" si="147"/>
        <v>6.9000000000000838E-2</v>
      </c>
      <c r="O333" s="13">
        <f t="shared" si="130"/>
        <v>0.20800000000000018</v>
      </c>
      <c r="P333" s="3">
        <f t="shared" si="131"/>
        <v>6.9000000000000838E-2</v>
      </c>
      <c r="Q333" s="11">
        <f t="shared" si="132"/>
        <v>0.13899999999999935</v>
      </c>
      <c r="R333" s="3">
        <f t="shared" si="148"/>
        <v>2.0144927536231543</v>
      </c>
      <c r="S333" s="3">
        <f t="shared" si="139"/>
        <v>0.49640287769785013</v>
      </c>
      <c r="T333" s="3">
        <f t="shared" si="140"/>
        <v>4.807692307692303</v>
      </c>
      <c r="U333" s="3">
        <f t="shared" si="136"/>
        <v>9223.8229061233105</v>
      </c>
      <c r="V333" s="3">
        <f t="shared" si="127"/>
        <v>10438.782888161961</v>
      </c>
      <c r="X333" s="3">
        <f t="shared" si="133"/>
        <v>6.7374363871458627</v>
      </c>
      <c r="Y333" s="3">
        <f t="shared" si="149"/>
        <v>9348.2858271850891</v>
      </c>
      <c r="Z333" s="3">
        <f t="shared" si="128"/>
        <v>9348.2858271850891</v>
      </c>
      <c r="AA333" s="2"/>
      <c r="AB333" s="3"/>
      <c r="AC333" s="3">
        <v>33.17307692</v>
      </c>
      <c r="AD333" s="119">
        <v>36.4</v>
      </c>
      <c r="AE333" s="11">
        <f t="shared" si="141"/>
        <v>-3.2269230799999988</v>
      </c>
      <c r="AF333" s="3">
        <f t="shared" si="134"/>
        <v>-1.0000000000001563E-2</v>
      </c>
      <c r="AG333" s="3">
        <f t="shared" si="135"/>
        <v>-1.8999999999998352E-2</v>
      </c>
      <c r="AH333" s="3">
        <f t="shared" si="150"/>
        <v>8.9999999999967883E-3</v>
      </c>
      <c r="AK333" s="13">
        <v>8.1259999999999994</v>
      </c>
      <c r="AL333" s="15"/>
      <c r="AM333" s="3"/>
      <c r="AS333">
        <f t="shared" si="142"/>
        <v>2.0144927536231543</v>
      </c>
      <c r="AT333">
        <f t="shared" si="143"/>
        <v>0.20800000000000018</v>
      </c>
      <c r="AY333">
        <f t="shared" si="144"/>
        <v>66.826923076922711</v>
      </c>
    </row>
    <row r="334" spans="1:51" x14ac:dyDescent="0.25">
      <c r="A334">
        <f t="shared" si="137"/>
        <v>1</v>
      </c>
      <c r="B334" s="119">
        <v>118</v>
      </c>
      <c r="C334" s="11">
        <f t="shared" si="129"/>
        <v>1</v>
      </c>
      <c r="D334" s="11">
        <v>2572</v>
      </c>
      <c r="E334">
        <v>2573</v>
      </c>
      <c r="F334" s="3">
        <f t="shared" si="138"/>
        <v>2572.5</v>
      </c>
      <c r="G334" s="111">
        <v>9.0139999999999993</v>
      </c>
      <c r="H334" s="112">
        <v>9.6449999999999996</v>
      </c>
      <c r="I334" s="112">
        <v>9.1929999999999996</v>
      </c>
      <c r="J334" s="113">
        <v>9.1340000000000003</v>
      </c>
      <c r="K334" s="13">
        <v>0.63100000000000001</v>
      </c>
      <c r="L334" s="3">
        <f t="shared" si="145"/>
        <v>0.17900000000000027</v>
      </c>
      <c r="M334" s="3">
        <f t="shared" si="146"/>
        <v>0.12000000000000099</v>
      </c>
      <c r="N334" s="3">
        <f t="shared" si="147"/>
        <v>5.8999999999999275E-2</v>
      </c>
      <c r="O334" s="13">
        <f t="shared" si="130"/>
        <v>0.17900000000000027</v>
      </c>
      <c r="P334" s="3">
        <f t="shared" si="131"/>
        <v>5.8999999999999275E-2</v>
      </c>
      <c r="Q334" s="11">
        <f t="shared" si="132"/>
        <v>0.12000000000000099</v>
      </c>
      <c r="R334" s="3">
        <f t="shared" si="148"/>
        <v>2.0338983050847874</v>
      </c>
      <c r="S334" s="3">
        <f t="shared" si="139"/>
        <v>0.49166666666665659</v>
      </c>
      <c r="T334" s="3">
        <f t="shared" si="140"/>
        <v>5.5865921787709416</v>
      </c>
      <c r="U334" s="3">
        <f t="shared" si="136"/>
        <v>9217.0854697361647</v>
      </c>
      <c r="V334" s="3">
        <f t="shared" si="127"/>
        <v>10425.140086546458</v>
      </c>
      <c r="X334" s="3">
        <f t="shared" si="133"/>
        <v>6.855185564743806</v>
      </c>
      <c r="Y334" s="3">
        <f t="shared" si="149"/>
        <v>9339.8792937263188</v>
      </c>
      <c r="Z334" s="3">
        <f t="shared" si="128"/>
        <v>9339.8792937263188</v>
      </c>
      <c r="AA334" s="2"/>
      <c r="AB334" s="3"/>
      <c r="AC334" s="3">
        <v>32.960893849999998</v>
      </c>
      <c r="AD334" s="119">
        <v>34.4</v>
      </c>
      <c r="AE334" s="11">
        <f t="shared" si="141"/>
        <v>-1.4391061500000006</v>
      </c>
      <c r="AF334" s="3">
        <f t="shared" si="134"/>
        <v>1.3000000000001677E-2</v>
      </c>
      <c r="AG334" s="3">
        <f t="shared" si="135"/>
        <v>2.8999999999998138E-2</v>
      </c>
      <c r="AH334" s="3">
        <f t="shared" si="150"/>
        <v>-1.5999999999996461E-2</v>
      </c>
      <c r="AK334" s="13">
        <v>9.0139999999999993</v>
      </c>
      <c r="AL334" s="3"/>
      <c r="AM334" s="3"/>
      <c r="AS334">
        <f t="shared" si="142"/>
        <v>2.0338983050847874</v>
      </c>
      <c r="AT334">
        <f t="shared" si="143"/>
        <v>0.17900000000000027</v>
      </c>
      <c r="AY334">
        <f t="shared" si="144"/>
        <v>67.03910614525185</v>
      </c>
    </row>
    <row r="335" spans="1:51" x14ac:dyDescent="0.25">
      <c r="A335">
        <f t="shared" si="137"/>
        <v>1</v>
      </c>
      <c r="B335" s="119">
        <v>119</v>
      </c>
      <c r="C335" s="11">
        <f t="shared" si="129"/>
        <v>1</v>
      </c>
      <c r="D335" s="11">
        <v>2571</v>
      </c>
      <c r="E335">
        <v>2572</v>
      </c>
      <c r="F335" s="3">
        <f t="shared" si="138"/>
        <v>2571.5</v>
      </c>
      <c r="G335" s="111">
        <v>8.5470000000000006</v>
      </c>
      <c r="H335" s="112">
        <v>9.3829999999999991</v>
      </c>
      <c r="I335" s="112">
        <v>8.7680000000000007</v>
      </c>
      <c r="J335" s="113">
        <v>8.6959999999999997</v>
      </c>
      <c r="K335" s="13">
        <v>0.83599999999999997</v>
      </c>
      <c r="L335" s="3">
        <f t="shared" si="145"/>
        <v>0.22100000000000009</v>
      </c>
      <c r="M335" s="3">
        <f t="shared" si="146"/>
        <v>0.14899999999999913</v>
      </c>
      <c r="N335" s="3">
        <f t="shared" si="147"/>
        <v>7.2000000000000952E-2</v>
      </c>
      <c r="O335" s="13">
        <f t="shared" si="130"/>
        <v>0.22100000000000009</v>
      </c>
      <c r="P335" s="3">
        <f t="shared" si="131"/>
        <v>7.2000000000000952E-2</v>
      </c>
      <c r="Q335" s="11">
        <f t="shared" si="132"/>
        <v>0.14899999999999913</v>
      </c>
      <c r="R335" s="3">
        <f t="shared" si="148"/>
        <v>2.0694444444444051</v>
      </c>
      <c r="S335" s="3">
        <f t="shared" si="139"/>
        <v>0.4832214765100763</v>
      </c>
      <c r="T335" s="3">
        <f t="shared" si="140"/>
        <v>4.5248868778280524</v>
      </c>
      <c r="U335" s="3">
        <f t="shared" si="136"/>
        <v>9210.2302841714209</v>
      </c>
      <c r="V335" s="3">
        <f t="shared" si="127"/>
        <v>10411.731622667725</v>
      </c>
      <c r="X335" s="3">
        <f t="shared" si="133"/>
        <v>10.420802217548044</v>
      </c>
      <c r="Y335" s="3">
        <f t="shared" si="149"/>
        <v>9329.5002775565517</v>
      </c>
      <c r="Z335" s="3">
        <f t="shared" si="128"/>
        <v>9329.5002775565517</v>
      </c>
      <c r="AA335" s="2"/>
      <c r="AB335" s="3"/>
      <c r="AC335" s="3">
        <v>32.579185520000003</v>
      </c>
      <c r="AD335" s="119">
        <v>38.1</v>
      </c>
      <c r="AE335" s="11">
        <f t="shared" si="141"/>
        <v>-5.5208144799999985</v>
      </c>
      <c r="AF335" s="3">
        <f t="shared" si="134"/>
        <v>-8.0000000000008953E-3</v>
      </c>
      <c r="AG335" s="3">
        <f t="shared" si="135"/>
        <v>5.2333333333333926E-2</v>
      </c>
      <c r="AH335" s="3">
        <f t="shared" si="150"/>
        <v>-6.0333333333334821E-2</v>
      </c>
      <c r="AK335" s="13">
        <v>8.5440000000000005</v>
      </c>
      <c r="AL335" s="3"/>
      <c r="AM335" s="3"/>
      <c r="AS335">
        <f t="shared" si="142"/>
        <v>2.0694444444444051</v>
      </c>
      <c r="AT335">
        <f t="shared" si="143"/>
        <v>0.22100000000000009</v>
      </c>
      <c r="AY335">
        <f t="shared" si="144"/>
        <v>67.420814479637585</v>
      </c>
    </row>
    <row r="336" spans="1:51" x14ac:dyDescent="0.25">
      <c r="A336">
        <f t="shared" si="137"/>
        <v>1.5</v>
      </c>
      <c r="B336" s="119">
        <v>120</v>
      </c>
      <c r="C336" s="11">
        <f t="shared" si="129"/>
        <v>1.5</v>
      </c>
      <c r="D336" s="11">
        <v>2569.5</v>
      </c>
      <c r="E336">
        <v>2571</v>
      </c>
      <c r="F336" s="3">
        <f t="shared" si="138"/>
        <v>2570.25</v>
      </c>
      <c r="G336" s="111">
        <v>9.157</v>
      </c>
      <c r="H336" s="112">
        <v>10.337</v>
      </c>
      <c r="I336" s="112">
        <v>9.5549999999999997</v>
      </c>
      <c r="J336" s="113">
        <v>9.4589999999999996</v>
      </c>
      <c r="K336" s="13">
        <v>1.18</v>
      </c>
      <c r="L336" s="3">
        <f t="shared" si="145"/>
        <v>0.39799999999999969</v>
      </c>
      <c r="M336" s="3">
        <f t="shared" si="146"/>
        <v>0.3019999999999996</v>
      </c>
      <c r="N336" s="3">
        <f t="shared" si="147"/>
        <v>9.6000000000000085E-2</v>
      </c>
      <c r="O336" s="13">
        <f t="shared" si="130"/>
        <v>0.26533333333333314</v>
      </c>
      <c r="P336" s="3">
        <f t="shared" si="131"/>
        <v>6.4000000000000057E-2</v>
      </c>
      <c r="Q336" s="11">
        <f t="shared" si="132"/>
        <v>0.20133333333333306</v>
      </c>
      <c r="R336" s="3">
        <f t="shared" si="148"/>
        <v>3.1458333333333264</v>
      </c>
      <c r="S336" s="3">
        <f t="shared" si="139"/>
        <v>0.31788079470198743</v>
      </c>
      <c r="T336" s="3">
        <f t="shared" si="140"/>
        <v>3.7688442211055304</v>
      </c>
      <c r="U336" s="3">
        <f t="shared" si="136"/>
        <v>9199.8094819538728</v>
      </c>
      <c r="V336" s="3">
        <f t="shared" ref="V336:V399" si="151">V335-(S336*27.7480710823783)</f>
        <v>10402.911043780612</v>
      </c>
      <c r="X336" s="3">
        <f t="shared" si="133"/>
        <v>6.1343942413817176</v>
      </c>
      <c r="Y336" s="3">
        <f t="shared" si="149"/>
        <v>9317.0391963029542</v>
      </c>
      <c r="Z336" s="3">
        <f t="shared" si="128"/>
        <v>9317.0391963029542</v>
      </c>
      <c r="AA336" s="2"/>
      <c r="AB336" s="3"/>
      <c r="AC336" s="3">
        <v>24.120603020000001</v>
      </c>
      <c r="AD336" s="119">
        <v>26</v>
      </c>
      <c r="AE336" s="11">
        <f t="shared" si="141"/>
        <v>-1.8793969799999992</v>
      </c>
      <c r="AF336" s="3">
        <f t="shared" si="134"/>
        <v>-6.6666666666677088E-3</v>
      </c>
      <c r="AG336" s="3">
        <f t="shared" si="135"/>
        <v>-3.4222222222222987E-2</v>
      </c>
      <c r="AH336" s="3">
        <f t="shared" si="150"/>
        <v>2.7555555555555278E-2</v>
      </c>
      <c r="AK336" s="13">
        <v>9.1560000000000006</v>
      </c>
      <c r="AL336" s="15" t="s">
        <v>167</v>
      </c>
      <c r="AM336" s="3"/>
      <c r="AS336">
        <f t="shared" si="142"/>
        <v>3.1458333333333264</v>
      </c>
      <c r="AT336">
        <f t="shared" si="143"/>
        <v>0.39799999999999969</v>
      </c>
      <c r="AY336">
        <f t="shared" si="144"/>
        <v>75.879396984924583</v>
      </c>
    </row>
    <row r="337" spans="1:51" x14ac:dyDescent="0.25">
      <c r="A337">
        <f t="shared" si="137"/>
        <v>0.5</v>
      </c>
      <c r="B337" s="119">
        <v>121</v>
      </c>
      <c r="C337" s="11">
        <f t="shared" si="129"/>
        <v>0.5</v>
      </c>
      <c r="D337" s="11">
        <v>2569</v>
      </c>
      <c r="E337">
        <v>2569.5</v>
      </c>
      <c r="F337" s="3">
        <f t="shared" si="138"/>
        <v>2569.25</v>
      </c>
      <c r="G337" s="111">
        <v>9.0500000000000007</v>
      </c>
      <c r="H337" s="112">
        <v>9.3940000000000001</v>
      </c>
      <c r="I337" s="112">
        <v>9.1519999999999992</v>
      </c>
      <c r="J337" s="113">
        <v>9.125</v>
      </c>
      <c r="K337" s="13">
        <v>0.34399999999999997</v>
      </c>
      <c r="L337" s="3">
        <f t="shared" si="145"/>
        <v>0.10199999999999854</v>
      </c>
      <c r="M337" s="3">
        <f t="shared" si="146"/>
        <v>7.4999999999999289E-2</v>
      </c>
      <c r="N337" s="3">
        <f t="shared" si="147"/>
        <v>2.6999999999999247E-2</v>
      </c>
      <c r="O337" s="13">
        <f t="shared" si="130"/>
        <v>0.20399999999999707</v>
      </c>
      <c r="P337" s="3">
        <f t="shared" si="131"/>
        <v>5.3999999999998494E-2</v>
      </c>
      <c r="Q337" s="11">
        <f t="shared" si="132"/>
        <v>0.14999999999999858</v>
      </c>
      <c r="R337" s="3">
        <f t="shared" si="148"/>
        <v>2.7777777777778287</v>
      </c>
      <c r="S337" s="3">
        <f t="shared" si="139"/>
        <v>0.35999999999999338</v>
      </c>
      <c r="T337" s="3">
        <f t="shared" si="140"/>
        <v>4.901960784313796</v>
      </c>
      <c r="U337" s="3">
        <f t="shared" si="136"/>
        <v>9190.6078905918002</v>
      </c>
      <c r="V337" s="3">
        <f t="shared" si="151"/>
        <v>10392.921738190957</v>
      </c>
      <c r="X337" s="3">
        <f t="shared" si="133"/>
        <v>19.87543734207793</v>
      </c>
      <c r="Y337" s="3">
        <f t="shared" si="149"/>
        <v>9307.4585659923996</v>
      </c>
      <c r="Z337" s="3">
        <f t="shared" si="128"/>
        <v>9307.4585659923996</v>
      </c>
      <c r="AA337" s="2"/>
      <c r="AB337" s="3"/>
      <c r="AC337" s="3">
        <v>26.470588240000001</v>
      </c>
      <c r="AD337" s="119">
        <v>32.200000000000003</v>
      </c>
      <c r="AE337" s="11">
        <f t="shared" si="141"/>
        <v>-5.7294117600000014</v>
      </c>
      <c r="AF337" s="3">
        <f t="shared" si="134"/>
        <v>-3.9999999999977831E-3</v>
      </c>
      <c r="AG337" s="3">
        <f t="shared" si="135"/>
        <v>1.2000000000004007E-2</v>
      </c>
      <c r="AH337" s="3">
        <f t="shared" si="150"/>
        <v>-1.6000000000001791E-2</v>
      </c>
      <c r="AK337" s="13">
        <v>9.0489999999999995</v>
      </c>
      <c r="AL337" s="15" t="s">
        <v>166</v>
      </c>
      <c r="AM337" s="3"/>
      <c r="AS337">
        <f t="shared" si="142"/>
        <v>2.7777777777778287</v>
      </c>
      <c r="AT337">
        <f t="shared" si="143"/>
        <v>0.10199999999999854</v>
      </c>
      <c r="AY337">
        <f t="shared" si="144"/>
        <v>73.529411764706239</v>
      </c>
    </row>
    <row r="338" spans="1:51" x14ac:dyDescent="0.25">
      <c r="A338">
        <f t="shared" si="137"/>
        <v>1</v>
      </c>
      <c r="B338" s="119">
        <v>122</v>
      </c>
      <c r="C338" s="11">
        <f t="shared" si="129"/>
        <v>1</v>
      </c>
      <c r="D338" s="11">
        <v>2568</v>
      </c>
      <c r="E338">
        <v>2569</v>
      </c>
      <c r="F338" s="3">
        <f t="shared" si="138"/>
        <v>2568.5</v>
      </c>
      <c r="G338" s="111">
        <v>8.9659999999999993</v>
      </c>
      <c r="H338" s="112">
        <v>9.609</v>
      </c>
      <c r="I338" s="112">
        <v>9.1739999999999995</v>
      </c>
      <c r="J338" s="113">
        <v>9.1219999999999999</v>
      </c>
      <c r="K338" s="13">
        <v>0.64300000000000002</v>
      </c>
      <c r="L338" s="3">
        <f t="shared" si="145"/>
        <v>0.20800000000000018</v>
      </c>
      <c r="M338" s="3">
        <f t="shared" si="146"/>
        <v>0.15600000000000058</v>
      </c>
      <c r="N338" s="3">
        <f t="shared" si="147"/>
        <v>5.1999999999999602E-2</v>
      </c>
      <c r="O338" s="13">
        <f t="shared" si="130"/>
        <v>0.20800000000000018</v>
      </c>
      <c r="P338" s="3">
        <f t="shared" si="131"/>
        <v>5.1999999999999602E-2</v>
      </c>
      <c r="Q338" s="11">
        <f t="shared" si="132"/>
        <v>0.15600000000000058</v>
      </c>
      <c r="R338" s="3">
        <f t="shared" si="148"/>
        <v>3.0000000000000342</v>
      </c>
      <c r="S338" s="3">
        <f t="shared" si="139"/>
        <v>0.33333333333332954</v>
      </c>
      <c r="T338" s="3">
        <f t="shared" si="140"/>
        <v>4.807692307692303</v>
      </c>
      <c r="U338" s="3">
        <f t="shared" si="136"/>
        <v>9180.6701719207613</v>
      </c>
      <c r="V338" s="3">
        <f t="shared" si="151"/>
        <v>10383.672381163497</v>
      </c>
      <c r="X338" s="3">
        <f t="shared" si="133"/>
        <v>7.5223009384953912</v>
      </c>
      <c r="Y338" s="3">
        <f t="shared" si="149"/>
        <v>9297.6900801855591</v>
      </c>
      <c r="Z338" s="3">
        <f t="shared" ref="Z338:Z401" si="152">Y338</f>
        <v>9297.6900801855591</v>
      </c>
      <c r="AA338" s="2"/>
      <c r="AB338" s="3"/>
      <c r="AC338" s="3">
        <v>25</v>
      </c>
      <c r="AD338" s="119">
        <v>28</v>
      </c>
      <c r="AE338" s="11">
        <f t="shared" si="141"/>
        <v>-3</v>
      </c>
      <c r="AF338" s="3">
        <f t="shared" si="134"/>
        <v>-3.9999999999995595E-3</v>
      </c>
      <c r="AG338" s="3">
        <f t="shared" si="135"/>
        <v>-4.7000000000000597E-2</v>
      </c>
      <c r="AH338" s="3">
        <f t="shared" si="150"/>
        <v>4.3000000000001037E-2</v>
      </c>
      <c r="AK338" s="13">
        <v>8.9670000000000005</v>
      </c>
      <c r="AL338" s="3"/>
      <c r="AM338" s="3"/>
      <c r="AS338">
        <f t="shared" si="142"/>
        <v>3.0000000000000342</v>
      </c>
      <c r="AT338">
        <f t="shared" si="143"/>
        <v>0.20800000000000018</v>
      </c>
      <c r="AY338">
        <f t="shared" si="144"/>
        <v>75.000000000000213</v>
      </c>
    </row>
    <row r="339" spans="1:51" x14ac:dyDescent="0.25">
      <c r="A339">
        <f t="shared" si="137"/>
        <v>1</v>
      </c>
      <c r="B339" s="119">
        <v>123</v>
      </c>
      <c r="C339" s="11">
        <f t="shared" si="129"/>
        <v>1</v>
      </c>
      <c r="D339" s="11">
        <v>2567</v>
      </c>
      <c r="E339">
        <v>2568</v>
      </c>
      <c r="F339" s="3">
        <f t="shared" si="138"/>
        <v>2567.5</v>
      </c>
      <c r="G339" s="111">
        <v>9.093</v>
      </c>
      <c r="H339" s="112">
        <v>9.6229999999999993</v>
      </c>
      <c r="I339" s="112">
        <v>9.25</v>
      </c>
      <c r="J339" s="113">
        <v>9.202</v>
      </c>
      <c r="K339" s="13">
        <v>0.53</v>
      </c>
      <c r="L339" s="3">
        <f t="shared" si="145"/>
        <v>0.15700000000000003</v>
      </c>
      <c r="M339" s="3">
        <f t="shared" si="146"/>
        <v>0.10899999999999999</v>
      </c>
      <c r="N339" s="3">
        <f t="shared" si="147"/>
        <v>4.8000000000000043E-2</v>
      </c>
      <c r="O339" s="13">
        <f t="shared" si="130"/>
        <v>0.15700000000000003</v>
      </c>
      <c r="P339" s="3">
        <f t="shared" si="131"/>
        <v>4.8000000000000043E-2</v>
      </c>
      <c r="Q339" s="11">
        <f t="shared" si="132"/>
        <v>0.10899999999999999</v>
      </c>
      <c r="R339" s="3">
        <f t="shared" si="148"/>
        <v>2.2708333333333308</v>
      </c>
      <c r="S339" s="3">
        <f t="shared" si="139"/>
        <v>0.44036697247706469</v>
      </c>
      <c r="T339" s="3">
        <f t="shared" si="140"/>
        <v>6.3694267515923553</v>
      </c>
      <c r="U339" s="3">
        <f t="shared" si="136"/>
        <v>9173.1478709822659</v>
      </c>
      <c r="V339" s="3">
        <f t="shared" si="151"/>
        <v>10371.453047108871</v>
      </c>
      <c r="X339" s="3">
        <f t="shared" si="133"/>
        <v>12.790211993282355</v>
      </c>
      <c r="Y339" s="3">
        <f t="shared" si="149"/>
        <v>9290.3167519563576</v>
      </c>
      <c r="Z339" s="3">
        <f t="shared" si="152"/>
        <v>9290.3167519563576</v>
      </c>
      <c r="AA339" s="2"/>
      <c r="AB339" s="3"/>
      <c r="AC339" s="3">
        <v>30.573248410000001</v>
      </c>
      <c r="AD339" s="119">
        <v>32.200000000000003</v>
      </c>
      <c r="AE339" s="11">
        <f t="shared" si="141"/>
        <v>-1.6267515900000014</v>
      </c>
      <c r="AF339" s="3">
        <f t="shared" si="134"/>
        <v>-1.2000000000000455E-2</v>
      </c>
      <c r="AG339" s="3">
        <f t="shared" si="135"/>
        <v>3.0000000000001137E-2</v>
      </c>
      <c r="AH339" s="3">
        <f t="shared" si="150"/>
        <v>-4.2000000000001592E-2</v>
      </c>
      <c r="AK339" s="13">
        <v>9.0909999999999993</v>
      </c>
      <c r="AL339" s="15"/>
      <c r="AM339" s="3"/>
      <c r="AS339">
        <f t="shared" si="142"/>
        <v>2.2708333333333308</v>
      </c>
      <c r="AT339">
        <f t="shared" si="143"/>
        <v>0.15700000000000003</v>
      </c>
      <c r="AY339">
        <f t="shared" si="144"/>
        <v>69.426751592356666</v>
      </c>
    </row>
    <row r="340" spans="1:51" x14ac:dyDescent="0.25">
      <c r="A340">
        <f t="shared" si="137"/>
        <v>1</v>
      </c>
      <c r="B340" s="119">
        <v>124</v>
      </c>
      <c r="C340" s="11">
        <f t="shared" si="129"/>
        <v>1</v>
      </c>
      <c r="D340" s="11">
        <v>2566</v>
      </c>
      <c r="E340">
        <v>2567</v>
      </c>
      <c r="F340" s="3">
        <f t="shared" si="138"/>
        <v>2566.5</v>
      </c>
      <c r="G340" s="111">
        <v>9.0679999999999996</v>
      </c>
      <c r="H340" s="112">
        <v>9.5790000000000006</v>
      </c>
      <c r="I340" s="112">
        <v>9.2430000000000003</v>
      </c>
      <c r="J340" s="113">
        <v>9.2070000000000007</v>
      </c>
      <c r="K340" s="13">
        <v>0.51100000000000001</v>
      </c>
      <c r="L340" s="3">
        <f t="shared" si="145"/>
        <v>0.17500000000000071</v>
      </c>
      <c r="M340" s="3">
        <f t="shared" si="146"/>
        <v>0.13900000000000112</v>
      </c>
      <c r="N340" s="3">
        <f t="shared" si="147"/>
        <v>3.5999999999999588E-2</v>
      </c>
      <c r="O340" s="13">
        <f t="shared" si="130"/>
        <v>0.17500000000000071</v>
      </c>
      <c r="P340" s="3">
        <f t="shared" si="131"/>
        <v>3.5999999999999588E-2</v>
      </c>
      <c r="Q340" s="11">
        <f t="shared" si="132"/>
        <v>0.13900000000000112</v>
      </c>
      <c r="R340" s="8">
        <f t="shared" si="148"/>
        <v>3.8611111111111867</v>
      </c>
      <c r="S340" s="3">
        <f t="shared" si="139"/>
        <v>0.25899280575539063</v>
      </c>
      <c r="T340" s="8">
        <f t="shared" si="140"/>
        <v>5.7142857142856913</v>
      </c>
      <c r="U340" s="3">
        <f t="shared" si="136"/>
        <v>9160.3576589889835</v>
      </c>
      <c r="V340" s="3">
        <f t="shared" si="151"/>
        <v>10364.266496324946</v>
      </c>
      <c r="W340" s="8">
        <v>9300</v>
      </c>
      <c r="X340" s="8">
        <f t="shared" si="133"/>
        <v>7.3027175082643225</v>
      </c>
      <c r="Y340" s="3">
        <f t="shared" si="149"/>
        <v>9282.0980739938714</v>
      </c>
      <c r="Z340" s="8">
        <f t="shared" si="152"/>
        <v>9282.0980739938714</v>
      </c>
      <c r="AA340" s="2"/>
      <c r="AB340" s="3"/>
      <c r="AC340" s="3">
        <v>20.571428569999998</v>
      </c>
      <c r="AD340" s="119">
        <v>25.3</v>
      </c>
      <c r="AE340" s="11">
        <f t="shared" si="141"/>
        <v>-4.7285714300000024</v>
      </c>
      <c r="AF340" s="3">
        <f t="shared" si="134"/>
        <v>7.9999999999991189E-3</v>
      </c>
      <c r="AG340" s="3">
        <f t="shared" si="135"/>
        <v>-4.1999999999999815E-2</v>
      </c>
      <c r="AH340" s="3">
        <f t="shared" si="150"/>
        <v>4.9999999999998934E-2</v>
      </c>
      <c r="AK340" s="13">
        <v>9.0709999999999997</v>
      </c>
      <c r="AL340" s="15"/>
      <c r="AM340" s="3"/>
      <c r="AS340">
        <f t="shared" si="142"/>
        <v>3.8611111111111867</v>
      </c>
      <c r="AT340">
        <f t="shared" si="143"/>
        <v>0.17500000000000071</v>
      </c>
      <c r="AY340">
        <f t="shared" si="144"/>
        <v>79.428571428571743</v>
      </c>
    </row>
    <row r="341" spans="1:51" x14ac:dyDescent="0.25">
      <c r="A341">
        <f t="shared" si="137"/>
        <v>1</v>
      </c>
      <c r="B341" s="119">
        <v>125</v>
      </c>
      <c r="C341" s="11">
        <f t="shared" si="129"/>
        <v>1</v>
      </c>
      <c r="D341" s="11">
        <v>2565</v>
      </c>
      <c r="E341">
        <v>2566</v>
      </c>
      <c r="F341" s="3">
        <f t="shared" si="138"/>
        <v>2565.5</v>
      </c>
      <c r="G341" s="111">
        <v>9.1839999999999993</v>
      </c>
      <c r="H341" s="112">
        <v>9.7309999999999999</v>
      </c>
      <c r="I341" s="112">
        <v>9.3249999999999993</v>
      </c>
      <c r="J341" s="113">
        <v>9.2810000000000006</v>
      </c>
      <c r="K341" s="13">
        <v>0.54700000000000004</v>
      </c>
      <c r="L341" s="3">
        <f t="shared" si="145"/>
        <v>0.14100000000000001</v>
      </c>
      <c r="M341" s="3">
        <f t="shared" si="146"/>
        <v>9.7000000000001307E-2</v>
      </c>
      <c r="N341" s="3">
        <f t="shared" si="147"/>
        <v>4.3999999999998707E-2</v>
      </c>
      <c r="O341" s="13">
        <f t="shared" si="130"/>
        <v>0.14100000000000001</v>
      </c>
      <c r="P341" s="3">
        <f t="shared" si="131"/>
        <v>4.3999999999998707E-2</v>
      </c>
      <c r="Q341" s="11">
        <f t="shared" si="132"/>
        <v>9.7000000000001307E-2</v>
      </c>
      <c r="R341" s="8">
        <f t="shared" si="148"/>
        <v>2.2045454545455492</v>
      </c>
      <c r="S341" s="3">
        <f t="shared" si="139"/>
        <v>0.45360824742266093</v>
      </c>
      <c r="T341" s="8">
        <f t="shared" si="140"/>
        <v>7.0921985815602833</v>
      </c>
      <c r="U341" s="3">
        <f t="shared" si="136"/>
        <v>9153.0549414807192</v>
      </c>
      <c r="V341" s="3">
        <f t="shared" si="151"/>
        <v>10351.679742431908</v>
      </c>
      <c r="W341" s="8"/>
      <c r="X341" s="8">
        <f t="shared" si="133"/>
        <v>7.7718056273515685</v>
      </c>
      <c r="Y341" s="3">
        <f t="shared" si="149"/>
        <v>9275.4761677498118</v>
      </c>
      <c r="Z341" s="8">
        <f t="shared" si="152"/>
        <v>9275.4761677498118</v>
      </c>
      <c r="AA341" s="2"/>
      <c r="AB341" s="3"/>
      <c r="AC341" s="3">
        <v>31.20567376</v>
      </c>
      <c r="AD341" s="119">
        <v>39.4</v>
      </c>
      <c r="AE341" s="11">
        <f t="shared" si="141"/>
        <v>-8.1943262399999988</v>
      </c>
      <c r="AF341" s="3">
        <f t="shared" si="134"/>
        <v>8.0000000000008953E-3</v>
      </c>
      <c r="AG341" s="3">
        <f t="shared" si="135"/>
        <v>2.4999999999998579E-2</v>
      </c>
      <c r="AH341" s="3">
        <f t="shared" si="150"/>
        <v>-1.6999999999997684E-2</v>
      </c>
      <c r="AK341" s="13">
        <v>9.1859999999999999</v>
      </c>
      <c r="AL341" s="15"/>
      <c r="AM341" s="3"/>
      <c r="AS341">
        <f t="shared" si="142"/>
        <v>2.2045454545455492</v>
      </c>
      <c r="AT341">
        <f t="shared" si="143"/>
        <v>0.14100000000000001</v>
      </c>
      <c r="AY341">
        <f t="shared" si="144"/>
        <v>68.794326241135678</v>
      </c>
    </row>
    <row r="342" spans="1:51" x14ac:dyDescent="0.25">
      <c r="A342">
        <f t="shared" si="137"/>
        <v>1</v>
      </c>
      <c r="B342" s="119">
        <v>126</v>
      </c>
      <c r="C342" s="11">
        <f t="shared" si="129"/>
        <v>1</v>
      </c>
      <c r="D342" s="11">
        <v>2564</v>
      </c>
      <c r="E342">
        <v>2565</v>
      </c>
      <c r="F342" s="3">
        <f t="shared" si="138"/>
        <v>2564.5</v>
      </c>
      <c r="G342" s="111">
        <v>9.0839999999999996</v>
      </c>
      <c r="H342" s="112">
        <v>9.6989999999999998</v>
      </c>
      <c r="I342" s="112">
        <v>9.2579999999999991</v>
      </c>
      <c r="J342" s="113">
        <v>9.2059999999999995</v>
      </c>
      <c r="K342" s="13">
        <v>0.61499999999999999</v>
      </c>
      <c r="L342" s="3">
        <f t="shared" si="145"/>
        <v>0.17399999999999949</v>
      </c>
      <c r="M342" s="3">
        <f t="shared" si="146"/>
        <v>0.12199999999999989</v>
      </c>
      <c r="N342" s="3">
        <f t="shared" si="147"/>
        <v>5.1999999999999602E-2</v>
      </c>
      <c r="O342" s="13">
        <f t="shared" si="130"/>
        <v>0.17399999999999949</v>
      </c>
      <c r="P342" s="3">
        <f t="shared" si="131"/>
        <v>5.1999999999999602E-2</v>
      </c>
      <c r="Q342" s="11">
        <f t="shared" si="132"/>
        <v>0.12199999999999989</v>
      </c>
      <c r="R342" s="8">
        <f t="shared" si="148"/>
        <v>2.3461538461538618</v>
      </c>
      <c r="S342" s="3">
        <f t="shared" si="139"/>
        <v>0.42622950819671845</v>
      </c>
      <c r="T342" s="8">
        <f t="shared" si="140"/>
        <v>5.7471264367816257</v>
      </c>
      <c r="U342" s="3">
        <f t="shared" si="136"/>
        <v>9145.2831358533676</v>
      </c>
      <c r="V342" s="3">
        <f t="shared" si="151"/>
        <v>10339.85269574106</v>
      </c>
      <c r="W342" s="8"/>
      <c r="X342" s="8">
        <f t="shared" si="133"/>
        <v>6.8162557551349892</v>
      </c>
      <c r="Y342" s="3">
        <f t="shared" si="149"/>
        <v>9267.3044536613979</v>
      </c>
      <c r="Z342" s="8">
        <f t="shared" si="152"/>
        <v>9267.3044536613979</v>
      </c>
      <c r="AA342" s="2"/>
      <c r="AB342" s="3"/>
      <c r="AC342" s="3">
        <v>29.88505747</v>
      </c>
      <c r="AD342" s="119">
        <v>34.5</v>
      </c>
      <c r="AE342" s="11">
        <f t="shared" si="141"/>
        <v>-4.6149425300000004</v>
      </c>
      <c r="AF342" s="3">
        <f t="shared" si="134"/>
        <v>0</v>
      </c>
      <c r="AG342" s="3">
        <f t="shared" si="135"/>
        <v>-1.4999999999998792E-2</v>
      </c>
      <c r="AH342" s="3">
        <f t="shared" si="150"/>
        <v>1.4999999999998792E-2</v>
      </c>
      <c r="AK342" s="13">
        <v>9.0860000000000003</v>
      </c>
      <c r="AL342" s="15"/>
      <c r="AM342" s="3"/>
      <c r="AS342">
        <f t="shared" si="142"/>
        <v>2.3461538461538618</v>
      </c>
      <c r="AT342">
        <f t="shared" si="143"/>
        <v>0.17399999999999949</v>
      </c>
      <c r="AY342">
        <f t="shared" si="144"/>
        <v>70.114942528735767</v>
      </c>
    </row>
    <row r="343" spans="1:51" x14ac:dyDescent="0.25">
      <c r="A343">
        <f t="shared" si="137"/>
        <v>1</v>
      </c>
      <c r="B343" s="119">
        <v>127</v>
      </c>
      <c r="C343" s="11">
        <f t="shared" si="129"/>
        <v>1</v>
      </c>
      <c r="D343" s="11">
        <v>2563</v>
      </c>
      <c r="E343">
        <v>2564</v>
      </c>
      <c r="F343" s="3">
        <f t="shared" si="138"/>
        <v>2563.5</v>
      </c>
      <c r="G343" s="111">
        <v>8.0519999999999996</v>
      </c>
      <c r="H343" s="112">
        <v>8.6959999999999997</v>
      </c>
      <c r="I343" s="112">
        <v>8.2110000000000003</v>
      </c>
      <c r="J343" s="113">
        <v>8.1590000000000007</v>
      </c>
      <c r="K343" s="13">
        <v>0.64400000000000002</v>
      </c>
      <c r="L343" s="3">
        <f t="shared" si="145"/>
        <v>0.1590000000000007</v>
      </c>
      <c r="M343" s="3">
        <f t="shared" si="146"/>
        <v>0.10700000000000109</v>
      </c>
      <c r="N343" s="3">
        <f t="shared" si="147"/>
        <v>5.1999999999999602E-2</v>
      </c>
      <c r="O343" s="13">
        <f t="shared" si="130"/>
        <v>0.1590000000000007</v>
      </c>
      <c r="P343" s="3">
        <f t="shared" si="131"/>
        <v>5.1999999999999602E-2</v>
      </c>
      <c r="Q343" s="11">
        <f t="shared" si="132"/>
        <v>0.10700000000000109</v>
      </c>
      <c r="R343" s="3">
        <f t="shared" si="148"/>
        <v>2.0576923076923443</v>
      </c>
      <c r="S343" s="3">
        <f t="shared" si="139"/>
        <v>0.48598130841120629</v>
      </c>
      <c r="T343" s="2">
        <f t="shared" si="140"/>
        <v>6.2893081761006018</v>
      </c>
      <c r="U343" s="3">
        <f t="shared" si="136"/>
        <v>9138.4668800982327</v>
      </c>
      <c r="V343" s="3">
        <f t="shared" si="151"/>
        <v>10326.367651850558</v>
      </c>
      <c r="X343" s="3">
        <f t="shared" si="133"/>
        <v>6.2035455946479487</v>
      </c>
      <c r="Y343" s="3">
        <f t="shared" si="149"/>
        <v>9259.8371976840535</v>
      </c>
      <c r="Z343" s="3">
        <f t="shared" si="152"/>
        <v>9259.8371976840535</v>
      </c>
      <c r="AA343" s="2"/>
      <c r="AB343" s="3"/>
      <c r="AC343" s="3">
        <v>32.704402520000002</v>
      </c>
      <c r="AD343" s="119">
        <v>41.7</v>
      </c>
      <c r="AE343" s="11">
        <f t="shared" si="141"/>
        <v>-8.9955974800000007</v>
      </c>
      <c r="AF343" s="3">
        <f t="shared" si="134"/>
        <v>3.0000000000001137E-3</v>
      </c>
      <c r="AG343" s="3">
        <f t="shared" si="135"/>
        <v>-4.0000000000013358E-3</v>
      </c>
      <c r="AH343" s="3">
        <f t="shared" si="150"/>
        <v>7.0000000000014495E-3</v>
      </c>
      <c r="AK343" s="13">
        <v>8.0540000000000003</v>
      </c>
      <c r="AL343" s="15"/>
      <c r="AM343" s="3"/>
      <c r="AS343">
        <f t="shared" si="142"/>
        <v>2.0576923076923443</v>
      </c>
      <c r="AT343">
        <f t="shared" si="143"/>
        <v>0.1590000000000007</v>
      </c>
      <c r="AY343">
        <f t="shared" si="144"/>
        <v>67.295597484277124</v>
      </c>
    </row>
    <row r="344" spans="1:51" x14ac:dyDescent="0.25">
      <c r="A344">
        <f t="shared" si="137"/>
        <v>1</v>
      </c>
      <c r="B344" s="119">
        <v>128</v>
      </c>
      <c r="C344" s="11">
        <f t="shared" si="129"/>
        <v>1</v>
      </c>
      <c r="D344" s="11">
        <v>2562</v>
      </c>
      <c r="E344">
        <v>2563</v>
      </c>
      <c r="F344" s="3">
        <f t="shared" si="138"/>
        <v>2562.5</v>
      </c>
      <c r="G344" s="111">
        <v>9.1460000000000008</v>
      </c>
      <c r="H344" s="112">
        <v>9.7769999999999992</v>
      </c>
      <c r="I344" s="112">
        <v>9.3040000000000003</v>
      </c>
      <c r="J344" s="113">
        <v>9.2490000000000006</v>
      </c>
      <c r="K344" s="13">
        <v>0.63100000000000001</v>
      </c>
      <c r="L344" s="3">
        <f t="shared" si="145"/>
        <v>0.15799999999999947</v>
      </c>
      <c r="M344" s="3">
        <f t="shared" si="146"/>
        <v>0.10299999999999976</v>
      </c>
      <c r="N344" s="3">
        <f t="shared" si="147"/>
        <v>5.4999999999999716E-2</v>
      </c>
      <c r="O344" s="13">
        <f t="shared" si="130"/>
        <v>0.15799999999999947</v>
      </c>
      <c r="P344" s="3">
        <f t="shared" si="131"/>
        <v>5.4999999999999716E-2</v>
      </c>
      <c r="Q344" s="11">
        <f t="shared" si="132"/>
        <v>0.10299999999999976</v>
      </c>
      <c r="R344" s="3">
        <f t="shared" si="148"/>
        <v>1.8727272727272779</v>
      </c>
      <c r="S344" s="3">
        <f t="shared" si="139"/>
        <v>0.53398058252427039</v>
      </c>
      <c r="T344" s="2">
        <f t="shared" si="140"/>
        <v>6.3291139240506542</v>
      </c>
      <c r="U344" s="3">
        <f t="shared" si="136"/>
        <v>9132.2633345035847</v>
      </c>
      <c r="V344" s="3">
        <f t="shared" si="151"/>
        <v>10311.550720690066</v>
      </c>
      <c r="X344" s="3">
        <f t="shared" si="133"/>
        <v>6.6900981903072534</v>
      </c>
      <c r="Y344" s="3">
        <f t="shared" si="149"/>
        <v>9252.4169055807815</v>
      </c>
      <c r="Z344" s="3">
        <f t="shared" si="152"/>
        <v>9252.4169055807815</v>
      </c>
      <c r="AA344" s="2"/>
      <c r="AB344" s="3"/>
      <c r="AC344" s="3">
        <v>34.810126580000002</v>
      </c>
      <c r="AD344" s="119">
        <v>40.9</v>
      </c>
      <c r="AE344" s="11">
        <f t="shared" si="141"/>
        <v>-6.0898734199999964</v>
      </c>
      <c r="AF344" s="3">
        <f t="shared" si="134"/>
        <v>-3.9999999999995595E-3</v>
      </c>
      <c r="AG344" s="3">
        <f t="shared" si="135"/>
        <v>1.7763568394002505E-15</v>
      </c>
      <c r="AH344" s="3">
        <f t="shared" si="150"/>
        <v>-4.0000000000013358E-3</v>
      </c>
      <c r="AK344" s="13">
        <v>9.1479999999999997</v>
      </c>
      <c r="AL344" s="15"/>
      <c r="AM344" s="3"/>
      <c r="AS344">
        <f t="shared" si="142"/>
        <v>1.8727272727272779</v>
      </c>
      <c r="AT344">
        <f t="shared" si="143"/>
        <v>0.15799999999999947</v>
      </c>
      <c r="AY344">
        <f t="shared" si="144"/>
        <v>65.189873417721572</v>
      </c>
    </row>
    <row r="345" spans="1:51" x14ac:dyDescent="0.25">
      <c r="A345">
        <f t="shared" si="137"/>
        <v>1</v>
      </c>
      <c r="B345" s="119">
        <v>129</v>
      </c>
      <c r="C345" s="11">
        <f t="shared" ref="C345:C408" si="153">E345-D345</f>
        <v>1</v>
      </c>
      <c r="D345" s="11">
        <v>2561</v>
      </c>
      <c r="E345">
        <v>2562</v>
      </c>
      <c r="F345" s="3">
        <f t="shared" si="138"/>
        <v>2561.5</v>
      </c>
      <c r="G345" s="111">
        <v>8.1489999999999991</v>
      </c>
      <c r="H345" s="112">
        <v>8.8140000000000001</v>
      </c>
      <c r="I345" s="112">
        <v>8.3030000000000008</v>
      </c>
      <c r="J345" s="113">
        <v>8.2520000000000007</v>
      </c>
      <c r="K345" s="13">
        <v>0.66500000000000004</v>
      </c>
      <c r="L345" s="3">
        <f t="shared" si="145"/>
        <v>0.15400000000000169</v>
      </c>
      <c r="M345" s="3">
        <f t="shared" si="146"/>
        <v>0.10300000000000153</v>
      </c>
      <c r="N345" s="3">
        <f t="shared" si="147"/>
        <v>5.1000000000000156E-2</v>
      </c>
      <c r="O345" s="13">
        <f t="shared" ref="O345:O408" si="154">L345/C345</f>
        <v>0.15400000000000169</v>
      </c>
      <c r="P345" s="3">
        <f t="shared" ref="P345:P408" si="155">N345/C345</f>
        <v>5.1000000000000156E-2</v>
      </c>
      <c r="Q345" s="11">
        <f t="shared" ref="Q345:Q408" si="156">M345/C345</f>
        <v>0.10300000000000153</v>
      </c>
      <c r="R345" s="3">
        <f t="shared" si="148"/>
        <v>2.0196078431372788</v>
      </c>
      <c r="S345" s="3">
        <f t="shared" si="139"/>
        <v>0.49514563106795528</v>
      </c>
      <c r="T345" s="2">
        <f t="shared" si="140"/>
        <v>6.4935064935064224</v>
      </c>
      <c r="U345" s="3">
        <f t="shared" si="136"/>
        <v>9125.5732363132774</v>
      </c>
      <c r="V345" s="3">
        <f t="shared" si="151"/>
        <v>10297.811384523064</v>
      </c>
      <c r="X345" s="3">
        <f t="shared" ref="X345:X408" si="157">(U345-U346)/C345</f>
        <v>6.9564030697274575</v>
      </c>
      <c r="Y345" s="3">
        <f t="shared" si="149"/>
        <v>9245.1844689737936</v>
      </c>
      <c r="Z345" s="2">
        <f t="shared" si="152"/>
        <v>9245.1844689737936</v>
      </c>
      <c r="AA345" s="2"/>
      <c r="AB345" s="3"/>
      <c r="AC345" s="3">
        <v>33.116883119999997</v>
      </c>
      <c r="AD345" s="119">
        <v>45.1</v>
      </c>
      <c r="AE345" s="11">
        <f t="shared" si="141"/>
        <v>-11.983116880000004</v>
      </c>
      <c r="AF345" s="3">
        <f t="shared" ref="AF345:AF408" si="158">(P346-P345)/C345</f>
        <v>-1.000000000000334E-3</v>
      </c>
      <c r="AG345" s="3">
        <f t="shared" ref="AG345:AG408" si="159">(Q346-Q345)/C345</f>
        <v>1.9999999999988916E-3</v>
      </c>
      <c r="AH345" s="3">
        <f t="shared" si="150"/>
        <v>-2.9999999999992255E-3</v>
      </c>
      <c r="AK345" s="13">
        <v>8.1489999999999991</v>
      </c>
      <c r="AL345" s="15"/>
      <c r="AM345" s="3"/>
      <c r="AS345">
        <f t="shared" si="142"/>
        <v>2.0196078431372788</v>
      </c>
      <c r="AT345">
        <f t="shared" si="143"/>
        <v>0.15400000000000169</v>
      </c>
      <c r="AY345">
        <f t="shared" si="144"/>
        <v>66.88311688311714</v>
      </c>
    </row>
    <row r="346" spans="1:51" x14ac:dyDescent="0.25">
      <c r="A346">
        <f t="shared" si="137"/>
        <v>1</v>
      </c>
      <c r="B346" s="119">
        <v>130</v>
      </c>
      <c r="C346" s="11">
        <f t="shared" si="153"/>
        <v>1</v>
      </c>
      <c r="D346" s="11">
        <v>2560</v>
      </c>
      <c r="E346">
        <v>2561</v>
      </c>
      <c r="F346" s="3">
        <f t="shared" si="138"/>
        <v>2560.5</v>
      </c>
      <c r="G346" s="111">
        <v>7.8339999999999996</v>
      </c>
      <c r="H346" s="112">
        <v>8.5410000000000004</v>
      </c>
      <c r="I346" s="112">
        <v>7.9889999999999999</v>
      </c>
      <c r="J346" s="113">
        <v>7.9390000000000001</v>
      </c>
      <c r="K346" s="13">
        <v>0.70699999999999996</v>
      </c>
      <c r="L346" s="3">
        <f t="shared" si="145"/>
        <v>0.15500000000000025</v>
      </c>
      <c r="M346" s="3">
        <f t="shared" si="146"/>
        <v>0.10500000000000043</v>
      </c>
      <c r="N346" s="3">
        <f t="shared" si="147"/>
        <v>4.9999999999999822E-2</v>
      </c>
      <c r="O346" s="13">
        <f t="shared" si="154"/>
        <v>0.15500000000000025</v>
      </c>
      <c r="P346" s="3">
        <f t="shared" si="155"/>
        <v>4.9999999999999822E-2</v>
      </c>
      <c r="Q346" s="11">
        <f t="shared" si="156"/>
        <v>0.10500000000000043</v>
      </c>
      <c r="R346" s="3">
        <f t="shared" si="148"/>
        <v>2.1000000000000161</v>
      </c>
      <c r="S346" s="3">
        <f t="shared" si="139"/>
        <v>0.47619047619047256</v>
      </c>
      <c r="T346" s="2">
        <f t="shared" si="140"/>
        <v>6.4516129032257963</v>
      </c>
      <c r="U346" s="3">
        <f t="shared" si="136"/>
        <v>9118.61683324355</v>
      </c>
      <c r="V346" s="3">
        <f t="shared" si="151"/>
        <v>10284.598017340979</v>
      </c>
      <c r="X346" s="3">
        <f t="shared" si="157"/>
        <v>6.5546655064299557</v>
      </c>
      <c r="Y346" s="3">
        <f t="shared" si="149"/>
        <v>9237.9050684927352</v>
      </c>
      <c r="Z346" s="3">
        <f t="shared" si="152"/>
        <v>9237.9050684927352</v>
      </c>
      <c r="AA346" s="2"/>
      <c r="AB346" s="3"/>
      <c r="AC346" s="3">
        <v>32.258064519999998</v>
      </c>
      <c r="AD346" s="119">
        <v>48.1</v>
      </c>
      <c r="AE346" s="11">
        <f t="shared" si="141"/>
        <v>-15.841935480000004</v>
      </c>
      <c r="AF346" s="3">
        <f t="shared" si="158"/>
        <v>-2.9999999999992255E-3</v>
      </c>
      <c r="AG346" s="3">
        <f t="shared" si="159"/>
        <v>-1.2000000000000455E-2</v>
      </c>
      <c r="AH346" s="3">
        <f t="shared" si="150"/>
        <v>9.0000000000012292E-3</v>
      </c>
      <c r="AK346" s="13">
        <v>7.8339999999999996</v>
      </c>
      <c r="AL346" s="15"/>
      <c r="AM346" s="3"/>
      <c r="AS346">
        <f t="shared" si="142"/>
        <v>2.1000000000000161</v>
      </c>
      <c r="AT346">
        <f t="shared" si="143"/>
        <v>0.15500000000000025</v>
      </c>
      <c r="AY346">
        <f t="shared" si="144"/>
        <v>67.741935483871131</v>
      </c>
    </row>
    <row r="347" spans="1:51" x14ac:dyDescent="0.25">
      <c r="A347">
        <f t="shared" si="137"/>
        <v>1</v>
      </c>
      <c r="B347" s="119">
        <v>131</v>
      </c>
      <c r="C347" s="11">
        <f t="shared" si="153"/>
        <v>1</v>
      </c>
      <c r="D347" s="11">
        <v>2559</v>
      </c>
      <c r="E347">
        <v>2560</v>
      </c>
      <c r="F347" s="3">
        <f t="shared" si="138"/>
        <v>2559.5</v>
      </c>
      <c r="G347" s="111">
        <v>7.9489999999999998</v>
      </c>
      <c r="H347" s="112">
        <v>8.5180000000000007</v>
      </c>
      <c r="I347" s="112">
        <v>8.0890000000000004</v>
      </c>
      <c r="J347" s="113">
        <v>8.0419999999999998</v>
      </c>
      <c r="K347" s="13">
        <v>0.56899999999999995</v>
      </c>
      <c r="L347" s="3">
        <f t="shared" si="145"/>
        <v>0.14000000000000057</v>
      </c>
      <c r="M347" s="3">
        <f t="shared" si="146"/>
        <v>9.2999999999999972E-2</v>
      </c>
      <c r="N347" s="3">
        <f t="shared" si="147"/>
        <v>4.7000000000000597E-2</v>
      </c>
      <c r="O347" s="13">
        <f t="shared" si="154"/>
        <v>0.14000000000000057</v>
      </c>
      <c r="P347" s="3">
        <f t="shared" si="155"/>
        <v>4.7000000000000597E-2</v>
      </c>
      <c r="Q347" s="11">
        <f t="shared" si="156"/>
        <v>9.2999999999999972E-2</v>
      </c>
      <c r="R347" s="3">
        <f t="shared" si="148"/>
        <v>1.9787234042552935</v>
      </c>
      <c r="S347" s="3">
        <f t="shared" si="139"/>
        <v>0.50537634408602805</v>
      </c>
      <c r="T347" s="2">
        <f t="shared" si="140"/>
        <v>7.1428571428571139</v>
      </c>
      <c r="U347" s="3">
        <f t="shared" si="136"/>
        <v>9112.06216773712</v>
      </c>
      <c r="V347" s="3">
        <f t="shared" si="151"/>
        <v>10270.574798621927</v>
      </c>
      <c r="X347" s="3">
        <f t="shared" si="157"/>
        <v>6.8162557551349892</v>
      </c>
      <c r="Y347" s="3">
        <f t="shared" si="149"/>
        <v>9231.3301261227462</v>
      </c>
      <c r="Z347" s="3">
        <f t="shared" si="152"/>
        <v>9231.3301261227462</v>
      </c>
      <c r="AA347" s="2"/>
      <c r="AB347" s="3"/>
      <c r="AC347" s="3">
        <v>33.571428570000002</v>
      </c>
      <c r="AD347" s="119">
        <v>41.9</v>
      </c>
      <c r="AE347" s="11">
        <f t="shared" si="141"/>
        <v>-8.3285714299999967</v>
      </c>
      <c r="AF347" s="3">
        <f t="shared" si="158"/>
        <v>4.9999999999990052E-3</v>
      </c>
      <c r="AG347" s="3">
        <f t="shared" si="159"/>
        <v>1.3999999999999346E-2</v>
      </c>
      <c r="AH347" s="3">
        <f t="shared" si="150"/>
        <v>-9.0000000000003411E-3</v>
      </c>
      <c r="AK347" s="13">
        <v>7.952</v>
      </c>
      <c r="AL347" s="15"/>
      <c r="AM347" s="3"/>
      <c r="AS347">
        <f t="shared" si="142"/>
        <v>1.9787234042552935</v>
      </c>
      <c r="AT347">
        <f t="shared" si="143"/>
        <v>0.14000000000000057</v>
      </c>
      <c r="AY347">
        <f t="shared" si="144"/>
        <v>66.428571428571132</v>
      </c>
    </row>
    <row r="348" spans="1:51" x14ac:dyDescent="0.25">
      <c r="A348">
        <f t="shared" si="137"/>
        <v>1</v>
      </c>
      <c r="B348" s="119">
        <v>132</v>
      </c>
      <c r="C348" s="11">
        <f t="shared" si="153"/>
        <v>1</v>
      </c>
      <c r="D348" s="11">
        <v>2558</v>
      </c>
      <c r="E348">
        <v>2559</v>
      </c>
      <c r="F348" s="3">
        <f t="shared" si="138"/>
        <v>2558.5</v>
      </c>
      <c r="G348" s="111">
        <v>8.1950000000000003</v>
      </c>
      <c r="H348" s="112">
        <v>8.8390000000000004</v>
      </c>
      <c r="I348" s="112">
        <v>8.3539999999999992</v>
      </c>
      <c r="J348" s="113">
        <v>8.3019999999999996</v>
      </c>
      <c r="K348" s="13">
        <v>0.64400000000000002</v>
      </c>
      <c r="L348" s="3">
        <f t="shared" si="145"/>
        <v>0.15899999999999892</v>
      </c>
      <c r="M348" s="3">
        <f t="shared" si="146"/>
        <v>0.10699999999999932</v>
      </c>
      <c r="N348" s="3">
        <f t="shared" si="147"/>
        <v>5.1999999999999602E-2</v>
      </c>
      <c r="O348" s="13">
        <f t="shared" si="154"/>
        <v>0.15899999999999892</v>
      </c>
      <c r="P348" s="3">
        <f t="shared" si="155"/>
        <v>5.1999999999999602E-2</v>
      </c>
      <c r="Q348" s="11">
        <f t="shared" si="156"/>
        <v>0.10699999999999932</v>
      </c>
      <c r="R348" s="3">
        <f t="shared" si="148"/>
        <v>2.0576923076923102</v>
      </c>
      <c r="S348" s="3">
        <f t="shared" si="139"/>
        <v>0.4859813084112144</v>
      </c>
      <c r="T348" s="2">
        <f t="shared" si="140"/>
        <v>6.2893081761006719</v>
      </c>
      <c r="U348" s="3">
        <f t="shared" si="136"/>
        <v>9105.245911981985</v>
      </c>
      <c r="V348" s="3">
        <f t="shared" si="151"/>
        <v>10257.089754731425</v>
      </c>
      <c r="X348" s="3">
        <f t="shared" si="157"/>
        <v>7.0392173919863126</v>
      </c>
      <c r="Y348" s="3">
        <f t="shared" si="149"/>
        <v>9223.8628701454018</v>
      </c>
      <c r="Z348" s="3">
        <f t="shared" si="152"/>
        <v>9223.8628701454018</v>
      </c>
      <c r="AA348" s="2"/>
      <c r="AB348" s="3"/>
      <c r="AC348" s="3">
        <v>32.704402520000002</v>
      </c>
      <c r="AD348" s="119">
        <v>41.7</v>
      </c>
      <c r="AE348" s="11">
        <f t="shared" si="141"/>
        <v>-8.9955974800000007</v>
      </c>
      <c r="AF348" s="3">
        <f t="shared" si="158"/>
        <v>-3.9999999999995595E-3</v>
      </c>
      <c r="AG348" s="3">
        <f t="shared" si="159"/>
        <v>-5.0000000000007816E-3</v>
      </c>
      <c r="AH348" s="3">
        <f t="shared" si="150"/>
        <v>1.0000000000012221E-3</v>
      </c>
      <c r="AK348" s="13">
        <v>8.1989999999999998</v>
      </c>
      <c r="AL348" s="15"/>
      <c r="AM348" s="3"/>
      <c r="AS348">
        <f t="shared" si="142"/>
        <v>2.0576923076923102</v>
      </c>
      <c r="AT348">
        <f t="shared" si="143"/>
        <v>0.15899999999999892</v>
      </c>
      <c r="AY348">
        <f t="shared" si="144"/>
        <v>67.295597484276755</v>
      </c>
    </row>
    <row r="349" spans="1:51" x14ac:dyDescent="0.25">
      <c r="A349">
        <f t="shared" si="137"/>
        <v>1</v>
      </c>
      <c r="B349" s="119">
        <v>133</v>
      </c>
      <c r="C349" s="11">
        <f t="shared" si="153"/>
        <v>1</v>
      </c>
      <c r="D349" s="11">
        <v>2557</v>
      </c>
      <c r="E349">
        <v>2558</v>
      </c>
      <c r="F349" s="3">
        <f t="shared" si="138"/>
        <v>2557.5</v>
      </c>
      <c r="G349" s="111">
        <v>8.2420000000000009</v>
      </c>
      <c r="H349" s="112">
        <v>8.9030000000000005</v>
      </c>
      <c r="I349" s="112">
        <v>8.3919999999999995</v>
      </c>
      <c r="J349" s="113">
        <v>8.3439999999999994</v>
      </c>
      <c r="K349" s="13">
        <v>0.66100000000000003</v>
      </c>
      <c r="L349" s="3">
        <f t="shared" si="145"/>
        <v>0.14999999999999858</v>
      </c>
      <c r="M349" s="3">
        <f t="shared" si="146"/>
        <v>0.10199999999999854</v>
      </c>
      <c r="N349" s="3">
        <f t="shared" si="147"/>
        <v>4.8000000000000043E-2</v>
      </c>
      <c r="O349" s="13">
        <f t="shared" si="154"/>
        <v>0.14999999999999858</v>
      </c>
      <c r="P349" s="3">
        <f t="shared" si="155"/>
        <v>4.8000000000000043E-2</v>
      </c>
      <c r="Q349" s="11">
        <f t="shared" si="156"/>
        <v>0.10199999999999854</v>
      </c>
      <c r="R349" s="3">
        <f t="shared" si="148"/>
        <v>2.1249999999999676</v>
      </c>
      <c r="S349" s="3">
        <f t="shared" si="139"/>
        <v>0.4705882352941248</v>
      </c>
      <c r="T349" s="2">
        <f t="shared" si="140"/>
        <v>6.66666666666673</v>
      </c>
      <c r="U349" s="3">
        <f t="shared" si="136"/>
        <v>9098.2066945899987</v>
      </c>
      <c r="V349" s="3">
        <f t="shared" si="151"/>
        <v>10244.031838927953</v>
      </c>
      <c r="X349" s="3">
        <f t="shared" si="157"/>
        <v>8.7821699883606925</v>
      </c>
      <c r="Y349" s="3">
        <f t="shared" si="149"/>
        <v>9216.8182890346998</v>
      </c>
      <c r="Z349" s="3">
        <f t="shared" si="152"/>
        <v>9216.8182890346998</v>
      </c>
      <c r="AA349" s="2"/>
      <c r="AB349" s="3"/>
      <c r="AC349" s="3">
        <v>32</v>
      </c>
      <c r="AD349" s="119">
        <v>46.3</v>
      </c>
      <c r="AE349" s="11">
        <f t="shared" si="141"/>
        <v>-14.299999999999997</v>
      </c>
      <c r="AF349" s="3">
        <f t="shared" si="158"/>
        <v>-4.9999999999990052E-3</v>
      </c>
      <c r="AG349" s="3">
        <f t="shared" si="159"/>
        <v>1.2000000000001343E-2</v>
      </c>
      <c r="AH349" s="3">
        <f t="shared" si="150"/>
        <v>-1.7000000000000348E-2</v>
      </c>
      <c r="AK349" s="13">
        <v>8.2430000000000003</v>
      </c>
      <c r="AL349" s="15"/>
      <c r="AM349" s="3"/>
      <c r="AS349">
        <f t="shared" si="142"/>
        <v>2.1249999999999676</v>
      </c>
      <c r="AT349">
        <f t="shared" si="143"/>
        <v>0.14999999999999858</v>
      </c>
      <c r="AY349">
        <f t="shared" si="144"/>
        <v>67.999999999999673</v>
      </c>
    </row>
    <row r="350" spans="1:51" x14ac:dyDescent="0.25">
      <c r="A350">
        <f t="shared" si="137"/>
        <v>1</v>
      </c>
      <c r="B350" s="119">
        <v>134</v>
      </c>
      <c r="C350" s="11">
        <f t="shared" si="153"/>
        <v>1</v>
      </c>
      <c r="D350" s="11">
        <v>2556</v>
      </c>
      <c r="E350">
        <v>2557</v>
      </c>
      <c r="F350" s="3">
        <f t="shared" si="138"/>
        <v>2556.5</v>
      </c>
      <c r="G350" s="111">
        <v>7.9829999999999997</v>
      </c>
      <c r="H350" s="112">
        <v>8.6859999999999999</v>
      </c>
      <c r="I350" s="112">
        <v>8.14</v>
      </c>
      <c r="J350" s="113">
        <v>8.0969999999999995</v>
      </c>
      <c r="K350" s="13">
        <v>0.70299999999999996</v>
      </c>
      <c r="L350" s="3">
        <f t="shared" si="145"/>
        <v>0.15700000000000092</v>
      </c>
      <c r="M350" s="3">
        <f t="shared" si="146"/>
        <v>0.11399999999999988</v>
      </c>
      <c r="N350" s="3">
        <f t="shared" si="147"/>
        <v>4.3000000000001037E-2</v>
      </c>
      <c r="O350" s="13">
        <f t="shared" si="154"/>
        <v>0.15700000000000092</v>
      </c>
      <c r="P350" s="3">
        <f t="shared" si="155"/>
        <v>4.3000000000001037E-2</v>
      </c>
      <c r="Q350" s="11">
        <f t="shared" si="156"/>
        <v>0.11399999999999988</v>
      </c>
      <c r="R350" s="3">
        <f t="shared" si="148"/>
        <v>2.6511627906976076</v>
      </c>
      <c r="S350" s="3">
        <f t="shared" si="139"/>
        <v>0.37719298245614985</v>
      </c>
      <c r="T350" s="2">
        <f t="shared" si="140"/>
        <v>6.3694267515923197</v>
      </c>
      <c r="U350" s="3">
        <f t="shared" si="136"/>
        <v>9089.424524601638</v>
      </c>
      <c r="V350" s="3">
        <f t="shared" si="151"/>
        <v>10233.565461238984</v>
      </c>
      <c r="X350" s="3">
        <f t="shared" si="157"/>
        <v>7.2501595335888851</v>
      </c>
      <c r="Y350" s="3">
        <f t="shared" si="149"/>
        <v>9209.4449608054983</v>
      </c>
      <c r="Z350" s="3">
        <f t="shared" si="152"/>
        <v>9209.4449608054983</v>
      </c>
      <c r="AA350" s="2"/>
      <c r="AB350" s="3"/>
      <c r="AC350" s="3">
        <v>27.38853503</v>
      </c>
      <c r="AD350" s="119">
        <v>47.1</v>
      </c>
      <c r="AE350" s="11">
        <f t="shared" si="141"/>
        <v>-19.711464970000002</v>
      </c>
      <c r="AF350" s="3">
        <f t="shared" si="158"/>
        <v>9.9999999999997868E-3</v>
      </c>
      <c r="AG350" s="3">
        <f t="shared" si="159"/>
        <v>1.9999999999997797E-3</v>
      </c>
      <c r="AH350" s="3">
        <f t="shared" si="150"/>
        <v>8.0000000000000071E-3</v>
      </c>
      <c r="AK350" s="13">
        <v>7.9859999999999998</v>
      </c>
      <c r="AL350" s="15"/>
      <c r="AM350" s="3"/>
      <c r="AS350">
        <f t="shared" si="142"/>
        <v>2.6511627906976076</v>
      </c>
      <c r="AT350">
        <f t="shared" si="143"/>
        <v>0.15700000000000092</v>
      </c>
      <c r="AY350">
        <f t="shared" si="144"/>
        <v>72.611464968152362</v>
      </c>
    </row>
    <row r="351" spans="1:51" x14ac:dyDescent="0.25">
      <c r="A351">
        <f t="shared" si="137"/>
        <v>1</v>
      </c>
      <c r="B351" s="119">
        <v>135</v>
      </c>
      <c r="C351" s="11">
        <f t="shared" si="153"/>
        <v>1</v>
      </c>
      <c r="D351" s="11">
        <v>2555</v>
      </c>
      <c r="E351">
        <v>2556</v>
      </c>
      <c r="F351" s="3">
        <f t="shared" si="138"/>
        <v>2555.5</v>
      </c>
      <c r="G351" s="111">
        <v>8.1929999999999996</v>
      </c>
      <c r="H351" s="112">
        <v>8.8659999999999997</v>
      </c>
      <c r="I351" s="112">
        <v>8.3620000000000001</v>
      </c>
      <c r="J351" s="113">
        <v>8.3089999999999993</v>
      </c>
      <c r="K351" s="13">
        <v>0.67300000000000004</v>
      </c>
      <c r="L351" s="3">
        <f t="shared" si="145"/>
        <v>0.16900000000000048</v>
      </c>
      <c r="M351" s="3">
        <f t="shared" si="146"/>
        <v>0.11599999999999966</v>
      </c>
      <c r="N351" s="3">
        <f t="shared" si="147"/>
        <v>5.3000000000000824E-2</v>
      </c>
      <c r="O351" s="13">
        <f t="shared" si="154"/>
        <v>0.16900000000000048</v>
      </c>
      <c r="P351" s="3">
        <f t="shared" si="155"/>
        <v>5.3000000000000824E-2</v>
      </c>
      <c r="Q351" s="11">
        <f t="shared" si="156"/>
        <v>0.11599999999999966</v>
      </c>
      <c r="R351" s="3">
        <f t="shared" si="148"/>
        <v>2.1886792452829784</v>
      </c>
      <c r="S351" s="3">
        <f t="shared" si="139"/>
        <v>0.45689655172414639</v>
      </c>
      <c r="T351" s="2">
        <f t="shared" si="140"/>
        <v>5.9171597633135926</v>
      </c>
      <c r="U351" s="3">
        <f t="shared" si="136"/>
        <v>9082.1743650680492</v>
      </c>
      <c r="V351" s="3">
        <f t="shared" si="151"/>
        <v>10220.887463244449</v>
      </c>
      <c r="X351" s="3">
        <f t="shared" si="157"/>
        <v>6.4507998390945431</v>
      </c>
      <c r="Y351" s="3">
        <f t="shared" si="149"/>
        <v>9201.508066087441</v>
      </c>
      <c r="Z351" s="3">
        <f t="shared" si="152"/>
        <v>9201.508066087441</v>
      </c>
      <c r="AA351" s="2"/>
      <c r="AB351" s="3"/>
      <c r="AC351" s="3">
        <v>31.36094675</v>
      </c>
      <c r="AD351" s="119">
        <v>40.799999999999997</v>
      </c>
      <c r="AE351" s="11">
        <f t="shared" si="141"/>
        <v>-9.4390532499999971</v>
      </c>
      <c r="AF351" s="3">
        <f t="shared" si="158"/>
        <v>-1.5000000000000568E-2</v>
      </c>
      <c r="AG351" s="3">
        <f t="shared" si="159"/>
        <v>-4.1999999999999815E-2</v>
      </c>
      <c r="AH351" s="3">
        <f t="shared" si="150"/>
        <v>2.6999999999999247E-2</v>
      </c>
      <c r="AK351" s="13">
        <v>8.1910000000000007</v>
      </c>
      <c r="AL351" s="15"/>
      <c r="AM351" s="3"/>
      <c r="AS351">
        <f t="shared" si="142"/>
        <v>2.1886792452829784</v>
      </c>
      <c r="AT351">
        <f t="shared" si="143"/>
        <v>0.16900000000000048</v>
      </c>
      <c r="AY351">
        <f t="shared" si="144"/>
        <v>68.639053254437471</v>
      </c>
    </row>
    <row r="352" spans="1:51" x14ac:dyDescent="0.25">
      <c r="A352">
        <f t="shared" si="137"/>
        <v>1</v>
      </c>
      <c r="B352" s="119">
        <v>136</v>
      </c>
      <c r="C352" s="11">
        <f t="shared" si="153"/>
        <v>1</v>
      </c>
      <c r="D352" s="11">
        <v>2554</v>
      </c>
      <c r="E352">
        <v>2555</v>
      </c>
      <c r="F352" s="3">
        <f t="shared" si="138"/>
        <v>2554.5</v>
      </c>
      <c r="G352" s="111">
        <v>9.0500000000000007</v>
      </c>
      <c r="H352" s="112">
        <v>9.5619999999999994</v>
      </c>
      <c r="I352" s="112">
        <v>9.1620000000000008</v>
      </c>
      <c r="J352" s="113">
        <v>9.1240000000000006</v>
      </c>
      <c r="K352" s="13">
        <v>0.51200000000000001</v>
      </c>
      <c r="L352" s="3">
        <f t="shared" si="145"/>
        <v>0.1120000000000001</v>
      </c>
      <c r="M352" s="3">
        <f t="shared" si="146"/>
        <v>7.3999999999999844E-2</v>
      </c>
      <c r="N352" s="3">
        <f t="shared" si="147"/>
        <v>3.8000000000000256E-2</v>
      </c>
      <c r="O352" s="13">
        <f t="shared" si="154"/>
        <v>0.1120000000000001</v>
      </c>
      <c r="P352" s="3">
        <f t="shared" si="155"/>
        <v>3.8000000000000256E-2</v>
      </c>
      <c r="Q352" s="11">
        <f t="shared" si="156"/>
        <v>7.3999999999999844E-2</v>
      </c>
      <c r="R352" s="3">
        <f t="shared" si="148"/>
        <v>1.9473684210526143</v>
      </c>
      <c r="S352" s="3">
        <f t="shared" si="139"/>
        <v>0.51351351351351804</v>
      </c>
      <c r="T352" s="2">
        <f t="shared" si="140"/>
        <v>8.9285714285714199</v>
      </c>
      <c r="U352" s="3">
        <f t="shared" si="136"/>
        <v>9075.7235652289546</v>
      </c>
      <c r="V352" s="3">
        <f t="shared" si="151"/>
        <v>10206.638453769714</v>
      </c>
      <c r="X352" s="3">
        <f t="shared" si="157"/>
        <v>7.5913128737101943</v>
      </c>
      <c r="Y352" s="3">
        <f t="shared" si="149"/>
        <v>9196.2481121914498</v>
      </c>
      <c r="Z352" s="3">
        <f t="shared" si="152"/>
        <v>9196.2481121914498</v>
      </c>
      <c r="AA352" s="2"/>
      <c r="AB352" s="3"/>
      <c r="AC352" s="3">
        <v>33.928571429999998</v>
      </c>
      <c r="AD352" s="119">
        <v>48.3</v>
      </c>
      <c r="AE352" s="11">
        <f t="shared" si="141"/>
        <v>-14.371428569999999</v>
      </c>
      <c r="AF352" s="3">
        <f t="shared" si="158"/>
        <v>9.9999999999997868E-3</v>
      </c>
      <c r="AG352" s="3">
        <f t="shared" si="159"/>
        <v>3.5999999999999588E-2</v>
      </c>
      <c r="AH352" s="3">
        <f t="shared" si="150"/>
        <v>-2.5999999999999801E-2</v>
      </c>
      <c r="AK352" s="13">
        <v>9.0489999999999995</v>
      </c>
      <c r="AL352" s="15"/>
      <c r="AM352" s="3"/>
      <c r="AS352">
        <f t="shared" si="142"/>
        <v>1.9473684210526143</v>
      </c>
      <c r="AT352">
        <f t="shared" si="143"/>
        <v>0.1120000000000001</v>
      </c>
      <c r="AY352">
        <f t="shared" si="144"/>
        <v>66.07142857142837</v>
      </c>
    </row>
    <row r="353" spans="1:51" x14ac:dyDescent="0.25">
      <c r="A353">
        <f t="shared" si="137"/>
        <v>1</v>
      </c>
      <c r="B353" s="119">
        <v>137</v>
      </c>
      <c r="C353" s="11">
        <f t="shared" si="153"/>
        <v>1</v>
      </c>
      <c r="D353" s="11">
        <v>2553</v>
      </c>
      <c r="E353">
        <v>2554</v>
      </c>
      <c r="F353" s="3">
        <f t="shared" si="138"/>
        <v>2553.5</v>
      </c>
      <c r="G353" s="111">
        <v>9.0150000000000006</v>
      </c>
      <c r="H353" s="112">
        <v>9.6549999999999994</v>
      </c>
      <c r="I353" s="112">
        <v>9.173</v>
      </c>
      <c r="J353" s="113">
        <v>9.125</v>
      </c>
      <c r="K353" s="13">
        <v>0.64</v>
      </c>
      <c r="L353" s="3">
        <f t="shared" si="145"/>
        <v>0.15799999999999947</v>
      </c>
      <c r="M353" s="3">
        <f t="shared" si="146"/>
        <v>0.10999999999999943</v>
      </c>
      <c r="N353" s="3">
        <f t="shared" si="147"/>
        <v>4.8000000000000043E-2</v>
      </c>
      <c r="O353" s="13">
        <f t="shared" si="154"/>
        <v>0.15799999999999947</v>
      </c>
      <c r="P353" s="3">
        <f t="shared" si="155"/>
        <v>4.8000000000000043E-2</v>
      </c>
      <c r="Q353" s="11">
        <f t="shared" si="156"/>
        <v>0.10999999999999943</v>
      </c>
      <c r="R353" s="3">
        <f t="shared" si="148"/>
        <v>2.2916666666666528</v>
      </c>
      <c r="S353" s="3">
        <f t="shared" si="139"/>
        <v>0.43636363636363901</v>
      </c>
      <c r="T353" s="3">
        <f t="shared" si="140"/>
        <v>6.3291139240506542</v>
      </c>
      <c r="U353" s="3">
        <f t="shared" si="136"/>
        <v>9068.1322523552444</v>
      </c>
      <c r="V353" s="3">
        <f t="shared" si="151"/>
        <v>10194.53020457013</v>
      </c>
      <c r="X353" s="3">
        <f t="shared" si="157"/>
        <v>6.9262887707245682</v>
      </c>
      <c r="Y353" s="3">
        <f t="shared" si="149"/>
        <v>9188.8278200881778</v>
      </c>
      <c r="Z353" s="3">
        <f t="shared" si="152"/>
        <v>9188.8278200881778</v>
      </c>
      <c r="AA353" s="2"/>
      <c r="AB353" s="3"/>
      <c r="AC353" s="3">
        <v>30.379746839999999</v>
      </c>
      <c r="AD353" s="119">
        <v>41.7</v>
      </c>
      <c r="AE353" s="11">
        <f t="shared" si="141"/>
        <v>-11.320253160000004</v>
      </c>
      <c r="AF353" s="3">
        <f t="shared" si="158"/>
        <v>6.9999999999996732E-3</v>
      </c>
      <c r="AG353" s="3">
        <f t="shared" si="159"/>
        <v>5.0000000000007816E-3</v>
      </c>
      <c r="AH353" s="3">
        <f t="shared" si="150"/>
        <v>1.9999999999988916E-3</v>
      </c>
      <c r="AK353" s="13">
        <v>9.0150000000000006</v>
      </c>
      <c r="AL353" s="15"/>
      <c r="AM353" s="3"/>
      <c r="AS353">
        <f t="shared" si="142"/>
        <v>2.2916666666666528</v>
      </c>
      <c r="AT353">
        <f t="shared" si="143"/>
        <v>0.15799999999999947</v>
      </c>
      <c r="AY353">
        <f t="shared" si="144"/>
        <v>69.620253164556829</v>
      </c>
    </row>
    <row r="354" spans="1:51" x14ac:dyDescent="0.25">
      <c r="A354">
        <f t="shared" si="137"/>
        <v>1</v>
      </c>
      <c r="B354" s="119">
        <v>138</v>
      </c>
      <c r="C354" s="11">
        <f t="shared" si="153"/>
        <v>1</v>
      </c>
      <c r="D354" s="11">
        <v>2552</v>
      </c>
      <c r="E354">
        <v>2553</v>
      </c>
      <c r="F354" s="3">
        <f t="shared" si="138"/>
        <v>2552.5</v>
      </c>
      <c r="G354" s="111">
        <v>8.6820000000000004</v>
      </c>
      <c r="H354" s="112">
        <v>9.3350000000000009</v>
      </c>
      <c r="I354" s="112">
        <v>8.8520000000000003</v>
      </c>
      <c r="J354" s="113">
        <v>8.7970000000000006</v>
      </c>
      <c r="K354" s="13">
        <v>0.65300000000000002</v>
      </c>
      <c r="L354" s="3">
        <f t="shared" si="145"/>
        <v>0.16999999999999993</v>
      </c>
      <c r="M354" s="3">
        <f t="shared" si="146"/>
        <v>0.11500000000000021</v>
      </c>
      <c r="N354" s="3">
        <f t="shared" si="147"/>
        <v>5.4999999999999716E-2</v>
      </c>
      <c r="O354" s="13">
        <f t="shared" si="154"/>
        <v>0.16999999999999993</v>
      </c>
      <c r="P354" s="3">
        <f t="shared" si="155"/>
        <v>5.4999999999999716E-2</v>
      </c>
      <c r="Q354" s="11">
        <f t="shared" si="156"/>
        <v>0.11500000000000021</v>
      </c>
      <c r="R354" s="3">
        <f t="shared" si="148"/>
        <v>2.0909090909091055</v>
      </c>
      <c r="S354" s="3">
        <f t="shared" si="139"/>
        <v>0.47826086956521408</v>
      </c>
      <c r="T354" s="3">
        <f t="shared" si="140"/>
        <v>5.8823529411764728</v>
      </c>
      <c r="U354" s="3">
        <f t="shared" si="136"/>
        <v>9061.2059635845198</v>
      </c>
      <c r="V354" s="3">
        <f t="shared" si="151"/>
        <v>10181.259387965514</v>
      </c>
      <c r="X354" s="3">
        <f t="shared" si="157"/>
        <v>6.3345692113634868</v>
      </c>
      <c r="Y354" s="3">
        <f t="shared" si="149"/>
        <v>9180.8439614960498</v>
      </c>
      <c r="Z354" s="3">
        <f t="shared" si="152"/>
        <v>9180.8439614960498</v>
      </c>
      <c r="AA354" s="2"/>
      <c r="AB354" s="3"/>
      <c r="AC354" s="3">
        <v>32.352941180000002</v>
      </c>
      <c r="AD354" s="119">
        <v>38.9</v>
      </c>
      <c r="AE354" s="11">
        <f t="shared" si="141"/>
        <v>-6.5470588199999966</v>
      </c>
      <c r="AF354" s="3">
        <f t="shared" si="158"/>
        <v>2.0000000000006679E-3</v>
      </c>
      <c r="AG354" s="3">
        <f t="shared" si="159"/>
        <v>-6.0000000000002274E-3</v>
      </c>
      <c r="AH354" s="3">
        <f t="shared" si="150"/>
        <v>8.0000000000008953E-3</v>
      </c>
      <c r="AK354" s="13">
        <v>8.6829999999999998</v>
      </c>
      <c r="AL354" s="15"/>
      <c r="AM354" s="3"/>
      <c r="AS354">
        <f t="shared" si="142"/>
        <v>2.0909090909091055</v>
      </c>
      <c r="AT354">
        <f t="shared" si="143"/>
        <v>0.16999999999999993</v>
      </c>
      <c r="AY354">
        <f t="shared" si="144"/>
        <v>67.647058823529562</v>
      </c>
    </row>
    <row r="355" spans="1:51" x14ac:dyDescent="0.25">
      <c r="A355">
        <f t="shared" si="137"/>
        <v>1</v>
      </c>
      <c r="B355" s="119">
        <v>139</v>
      </c>
      <c r="C355" s="11">
        <f t="shared" si="153"/>
        <v>1</v>
      </c>
      <c r="D355" s="11">
        <v>2551</v>
      </c>
      <c r="E355">
        <v>2552</v>
      </c>
      <c r="F355" s="3">
        <f t="shared" si="138"/>
        <v>2551.5</v>
      </c>
      <c r="G355" s="111">
        <v>8.1310000000000002</v>
      </c>
      <c r="H355" s="112">
        <v>8.7430000000000003</v>
      </c>
      <c r="I355" s="112">
        <v>8.2970000000000006</v>
      </c>
      <c r="J355" s="113">
        <v>8.24</v>
      </c>
      <c r="K355" s="13">
        <v>0.61199999999999999</v>
      </c>
      <c r="L355" s="3">
        <f t="shared" si="145"/>
        <v>0.16600000000000037</v>
      </c>
      <c r="M355" s="3">
        <f t="shared" si="146"/>
        <v>0.10899999999999999</v>
      </c>
      <c r="N355" s="3">
        <f t="shared" si="147"/>
        <v>5.7000000000000384E-2</v>
      </c>
      <c r="O355" s="13">
        <f t="shared" si="154"/>
        <v>0.16600000000000037</v>
      </c>
      <c r="P355" s="3">
        <f t="shared" si="155"/>
        <v>5.7000000000000384E-2</v>
      </c>
      <c r="Q355" s="11">
        <f t="shared" si="156"/>
        <v>0.10899999999999999</v>
      </c>
      <c r="R355" s="3">
        <f t="shared" si="148"/>
        <v>1.9122807017543728</v>
      </c>
      <c r="S355" s="3">
        <f t="shared" si="139"/>
        <v>0.5229357798165174</v>
      </c>
      <c r="T355" s="3">
        <f t="shared" si="140"/>
        <v>6.0240963855421557</v>
      </c>
      <c r="U355" s="3">
        <f t="shared" si="136"/>
        <v>9054.8713943731564</v>
      </c>
      <c r="V355" s="3">
        <f t="shared" si="151"/>
        <v>10166.748928775647</v>
      </c>
      <c r="X355" s="3">
        <f t="shared" si="157"/>
        <v>6.44608778662041</v>
      </c>
      <c r="Y355" s="3">
        <f t="shared" si="149"/>
        <v>9173.047958400206</v>
      </c>
      <c r="Z355" s="3">
        <f t="shared" si="152"/>
        <v>9173.047958400206</v>
      </c>
      <c r="AA355" s="2"/>
      <c r="AB355" s="3"/>
      <c r="AC355" s="3">
        <v>34.337349400000001</v>
      </c>
      <c r="AD355" s="119">
        <v>36.700000000000003</v>
      </c>
      <c r="AE355" s="11">
        <f t="shared" si="141"/>
        <v>-2.362650600000002</v>
      </c>
      <c r="AF355" s="3">
        <f t="shared" si="158"/>
        <v>1.699999999999946E-2</v>
      </c>
      <c r="AG355" s="3">
        <f t="shared" si="159"/>
        <v>3.5000000000000142E-2</v>
      </c>
      <c r="AH355" s="3">
        <f t="shared" si="150"/>
        <v>-1.8000000000000682E-2</v>
      </c>
      <c r="AK355" s="13">
        <v>8.1329999999999991</v>
      </c>
      <c r="AL355" s="15"/>
      <c r="AM355" s="3"/>
      <c r="AS355">
        <f t="shared" si="142"/>
        <v>1.9122807017543728</v>
      </c>
      <c r="AT355">
        <f t="shared" si="143"/>
        <v>0.16600000000000037</v>
      </c>
      <c r="AY355">
        <f t="shared" si="144"/>
        <v>65.662650602409485</v>
      </c>
    </row>
    <row r="356" spans="1:51" x14ac:dyDescent="0.25">
      <c r="A356">
        <f t="shared" si="137"/>
        <v>1</v>
      </c>
      <c r="B356" s="119">
        <v>140</v>
      </c>
      <c r="C356" s="11">
        <f t="shared" si="153"/>
        <v>1</v>
      </c>
      <c r="D356" s="11">
        <v>2550</v>
      </c>
      <c r="E356">
        <v>2551</v>
      </c>
      <c r="F356" s="3">
        <f t="shared" si="138"/>
        <v>2550.5</v>
      </c>
      <c r="G356" s="111">
        <v>8.4459999999999997</v>
      </c>
      <c r="H356" s="112">
        <v>9.298</v>
      </c>
      <c r="I356" s="112">
        <v>8.6639999999999997</v>
      </c>
      <c r="J356" s="113">
        <v>8.59</v>
      </c>
      <c r="K356" s="13">
        <v>0.85199999999999998</v>
      </c>
      <c r="L356" s="3">
        <f t="shared" si="145"/>
        <v>0.21799999999999997</v>
      </c>
      <c r="M356" s="3">
        <f t="shared" si="146"/>
        <v>0.14400000000000013</v>
      </c>
      <c r="N356" s="3">
        <f t="shared" si="147"/>
        <v>7.3999999999999844E-2</v>
      </c>
      <c r="O356" s="13">
        <f t="shared" si="154"/>
        <v>0.21799999999999997</v>
      </c>
      <c r="P356" s="3">
        <f t="shared" si="155"/>
        <v>7.3999999999999844E-2</v>
      </c>
      <c r="Q356" s="11">
        <f t="shared" si="156"/>
        <v>0.14400000000000013</v>
      </c>
      <c r="R356" s="3">
        <f t="shared" si="148"/>
        <v>1.9459459459459518</v>
      </c>
      <c r="S356" s="3">
        <f t="shared" si="139"/>
        <v>0.51388888888888729</v>
      </c>
      <c r="T356" s="3">
        <f t="shared" si="140"/>
        <v>4.5871559633027532</v>
      </c>
      <c r="U356" s="3">
        <f t="shared" si="136"/>
        <v>9048.425306586536</v>
      </c>
      <c r="V356" s="3">
        <f t="shared" si="151"/>
        <v>10152.489503358314</v>
      </c>
      <c r="X356" s="3">
        <f t="shared" si="157"/>
        <v>6.0075474452041817</v>
      </c>
      <c r="Y356" s="3">
        <f t="shared" si="149"/>
        <v>9162.8098338526524</v>
      </c>
      <c r="Z356" s="3">
        <f t="shared" si="152"/>
        <v>9162.8098338526524</v>
      </c>
      <c r="AA356" s="2"/>
      <c r="AB356" s="3"/>
      <c r="AC356" s="3">
        <v>33.944954129999999</v>
      </c>
      <c r="AD356" s="119">
        <v>39.799999999999997</v>
      </c>
      <c r="AE356" s="11">
        <f t="shared" si="141"/>
        <v>-5.8550458699999979</v>
      </c>
      <c r="AF356" s="3">
        <f t="shared" si="158"/>
        <v>-1.4999999999998792E-2</v>
      </c>
      <c r="AG356" s="3">
        <f t="shared" si="159"/>
        <v>-3.700000000000081E-2</v>
      </c>
      <c r="AH356" s="3">
        <f t="shared" si="150"/>
        <v>2.2000000000002018E-2</v>
      </c>
      <c r="AK356" s="13">
        <v>8.4429999999999996</v>
      </c>
      <c r="AL356" s="15"/>
      <c r="AM356" s="3"/>
      <c r="AS356">
        <f t="shared" si="142"/>
        <v>1.9459459459459518</v>
      </c>
      <c r="AT356">
        <f t="shared" si="143"/>
        <v>0.21799999999999997</v>
      </c>
      <c r="AY356">
        <f t="shared" si="144"/>
        <v>66.055045871559699</v>
      </c>
    </row>
    <row r="357" spans="1:51" x14ac:dyDescent="0.25">
      <c r="A357">
        <f t="shared" si="137"/>
        <v>1</v>
      </c>
      <c r="B357" s="119">
        <v>141</v>
      </c>
      <c r="C357" s="11">
        <f t="shared" si="153"/>
        <v>1</v>
      </c>
      <c r="D357" s="11">
        <v>2549</v>
      </c>
      <c r="E357">
        <v>2550</v>
      </c>
      <c r="F357" s="3">
        <f t="shared" si="138"/>
        <v>2549.5</v>
      </c>
      <c r="G357" s="111">
        <v>8.625</v>
      </c>
      <c r="H357" s="112">
        <v>9.3109999999999999</v>
      </c>
      <c r="I357" s="112">
        <v>8.7910000000000004</v>
      </c>
      <c r="J357" s="113">
        <v>8.7319999999999993</v>
      </c>
      <c r="K357" s="13">
        <v>0.68600000000000005</v>
      </c>
      <c r="L357" s="3">
        <f t="shared" si="145"/>
        <v>0.16600000000000037</v>
      </c>
      <c r="M357" s="3">
        <f t="shared" si="146"/>
        <v>0.10699999999999932</v>
      </c>
      <c r="N357" s="3">
        <f t="shared" si="147"/>
        <v>5.9000000000001052E-2</v>
      </c>
      <c r="O357" s="13">
        <f t="shared" si="154"/>
        <v>0.16600000000000037</v>
      </c>
      <c r="P357" s="3">
        <f t="shared" si="155"/>
        <v>5.9000000000001052E-2</v>
      </c>
      <c r="Q357" s="11">
        <f t="shared" si="156"/>
        <v>0.10699999999999932</v>
      </c>
      <c r="R357" s="3">
        <f t="shared" si="148"/>
        <v>1.8135593220338544</v>
      </c>
      <c r="S357" s="3">
        <f t="shared" si="139"/>
        <v>0.55140186915889189</v>
      </c>
      <c r="T357" s="3">
        <f t="shared" si="140"/>
        <v>6.0240963855421557</v>
      </c>
      <c r="U357" s="3">
        <f t="shared" si="136"/>
        <v>9042.4177591413318</v>
      </c>
      <c r="V357" s="3">
        <f t="shared" si="151"/>
        <v>10137.189165097938</v>
      </c>
      <c r="X357" s="3">
        <f t="shared" si="157"/>
        <v>5.3115392896925187</v>
      </c>
      <c r="Y357" s="3">
        <f t="shared" si="149"/>
        <v>9155.0138307568086</v>
      </c>
      <c r="Z357" s="3">
        <f t="shared" si="152"/>
        <v>9155.0138307568086</v>
      </c>
      <c r="AA357" s="2"/>
      <c r="AB357" s="3"/>
      <c r="AC357" s="3">
        <v>35.542168670000002</v>
      </c>
      <c r="AD357" s="119">
        <v>42.8</v>
      </c>
      <c r="AE357" s="11">
        <f t="shared" si="141"/>
        <v>-7.2578313299999948</v>
      </c>
      <c r="AF357" s="3">
        <f t="shared" si="158"/>
        <v>-9.9999999999944578E-4</v>
      </c>
      <c r="AG357" s="3">
        <f t="shared" si="159"/>
        <v>-1.3999999999999346E-2</v>
      </c>
      <c r="AH357" s="3">
        <f t="shared" si="150"/>
        <v>1.2999999999999901E-2</v>
      </c>
      <c r="AK357" s="13">
        <v>8.6229999999999993</v>
      </c>
      <c r="AL357" s="15"/>
      <c r="AM357" s="3"/>
      <c r="AS357">
        <f t="shared" si="142"/>
        <v>1.8135593220338544</v>
      </c>
      <c r="AT357">
        <f t="shared" si="143"/>
        <v>0.16600000000000037</v>
      </c>
      <c r="AY357">
        <f t="shared" si="144"/>
        <v>64.457831325300646</v>
      </c>
    </row>
    <row r="358" spans="1:51" x14ac:dyDescent="0.25">
      <c r="A358">
        <f t="shared" si="137"/>
        <v>1</v>
      </c>
      <c r="B358" s="119">
        <v>142</v>
      </c>
      <c r="C358" s="11">
        <f t="shared" si="153"/>
        <v>1</v>
      </c>
      <c r="D358" s="11">
        <v>2548</v>
      </c>
      <c r="E358">
        <v>2549</v>
      </c>
      <c r="F358" s="3">
        <f t="shared" si="138"/>
        <v>2548.5</v>
      </c>
      <c r="G358" s="111">
        <v>9.2769999999999992</v>
      </c>
      <c r="H358" s="112">
        <v>9.8919999999999995</v>
      </c>
      <c r="I358" s="112">
        <v>9.4280000000000008</v>
      </c>
      <c r="J358" s="113">
        <v>9.3699999999999992</v>
      </c>
      <c r="K358" s="13">
        <v>0.61499999999999999</v>
      </c>
      <c r="L358" s="3">
        <f t="shared" si="145"/>
        <v>0.15100000000000158</v>
      </c>
      <c r="M358" s="3">
        <f t="shared" si="146"/>
        <v>9.2999999999999972E-2</v>
      </c>
      <c r="N358" s="3">
        <f t="shared" si="147"/>
        <v>5.8000000000001606E-2</v>
      </c>
      <c r="O358" s="13">
        <f t="shared" si="154"/>
        <v>0.15100000000000158</v>
      </c>
      <c r="P358" s="3">
        <f t="shared" si="155"/>
        <v>5.8000000000001606E-2</v>
      </c>
      <c r="Q358" s="11">
        <f t="shared" si="156"/>
        <v>9.2999999999999972E-2</v>
      </c>
      <c r="R358" s="3">
        <f t="shared" si="148"/>
        <v>1.6034482758620241</v>
      </c>
      <c r="S358" s="3">
        <f t="shared" si="139"/>
        <v>0.62365591397851206</v>
      </c>
      <c r="T358" s="3">
        <f t="shared" si="140"/>
        <v>6.6225165562913215</v>
      </c>
      <c r="U358" s="3">
        <f t="shared" si="136"/>
        <v>9037.1062198516393</v>
      </c>
      <c r="V358" s="3">
        <f t="shared" si="151"/>
        <v>10119.883916465917</v>
      </c>
      <c r="X358" s="3">
        <f t="shared" si="157"/>
        <v>6.7828873469006794</v>
      </c>
      <c r="Y358" s="3">
        <f t="shared" si="149"/>
        <v>9147.922285772036</v>
      </c>
      <c r="Z358" s="3">
        <f t="shared" si="152"/>
        <v>9147.922285772036</v>
      </c>
      <c r="AA358" s="2"/>
      <c r="AB358" s="3"/>
      <c r="AC358" s="3">
        <v>38.410596030000001</v>
      </c>
      <c r="AD358" s="119">
        <v>42</v>
      </c>
      <c r="AE358" s="11">
        <f t="shared" si="141"/>
        <v>-3.5894039699999993</v>
      </c>
      <c r="AF358" s="3">
        <f t="shared" si="158"/>
        <v>4.9999999999972289E-3</v>
      </c>
      <c r="AG358" s="3">
        <f t="shared" si="159"/>
        <v>3.6000000000001364E-2</v>
      </c>
      <c r="AH358" s="3">
        <f t="shared" si="150"/>
        <v>-3.1000000000004135E-2</v>
      </c>
      <c r="AK358" s="13">
        <v>9.2739999999999991</v>
      </c>
      <c r="AL358" s="15"/>
      <c r="AM358" s="3"/>
      <c r="AS358">
        <f t="shared" si="142"/>
        <v>1.6034482758620241</v>
      </c>
      <c r="AT358">
        <f t="shared" si="143"/>
        <v>0.15100000000000158</v>
      </c>
      <c r="AY358">
        <f t="shared" si="144"/>
        <v>61.58940397350927</v>
      </c>
    </row>
    <row r="359" spans="1:51" x14ac:dyDescent="0.25">
      <c r="A359">
        <f t="shared" si="137"/>
        <v>1</v>
      </c>
      <c r="B359" s="119">
        <v>143</v>
      </c>
      <c r="C359" s="11">
        <f t="shared" si="153"/>
        <v>1</v>
      </c>
      <c r="D359" s="11">
        <v>2547</v>
      </c>
      <c r="E359">
        <v>2548</v>
      </c>
      <c r="F359" s="3">
        <f t="shared" si="138"/>
        <v>2547.5</v>
      </c>
      <c r="G359" s="111">
        <v>8.2349999999999994</v>
      </c>
      <c r="H359" s="112">
        <v>8.9380000000000006</v>
      </c>
      <c r="I359" s="112">
        <v>8.4269999999999996</v>
      </c>
      <c r="J359" s="113">
        <v>8.3640000000000008</v>
      </c>
      <c r="K359" s="13">
        <v>0.70299999999999996</v>
      </c>
      <c r="L359" s="3">
        <f t="shared" si="145"/>
        <v>0.19200000000000017</v>
      </c>
      <c r="M359" s="3">
        <f t="shared" si="146"/>
        <v>0.12900000000000134</v>
      </c>
      <c r="N359" s="3">
        <f t="shared" si="147"/>
        <v>6.2999999999998835E-2</v>
      </c>
      <c r="O359" s="13">
        <f t="shared" si="154"/>
        <v>0.19200000000000017</v>
      </c>
      <c r="P359" s="3">
        <f t="shared" si="155"/>
        <v>6.2999999999998835E-2</v>
      </c>
      <c r="Q359" s="11">
        <f t="shared" si="156"/>
        <v>0.12900000000000134</v>
      </c>
      <c r="R359" s="3">
        <f t="shared" si="148"/>
        <v>2.0476190476191065</v>
      </c>
      <c r="S359" s="3">
        <f t="shared" si="139"/>
        <v>0.48837209302324175</v>
      </c>
      <c r="T359" s="3">
        <f t="shared" si="140"/>
        <v>5.2083333333333286</v>
      </c>
      <c r="U359" s="3">
        <f t="shared" si="136"/>
        <v>9030.3233325047386</v>
      </c>
      <c r="V359" s="3">
        <f t="shared" si="151"/>
        <v>10106.332532914057</v>
      </c>
      <c r="X359" s="3">
        <f t="shared" si="157"/>
        <v>5.7587805632174422</v>
      </c>
      <c r="Y359" s="3">
        <f t="shared" si="149"/>
        <v>9138.9052219503374</v>
      </c>
      <c r="Z359" s="3">
        <f t="shared" si="152"/>
        <v>9138.9052219503374</v>
      </c>
      <c r="AA359" s="2"/>
      <c r="AB359" s="3"/>
      <c r="AC359" s="3">
        <v>32.8125</v>
      </c>
      <c r="AD359" s="119">
        <v>36.4</v>
      </c>
      <c r="AE359" s="11">
        <f t="shared" si="141"/>
        <v>-3.5874999999999986</v>
      </c>
      <c r="AF359" s="3">
        <f t="shared" si="158"/>
        <v>2.0000000000006679E-3</v>
      </c>
      <c r="AG359" s="3">
        <f t="shared" si="159"/>
        <v>-1.6000000000000902E-2</v>
      </c>
      <c r="AH359" s="3">
        <f t="shared" si="150"/>
        <v>1.800000000000157E-2</v>
      </c>
      <c r="AK359" s="13">
        <v>8.2349999999999994</v>
      </c>
      <c r="AL359" s="15"/>
      <c r="AM359" s="3"/>
      <c r="AS359">
        <f t="shared" si="142"/>
        <v>2.0476190476191065</v>
      </c>
      <c r="AT359">
        <f t="shared" si="143"/>
        <v>0.19200000000000017</v>
      </c>
      <c r="AY359">
        <f t="shared" si="144"/>
        <v>67.187500000000639</v>
      </c>
    </row>
    <row r="360" spans="1:51" x14ac:dyDescent="0.25">
      <c r="A360">
        <f t="shared" si="137"/>
        <v>1</v>
      </c>
      <c r="B360" s="119">
        <v>144</v>
      </c>
      <c r="C360" s="11">
        <f t="shared" si="153"/>
        <v>1</v>
      </c>
      <c r="D360" s="11">
        <v>2546</v>
      </c>
      <c r="E360">
        <v>2547</v>
      </c>
      <c r="F360" s="3">
        <f t="shared" si="138"/>
        <v>2546.5</v>
      </c>
      <c r="G360" s="111">
        <v>7.976</v>
      </c>
      <c r="H360" s="112">
        <v>8.6940000000000008</v>
      </c>
      <c r="I360" s="112">
        <v>8.1539999999999999</v>
      </c>
      <c r="J360" s="113">
        <v>8.0890000000000004</v>
      </c>
      <c r="K360" s="13">
        <v>0.71799999999999997</v>
      </c>
      <c r="L360" s="3">
        <f t="shared" si="145"/>
        <v>0.17799999999999994</v>
      </c>
      <c r="M360" s="3">
        <f t="shared" si="146"/>
        <v>0.11300000000000043</v>
      </c>
      <c r="N360" s="3">
        <f t="shared" si="147"/>
        <v>6.4999999999999503E-2</v>
      </c>
      <c r="O360" s="13">
        <f t="shared" si="154"/>
        <v>0.17799999999999994</v>
      </c>
      <c r="P360" s="3">
        <f t="shared" si="155"/>
        <v>6.4999999999999503E-2</v>
      </c>
      <c r="Q360" s="11">
        <f t="shared" si="156"/>
        <v>0.11300000000000043</v>
      </c>
      <c r="R360" s="3">
        <f t="shared" si="148"/>
        <v>1.7384615384615585</v>
      </c>
      <c r="S360" s="3">
        <f t="shared" si="139"/>
        <v>0.57522123893804644</v>
      </c>
      <c r="T360" s="3">
        <f t="shared" si="140"/>
        <v>5.6179775280898898</v>
      </c>
      <c r="U360" s="3">
        <f t="shared" si="136"/>
        <v>9024.5645519415211</v>
      </c>
      <c r="V360" s="3">
        <f t="shared" si="151"/>
        <v>10090.371253087911</v>
      </c>
      <c r="X360" s="3">
        <f t="shared" si="157"/>
        <v>5.6865834617619839</v>
      </c>
      <c r="Y360" s="3">
        <f t="shared" si="149"/>
        <v>9130.5456523656376</v>
      </c>
      <c r="Z360" s="3">
        <f t="shared" si="152"/>
        <v>9130.5456523656376</v>
      </c>
      <c r="AA360" s="2"/>
      <c r="AB360" s="3"/>
      <c r="AC360" s="3">
        <v>36.516853930000003</v>
      </c>
      <c r="AD360" s="119">
        <v>41.5</v>
      </c>
      <c r="AE360" s="11">
        <f t="shared" si="141"/>
        <v>-4.9831460699999965</v>
      </c>
      <c r="AF360" s="3">
        <f t="shared" si="158"/>
        <v>-4.9999999999990052E-3</v>
      </c>
      <c r="AG360" s="3">
        <f t="shared" si="159"/>
        <v>-1.0000000000000675E-2</v>
      </c>
      <c r="AH360" s="3">
        <f t="shared" si="150"/>
        <v>5.0000000000016698E-3</v>
      </c>
      <c r="AK360" s="13">
        <v>7.9749999999999996</v>
      </c>
      <c r="AL360" s="15"/>
      <c r="AM360" s="3"/>
      <c r="AS360">
        <f t="shared" si="142"/>
        <v>1.7384615384615585</v>
      </c>
      <c r="AT360">
        <f t="shared" si="143"/>
        <v>0.17799999999999994</v>
      </c>
      <c r="AY360">
        <f t="shared" si="144"/>
        <v>63.483146067415994</v>
      </c>
    </row>
    <row r="361" spans="1:51" x14ac:dyDescent="0.25">
      <c r="A361">
        <f t="shared" si="137"/>
        <v>1</v>
      </c>
      <c r="B361" s="119">
        <v>145</v>
      </c>
      <c r="C361" s="11">
        <f t="shared" si="153"/>
        <v>1</v>
      </c>
      <c r="D361" s="11">
        <v>2545</v>
      </c>
      <c r="E361">
        <v>2546</v>
      </c>
      <c r="F361" s="3">
        <f t="shared" si="138"/>
        <v>2545.5</v>
      </c>
      <c r="G361" s="111">
        <v>8.9190000000000005</v>
      </c>
      <c r="H361" s="112">
        <v>9.5679999999999996</v>
      </c>
      <c r="I361" s="112">
        <v>9.0820000000000007</v>
      </c>
      <c r="J361" s="113">
        <v>9.0220000000000002</v>
      </c>
      <c r="K361" s="13">
        <v>0.64900000000000002</v>
      </c>
      <c r="L361" s="3">
        <f t="shared" si="145"/>
        <v>0.16300000000000026</v>
      </c>
      <c r="M361" s="3">
        <f t="shared" si="146"/>
        <v>0.10299999999999976</v>
      </c>
      <c r="N361" s="3">
        <f t="shared" si="147"/>
        <v>6.0000000000000497E-2</v>
      </c>
      <c r="O361" s="13">
        <f t="shared" si="154"/>
        <v>0.16300000000000026</v>
      </c>
      <c r="P361" s="3">
        <f t="shared" si="155"/>
        <v>6.0000000000000497E-2</v>
      </c>
      <c r="Q361" s="11">
        <f t="shared" si="156"/>
        <v>0.10299999999999976</v>
      </c>
      <c r="R361" s="3">
        <f t="shared" si="148"/>
        <v>1.7166666666666484</v>
      </c>
      <c r="S361" s="3">
        <f t="shared" si="139"/>
        <v>0.58252427184466637</v>
      </c>
      <c r="T361" s="3">
        <f t="shared" si="140"/>
        <v>6.1349693251533646</v>
      </c>
      <c r="U361" s="3">
        <f t="shared" si="136"/>
        <v>9018.8779684797591</v>
      </c>
      <c r="V361" s="3">
        <f t="shared" si="151"/>
        <v>10074.207328185556</v>
      </c>
      <c r="X361" s="3">
        <f t="shared" si="157"/>
        <v>6.1055265037757636</v>
      </c>
      <c r="Y361" s="3">
        <f t="shared" si="149"/>
        <v>9122.8905408920091</v>
      </c>
      <c r="Z361" s="3">
        <f t="shared" si="152"/>
        <v>9122.8905408920091</v>
      </c>
      <c r="AA361" s="2"/>
      <c r="AB361" s="3"/>
      <c r="AC361" s="3">
        <v>36.809815950000001</v>
      </c>
      <c r="AD361" s="119">
        <v>40.799999999999997</v>
      </c>
      <c r="AE361" s="11">
        <f t="shared" si="141"/>
        <v>-3.9901840499999963</v>
      </c>
      <c r="AF361" s="3">
        <f t="shared" si="158"/>
        <v>-9.0000000000003411E-3</v>
      </c>
      <c r="AG361" s="3">
        <f t="shared" si="159"/>
        <v>-9.0000000000003411E-3</v>
      </c>
      <c r="AH361" s="3">
        <f t="shared" si="150"/>
        <v>0</v>
      </c>
      <c r="AK361" s="13">
        <v>8.9169999999999998</v>
      </c>
      <c r="AL361" s="15"/>
      <c r="AM361" s="3"/>
      <c r="AS361">
        <f t="shared" si="142"/>
        <v>1.7166666666666484</v>
      </c>
      <c r="AT361">
        <f t="shared" si="143"/>
        <v>0.16300000000000026</v>
      </c>
      <c r="AY361">
        <f t="shared" si="144"/>
        <v>63.190184049079512</v>
      </c>
    </row>
    <row r="362" spans="1:51" x14ac:dyDescent="0.25">
      <c r="A362">
        <f t="shared" si="137"/>
        <v>1</v>
      </c>
      <c r="B362" s="119">
        <v>146</v>
      </c>
      <c r="C362" s="11">
        <f t="shared" si="153"/>
        <v>1</v>
      </c>
      <c r="D362" s="11">
        <v>2544</v>
      </c>
      <c r="E362">
        <v>2545</v>
      </c>
      <c r="F362" s="3">
        <f t="shared" si="138"/>
        <v>2544.5</v>
      </c>
      <c r="G362" s="111">
        <v>8.3330000000000002</v>
      </c>
      <c r="H362" s="112">
        <v>8.9429999999999996</v>
      </c>
      <c r="I362" s="112">
        <v>8.4779999999999998</v>
      </c>
      <c r="J362" s="113">
        <v>8.4269999999999996</v>
      </c>
      <c r="K362" s="13">
        <v>0.61</v>
      </c>
      <c r="L362" s="3">
        <f t="shared" si="145"/>
        <v>0.14499999999999957</v>
      </c>
      <c r="M362" s="3">
        <f t="shared" si="146"/>
        <v>9.3999999999999417E-2</v>
      </c>
      <c r="N362" s="3">
        <f t="shared" si="147"/>
        <v>5.1000000000000156E-2</v>
      </c>
      <c r="O362" s="13">
        <f t="shared" si="154"/>
        <v>0.14499999999999957</v>
      </c>
      <c r="P362" s="3">
        <f t="shared" si="155"/>
        <v>5.1000000000000156E-2</v>
      </c>
      <c r="Q362" s="11">
        <f t="shared" si="156"/>
        <v>9.3999999999999417E-2</v>
      </c>
      <c r="R362" s="3">
        <f t="shared" si="148"/>
        <v>1.8431372549019438</v>
      </c>
      <c r="S362" s="3">
        <f t="shared" si="139"/>
        <v>0.54255319148936665</v>
      </c>
      <c r="T362" s="3">
        <f t="shared" si="140"/>
        <v>6.896551724137951</v>
      </c>
      <c r="U362" s="3">
        <f t="shared" si="136"/>
        <v>9012.7724419759834</v>
      </c>
      <c r="V362" s="3">
        <f t="shared" si="151"/>
        <v>10059.152523662138</v>
      </c>
      <c r="X362" s="3">
        <f t="shared" si="157"/>
        <v>6.4507998390945431</v>
      </c>
      <c r="Y362" s="3">
        <f t="shared" si="149"/>
        <v>9116.0807791516636</v>
      </c>
      <c r="Z362" s="3">
        <f t="shared" si="152"/>
        <v>9116.0807791516636</v>
      </c>
      <c r="AA362" s="2"/>
      <c r="AB362" s="3"/>
      <c r="AC362" s="3">
        <v>35.17241379</v>
      </c>
      <c r="AD362" s="119">
        <v>43.7</v>
      </c>
      <c r="AE362" s="11">
        <f t="shared" si="141"/>
        <v>-8.5275862100000026</v>
      </c>
      <c r="AF362" s="3">
        <f t="shared" si="158"/>
        <v>-1.2999999999999901E-2</v>
      </c>
      <c r="AG362" s="3">
        <f t="shared" si="159"/>
        <v>-1.9999999999999574E-2</v>
      </c>
      <c r="AH362" s="3">
        <f t="shared" si="150"/>
        <v>6.9999999999996732E-3</v>
      </c>
      <c r="AK362" s="13">
        <v>8.3320000000000007</v>
      </c>
      <c r="AL362" s="15"/>
      <c r="AM362" s="3"/>
      <c r="AS362">
        <f t="shared" si="142"/>
        <v>1.8431372549019438</v>
      </c>
      <c r="AT362">
        <f t="shared" si="143"/>
        <v>0.14499999999999957</v>
      </c>
      <c r="AY362">
        <f t="shared" si="144"/>
        <v>64.827586206896342</v>
      </c>
    </row>
    <row r="363" spans="1:51" x14ac:dyDescent="0.25">
      <c r="A363">
        <f t="shared" si="137"/>
        <v>1</v>
      </c>
      <c r="B363" s="119">
        <v>147</v>
      </c>
      <c r="C363" s="11">
        <f t="shared" si="153"/>
        <v>1</v>
      </c>
      <c r="D363" s="11">
        <v>2543</v>
      </c>
      <c r="E363">
        <v>2544</v>
      </c>
      <c r="F363" s="3">
        <f t="shared" si="138"/>
        <v>2543.5</v>
      </c>
      <c r="G363" s="111">
        <v>7.6829999999999998</v>
      </c>
      <c r="H363" s="112">
        <v>8.1820000000000004</v>
      </c>
      <c r="I363" s="112">
        <v>7.7949999999999999</v>
      </c>
      <c r="J363" s="113">
        <v>7.7569999999999997</v>
      </c>
      <c r="K363" s="13">
        <v>0.499</v>
      </c>
      <c r="L363" s="3">
        <f t="shared" si="145"/>
        <v>0.1120000000000001</v>
      </c>
      <c r="M363" s="3">
        <f t="shared" si="146"/>
        <v>7.3999999999999844E-2</v>
      </c>
      <c r="N363" s="3">
        <f t="shared" si="147"/>
        <v>3.8000000000000256E-2</v>
      </c>
      <c r="O363" s="13">
        <f t="shared" si="154"/>
        <v>0.1120000000000001</v>
      </c>
      <c r="P363" s="3">
        <f t="shared" si="155"/>
        <v>3.8000000000000256E-2</v>
      </c>
      <c r="Q363" s="11">
        <f t="shared" si="156"/>
        <v>7.3999999999999844E-2</v>
      </c>
      <c r="R363" s="3">
        <f t="shared" si="148"/>
        <v>1.9473684210526143</v>
      </c>
      <c r="S363" s="3">
        <f t="shared" si="139"/>
        <v>0.51351351351351804</v>
      </c>
      <c r="T363" s="3">
        <f t="shared" si="140"/>
        <v>8.9285714285714199</v>
      </c>
      <c r="U363" s="3">
        <f t="shared" si="136"/>
        <v>9006.3216421368888</v>
      </c>
      <c r="V363" s="3">
        <f t="shared" si="151"/>
        <v>10044.903514187403</v>
      </c>
      <c r="X363" s="3">
        <f t="shared" si="157"/>
        <v>9.4408327374876535</v>
      </c>
      <c r="Y363" s="3">
        <f t="shared" si="149"/>
        <v>9110.8208252556724</v>
      </c>
      <c r="Z363" s="3">
        <f t="shared" si="152"/>
        <v>9110.8208252556724</v>
      </c>
      <c r="AA363" s="2"/>
      <c r="AB363" s="3"/>
      <c r="AC363" s="3">
        <v>33.928571429999998</v>
      </c>
      <c r="AD363" s="119">
        <v>46.9</v>
      </c>
      <c r="AE363" s="11">
        <f t="shared" si="141"/>
        <v>-12.97142857</v>
      </c>
      <c r="AF363" s="3">
        <f t="shared" si="158"/>
        <v>2.0000000000000781E-3</v>
      </c>
      <c r="AG363" s="3">
        <f t="shared" si="159"/>
        <v>3.9999999999999744E-2</v>
      </c>
      <c r="AH363" s="3">
        <f t="shared" si="150"/>
        <v>-3.7999999999999666E-2</v>
      </c>
      <c r="AK363" s="13">
        <v>7.6829999999999998</v>
      </c>
      <c r="AL363" s="15" t="s">
        <v>167</v>
      </c>
      <c r="AM363" s="3"/>
      <c r="AS363">
        <f t="shared" si="142"/>
        <v>1.9473684210526143</v>
      </c>
      <c r="AT363">
        <f t="shared" si="143"/>
        <v>0.1120000000000001</v>
      </c>
      <c r="AY363">
        <f t="shared" si="144"/>
        <v>66.07142857142837</v>
      </c>
    </row>
    <row r="364" spans="1:51" x14ac:dyDescent="0.25">
      <c r="A364">
        <f t="shared" si="137"/>
        <v>1.5</v>
      </c>
      <c r="B364" s="119">
        <v>148</v>
      </c>
      <c r="C364" s="11">
        <f t="shared" si="153"/>
        <v>1.5</v>
      </c>
      <c r="D364" s="11">
        <v>2541.5</v>
      </c>
      <c r="E364">
        <v>2543</v>
      </c>
      <c r="F364" s="3">
        <f t="shared" si="138"/>
        <v>2542.25</v>
      </c>
      <c r="G364" s="111">
        <v>9.093</v>
      </c>
      <c r="H364" s="112">
        <v>9.7639999999999993</v>
      </c>
      <c r="I364" s="112">
        <v>9.3239999999999998</v>
      </c>
      <c r="J364" s="113">
        <v>9.2639999999999993</v>
      </c>
      <c r="K364" s="13">
        <v>0.67100000000000004</v>
      </c>
      <c r="L364" s="3">
        <f t="shared" si="145"/>
        <v>0.23099999999999987</v>
      </c>
      <c r="M364" s="3">
        <f t="shared" si="146"/>
        <v>0.17099999999999937</v>
      </c>
      <c r="N364" s="3">
        <f t="shared" si="147"/>
        <v>6.0000000000000497E-2</v>
      </c>
      <c r="O364" s="13">
        <f t="shared" si="154"/>
        <v>0.15399999999999991</v>
      </c>
      <c r="P364" s="3">
        <f t="shared" si="155"/>
        <v>4.0000000000000334E-2</v>
      </c>
      <c r="Q364" s="11">
        <f t="shared" si="156"/>
        <v>0.11399999999999959</v>
      </c>
      <c r="R364" s="3">
        <f t="shared" si="148"/>
        <v>2.8499999999999659</v>
      </c>
      <c r="S364" s="3">
        <f t="shared" si="139"/>
        <v>0.35087719298246034</v>
      </c>
      <c r="T364" s="3">
        <f t="shared" si="140"/>
        <v>6.493506493506497</v>
      </c>
      <c r="U364" s="3">
        <f t="shared" si="136"/>
        <v>8996.8808093994012</v>
      </c>
      <c r="V364" s="3">
        <f t="shared" si="151"/>
        <v>10035.16734889534</v>
      </c>
      <c r="X364" s="3">
        <f t="shared" si="157"/>
        <v>4.8008302758644277</v>
      </c>
      <c r="Y364" s="3">
        <f t="shared" si="149"/>
        <v>9103.5883886486845</v>
      </c>
      <c r="Z364" s="3">
        <f t="shared" si="152"/>
        <v>9103.5883886486845</v>
      </c>
      <c r="AA364" s="2"/>
      <c r="AB364" s="3"/>
      <c r="AC364" s="3">
        <v>25.97402597</v>
      </c>
      <c r="AD364" s="119">
        <v>25.1</v>
      </c>
      <c r="AE364" s="11">
        <f t="shared" si="141"/>
        <v>0.87402596999999815</v>
      </c>
      <c r="AF364" s="3">
        <f t="shared" si="158"/>
        <v>3.9999999999993608E-3</v>
      </c>
      <c r="AG364" s="3">
        <f t="shared" si="159"/>
        <v>-9.3333333333321111E-3</v>
      </c>
      <c r="AH364" s="3">
        <f t="shared" si="150"/>
        <v>1.3333333333331473E-2</v>
      </c>
      <c r="AK364" s="13">
        <v>9.0969999999999995</v>
      </c>
      <c r="AL364" s="15" t="s">
        <v>166</v>
      </c>
      <c r="AM364" s="3"/>
      <c r="AS364">
        <f t="shared" si="142"/>
        <v>2.8499999999999659</v>
      </c>
      <c r="AT364">
        <f t="shared" si="143"/>
        <v>0.23099999999999987</v>
      </c>
      <c r="AY364">
        <f t="shared" si="144"/>
        <v>74.025974025973795</v>
      </c>
    </row>
    <row r="365" spans="1:51" x14ac:dyDescent="0.25">
      <c r="A365">
        <f t="shared" si="137"/>
        <v>0.5</v>
      </c>
      <c r="B365" s="119">
        <v>149</v>
      </c>
      <c r="C365" s="11">
        <f t="shared" si="153"/>
        <v>0.5</v>
      </c>
      <c r="D365" s="11">
        <v>2541</v>
      </c>
      <c r="E365">
        <v>2541.5</v>
      </c>
      <c r="F365" s="3">
        <f t="shared" si="138"/>
        <v>2541.25</v>
      </c>
      <c r="G365" s="111">
        <v>8.734</v>
      </c>
      <c r="H365" s="112">
        <v>8.9849999999999994</v>
      </c>
      <c r="I365" s="112">
        <v>8.8070000000000004</v>
      </c>
      <c r="J365" s="113">
        <v>8.7840000000000007</v>
      </c>
      <c r="K365" s="13">
        <v>0.251</v>
      </c>
      <c r="L365" s="3">
        <f t="shared" si="145"/>
        <v>7.3000000000000398E-2</v>
      </c>
      <c r="M365" s="3">
        <f t="shared" si="146"/>
        <v>5.0000000000000711E-2</v>
      </c>
      <c r="N365" s="3">
        <f t="shared" si="147"/>
        <v>2.2999999999999687E-2</v>
      </c>
      <c r="O365" s="13">
        <f t="shared" si="154"/>
        <v>0.1460000000000008</v>
      </c>
      <c r="P365" s="3">
        <f t="shared" si="155"/>
        <v>4.5999999999999375E-2</v>
      </c>
      <c r="Q365" s="11">
        <f t="shared" si="156"/>
        <v>0.10000000000000142</v>
      </c>
      <c r="R365" s="3">
        <f t="shared" si="148"/>
        <v>2.1739130434783211</v>
      </c>
      <c r="S365" s="3">
        <f t="shared" si="139"/>
        <v>0.45999999999998725</v>
      </c>
      <c r="T365" s="3">
        <f t="shared" si="140"/>
        <v>6.8493150684931132</v>
      </c>
      <c r="U365" s="3">
        <f t="shared" si="136"/>
        <v>8989.6795639856045</v>
      </c>
      <c r="V365" s="3">
        <f t="shared" si="151"/>
        <v>10022.403236197446</v>
      </c>
      <c r="X365" s="3">
        <f t="shared" si="157"/>
        <v>14.1091067551788</v>
      </c>
      <c r="Y365" s="3">
        <f t="shared" si="149"/>
        <v>9096.7316630342684</v>
      </c>
      <c r="Z365" s="3">
        <f t="shared" si="152"/>
        <v>9096.7316630342684</v>
      </c>
      <c r="AA365" s="2"/>
      <c r="AB365" s="3"/>
      <c r="AC365" s="3">
        <v>31.506849320000001</v>
      </c>
      <c r="AD365" s="119">
        <v>33.200000000000003</v>
      </c>
      <c r="AE365" s="11">
        <f t="shared" si="141"/>
        <v>-1.6931506800000022</v>
      </c>
      <c r="AF365" s="3">
        <f t="shared" si="158"/>
        <v>1.6000000000001791E-2</v>
      </c>
      <c r="AG365" s="3">
        <f t="shared" si="159"/>
        <v>2.9999999999995808E-2</v>
      </c>
      <c r="AH365" s="3">
        <f t="shared" si="150"/>
        <v>-1.3999999999994017E-2</v>
      </c>
      <c r="AK365" s="13">
        <v>8.7370000000000001</v>
      </c>
      <c r="AL365" s="15"/>
      <c r="AM365" s="3"/>
      <c r="AS365">
        <f t="shared" si="142"/>
        <v>2.1739130434783211</v>
      </c>
      <c r="AT365">
        <f t="shared" si="143"/>
        <v>7.3000000000000398E-2</v>
      </c>
      <c r="AY365">
        <f t="shared" si="144"/>
        <v>68.493150684932104</v>
      </c>
    </row>
    <row r="366" spans="1:51" x14ac:dyDescent="0.25">
      <c r="A366">
        <f t="shared" si="137"/>
        <v>1</v>
      </c>
      <c r="B366" s="119">
        <v>150</v>
      </c>
      <c r="C366" s="11">
        <f t="shared" si="153"/>
        <v>1</v>
      </c>
      <c r="D366" s="11">
        <v>2540</v>
      </c>
      <c r="E366">
        <v>2541</v>
      </c>
      <c r="F366" s="3">
        <f t="shared" si="138"/>
        <v>2540.5</v>
      </c>
      <c r="G366" s="111">
        <v>7.5540000000000003</v>
      </c>
      <c r="H366" s="112">
        <v>8.2560000000000002</v>
      </c>
      <c r="I366" s="112">
        <v>7.7229999999999999</v>
      </c>
      <c r="J366" s="113">
        <v>7.6689999999999996</v>
      </c>
      <c r="K366" s="13">
        <v>0.70199999999999996</v>
      </c>
      <c r="L366" s="3">
        <f t="shared" si="145"/>
        <v>0.16899999999999959</v>
      </c>
      <c r="M366" s="3">
        <f t="shared" si="146"/>
        <v>0.11499999999999932</v>
      </c>
      <c r="N366" s="3">
        <f t="shared" si="147"/>
        <v>5.400000000000027E-2</v>
      </c>
      <c r="O366" s="13">
        <f t="shared" si="154"/>
        <v>0.16899999999999959</v>
      </c>
      <c r="P366" s="3">
        <f t="shared" si="155"/>
        <v>5.400000000000027E-2</v>
      </c>
      <c r="Q366" s="11">
        <f t="shared" si="156"/>
        <v>0.11499999999999932</v>
      </c>
      <c r="R366" s="3">
        <f t="shared" si="148"/>
        <v>2.1296296296296067</v>
      </c>
      <c r="S366" s="3">
        <f t="shared" si="139"/>
        <v>0.46956521739130941</v>
      </c>
      <c r="T366" s="3">
        <f t="shared" si="140"/>
        <v>5.9171597633136237</v>
      </c>
      <c r="U366" s="3">
        <f t="shared" si="136"/>
        <v>8982.6250106080151</v>
      </c>
      <c r="V366" s="3">
        <f t="shared" si="151"/>
        <v>10009.373707167459</v>
      </c>
      <c r="X366" s="3">
        <f t="shared" si="157"/>
        <v>6.6251457806920371</v>
      </c>
      <c r="Y366" s="3">
        <f t="shared" si="149"/>
        <v>9088.794768316211</v>
      </c>
      <c r="Z366" s="3">
        <f t="shared" si="152"/>
        <v>9088.794768316211</v>
      </c>
      <c r="AA366" s="2"/>
      <c r="AB366" s="3"/>
      <c r="AC366" s="3">
        <v>31.952662719999999</v>
      </c>
      <c r="AD366" s="119">
        <v>43</v>
      </c>
      <c r="AE366" s="11">
        <f t="shared" si="141"/>
        <v>-11.047337280000001</v>
      </c>
      <c r="AF366" s="3">
        <f t="shared" si="158"/>
        <v>-7.0000000000005613E-3</v>
      </c>
      <c r="AG366" s="3">
        <f t="shared" si="159"/>
        <v>-2.0999999999999019E-2</v>
      </c>
      <c r="AH366" s="3">
        <f t="shared" si="150"/>
        <v>1.3999999999998458E-2</v>
      </c>
      <c r="AK366" s="13">
        <v>7.5549999999999997</v>
      </c>
      <c r="AL366" s="15"/>
      <c r="AM366" s="3"/>
      <c r="AS366">
        <f t="shared" si="142"/>
        <v>2.1296296296296067</v>
      </c>
      <c r="AT366">
        <f t="shared" si="143"/>
        <v>0.16899999999999959</v>
      </c>
      <c r="AY366">
        <f t="shared" si="144"/>
        <v>68.047337278106269</v>
      </c>
    </row>
    <row r="367" spans="1:51" x14ac:dyDescent="0.25">
      <c r="A367">
        <f t="shared" si="137"/>
        <v>1</v>
      </c>
      <c r="B367" s="119">
        <v>151</v>
      </c>
      <c r="C367" s="11">
        <f t="shared" si="153"/>
        <v>1</v>
      </c>
      <c r="D367" s="11">
        <v>2539</v>
      </c>
      <c r="E367">
        <v>2540</v>
      </c>
      <c r="F367" s="3">
        <f t="shared" si="138"/>
        <v>2539.5</v>
      </c>
      <c r="G367" s="111">
        <v>7.7969999999999997</v>
      </c>
      <c r="H367" s="112">
        <v>8.4009999999999998</v>
      </c>
      <c r="I367" s="112">
        <v>7.9379999999999997</v>
      </c>
      <c r="J367" s="113">
        <v>7.891</v>
      </c>
      <c r="K367" s="13">
        <v>0.60399999999999998</v>
      </c>
      <c r="L367" s="3">
        <f t="shared" si="145"/>
        <v>0.14100000000000001</v>
      </c>
      <c r="M367" s="3">
        <f t="shared" si="146"/>
        <v>9.4000000000000306E-2</v>
      </c>
      <c r="N367" s="3">
        <f t="shared" si="147"/>
        <v>4.6999999999999709E-2</v>
      </c>
      <c r="O367" s="13">
        <f t="shared" si="154"/>
        <v>0.14100000000000001</v>
      </c>
      <c r="P367" s="3">
        <f t="shared" si="155"/>
        <v>4.6999999999999709E-2</v>
      </c>
      <c r="Q367" s="11">
        <f t="shared" si="156"/>
        <v>9.4000000000000306E-2</v>
      </c>
      <c r="R367" s="3">
        <f t="shared" si="148"/>
        <v>2.0000000000000191</v>
      </c>
      <c r="S367" s="3">
        <f t="shared" si="139"/>
        <v>0.49999999999999523</v>
      </c>
      <c r="T367" s="3">
        <f t="shared" si="140"/>
        <v>7.0921985815602833</v>
      </c>
      <c r="U367" s="3">
        <f t="shared" si="136"/>
        <v>8975.9998648273231</v>
      </c>
      <c r="V367" s="3">
        <f t="shared" si="151"/>
        <v>9995.4996716262704</v>
      </c>
      <c r="X367" s="3">
        <f t="shared" si="157"/>
        <v>6.257082126208843</v>
      </c>
      <c r="Y367" s="3">
        <f t="shared" si="149"/>
        <v>9082.1728620721515</v>
      </c>
      <c r="Z367" s="3">
        <f t="shared" si="152"/>
        <v>9082.1728620721515</v>
      </c>
      <c r="AA367" s="2"/>
      <c r="AB367" s="3"/>
      <c r="AC367" s="3">
        <v>33.333333330000002</v>
      </c>
      <c r="AD367" s="119">
        <v>44.7</v>
      </c>
      <c r="AE367" s="11">
        <f t="shared" si="141"/>
        <v>-11.366666670000001</v>
      </c>
      <c r="AF367" s="3">
        <f t="shared" si="158"/>
        <v>7.0000000000005613E-3</v>
      </c>
      <c r="AG367" s="3">
        <f t="shared" si="159"/>
        <v>8.0000000000000071E-3</v>
      </c>
      <c r="AH367" s="3">
        <f t="shared" si="150"/>
        <v>-9.9999999999944578E-4</v>
      </c>
      <c r="AK367" s="13">
        <v>7.7949999999999999</v>
      </c>
      <c r="AL367" s="15"/>
      <c r="AM367" s="3"/>
      <c r="AS367">
        <f t="shared" si="142"/>
        <v>2.0000000000000191</v>
      </c>
      <c r="AT367">
        <f t="shared" si="143"/>
        <v>0.14100000000000001</v>
      </c>
      <c r="AY367">
        <f t="shared" si="144"/>
        <v>66.66666666666687</v>
      </c>
    </row>
    <row r="368" spans="1:51" x14ac:dyDescent="0.25">
      <c r="A368">
        <f t="shared" si="137"/>
        <v>1</v>
      </c>
      <c r="B368" s="119">
        <v>152</v>
      </c>
      <c r="C368" s="11">
        <f t="shared" si="153"/>
        <v>1</v>
      </c>
      <c r="D368" s="11">
        <v>2538</v>
      </c>
      <c r="E368">
        <v>2539</v>
      </c>
      <c r="F368" s="3">
        <f t="shared" si="138"/>
        <v>2538.5</v>
      </c>
      <c r="G368" s="111">
        <v>9.0969999999999995</v>
      </c>
      <c r="H368" s="112">
        <v>9.7449999999999992</v>
      </c>
      <c r="I368" s="112">
        <v>9.2530000000000001</v>
      </c>
      <c r="J368" s="113">
        <v>9.1989999999999998</v>
      </c>
      <c r="K368" s="13">
        <v>0.64800000000000002</v>
      </c>
      <c r="L368" s="3">
        <f t="shared" si="145"/>
        <v>0.15600000000000058</v>
      </c>
      <c r="M368" s="3">
        <f t="shared" si="146"/>
        <v>0.10200000000000031</v>
      </c>
      <c r="N368" s="3">
        <f t="shared" si="147"/>
        <v>5.400000000000027E-2</v>
      </c>
      <c r="O368" s="13">
        <f t="shared" si="154"/>
        <v>0.15600000000000058</v>
      </c>
      <c r="P368" s="3">
        <f t="shared" si="155"/>
        <v>5.400000000000027E-2</v>
      </c>
      <c r="Q368" s="11">
        <f t="shared" si="156"/>
        <v>0.10200000000000031</v>
      </c>
      <c r="R368" s="3">
        <f t="shared" si="148"/>
        <v>1.8888888888888853</v>
      </c>
      <c r="S368" s="3">
        <f t="shared" si="139"/>
        <v>0.52941176470588336</v>
      </c>
      <c r="T368" s="3">
        <f t="shared" si="140"/>
        <v>6.4102564102563866</v>
      </c>
      <c r="U368" s="3">
        <f t="shared" si="136"/>
        <v>8969.7427827011143</v>
      </c>
      <c r="V368" s="3">
        <f t="shared" si="151"/>
        <v>9980.8095163473645</v>
      </c>
      <c r="X368" s="3">
        <f t="shared" si="157"/>
        <v>8.2312417275279586</v>
      </c>
      <c r="Y368" s="3">
        <f t="shared" si="149"/>
        <v>9074.8464977170224</v>
      </c>
      <c r="Z368" s="3">
        <f t="shared" si="152"/>
        <v>9074.8464977170224</v>
      </c>
      <c r="AA368" s="2"/>
      <c r="AB368" s="3"/>
      <c r="AC368" s="3">
        <v>34.61538462</v>
      </c>
      <c r="AD368" s="119">
        <v>43</v>
      </c>
      <c r="AE368" s="11">
        <f t="shared" si="141"/>
        <v>-8.3846153799999996</v>
      </c>
      <c r="AF368" s="3">
        <f t="shared" si="158"/>
        <v>-2.1000000000000796E-2</v>
      </c>
      <c r="AG368" s="3">
        <f t="shared" si="159"/>
        <v>-1.9999999999999574E-2</v>
      </c>
      <c r="AH368" s="3">
        <f t="shared" si="150"/>
        <v>-1.0000000000012221E-3</v>
      </c>
      <c r="AK368" s="13">
        <v>9.0950000000000006</v>
      </c>
      <c r="AL368" s="15"/>
      <c r="AM368" s="3"/>
      <c r="AS368">
        <f t="shared" si="142"/>
        <v>1.8888888888888853</v>
      </c>
      <c r="AT368">
        <f t="shared" si="143"/>
        <v>0.15600000000000058</v>
      </c>
      <c r="AY368">
        <f t="shared" si="144"/>
        <v>65.384615384615344</v>
      </c>
    </row>
    <row r="369" spans="1:51" x14ac:dyDescent="0.25">
      <c r="A369">
        <f t="shared" si="137"/>
        <v>1</v>
      </c>
      <c r="B369" s="119">
        <v>153</v>
      </c>
      <c r="C369" s="11">
        <f t="shared" si="153"/>
        <v>1</v>
      </c>
      <c r="D369" s="11">
        <v>2537</v>
      </c>
      <c r="E369">
        <v>2538</v>
      </c>
      <c r="F369" s="3">
        <f t="shared" si="138"/>
        <v>2537.5</v>
      </c>
      <c r="G369" s="111">
        <v>8.3249999999999993</v>
      </c>
      <c r="H369" s="112">
        <v>8.8030000000000008</v>
      </c>
      <c r="I369" s="112">
        <v>8.44</v>
      </c>
      <c r="J369" s="113">
        <v>8.407</v>
      </c>
      <c r="K369" s="13">
        <v>0.47799999999999998</v>
      </c>
      <c r="L369" s="3">
        <f t="shared" si="145"/>
        <v>0.11500000000000021</v>
      </c>
      <c r="M369" s="3">
        <f t="shared" si="146"/>
        <v>8.2000000000000739E-2</v>
      </c>
      <c r="N369" s="3">
        <f t="shared" si="147"/>
        <v>3.2999999999999474E-2</v>
      </c>
      <c r="O369" s="13">
        <f t="shared" si="154"/>
        <v>0.11500000000000021</v>
      </c>
      <c r="P369" s="3">
        <f t="shared" si="155"/>
        <v>3.2999999999999474E-2</v>
      </c>
      <c r="Q369" s="11">
        <f t="shared" si="156"/>
        <v>8.2000000000000739E-2</v>
      </c>
      <c r="R369" s="3">
        <f t="shared" si="148"/>
        <v>2.484848484848547</v>
      </c>
      <c r="S369" s="3">
        <f t="shared" si="139"/>
        <v>0.40243902439023382</v>
      </c>
      <c r="T369" s="3">
        <f t="shared" si="140"/>
        <v>8.695652173913027</v>
      </c>
      <c r="U369" s="3">
        <f t="shared" si="136"/>
        <v>8961.5115409735863</v>
      </c>
      <c r="V369" s="3">
        <f t="shared" si="151"/>
        <v>9969.6426096922605</v>
      </c>
      <c r="X369" s="3">
        <f t="shared" si="157"/>
        <v>7.5020033104901813</v>
      </c>
      <c r="Y369" s="3">
        <f t="shared" si="149"/>
        <v>9069.4456521988177</v>
      </c>
      <c r="Z369" s="3">
        <f t="shared" si="152"/>
        <v>9069.4456521988177</v>
      </c>
      <c r="AA369" s="2"/>
      <c r="AB369" s="3"/>
      <c r="AC369" s="3">
        <v>28.695652169999999</v>
      </c>
      <c r="AD369" s="119">
        <v>43.1</v>
      </c>
      <c r="AE369" s="11">
        <f t="shared" si="141"/>
        <v>-14.404347830000003</v>
      </c>
      <c r="AF369" s="3">
        <f t="shared" si="158"/>
        <v>1.0000000000012221E-3</v>
      </c>
      <c r="AG369" s="3">
        <f t="shared" si="159"/>
        <v>-5.0000000000007816E-3</v>
      </c>
      <c r="AH369" s="3">
        <f t="shared" si="150"/>
        <v>6.0000000000020037E-3</v>
      </c>
      <c r="AK369" s="13">
        <v>8.3209999999999997</v>
      </c>
      <c r="AL369" s="15"/>
      <c r="AM369" s="3"/>
      <c r="AS369">
        <f t="shared" si="142"/>
        <v>2.484848484848547</v>
      </c>
      <c r="AT369">
        <f t="shared" si="143"/>
        <v>0.11500000000000021</v>
      </c>
      <c r="AY369">
        <f t="shared" si="144"/>
        <v>71.304347826087465</v>
      </c>
    </row>
    <row r="370" spans="1:51" x14ac:dyDescent="0.25">
      <c r="A370">
        <f t="shared" si="137"/>
        <v>1</v>
      </c>
      <c r="B370" s="119">
        <v>154</v>
      </c>
      <c r="C370" s="11">
        <f t="shared" si="153"/>
        <v>1</v>
      </c>
      <c r="D370" s="11">
        <v>2536</v>
      </c>
      <c r="E370">
        <v>2537</v>
      </c>
      <c r="F370" s="3">
        <f t="shared" si="138"/>
        <v>2536.5</v>
      </c>
      <c r="G370" s="111">
        <v>9.2149999999999999</v>
      </c>
      <c r="H370" s="112">
        <v>9.6980000000000004</v>
      </c>
      <c r="I370" s="112">
        <v>9.3260000000000005</v>
      </c>
      <c r="J370" s="113">
        <v>9.2919999999999998</v>
      </c>
      <c r="K370" s="13">
        <v>0.48299999999999998</v>
      </c>
      <c r="L370" s="3">
        <f t="shared" si="145"/>
        <v>0.11100000000000065</v>
      </c>
      <c r="M370" s="3">
        <f t="shared" si="146"/>
        <v>7.6999999999999957E-2</v>
      </c>
      <c r="N370" s="3">
        <f t="shared" si="147"/>
        <v>3.4000000000000696E-2</v>
      </c>
      <c r="O370" s="13">
        <f t="shared" si="154"/>
        <v>0.11100000000000065</v>
      </c>
      <c r="P370" s="3">
        <f t="shared" si="155"/>
        <v>3.4000000000000696E-2</v>
      </c>
      <c r="Q370" s="11">
        <f t="shared" si="156"/>
        <v>7.6999999999999957E-2</v>
      </c>
      <c r="R370" s="3">
        <f t="shared" si="148"/>
        <v>2.2647058823528936</v>
      </c>
      <c r="S370" s="3">
        <f t="shared" si="139"/>
        <v>0.44155844155845081</v>
      </c>
      <c r="T370" s="3">
        <f t="shared" si="140"/>
        <v>9.0090090090089561</v>
      </c>
      <c r="U370" s="3">
        <f t="shared" si="136"/>
        <v>8954.0095376630961</v>
      </c>
      <c r="V370" s="3">
        <f t="shared" si="151"/>
        <v>9957.3902146688724</v>
      </c>
      <c r="X370" s="3">
        <f t="shared" si="157"/>
        <v>6.4043075880035758</v>
      </c>
      <c r="Y370" s="3">
        <f t="shared" si="149"/>
        <v>9064.2326621768989</v>
      </c>
      <c r="Z370" s="3">
        <f t="shared" si="152"/>
        <v>9064.2326621768989</v>
      </c>
      <c r="AA370" s="2"/>
      <c r="AB370" s="3"/>
      <c r="AC370" s="3">
        <v>30.630630629999999</v>
      </c>
      <c r="AD370" s="119">
        <v>45.6</v>
      </c>
      <c r="AE370" s="11">
        <f t="shared" si="141"/>
        <v>-14.969369370000003</v>
      </c>
      <c r="AF370" s="3">
        <f t="shared" si="158"/>
        <v>1.0999999999999233E-2</v>
      </c>
      <c r="AG370" s="3">
        <f t="shared" si="159"/>
        <v>9.9999999999997868E-3</v>
      </c>
      <c r="AH370" s="3">
        <f t="shared" si="150"/>
        <v>9.9999999999944578E-4</v>
      </c>
      <c r="AK370" s="13">
        <v>9.2129999999999992</v>
      </c>
      <c r="AL370" s="15"/>
      <c r="AM370" s="3"/>
      <c r="AS370">
        <f t="shared" si="142"/>
        <v>2.2647058823528936</v>
      </c>
      <c r="AT370">
        <f t="shared" si="143"/>
        <v>0.11100000000000065</v>
      </c>
      <c r="AY370">
        <f t="shared" si="144"/>
        <v>69.369369369368926</v>
      </c>
    </row>
    <row r="371" spans="1:51" x14ac:dyDescent="0.25">
      <c r="A371">
        <f t="shared" si="137"/>
        <v>1</v>
      </c>
      <c r="B371" s="119">
        <v>155</v>
      </c>
      <c r="C371" s="11">
        <f t="shared" si="153"/>
        <v>1</v>
      </c>
      <c r="D371" s="11">
        <v>2535</v>
      </c>
      <c r="E371">
        <v>2536</v>
      </c>
      <c r="F371" s="3">
        <f t="shared" si="138"/>
        <v>2535.5</v>
      </c>
      <c r="G371" s="111">
        <v>7.7750000000000004</v>
      </c>
      <c r="H371" s="112">
        <v>8.3149999999999995</v>
      </c>
      <c r="I371" s="112">
        <v>7.907</v>
      </c>
      <c r="J371" s="113">
        <v>7.8620000000000001</v>
      </c>
      <c r="K371" s="13">
        <v>0.54</v>
      </c>
      <c r="L371" s="3">
        <f t="shared" si="145"/>
        <v>0.13199999999999967</v>
      </c>
      <c r="M371" s="3">
        <f t="shared" si="146"/>
        <v>8.6999999999999744E-2</v>
      </c>
      <c r="N371" s="3">
        <f t="shared" si="147"/>
        <v>4.4999999999999929E-2</v>
      </c>
      <c r="O371" s="13">
        <f t="shared" si="154"/>
        <v>0.13199999999999967</v>
      </c>
      <c r="P371" s="3">
        <f t="shared" si="155"/>
        <v>4.4999999999999929E-2</v>
      </c>
      <c r="Q371" s="11">
        <f t="shared" si="156"/>
        <v>8.6999999999999744E-2</v>
      </c>
      <c r="R371" s="3">
        <f t="shared" si="148"/>
        <v>1.9333333333333307</v>
      </c>
      <c r="S371" s="3">
        <f t="shared" si="139"/>
        <v>0.51724137931034553</v>
      </c>
      <c r="T371" s="3">
        <f t="shared" si="140"/>
        <v>7.5757575757575948</v>
      </c>
      <c r="U371" s="3">
        <f t="shared" si="136"/>
        <v>8947.6052300750925</v>
      </c>
      <c r="V371" s="3">
        <f t="shared" si="151"/>
        <v>9943.0377641090217</v>
      </c>
      <c r="X371" s="3">
        <f t="shared" si="157"/>
        <v>6.7723712424849509</v>
      </c>
      <c r="Y371" s="3">
        <f t="shared" si="149"/>
        <v>9058.0334307994817</v>
      </c>
      <c r="Z371" s="3">
        <f t="shared" si="152"/>
        <v>9058.0334307994817</v>
      </c>
      <c r="AA371" s="2"/>
      <c r="AB371" s="3"/>
      <c r="AC371" s="3">
        <v>34.090909089999997</v>
      </c>
      <c r="AD371" s="119">
        <v>42.2</v>
      </c>
      <c r="AE371" s="11">
        <f t="shared" si="141"/>
        <v>-8.1090909100000061</v>
      </c>
      <c r="AF371" s="3">
        <f t="shared" si="158"/>
        <v>8.8817841970012523E-16</v>
      </c>
      <c r="AG371" s="3">
        <f t="shared" si="159"/>
        <v>4.9999999999998934E-3</v>
      </c>
      <c r="AH371" s="3">
        <f t="shared" si="150"/>
        <v>-4.9999999999990052E-3</v>
      </c>
      <c r="AK371" s="13">
        <v>7.7690000000000001</v>
      </c>
      <c r="AL371" s="15"/>
      <c r="AM371" s="3"/>
      <c r="AS371">
        <f t="shared" si="142"/>
        <v>1.9333333333333307</v>
      </c>
      <c r="AT371">
        <f t="shared" si="143"/>
        <v>0.13199999999999967</v>
      </c>
      <c r="AY371">
        <f t="shared" si="144"/>
        <v>65.909090909090878</v>
      </c>
    </row>
    <row r="372" spans="1:51" x14ac:dyDescent="0.25">
      <c r="A372">
        <f t="shared" si="137"/>
        <v>1</v>
      </c>
      <c r="B372" s="119">
        <v>156</v>
      </c>
      <c r="C372" s="11">
        <f t="shared" si="153"/>
        <v>1</v>
      </c>
      <c r="D372" s="11">
        <v>2534</v>
      </c>
      <c r="E372">
        <v>2535</v>
      </c>
      <c r="F372" s="3">
        <f t="shared" si="138"/>
        <v>2534.5</v>
      </c>
      <c r="G372" s="111">
        <v>7.8940000000000001</v>
      </c>
      <c r="H372" s="112">
        <v>8.4329999999999998</v>
      </c>
      <c r="I372" s="112">
        <v>8.0310000000000006</v>
      </c>
      <c r="J372" s="113">
        <v>7.9859999999999998</v>
      </c>
      <c r="K372" s="13">
        <v>0.53900000000000003</v>
      </c>
      <c r="L372" s="3">
        <f t="shared" si="145"/>
        <v>0.13700000000000045</v>
      </c>
      <c r="M372" s="3">
        <f t="shared" si="146"/>
        <v>9.1999999999999638E-2</v>
      </c>
      <c r="N372" s="3">
        <f t="shared" si="147"/>
        <v>4.5000000000000817E-2</v>
      </c>
      <c r="O372" s="13">
        <f t="shared" si="154"/>
        <v>0.13700000000000045</v>
      </c>
      <c r="P372" s="3">
        <f t="shared" si="155"/>
        <v>4.5000000000000817E-2</v>
      </c>
      <c r="Q372" s="11">
        <f t="shared" si="156"/>
        <v>9.1999999999999638E-2</v>
      </c>
      <c r="R372" s="3">
        <f t="shared" si="148"/>
        <v>2.0444444444443994</v>
      </c>
      <c r="S372" s="3">
        <f t="shared" si="139"/>
        <v>0.48913043478261947</v>
      </c>
      <c r="T372" s="3">
        <f t="shared" si="140"/>
        <v>7.2992700729926767</v>
      </c>
      <c r="U372" s="3">
        <f t="shared" si="136"/>
        <v>8940.8328588326076</v>
      </c>
      <c r="V372" s="3">
        <f t="shared" si="151"/>
        <v>9929.4653380361196</v>
      </c>
      <c r="X372" s="3">
        <f t="shared" si="157"/>
        <v>5.9350264285367302</v>
      </c>
      <c r="Y372" s="3">
        <f t="shared" si="149"/>
        <v>9051.5993800517081</v>
      </c>
      <c r="Z372" s="3">
        <f t="shared" si="152"/>
        <v>9051.5993800517081</v>
      </c>
      <c r="AA372" s="2"/>
      <c r="AB372" s="3"/>
      <c r="AC372" s="3">
        <v>32.846715330000002</v>
      </c>
      <c r="AD372" s="119">
        <v>40.1</v>
      </c>
      <c r="AE372" s="11">
        <f t="shared" si="141"/>
        <v>-7.2532846699999993</v>
      </c>
      <c r="AF372" s="3">
        <f t="shared" si="158"/>
        <v>2.9999999999992255E-3</v>
      </c>
      <c r="AG372" s="3">
        <f t="shared" si="159"/>
        <v>-5.9999999999993392E-3</v>
      </c>
      <c r="AH372" s="3">
        <f t="shared" si="150"/>
        <v>8.9999999999985647E-3</v>
      </c>
      <c r="AK372" s="13">
        <v>7.8970000000000002</v>
      </c>
      <c r="AL372" s="15"/>
      <c r="AM372" s="3"/>
      <c r="AS372">
        <f t="shared" si="142"/>
        <v>2.0444444444443994</v>
      </c>
      <c r="AT372">
        <f t="shared" si="143"/>
        <v>0.13700000000000045</v>
      </c>
      <c r="AY372">
        <f t="shared" si="144"/>
        <v>67.153284671532347</v>
      </c>
    </row>
    <row r="373" spans="1:51" x14ac:dyDescent="0.25">
      <c r="A373">
        <f t="shared" si="137"/>
        <v>1</v>
      </c>
      <c r="B373" s="119">
        <v>157</v>
      </c>
      <c r="C373" s="11">
        <f t="shared" si="153"/>
        <v>1</v>
      </c>
      <c r="D373" s="11">
        <v>2533</v>
      </c>
      <c r="E373">
        <v>2534</v>
      </c>
      <c r="F373" s="3">
        <f t="shared" si="138"/>
        <v>2533.5</v>
      </c>
      <c r="G373" s="111">
        <v>8.5359999999999996</v>
      </c>
      <c r="H373" s="112">
        <v>9.0809999999999995</v>
      </c>
      <c r="I373" s="112">
        <v>8.67</v>
      </c>
      <c r="J373" s="113">
        <v>8.6219999999999999</v>
      </c>
      <c r="K373" s="13">
        <v>0.54500000000000004</v>
      </c>
      <c r="L373" s="3">
        <f t="shared" si="145"/>
        <v>0.13400000000000034</v>
      </c>
      <c r="M373" s="3">
        <f t="shared" si="146"/>
        <v>8.6000000000000298E-2</v>
      </c>
      <c r="N373" s="3">
        <f t="shared" si="147"/>
        <v>4.8000000000000043E-2</v>
      </c>
      <c r="O373" s="13">
        <f t="shared" si="154"/>
        <v>0.13400000000000034</v>
      </c>
      <c r="P373" s="3">
        <f t="shared" si="155"/>
        <v>4.8000000000000043E-2</v>
      </c>
      <c r="Q373" s="11">
        <f t="shared" si="156"/>
        <v>8.6000000000000298E-2</v>
      </c>
      <c r="R373" s="3">
        <f t="shared" si="148"/>
        <v>1.7916666666666714</v>
      </c>
      <c r="S373" s="3">
        <f t="shared" si="139"/>
        <v>0.55813953488371948</v>
      </c>
      <c r="T373" s="3">
        <f t="shared" si="140"/>
        <v>7.4626865671641598</v>
      </c>
      <c r="U373" s="3">
        <f t="shared" si="136"/>
        <v>8934.8978324040709</v>
      </c>
      <c r="V373" s="3">
        <f t="shared" si="151"/>
        <v>9913.9780425482804</v>
      </c>
      <c r="X373" s="3">
        <f t="shared" si="157"/>
        <v>6.4302885518482071</v>
      </c>
      <c r="Y373" s="3">
        <f t="shared" si="149"/>
        <v>9045.3062209261479</v>
      </c>
      <c r="Z373" s="3">
        <f t="shared" si="152"/>
        <v>9045.3062209261479</v>
      </c>
      <c r="AA373" s="2"/>
      <c r="AB373" s="3"/>
      <c r="AC373" s="3">
        <v>35.820895520000001</v>
      </c>
      <c r="AD373" s="119">
        <v>41.9</v>
      </c>
      <c r="AE373" s="11">
        <f t="shared" si="141"/>
        <v>-6.079104479999998</v>
      </c>
      <c r="AF373" s="3">
        <f t="shared" si="158"/>
        <v>1.9999999999999574E-2</v>
      </c>
      <c r="AG373" s="3">
        <f t="shared" si="159"/>
        <v>4.5999999999999375E-2</v>
      </c>
      <c r="AH373" s="3">
        <f t="shared" si="150"/>
        <v>-2.5999999999999801E-2</v>
      </c>
      <c r="AK373" s="13">
        <v>8.5419999999999998</v>
      </c>
      <c r="AL373" s="15"/>
      <c r="AM373" s="3"/>
      <c r="AS373">
        <f t="shared" si="142"/>
        <v>1.7916666666666714</v>
      </c>
      <c r="AT373">
        <f t="shared" si="143"/>
        <v>0.13400000000000034</v>
      </c>
      <c r="AY373">
        <f t="shared" si="144"/>
        <v>64.179104477612</v>
      </c>
    </row>
    <row r="374" spans="1:51" x14ac:dyDescent="0.25">
      <c r="A374">
        <f t="shared" si="137"/>
        <v>1</v>
      </c>
      <c r="B374" s="119">
        <v>158</v>
      </c>
      <c r="C374" s="11">
        <f t="shared" si="153"/>
        <v>1</v>
      </c>
      <c r="D374" s="11">
        <v>2532</v>
      </c>
      <c r="E374">
        <v>2533</v>
      </c>
      <c r="F374" s="3">
        <f t="shared" si="138"/>
        <v>2532.5</v>
      </c>
      <c r="G374" s="111">
        <v>7.7270000000000003</v>
      </c>
      <c r="H374" s="112">
        <v>8.4649999999999999</v>
      </c>
      <c r="I374" s="112">
        <v>7.9269999999999996</v>
      </c>
      <c r="J374" s="113">
        <v>7.859</v>
      </c>
      <c r="K374" s="13">
        <v>0.73799999999999999</v>
      </c>
      <c r="L374" s="3">
        <f t="shared" si="145"/>
        <v>0.19999999999999929</v>
      </c>
      <c r="M374" s="3">
        <f t="shared" si="146"/>
        <v>0.13199999999999967</v>
      </c>
      <c r="N374" s="3">
        <f t="shared" si="147"/>
        <v>6.7999999999999616E-2</v>
      </c>
      <c r="O374" s="13">
        <f t="shared" si="154"/>
        <v>0.19999999999999929</v>
      </c>
      <c r="P374" s="3">
        <f t="shared" si="155"/>
        <v>6.7999999999999616E-2</v>
      </c>
      <c r="Q374" s="11">
        <f t="shared" si="156"/>
        <v>0.13199999999999967</v>
      </c>
      <c r="R374" s="3">
        <f t="shared" si="148"/>
        <v>1.9411764705882415</v>
      </c>
      <c r="S374" s="3">
        <f t="shared" si="139"/>
        <v>0.51515151515151347</v>
      </c>
      <c r="T374" s="3">
        <f t="shared" si="140"/>
        <v>5.0000000000000178</v>
      </c>
      <c r="U374" s="3">
        <f t="shared" si="136"/>
        <v>8928.4675438522227</v>
      </c>
      <c r="V374" s="3">
        <f t="shared" si="151"/>
        <v>9899.683581687661</v>
      </c>
      <c r="X374" s="3">
        <f t="shared" si="157"/>
        <v>7.0983704793143261</v>
      </c>
      <c r="Y374" s="3">
        <f t="shared" si="149"/>
        <v>9035.9134461118792</v>
      </c>
      <c r="Z374" s="3">
        <f t="shared" si="152"/>
        <v>9035.9134461118792</v>
      </c>
      <c r="AA374" s="2"/>
      <c r="AB374" s="3"/>
      <c r="AC374" s="3">
        <v>34</v>
      </c>
      <c r="AD374" s="119">
        <v>36.799999999999997</v>
      </c>
      <c r="AE374" s="11">
        <f t="shared" si="141"/>
        <v>-2.7999999999999972</v>
      </c>
      <c r="AF374" s="3">
        <f t="shared" si="158"/>
        <v>2.0000000000006679E-3</v>
      </c>
      <c r="AG374" s="3">
        <f t="shared" si="159"/>
        <v>1.8000000000000682E-2</v>
      </c>
      <c r="AH374" s="3">
        <f t="shared" si="150"/>
        <v>-1.6000000000000014E-2</v>
      </c>
      <c r="AK374" s="13">
        <v>7.7279999999999998</v>
      </c>
      <c r="AL374" s="15"/>
      <c r="AM374" s="3"/>
      <c r="AS374">
        <f t="shared" si="142"/>
        <v>1.9411764705882415</v>
      </c>
      <c r="AT374">
        <f t="shared" si="143"/>
        <v>0.19999999999999929</v>
      </c>
      <c r="AY374">
        <f t="shared" si="144"/>
        <v>66.000000000000071</v>
      </c>
    </row>
    <row r="375" spans="1:51" x14ac:dyDescent="0.25">
      <c r="A375">
        <f t="shared" si="137"/>
        <v>1</v>
      </c>
      <c r="B375" s="119">
        <v>159</v>
      </c>
      <c r="C375" s="11">
        <f t="shared" si="153"/>
        <v>1</v>
      </c>
      <c r="D375" s="11">
        <v>2531</v>
      </c>
      <c r="E375">
        <v>2532</v>
      </c>
      <c r="F375" s="3">
        <f t="shared" si="138"/>
        <v>2531.5</v>
      </c>
      <c r="G375" s="111">
        <v>8.8409999999999993</v>
      </c>
      <c r="H375" s="112">
        <v>9.609</v>
      </c>
      <c r="I375" s="112">
        <v>9.0609999999999999</v>
      </c>
      <c r="J375" s="113">
        <v>8.9909999999999997</v>
      </c>
      <c r="K375" s="13">
        <v>0.76800000000000002</v>
      </c>
      <c r="L375" s="3">
        <f t="shared" si="145"/>
        <v>0.22000000000000064</v>
      </c>
      <c r="M375" s="3">
        <f t="shared" si="146"/>
        <v>0.15000000000000036</v>
      </c>
      <c r="N375" s="3">
        <f t="shared" si="147"/>
        <v>7.0000000000000284E-2</v>
      </c>
      <c r="O375" s="13">
        <f t="shared" si="154"/>
        <v>0.22000000000000064</v>
      </c>
      <c r="P375" s="3">
        <f t="shared" si="155"/>
        <v>7.0000000000000284E-2</v>
      </c>
      <c r="Q375" s="11">
        <f t="shared" si="156"/>
        <v>0.15000000000000036</v>
      </c>
      <c r="R375" s="3">
        <f t="shared" si="148"/>
        <v>2.1428571428571392</v>
      </c>
      <c r="S375" s="3">
        <f t="shared" si="139"/>
        <v>0.46666666666666745</v>
      </c>
      <c r="T375" s="3">
        <f t="shared" si="140"/>
        <v>4.5454545454545325</v>
      </c>
      <c r="U375" s="3">
        <f t="shared" si="136"/>
        <v>8921.3691733729083</v>
      </c>
      <c r="V375" s="3">
        <f t="shared" si="151"/>
        <v>9886.7344818492184</v>
      </c>
      <c r="X375" s="3">
        <f t="shared" si="157"/>
        <v>6.1210586017259629</v>
      </c>
      <c r="Y375" s="3">
        <f t="shared" si="149"/>
        <v>9025.5813938161828</v>
      </c>
      <c r="Z375" s="3">
        <f t="shared" si="152"/>
        <v>9025.5813938161828</v>
      </c>
      <c r="AA375" s="2"/>
      <c r="AB375" s="3"/>
      <c r="AC375" s="3">
        <v>31.81818182</v>
      </c>
      <c r="AD375" s="119">
        <v>33.9</v>
      </c>
      <c r="AE375" s="11">
        <f t="shared" si="141"/>
        <v>-2.0818181799999991</v>
      </c>
      <c r="AF375" s="3">
        <f t="shared" si="158"/>
        <v>-2.4000000000000021E-2</v>
      </c>
      <c r="AG375" s="3">
        <f t="shared" si="159"/>
        <v>-6.5000000000000391E-2</v>
      </c>
      <c r="AH375" s="3">
        <f t="shared" si="150"/>
        <v>4.1000000000000369E-2</v>
      </c>
      <c r="AK375" s="13">
        <v>8.8469999999999995</v>
      </c>
      <c r="AL375" s="15"/>
      <c r="AM375" s="3"/>
      <c r="AS375">
        <f t="shared" si="142"/>
        <v>2.1428571428571392</v>
      </c>
      <c r="AT375">
        <f t="shared" si="143"/>
        <v>0.22000000000000064</v>
      </c>
      <c r="AY375">
        <f t="shared" si="144"/>
        <v>68.181818181818144</v>
      </c>
    </row>
    <row r="376" spans="1:51" x14ac:dyDescent="0.25">
      <c r="A376">
        <f t="shared" si="137"/>
        <v>1</v>
      </c>
      <c r="B376" s="119">
        <v>160</v>
      </c>
      <c r="C376" s="11">
        <f t="shared" si="153"/>
        <v>1</v>
      </c>
      <c r="D376" s="11">
        <v>2530</v>
      </c>
      <c r="E376">
        <v>2531</v>
      </c>
      <c r="F376" s="3">
        <f t="shared" si="138"/>
        <v>2530.5</v>
      </c>
      <c r="G376" s="111">
        <v>7.266</v>
      </c>
      <c r="H376" s="112">
        <v>7.7910000000000004</v>
      </c>
      <c r="I376" s="112">
        <v>7.3970000000000002</v>
      </c>
      <c r="J376" s="113">
        <v>7.351</v>
      </c>
      <c r="K376" s="13">
        <v>0.52500000000000002</v>
      </c>
      <c r="L376" s="3">
        <f t="shared" si="145"/>
        <v>0.13100000000000023</v>
      </c>
      <c r="M376" s="3">
        <f t="shared" si="146"/>
        <v>8.4999999999999964E-2</v>
      </c>
      <c r="N376" s="3">
        <f t="shared" si="147"/>
        <v>4.6000000000000263E-2</v>
      </c>
      <c r="O376" s="13">
        <f t="shared" si="154"/>
        <v>0.13100000000000023</v>
      </c>
      <c r="P376" s="3">
        <f t="shared" si="155"/>
        <v>4.6000000000000263E-2</v>
      </c>
      <c r="Q376" s="11">
        <f t="shared" si="156"/>
        <v>8.4999999999999964E-2</v>
      </c>
      <c r="R376" s="3">
        <f t="shared" si="148"/>
        <v>1.8478260869565104</v>
      </c>
      <c r="S376" s="3">
        <f t="shared" si="139"/>
        <v>0.54117647058823859</v>
      </c>
      <c r="T376" s="3">
        <f t="shared" si="140"/>
        <v>7.6335877862595289</v>
      </c>
      <c r="U376" s="3">
        <f t="shared" si="136"/>
        <v>8915.2481147711824</v>
      </c>
      <c r="V376" s="3">
        <f t="shared" si="151"/>
        <v>9871.7178786752247</v>
      </c>
      <c r="X376" s="3">
        <f t="shared" si="157"/>
        <v>6.5001430301144865</v>
      </c>
      <c r="Y376" s="3">
        <f t="shared" si="149"/>
        <v>9019.4291263128362</v>
      </c>
      <c r="Z376" s="3">
        <f t="shared" si="152"/>
        <v>9019.4291263128362</v>
      </c>
      <c r="AA376" s="2"/>
      <c r="AB376" s="3"/>
      <c r="AC376" s="3">
        <v>35.114503820000003</v>
      </c>
      <c r="AD376" s="119">
        <v>41.1</v>
      </c>
      <c r="AE376" s="11">
        <f t="shared" si="141"/>
        <v>-5.9854961799999984</v>
      </c>
      <c r="AF376" s="3">
        <f t="shared" si="158"/>
        <v>6.999999999998785E-3</v>
      </c>
      <c r="AG376" s="3">
        <f t="shared" si="159"/>
        <v>1.9000000000001016E-2</v>
      </c>
      <c r="AH376" s="3">
        <f t="shared" si="150"/>
        <v>-1.2000000000002231E-2</v>
      </c>
      <c r="AK376" s="13">
        <v>7.2629999999999999</v>
      </c>
      <c r="AL376" s="15"/>
      <c r="AM376" s="3"/>
      <c r="AS376">
        <f t="shared" si="142"/>
        <v>1.8478260869565104</v>
      </c>
      <c r="AT376">
        <f t="shared" si="143"/>
        <v>0.13100000000000023</v>
      </c>
      <c r="AY376">
        <f t="shared" si="144"/>
        <v>64.885496183205973</v>
      </c>
    </row>
    <row r="377" spans="1:51" x14ac:dyDescent="0.25">
      <c r="A377">
        <f t="shared" si="137"/>
        <v>1</v>
      </c>
      <c r="B377" s="119">
        <v>161</v>
      </c>
      <c r="C377" s="11">
        <f t="shared" si="153"/>
        <v>1</v>
      </c>
      <c r="D377" s="11">
        <v>2529</v>
      </c>
      <c r="E377">
        <v>2530</v>
      </c>
      <c r="F377" s="3">
        <f t="shared" si="138"/>
        <v>2529.5</v>
      </c>
      <c r="G377" s="111">
        <v>9.1579999999999995</v>
      </c>
      <c r="H377" s="112">
        <v>9.76</v>
      </c>
      <c r="I377" s="112">
        <v>9.3149999999999995</v>
      </c>
      <c r="J377" s="113">
        <v>9.2620000000000005</v>
      </c>
      <c r="K377" s="13">
        <v>0.60199999999999998</v>
      </c>
      <c r="L377" s="3">
        <f t="shared" si="145"/>
        <v>0.15700000000000003</v>
      </c>
      <c r="M377" s="3">
        <f t="shared" si="146"/>
        <v>0.10400000000000098</v>
      </c>
      <c r="N377" s="3">
        <f t="shared" si="147"/>
        <v>5.2999999999999048E-2</v>
      </c>
      <c r="O377" s="13">
        <f t="shared" si="154"/>
        <v>0.15700000000000003</v>
      </c>
      <c r="P377" s="3">
        <f t="shared" si="155"/>
        <v>5.2999999999999048E-2</v>
      </c>
      <c r="Q377" s="11">
        <f t="shared" si="156"/>
        <v>0.10400000000000098</v>
      </c>
      <c r="R377" s="3">
        <f t="shared" si="148"/>
        <v>1.96226415094345</v>
      </c>
      <c r="S377" s="3">
        <f t="shared" si="139"/>
        <v>0.5096153846153707</v>
      </c>
      <c r="T377" s="3">
        <f t="shared" si="140"/>
        <v>6.3694267515923553</v>
      </c>
      <c r="U377" s="3">
        <f t="shared" si="136"/>
        <v>8908.7479717410679</v>
      </c>
      <c r="V377" s="3">
        <f t="shared" si="151"/>
        <v>9857.5770347582438</v>
      </c>
      <c r="X377" s="3">
        <f t="shared" si="157"/>
        <v>6.2938884916584357</v>
      </c>
      <c r="Y377" s="3">
        <f t="shared" si="149"/>
        <v>9012.0557980836347</v>
      </c>
      <c r="Z377" s="3">
        <f t="shared" si="152"/>
        <v>9012.0557980836347</v>
      </c>
      <c r="AA377" s="2"/>
      <c r="AB377" s="3"/>
      <c r="AC377" s="3">
        <v>33.757961780000002</v>
      </c>
      <c r="AD377" s="119">
        <v>38.799999999999997</v>
      </c>
      <c r="AE377" s="11">
        <f t="shared" si="141"/>
        <v>-5.0420382199999949</v>
      </c>
      <c r="AF377" s="3">
        <f t="shared" si="158"/>
        <v>-2.9999999999983373E-3</v>
      </c>
      <c r="AG377" s="3">
        <f t="shared" si="159"/>
        <v>-9.0000000000012292E-3</v>
      </c>
      <c r="AH377" s="3">
        <f t="shared" si="150"/>
        <v>6.0000000000028919E-3</v>
      </c>
      <c r="AK377" s="13">
        <v>9.1560000000000006</v>
      </c>
      <c r="AL377" s="15"/>
      <c r="AM377" s="3"/>
      <c r="AS377">
        <f t="shared" si="142"/>
        <v>1.96226415094345</v>
      </c>
      <c r="AT377">
        <f t="shared" si="143"/>
        <v>0.15700000000000003</v>
      </c>
      <c r="AY377">
        <f t="shared" si="144"/>
        <v>66.242038216561113</v>
      </c>
    </row>
    <row r="378" spans="1:51" x14ac:dyDescent="0.25">
      <c r="A378">
        <f t="shared" si="137"/>
        <v>1</v>
      </c>
      <c r="B378" s="119">
        <v>162</v>
      </c>
      <c r="C378" s="11">
        <f t="shared" si="153"/>
        <v>1</v>
      </c>
      <c r="D378" s="11">
        <v>2528</v>
      </c>
      <c r="E378">
        <v>2529</v>
      </c>
      <c r="F378" s="3">
        <f t="shared" si="138"/>
        <v>2528.5</v>
      </c>
      <c r="G378" s="111">
        <v>7.67</v>
      </c>
      <c r="H378" s="112">
        <v>8.3109999999999999</v>
      </c>
      <c r="I378" s="112">
        <v>7.8150000000000004</v>
      </c>
      <c r="J378" s="113">
        <v>7.7649999999999997</v>
      </c>
      <c r="K378" s="13">
        <v>0.64100000000000001</v>
      </c>
      <c r="L378" s="3">
        <f t="shared" si="145"/>
        <v>0.14500000000000046</v>
      </c>
      <c r="M378" s="3">
        <f t="shared" si="146"/>
        <v>9.4999999999999751E-2</v>
      </c>
      <c r="N378" s="3">
        <f t="shared" si="147"/>
        <v>5.0000000000000711E-2</v>
      </c>
      <c r="O378" s="13">
        <f t="shared" si="154"/>
        <v>0.14500000000000046</v>
      </c>
      <c r="P378" s="3">
        <f t="shared" si="155"/>
        <v>5.0000000000000711E-2</v>
      </c>
      <c r="Q378" s="11">
        <f t="shared" si="156"/>
        <v>9.4999999999999751E-2</v>
      </c>
      <c r="R378" s="3">
        <f t="shared" si="148"/>
        <v>1.8999999999999679</v>
      </c>
      <c r="S378" s="3">
        <f t="shared" si="139"/>
        <v>0.52631578947369306</v>
      </c>
      <c r="T378" s="3">
        <f t="shared" si="140"/>
        <v>6.8965517241379093</v>
      </c>
      <c r="U378" s="3">
        <f t="shared" si="136"/>
        <v>8902.4540832494095</v>
      </c>
      <c r="V378" s="3">
        <f t="shared" si="151"/>
        <v>9842.9727868201498</v>
      </c>
      <c r="X378" s="3">
        <f t="shared" si="157"/>
        <v>9.3771294126727298</v>
      </c>
      <c r="Y378" s="3">
        <f t="shared" si="149"/>
        <v>9005.2460363432892</v>
      </c>
      <c r="Z378" s="3">
        <f t="shared" si="152"/>
        <v>9005.2460363432892</v>
      </c>
      <c r="AA378" s="2"/>
      <c r="AB378" s="3"/>
      <c r="AC378" s="3">
        <v>34.482758619999998</v>
      </c>
      <c r="AD378" s="119">
        <v>46.4</v>
      </c>
      <c r="AE378" s="11">
        <f t="shared" si="141"/>
        <v>-11.91724138</v>
      </c>
      <c r="AF378" s="3">
        <f t="shared" si="158"/>
        <v>1.4999999999998792E-2</v>
      </c>
      <c r="AG378" s="3">
        <f t="shared" si="159"/>
        <v>8.90000000000013E-2</v>
      </c>
      <c r="AH378" s="3">
        <f t="shared" si="150"/>
        <v>-7.4000000000002508E-2</v>
      </c>
      <c r="AK378" s="13">
        <v>7.6669999999999998</v>
      </c>
      <c r="AL378" s="15"/>
      <c r="AM378" s="3"/>
      <c r="AS378">
        <f t="shared" si="142"/>
        <v>1.8999999999999679</v>
      </c>
      <c r="AT378">
        <f t="shared" si="143"/>
        <v>0.14500000000000046</v>
      </c>
      <c r="AY378">
        <f t="shared" si="144"/>
        <v>65.517241379309965</v>
      </c>
    </row>
    <row r="379" spans="1:51" x14ac:dyDescent="0.25">
      <c r="A379">
        <f t="shared" si="137"/>
        <v>1</v>
      </c>
      <c r="B379" s="119">
        <v>163</v>
      </c>
      <c r="C379" s="11">
        <f t="shared" si="153"/>
        <v>1</v>
      </c>
      <c r="D379" s="11">
        <v>2527</v>
      </c>
      <c r="E379">
        <v>2528</v>
      </c>
      <c r="F379" s="3">
        <f t="shared" si="138"/>
        <v>2527.5</v>
      </c>
      <c r="G379" s="111">
        <v>8.1709999999999994</v>
      </c>
      <c r="H379" s="112">
        <v>8.91</v>
      </c>
      <c r="I379" s="112">
        <v>8.42</v>
      </c>
      <c r="J379" s="113">
        <v>8.3550000000000004</v>
      </c>
      <c r="K379" s="13">
        <v>0.73899999999999999</v>
      </c>
      <c r="L379" s="3">
        <f t="shared" si="145"/>
        <v>0.24900000000000055</v>
      </c>
      <c r="M379" s="3">
        <f t="shared" si="146"/>
        <v>0.18400000000000105</v>
      </c>
      <c r="N379" s="3">
        <f t="shared" si="147"/>
        <v>6.4999999999999503E-2</v>
      </c>
      <c r="O379" s="13">
        <f t="shared" si="154"/>
        <v>0.24900000000000055</v>
      </c>
      <c r="P379" s="3">
        <f t="shared" si="155"/>
        <v>6.4999999999999503E-2</v>
      </c>
      <c r="Q379" s="11">
        <f t="shared" si="156"/>
        <v>0.18400000000000105</v>
      </c>
      <c r="R379" s="3">
        <f t="shared" si="148"/>
        <v>2.8307692307692687</v>
      </c>
      <c r="S379" s="3">
        <f t="shared" si="139"/>
        <v>0.35326086956521269</v>
      </c>
      <c r="T379" s="3">
        <f t="shared" si="140"/>
        <v>4.0160642570281038</v>
      </c>
      <c r="U379" s="3">
        <f t="shared" si="136"/>
        <v>8893.0769538367367</v>
      </c>
      <c r="V379" s="3">
        <f t="shared" si="151"/>
        <v>9833.1704791008324</v>
      </c>
      <c r="X379" s="3">
        <f t="shared" si="157"/>
        <v>7.5169923280936928</v>
      </c>
      <c r="Y379" s="3">
        <f t="shared" si="149"/>
        <v>8993.5520316995244</v>
      </c>
      <c r="Z379" s="3">
        <f t="shared" si="152"/>
        <v>8993.5520316995244</v>
      </c>
      <c r="AA379" s="2"/>
      <c r="AB379" s="3"/>
      <c r="AC379" s="3">
        <v>26.10441767</v>
      </c>
      <c r="AD379" s="119">
        <v>26.1</v>
      </c>
      <c r="AE379" s="11">
        <f t="shared" si="141"/>
        <v>4.4176699999987079E-3</v>
      </c>
      <c r="AF379" s="3">
        <f t="shared" si="158"/>
        <v>-1.2999999999998124E-2</v>
      </c>
      <c r="AG379" s="3">
        <f t="shared" si="159"/>
        <v>-6.6000000000002501E-2</v>
      </c>
      <c r="AH379" s="3">
        <f t="shared" si="150"/>
        <v>5.3000000000004377E-2</v>
      </c>
      <c r="AK379" s="13">
        <v>8.1649999999999991</v>
      </c>
      <c r="AL379" s="15"/>
      <c r="AM379" s="3"/>
      <c r="AS379">
        <f t="shared" si="142"/>
        <v>2.8307692307692687</v>
      </c>
      <c r="AT379">
        <f t="shared" si="143"/>
        <v>0.24900000000000055</v>
      </c>
      <c r="AY379">
        <f t="shared" si="144"/>
        <v>73.89558232931752</v>
      </c>
    </row>
    <row r="380" spans="1:51" x14ac:dyDescent="0.25">
      <c r="A380">
        <f t="shared" si="137"/>
        <v>1</v>
      </c>
      <c r="B380" s="119">
        <v>164</v>
      </c>
      <c r="C380" s="11">
        <f t="shared" si="153"/>
        <v>1</v>
      </c>
      <c r="D380" s="11">
        <v>2526</v>
      </c>
      <c r="E380">
        <v>2527</v>
      </c>
      <c r="F380" s="3">
        <f t="shared" si="138"/>
        <v>2526.5</v>
      </c>
      <c r="G380" s="111">
        <v>8.0820000000000007</v>
      </c>
      <c r="H380" s="112">
        <v>8.6430000000000007</v>
      </c>
      <c r="I380" s="112">
        <v>8.2520000000000007</v>
      </c>
      <c r="J380" s="113">
        <v>8.1999999999999993</v>
      </c>
      <c r="K380" s="13">
        <v>0.56100000000000005</v>
      </c>
      <c r="L380" s="3">
        <f t="shared" si="145"/>
        <v>0.16999999999999993</v>
      </c>
      <c r="M380" s="3">
        <f t="shared" si="146"/>
        <v>0.11799999999999855</v>
      </c>
      <c r="N380" s="3">
        <f t="shared" si="147"/>
        <v>5.2000000000001378E-2</v>
      </c>
      <c r="O380" s="13">
        <f t="shared" si="154"/>
        <v>0.16999999999999993</v>
      </c>
      <c r="P380" s="3">
        <f t="shared" si="155"/>
        <v>5.2000000000001378E-2</v>
      </c>
      <c r="Q380" s="11">
        <f t="shared" si="156"/>
        <v>0.11799999999999855</v>
      </c>
      <c r="R380" s="3">
        <f t="shared" si="148"/>
        <v>2.2692307692306812</v>
      </c>
      <c r="S380" s="3">
        <f t="shared" si="139"/>
        <v>0.440677966101712</v>
      </c>
      <c r="T380" s="3">
        <f t="shared" si="140"/>
        <v>5.8823529411764728</v>
      </c>
      <c r="U380" s="3">
        <f t="shared" si="136"/>
        <v>8885.559961508643</v>
      </c>
      <c r="V380" s="3">
        <f t="shared" si="151"/>
        <v>9820.9425155730041</v>
      </c>
      <c r="X380" s="3">
        <f t="shared" si="157"/>
        <v>5.4974613924896403</v>
      </c>
      <c r="Y380" s="3">
        <f t="shared" si="149"/>
        <v>8985.5681731073964</v>
      </c>
      <c r="Z380" s="3">
        <f t="shared" si="152"/>
        <v>8985.5681731073964</v>
      </c>
      <c r="AA380" s="2"/>
      <c r="AB380" s="3"/>
      <c r="AC380" s="3">
        <v>30.58823529</v>
      </c>
      <c r="AD380" s="119">
        <v>31.1</v>
      </c>
      <c r="AE380" s="11">
        <f t="shared" si="141"/>
        <v>-0.51176471000000134</v>
      </c>
      <c r="AF380" s="3">
        <f t="shared" si="158"/>
        <v>-5.0000000000007816E-3</v>
      </c>
      <c r="AG380" s="3">
        <f t="shared" si="159"/>
        <v>-3.9999999999999147E-2</v>
      </c>
      <c r="AH380" s="3">
        <f t="shared" si="150"/>
        <v>3.4999999999998366E-2</v>
      </c>
      <c r="AK380" s="13">
        <v>8.0749999999999993</v>
      </c>
      <c r="AL380" s="15"/>
      <c r="AM380" s="3"/>
      <c r="AS380">
        <f t="shared" si="142"/>
        <v>2.2692307692306812</v>
      </c>
      <c r="AT380">
        <f t="shared" si="143"/>
        <v>0.16999999999999993</v>
      </c>
      <c r="AY380">
        <f t="shared" si="144"/>
        <v>69.411764705881524</v>
      </c>
    </row>
    <row r="381" spans="1:51" x14ac:dyDescent="0.25">
      <c r="A381">
        <f t="shared" si="137"/>
        <v>1</v>
      </c>
      <c r="B381" s="119">
        <v>165</v>
      </c>
      <c r="C381" s="11">
        <f t="shared" si="153"/>
        <v>1</v>
      </c>
      <c r="D381" s="11">
        <v>2525</v>
      </c>
      <c r="E381">
        <v>2526</v>
      </c>
      <c r="F381" s="3">
        <f t="shared" si="138"/>
        <v>2525.5</v>
      </c>
      <c r="G381" s="111">
        <v>8.0289999999999999</v>
      </c>
      <c r="H381" s="112">
        <v>8.532</v>
      </c>
      <c r="I381" s="112">
        <v>8.1539999999999999</v>
      </c>
      <c r="J381" s="113">
        <v>8.1069999999999993</v>
      </c>
      <c r="K381" s="13">
        <v>0.503</v>
      </c>
      <c r="L381" s="3">
        <f t="shared" si="145"/>
        <v>0.125</v>
      </c>
      <c r="M381" s="3">
        <f t="shared" si="146"/>
        <v>7.7999999999999403E-2</v>
      </c>
      <c r="N381" s="3">
        <f t="shared" si="147"/>
        <v>4.7000000000000597E-2</v>
      </c>
      <c r="O381" s="13">
        <f t="shared" si="154"/>
        <v>0.125</v>
      </c>
      <c r="P381" s="3">
        <f t="shared" si="155"/>
        <v>4.7000000000000597E-2</v>
      </c>
      <c r="Q381" s="11">
        <f t="shared" si="156"/>
        <v>7.7999999999999403E-2</v>
      </c>
      <c r="R381" s="3">
        <f t="shared" si="148"/>
        <v>1.6595744680850726</v>
      </c>
      <c r="S381" s="3">
        <f t="shared" si="139"/>
        <v>0.60256410256411486</v>
      </c>
      <c r="T381" s="3">
        <f t="shared" si="140"/>
        <v>8</v>
      </c>
      <c r="U381" s="3">
        <f t="shared" si="136"/>
        <v>8880.0625001161534</v>
      </c>
      <c r="V381" s="3">
        <f t="shared" si="151"/>
        <v>9804.2225240233656</v>
      </c>
      <c r="X381" s="3">
        <f t="shared" si="157"/>
        <v>6.1251347783763777</v>
      </c>
      <c r="Y381" s="3">
        <f t="shared" si="149"/>
        <v>8979.6976888484787</v>
      </c>
      <c r="Z381" s="3">
        <f t="shared" si="152"/>
        <v>8979.6976888484787</v>
      </c>
      <c r="AA381" s="2"/>
      <c r="AB381" s="3"/>
      <c r="AC381" s="3">
        <v>37.6</v>
      </c>
      <c r="AD381" s="119">
        <v>41.3</v>
      </c>
      <c r="AE381" s="11">
        <f t="shared" si="141"/>
        <v>-3.6999999999999957</v>
      </c>
      <c r="AF381" s="3">
        <f t="shared" si="158"/>
        <v>6.0000000000002274E-3</v>
      </c>
      <c r="AG381" s="3">
        <f t="shared" si="159"/>
        <v>1.9999999999999574E-2</v>
      </c>
      <c r="AH381" s="3">
        <f t="shared" si="150"/>
        <v>-1.3999999999999346E-2</v>
      </c>
      <c r="AK381" s="13">
        <v>8.0289999999999999</v>
      </c>
      <c r="AL381" s="15"/>
      <c r="AM381" s="3"/>
      <c r="AS381">
        <f t="shared" si="142"/>
        <v>1.6595744680850726</v>
      </c>
      <c r="AT381">
        <f t="shared" si="143"/>
        <v>0.125</v>
      </c>
      <c r="AY381">
        <f t="shared" si="144"/>
        <v>62.399999999999523</v>
      </c>
    </row>
    <row r="382" spans="1:51" x14ac:dyDescent="0.25">
      <c r="A382">
        <f t="shared" si="137"/>
        <v>1</v>
      </c>
      <c r="B382" s="119">
        <v>166</v>
      </c>
      <c r="C382" s="11">
        <f t="shared" si="153"/>
        <v>1</v>
      </c>
      <c r="D382" s="11">
        <v>2524</v>
      </c>
      <c r="E382">
        <v>2525</v>
      </c>
      <c r="F382" s="3">
        <f t="shared" si="138"/>
        <v>2524.5</v>
      </c>
      <c r="G382" s="111">
        <v>8.1080000000000005</v>
      </c>
      <c r="H382" s="112">
        <v>8.67</v>
      </c>
      <c r="I382" s="112">
        <v>8.2590000000000003</v>
      </c>
      <c r="J382" s="113">
        <v>8.2059999999999995</v>
      </c>
      <c r="K382" s="13">
        <v>0.56200000000000006</v>
      </c>
      <c r="L382" s="3">
        <f t="shared" si="145"/>
        <v>0.1509999999999998</v>
      </c>
      <c r="M382" s="3">
        <f t="shared" si="146"/>
        <v>9.7999999999998977E-2</v>
      </c>
      <c r="N382" s="3">
        <f t="shared" si="147"/>
        <v>5.3000000000000824E-2</v>
      </c>
      <c r="O382" s="13">
        <f t="shared" si="154"/>
        <v>0.1509999999999998</v>
      </c>
      <c r="P382" s="3">
        <f t="shared" si="155"/>
        <v>5.3000000000000824E-2</v>
      </c>
      <c r="Q382" s="11">
        <f t="shared" si="156"/>
        <v>9.7999999999998977E-2</v>
      </c>
      <c r="R382" s="3">
        <f t="shared" si="148"/>
        <v>1.8490566037735368</v>
      </c>
      <c r="S382" s="3">
        <f t="shared" si="139"/>
        <v>0.54081632653062628</v>
      </c>
      <c r="T382" s="3">
        <f t="shared" si="140"/>
        <v>6.6225165562913997</v>
      </c>
      <c r="U382" s="3">
        <f t="shared" si="136"/>
        <v>8873.937365337777</v>
      </c>
      <c r="V382" s="3">
        <f t="shared" si="151"/>
        <v>9789.2159141522825</v>
      </c>
      <c r="X382" s="3">
        <f t="shared" si="157"/>
        <v>7.0798126479949133</v>
      </c>
      <c r="Y382" s="3">
        <f t="shared" si="149"/>
        <v>8972.6061438637062</v>
      </c>
      <c r="Z382" s="3">
        <f t="shared" si="152"/>
        <v>8972.6061438637062</v>
      </c>
      <c r="AA382" s="2"/>
      <c r="AB382" s="3"/>
      <c r="AC382" s="3">
        <v>35.099337749999997</v>
      </c>
      <c r="AD382" s="119">
        <v>37.200000000000003</v>
      </c>
      <c r="AE382" s="11">
        <f t="shared" si="141"/>
        <v>-2.1006622500000063</v>
      </c>
      <c r="AF382" s="3">
        <f t="shared" si="158"/>
        <v>-2.0000000000006679E-3</v>
      </c>
      <c r="AG382" s="3">
        <f t="shared" si="159"/>
        <v>1.1000000000001009E-2</v>
      </c>
      <c r="AH382" s="3">
        <f t="shared" si="150"/>
        <v>-1.3000000000001677E-2</v>
      </c>
      <c r="AK382" s="13">
        <v>8.1020000000000003</v>
      </c>
      <c r="AL382" s="15"/>
      <c r="AM382" s="3"/>
      <c r="AS382">
        <f t="shared" si="142"/>
        <v>1.8490566037735368</v>
      </c>
      <c r="AT382">
        <f t="shared" si="143"/>
        <v>0.1509999999999998</v>
      </c>
      <c r="AY382">
        <f t="shared" si="144"/>
        <v>64.900662251655035</v>
      </c>
    </row>
    <row r="383" spans="1:51" x14ac:dyDescent="0.25">
      <c r="A383">
        <f t="shared" si="137"/>
        <v>1</v>
      </c>
      <c r="B383" s="119">
        <v>167</v>
      </c>
      <c r="C383" s="11">
        <f t="shared" si="153"/>
        <v>1</v>
      </c>
      <c r="D383" s="11">
        <v>2523</v>
      </c>
      <c r="E383">
        <v>2524</v>
      </c>
      <c r="F383" s="3">
        <f t="shared" si="138"/>
        <v>2523.5</v>
      </c>
      <c r="G383" s="111">
        <v>8.8390000000000004</v>
      </c>
      <c r="H383" s="112">
        <v>9.4489999999999998</v>
      </c>
      <c r="I383" s="112">
        <v>8.9990000000000006</v>
      </c>
      <c r="J383" s="113">
        <v>8.9480000000000004</v>
      </c>
      <c r="K383" s="13">
        <v>0.61</v>
      </c>
      <c r="L383" s="3">
        <f t="shared" si="145"/>
        <v>0.16000000000000014</v>
      </c>
      <c r="M383" s="3">
        <f t="shared" si="146"/>
        <v>0.10899999999999999</v>
      </c>
      <c r="N383" s="3">
        <f t="shared" si="147"/>
        <v>5.1000000000000156E-2</v>
      </c>
      <c r="O383" s="13">
        <f t="shared" si="154"/>
        <v>0.16000000000000014</v>
      </c>
      <c r="P383" s="3">
        <f t="shared" si="155"/>
        <v>5.1000000000000156E-2</v>
      </c>
      <c r="Q383" s="11">
        <f t="shared" si="156"/>
        <v>0.10899999999999999</v>
      </c>
      <c r="R383" s="3">
        <f t="shared" si="148"/>
        <v>2.1372549019607776</v>
      </c>
      <c r="S383" s="3">
        <f t="shared" si="139"/>
        <v>0.4678899082568822</v>
      </c>
      <c r="T383" s="3">
        <f t="shared" si="140"/>
        <v>6.2499999999999947</v>
      </c>
      <c r="U383" s="3">
        <f t="shared" si="136"/>
        <v>8866.8575526897821</v>
      </c>
      <c r="V383" s="3">
        <f t="shared" si="151"/>
        <v>9776.2328717192431</v>
      </c>
      <c r="X383" s="3">
        <f t="shared" si="157"/>
        <v>7.1185077005320636</v>
      </c>
      <c r="Y383" s="3">
        <f t="shared" si="149"/>
        <v>8965.0919240122912</v>
      </c>
      <c r="Z383" s="3">
        <f t="shared" si="152"/>
        <v>8965.0919240122912</v>
      </c>
      <c r="AA383" s="2"/>
      <c r="AB383" s="3"/>
      <c r="AC383" s="3">
        <v>31.875</v>
      </c>
      <c r="AD383" s="119">
        <v>38.5</v>
      </c>
      <c r="AE383" s="11">
        <f t="shared" si="141"/>
        <v>-6.625</v>
      </c>
      <c r="AF383" s="3">
        <f t="shared" si="158"/>
        <v>-3.9999999999995595E-3</v>
      </c>
      <c r="AG383" s="3">
        <f t="shared" si="159"/>
        <v>-8.0000000000000071E-3</v>
      </c>
      <c r="AH383" s="3">
        <f t="shared" si="150"/>
        <v>4.0000000000004476E-3</v>
      </c>
      <c r="AK383" s="13">
        <v>8.8339999999999996</v>
      </c>
      <c r="AL383" s="15"/>
      <c r="AM383" s="3"/>
      <c r="AS383">
        <f t="shared" si="142"/>
        <v>2.1372549019607776</v>
      </c>
      <c r="AT383">
        <f t="shared" si="143"/>
        <v>0.16000000000000014</v>
      </c>
      <c r="AY383">
        <f t="shared" si="144"/>
        <v>68.124999999999929</v>
      </c>
    </row>
    <row r="384" spans="1:51" x14ac:dyDescent="0.25">
      <c r="A384">
        <f t="shared" si="137"/>
        <v>1</v>
      </c>
      <c r="B384" s="119">
        <v>168</v>
      </c>
      <c r="C384" s="11">
        <f t="shared" si="153"/>
        <v>1</v>
      </c>
      <c r="D384" s="11">
        <v>2522</v>
      </c>
      <c r="E384">
        <v>2523</v>
      </c>
      <c r="F384" s="3">
        <f t="shared" si="138"/>
        <v>2522.5</v>
      </c>
      <c r="G384" s="111">
        <v>7.6879999999999997</v>
      </c>
      <c r="H384" s="112">
        <v>8.2360000000000007</v>
      </c>
      <c r="I384" s="112">
        <v>7.8360000000000003</v>
      </c>
      <c r="J384" s="113">
        <v>7.7889999999999997</v>
      </c>
      <c r="K384" s="13">
        <v>0.54800000000000004</v>
      </c>
      <c r="L384" s="3">
        <f t="shared" si="145"/>
        <v>0.14800000000000058</v>
      </c>
      <c r="M384" s="3">
        <f t="shared" si="146"/>
        <v>0.10099999999999998</v>
      </c>
      <c r="N384" s="3">
        <f t="shared" si="147"/>
        <v>4.7000000000000597E-2</v>
      </c>
      <c r="O384" s="13">
        <f t="shared" si="154"/>
        <v>0.14800000000000058</v>
      </c>
      <c r="P384" s="3">
        <f t="shared" si="155"/>
        <v>4.7000000000000597E-2</v>
      </c>
      <c r="Q384" s="11">
        <f t="shared" si="156"/>
        <v>0.10099999999999998</v>
      </c>
      <c r="R384" s="3">
        <f t="shared" si="148"/>
        <v>2.1489361702127381</v>
      </c>
      <c r="S384" s="3">
        <f t="shared" si="139"/>
        <v>0.46534653465347137</v>
      </c>
      <c r="T384" s="3">
        <f t="shared" si="140"/>
        <v>6.7567567567567304</v>
      </c>
      <c r="U384" s="3">
        <f t="shared" si="136"/>
        <v>8859.73904498925</v>
      </c>
      <c r="V384" s="3">
        <f t="shared" si="151"/>
        <v>9763.3204029977405</v>
      </c>
      <c r="X384" s="3">
        <f t="shared" si="157"/>
        <v>8.4088388754953485</v>
      </c>
      <c r="Y384" s="3">
        <f t="shared" si="149"/>
        <v>8958.1412706497322</v>
      </c>
      <c r="Z384" s="3">
        <f t="shared" si="152"/>
        <v>8958.1412706497322</v>
      </c>
      <c r="AA384" s="2"/>
      <c r="AB384" s="3"/>
      <c r="AC384" s="3">
        <v>31.756756759999998</v>
      </c>
      <c r="AD384" s="119">
        <v>36.9</v>
      </c>
      <c r="AE384" s="11">
        <f t="shared" si="141"/>
        <v>-5.1432432400000003</v>
      </c>
      <c r="AF384" s="3">
        <f t="shared" si="158"/>
        <v>-8.0000000000008953E-3</v>
      </c>
      <c r="AG384" s="3">
        <f t="shared" si="159"/>
        <v>-1.9999999999997797E-3</v>
      </c>
      <c r="AH384" s="3">
        <f t="shared" si="150"/>
        <v>-6.0000000000011156E-3</v>
      </c>
      <c r="AK384" s="13">
        <v>7.6859999999999999</v>
      </c>
      <c r="AL384" s="15"/>
      <c r="AM384" s="3"/>
      <c r="AS384">
        <f t="shared" si="142"/>
        <v>2.1489361702127381</v>
      </c>
      <c r="AT384">
        <f t="shared" si="143"/>
        <v>0.14800000000000058</v>
      </c>
      <c r="AY384">
        <f t="shared" si="144"/>
        <v>68.243243243242972</v>
      </c>
    </row>
    <row r="385" spans="1:51" x14ac:dyDescent="0.25">
      <c r="A385">
        <f t="shared" si="137"/>
        <v>1</v>
      </c>
      <c r="B385" s="119">
        <v>169</v>
      </c>
      <c r="C385" s="11">
        <f t="shared" si="153"/>
        <v>1</v>
      </c>
      <c r="D385" s="11">
        <v>2521</v>
      </c>
      <c r="E385">
        <v>2522</v>
      </c>
      <c r="F385" s="3">
        <f t="shared" si="138"/>
        <v>2521.5</v>
      </c>
      <c r="G385" s="111">
        <v>9.1690000000000005</v>
      </c>
      <c r="H385" s="112">
        <v>9.6839999999999993</v>
      </c>
      <c r="I385" s="112">
        <v>9.3070000000000004</v>
      </c>
      <c r="J385" s="113">
        <v>9.2680000000000007</v>
      </c>
      <c r="K385" s="13">
        <v>0.51500000000000001</v>
      </c>
      <c r="L385" s="3">
        <f t="shared" si="145"/>
        <v>0.1379999999999999</v>
      </c>
      <c r="M385" s="3">
        <f t="shared" si="146"/>
        <v>9.9000000000000199E-2</v>
      </c>
      <c r="N385" s="3">
        <f t="shared" si="147"/>
        <v>3.8999999999999702E-2</v>
      </c>
      <c r="O385" s="13">
        <f t="shared" si="154"/>
        <v>0.1379999999999999</v>
      </c>
      <c r="P385" s="3">
        <f t="shared" si="155"/>
        <v>3.8999999999999702E-2</v>
      </c>
      <c r="Q385" s="11">
        <f t="shared" si="156"/>
        <v>9.9000000000000199E-2</v>
      </c>
      <c r="R385" s="3">
        <f t="shared" si="148"/>
        <v>2.5384615384615632</v>
      </c>
      <c r="S385" s="3">
        <f t="shared" si="139"/>
        <v>0.39393939393939009</v>
      </c>
      <c r="T385" s="3">
        <f t="shared" si="140"/>
        <v>7.2463768115942084</v>
      </c>
      <c r="U385" s="3">
        <f t="shared" si="136"/>
        <v>8851.3302061137547</v>
      </c>
      <c r="V385" s="3">
        <f t="shared" si="151"/>
        <v>9752.3893446925613</v>
      </c>
      <c r="X385" s="3">
        <f t="shared" si="157"/>
        <v>6.0613035865917482</v>
      </c>
      <c r="Y385" s="3">
        <f t="shared" si="149"/>
        <v>8951.6602560278861</v>
      </c>
      <c r="Z385" s="3">
        <f t="shared" si="152"/>
        <v>8951.6602560278861</v>
      </c>
      <c r="AA385" s="2"/>
      <c r="AB385" s="3"/>
      <c r="AC385" s="3">
        <v>28.260869570000001</v>
      </c>
      <c r="AD385" s="119">
        <v>37.4</v>
      </c>
      <c r="AE385" s="11">
        <f t="shared" si="141"/>
        <v>-9.139130429999998</v>
      </c>
      <c r="AF385" s="3">
        <f t="shared" si="158"/>
        <v>8.0000000000008953E-3</v>
      </c>
      <c r="AG385" s="3">
        <f t="shared" si="159"/>
        <v>-1.2999999999999901E-2</v>
      </c>
      <c r="AH385" s="3">
        <f t="shared" si="150"/>
        <v>2.1000000000000796E-2</v>
      </c>
      <c r="AK385" s="13">
        <v>9.1660000000000004</v>
      </c>
      <c r="AL385" s="15"/>
      <c r="AM385" s="3"/>
      <c r="AS385">
        <f t="shared" si="142"/>
        <v>2.5384615384615632</v>
      </c>
      <c r="AT385">
        <f t="shared" si="143"/>
        <v>0.1379999999999999</v>
      </c>
      <c r="AY385">
        <f t="shared" si="144"/>
        <v>71.739130434782808</v>
      </c>
    </row>
    <row r="386" spans="1:51" x14ac:dyDescent="0.25">
      <c r="A386">
        <f t="shared" si="137"/>
        <v>1</v>
      </c>
      <c r="B386" s="119">
        <v>170</v>
      </c>
      <c r="C386" s="11">
        <f t="shared" si="153"/>
        <v>1</v>
      </c>
      <c r="D386" s="11">
        <v>2520</v>
      </c>
      <c r="E386">
        <v>2521</v>
      </c>
      <c r="F386" s="3">
        <f t="shared" si="138"/>
        <v>2520.5</v>
      </c>
      <c r="G386" s="111">
        <v>9.0359999999999996</v>
      </c>
      <c r="H386" s="112">
        <v>9.6069999999999993</v>
      </c>
      <c r="I386" s="112">
        <v>9.1690000000000005</v>
      </c>
      <c r="J386" s="113">
        <v>9.1219999999999999</v>
      </c>
      <c r="K386" s="13">
        <v>0.57099999999999995</v>
      </c>
      <c r="L386" s="3">
        <f t="shared" si="145"/>
        <v>0.1330000000000009</v>
      </c>
      <c r="M386" s="3">
        <f t="shared" si="146"/>
        <v>8.6000000000000298E-2</v>
      </c>
      <c r="N386" s="3">
        <f t="shared" si="147"/>
        <v>4.7000000000000597E-2</v>
      </c>
      <c r="O386" s="13">
        <f t="shared" si="154"/>
        <v>0.1330000000000009</v>
      </c>
      <c r="P386" s="3">
        <f t="shared" si="155"/>
        <v>4.7000000000000597E-2</v>
      </c>
      <c r="Q386" s="11">
        <f t="shared" si="156"/>
        <v>8.6000000000000298E-2</v>
      </c>
      <c r="R386" s="3">
        <f t="shared" si="148"/>
        <v>1.8297872340425363</v>
      </c>
      <c r="S386" s="3">
        <f t="shared" si="139"/>
        <v>0.54651162790698182</v>
      </c>
      <c r="T386" s="3">
        <f t="shared" si="140"/>
        <v>7.5187969924811524</v>
      </c>
      <c r="U386" s="3">
        <f t="shared" si="136"/>
        <v>8845.2689025271629</v>
      </c>
      <c r="V386" s="3">
        <f t="shared" si="151"/>
        <v>9737.2247011940526</v>
      </c>
      <c r="X386" s="3">
        <f t="shared" si="157"/>
        <v>6.0088531499295641</v>
      </c>
      <c r="Y386" s="3">
        <f t="shared" si="149"/>
        <v>8945.4140607763966</v>
      </c>
      <c r="Z386" s="3">
        <f t="shared" si="152"/>
        <v>8945.4140607763966</v>
      </c>
      <c r="AA386" s="2"/>
      <c r="AB386" s="3"/>
      <c r="AC386" s="3">
        <v>35.338345859999997</v>
      </c>
      <c r="AD386" s="119">
        <v>44.8</v>
      </c>
      <c r="AE386" s="11">
        <f t="shared" si="141"/>
        <v>-9.4616541400000003</v>
      </c>
      <c r="AF386" s="3">
        <f t="shared" si="158"/>
        <v>-3.9999999999995595E-3</v>
      </c>
      <c r="AG386" s="3">
        <f t="shared" si="159"/>
        <v>-8.0000000000008953E-3</v>
      </c>
      <c r="AH386" s="3">
        <f t="shared" si="150"/>
        <v>4.0000000000013358E-3</v>
      </c>
      <c r="AK386" s="13">
        <v>9.0329999999999995</v>
      </c>
      <c r="AL386" s="15"/>
      <c r="AM386" s="3"/>
      <c r="AS386">
        <f t="shared" si="142"/>
        <v>1.8297872340425363</v>
      </c>
      <c r="AT386">
        <f t="shared" si="143"/>
        <v>0.1330000000000009</v>
      </c>
      <c r="AY386">
        <f t="shared" si="144"/>
        <v>64.661654135338125</v>
      </c>
    </row>
    <row r="387" spans="1:51" x14ac:dyDescent="0.25">
      <c r="A387">
        <f t="shared" si="137"/>
        <v>1</v>
      </c>
      <c r="B387" s="119">
        <v>171</v>
      </c>
      <c r="C387" s="11">
        <f t="shared" si="153"/>
        <v>1</v>
      </c>
      <c r="D387" s="11">
        <v>2519</v>
      </c>
      <c r="E387">
        <v>2520</v>
      </c>
      <c r="F387" s="3">
        <f t="shared" si="138"/>
        <v>2519.5</v>
      </c>
      <c r="G387" s="111">
        <v>9.077</v>
      </c>
      <c r="H387" s="112">
        <v>9.5950000000000006</v>
      </c>
      <c r="I387" s="112">
        <v>9.1980000000000004</v>
      </c>
      <c r="J387" s="113">
        <v>9.1549999999999994</v>
      </c>
      <c r="K387" s="13">
        <v>0.51800000000000002</v>
      </c>
      <c r="L387" s="3">
        <f t="shared" si="145"/>
        <v>0.12100000000000044</v>
      </c>
      <c r="M387" s="3">
        <f t="shared" si="146"/>
        <v>7.7999999999999403E-2</v>
      </c>
      <c r="N387" s="3">
        <f t="shared" si="147"/>
        <v>4.3000000000001037E-2</v>
      </c>
      <c r="O387" s="13">
        <f t="shared" si="154"/>
        <v>0.12100000000000044</v>
      </c>
      <c r="P387" s="3">
        <f t="shared" si="155"/>
        <v>4.3000000000001037E-2</v>
      </c>
      <c r="Q387" s="11">
        <f t="shared" si="156"/>
        <v>7.7999999999999403E-2</v>
      </c>
      <c r="R387" s="3">
        <f t="shared" si="148"/>
        <v>1.8139534883720354</v>
      </c>
      <c r="S387" s="3">
        <f t="shared" si="139"/>
        <v>0.55128205128206875</v>
      </c>
      <c r="T387" s="3">
        <f t="shared" si="140"/>
        <v>8.2644628099173261</v>
      </c>
      <c r="U387" s="3">
        <f t="shared" si="136"/>
        <v>8839.2600493772334</v>
      </c>
      <c r="V387" s="3">
        <f t="shared" si="151"/>
        <v>9721.9276876486383</v>
      </c>
      <c r="X387" s="3">
        <f t="shared" si="157"/>
        <v>6.51828859068155</v>
      </c>
      <c r="Y387" s="3">
        <f t="shared" si="149"/>
        <v>8939.731432013763</v>
      </c>
      <c r="Z387" s="3">
        <f t="shared" si="152"/>
        <v>8939.731432013763</v>
      </c>
      <c r="AA387" s="2"/>
      <c r="AB387" s="3"/>
      <c r="AC387" s="3">
        <v>35.537190080000002</v>
      </c>
      <c r="AD387" s="119">
        <v>44.7</v>
      </c>
      <c r="AE387" s="11">
        <f t="shared" si="141"/>
        <v>-9.1628099200000008</v>
      </c>
      <c r="AF387" s="3">
        <f t="shared" si="158"/>
        <v>1.9000000000000128E-2</v>
      </c>
      <c r="AG387" s="3">
        <f t="shared" si="159"/>
        <v>4.4000000000000483E-2</v>
      </c>
      <c r="AH387" s="3">
        <f t="shared" si="150"/>
        <v>-2.5000000000000355E-2</v>
      </c>
      <c r="AK387" s="13">
        <v>9.077</v>
      </c>
      <c r="AL387" s="15"/>
      <c r="AM387" s="3"/>
      <c r="AS387">
        <f t="shared" si="142"/>
        <v>1.8139534883720354</v>
      </c>
      <c r="AT387">
        <f t="shared" si="143"/>
        <v>0.12100000000000044</v>
      </c>
      <c r="AY387">
        <f t="shared" si="144"/>
        <v>64.462809917354647</v>
      </c>
    </row>
    <row r="388" spans="1:51" x14ac:dyDescent="0.25">
      <c r="A388">
        <f t="shared" si="137"/>
        <v>1</v>
      </c>
      <c r="B388" s="119">
        <v>172</v>
      </c>
      <c r="C388" s="11">
        <f t="shared" si="153"/>
        <v>1</v>
      </c>
      <c r="D388" s="11">
        <v>2518</v>
      </c>
      <c r="E388">
        <v>2519</v>
      </c>
      <c r="F388" s="3">
        <f t="shared" si="138"/>
        <v>2518.5</v>
      </c>
      <c r="G388" s="111">
        <v>7.9619999999999997</v>
      </c>
      <c r="H388" s="112">
        <v>8.7100000000000009</v>
      </c>
      <c r="I388" s="112">
        <v>8.1460000000000008</v>
      </c>
      <c r="J388" s="113">
        <v>8.0839999999999996</v>
      </c>
      <c r="K388" s="13">
        <v>0.748</v>
      </c>
      <c r="L388" s="3">
        <f t="shared" si="145"/>
        <v>0.18400000000000105</v>
      </c>
      <c r="M388" s="3">
        <f t="shared" si="146"/>
        <v>0.12199999999999989</v>
      </c>
      <c r="N388" s="3">
        <f t="shared" si="147"/>
        <v>6.2000000000001165E-2</v>
      </c>
      <c r="O388" s="13">
        <f t="shared" si="154"/>
        <v>0.18400000000000105</v>
      </c>
      <c r="P388" s="3">
        <f t="shared" si="155"/>
        <v>6.2000000000001165E-2</v>
      </c>
      <c r="Q388" s="11">
        <f t="shared" si="156"/>
        <v>0.12199999999999989</v>
      </c>
      <c r="R388" s="3">
        <f t="shared" si="148"/>
        <v>1.9677419354838321</v>
      </c>
      <c r="S388" s="3">
        <f t="shared" si="139"/>
        <v>0.50819672131148541</v>
      </c>
      <c r="T388" s="3">
        <f t="shared" si="140"/>
        <v>5.4347826086956212</v>
      </c>
      <c r="U388" s="3">
        <f t="shared" si="136"/>
        <v>8832.7417607865518</v>
      </c>
      <c r="V388" s="3">
        <f t="shared" si="151"/>
        <v>9707.8262089018554</v>
      </c>
      <c r="X388" s="3">
        <f t="shared" si="157"/>
        <v>6.3370959641415538</v>
      </c>
      <c r="Y388" s="3">
        <f t="shared" si="149"/>
        <v>8931.0900791846361</v>
      </c>
      <c r="Z388" s="3">
        <f t="shared" si="152"/>
        <v>8931.0900791846361</v>
      </c>
      <c r="AA388" s="2"/>
      <c r="AB388" s="3"/>
      <c r="AC388" s="3">
        <v>33.695652170000002</v>
      </c>
      <c r="AD388" s="119">
        <v>41.9</v>
      </c>
      <c r="AE388" s="11">
        <f t="shared" si="141"/>
        <v>-8.2043478299999961</v>
      </c>
      <c r="AF388" s="3">
        <f t="shared" si="158"/>
        <v>-1.6000000000001791E-2</v>
      </c>
      <c r="AG388" s="3">
        <f t="shared" si="159"/>
        <v>-3.399999999999892E-2</v>
      </c>
      <c r="AH388" s="3">
        <f t="shared" si="150"/>
        <v>1.7999999999997129E-2</v>
      </c>
      <c r="AK388" s="13">
        <v>7.96</v>
      </c>
      <c r="AL388" s="15"/>
      <c r="AM388" s="3"/>
      <c r="AS388">
        <f t="shared" si="142"/>
        <v>1.9677419354838321</v>
      </c>
      <c r="AT388">
        <f t="shared" si="143"/>
        <v>0.18400000000000105</v>
      </c>
      <c r="AY388">
        <f t="shared" si="144"/>
        <v>66.304347826086513</v>
      </c>
    </row>
    <row r="389" spans="1:51" x14ac:dyDescent="0.25">
      <c r="A389">
        <f t="shared" si="137"/>
        <v>1</v>
      </c>
      <c r="B389" s="119">
        <v>173</v>
      </c>
      <c r="C389" s="11">
        <f t="shared" si="153"/>
        <v>1</v>
      </c>
      <c r="D389" s="11">
        <v>2517</v>
      </c>
      <c r="E389">
        <v>2518</v>
      </c>
      <c r="F389" s="3">
        <f t="shared" si="138"/>
        <v>2517.5</v>
      </c>
      <c r="G389" s="111">
        <v>8.2789999999999999</v>
      </c>
      <c r="H389" s="112">
        <v>8.8680000000000003</v>
      </c>
      <c r="I389" s="112">
        <v>8.4130000000000003</v>
      </c>
      <c r="J389" s="113">
        <v>8.3670000000000009</v>
      </c>
      <c r="K389" s="13">
        <v>0.58899999999999997</v>
      </c>
      <c r="L389" s="3">
        <f t="shared" si="145"/>
        <v>0.13400000000000034</v>
      </c>
      <c r="M389" s="3">
        <f t="shared" si="146"/>
        <v>8.8000000000000966E-2</v>
      </c>
      <c r="N389" s="3">
        <f t="shared" si="147"/>
        <v>4.5999999999999375E-2</v>
      </c>
      <c r="O389" s="13">
        <f t="shared" si="154"/>
        <v>0.13400000000000034</v>
      </c>
      <c r="P389" s="3">
        <f t="shared" si="155"/>
        <v>4.5999999999999375E-2</v>
      </c>
      <c r="Q389" s="11">
        <f t="shared" si="156"/>
        <v>8.8000000000000966E-2</v>
      </c>
      <c r="R389" s="3">
        <f t="shared" si="148"/>
        <v>1.9130434782609165</v>
      </c>
      <c r="S389" s="3">
        <f t="shared" si="139"/>
        <v>0.52272727272725994</v>
      </c>
      <c r="T389" s="3">
        <f t="shared" si="140"/>
        <v>7.4626865671641598</v>
      </c>
      <c r="U389" s="3">
        <f t="shared" si="136"/>
        <v>8826.4046648224103</v>
      </c>
      <c r="V389" s="3">
        <f t="shared" si="151"/>
        <v>9693.3215353815212</v>
      </c>
      <c r="X389" s="3">
        <f t="shared" si="157"/>
        <v>5.6436427020707924</v>
      </c>
      <c r="Y389" s="3">
        <f t="shared" si="149"/>
        <v>8924.796920059076</v>
      </c>
      <c r="Z389" s="3">
        <f t="shared" si="152"/>
        <v>8924.796920059076</v>
      </c>
      <c r="AA389" s="2"/>
      <c r="AB389" s="3"/>
      <c r="AC389" s="3">
        <v>34.328358209999998</v>
      </c>
      <c r="AD389" s="119">
        <v>46.1</v>
      </c>
      <c r="AE389" s="11">
        <f t="shared" si="141"/>
        <v>-11.771641790000004</v>
      </c>
      <c r="AF389" s="3">
        <f t="shared" si="158"/>
        <v>7.9999999999991189E-3</v>
      </c>
      <c r="AG389" s="3">
        <f t="shared" si="159"/>
        <v>3.9999999999995595E-3</v>
      </c>
      <c r="AH389" s="3">
        <f t="shared" si="150"/>
        <v>3.9999999999995595E-3</v>
      </c>
      <c r="AK389" s="13">
        <v>8.2739999999999991</v>
      </c>
      <c r="AL389" s="15"/>
      <c r="AM389" s="3"/>
      <c r="AS389">
        <f t="shared" si="142"/>
        <v>1.9130434782609165</v>
      </c>
      <c r="AT389">
        <f t="shared" si="143"/>
        <v>0.13400000000000034</v>
      </c>
      <c r="AY389">
        <f t="shared" si="144"/>
        <v>65.671641791045332</v>
      </c>
    </row>
    <row r="390" spans="1:51" x14ac:dyDescent="0.25">
      <c r="A390">
        <f t="shared" si="137"/>
        <v>1</v>
      </c>
      <c r="B390" s="119">
        <v>174</v>
      </c>
      <c r="C390" s="11">
        <f t="shared" si="153"/>
        <v>1</v>
      </c>
      <c r="D390" s="11">
        <v>2516</v>
      </c>
      <c r="E390">
        <v>2517</v>
      </c>
      <c r="F390" s="3">
        <f t="shared" si="138"/>
        <v>2516.5</v>
      </c>
      <c r="G390" s="111">
        <v>8.0090000000000003</v>
      </c>
      <c r="H390" s="112">
        <v>8.6170000000000009</v>
      </c>
      <c r="I390" s="112">
        <v>8.1549999999999994</v>
      </c>
      <c r="J390" s="113">
        <v>8.1010000000000009</v>
      </c>
      <c r="K390" s="13">
        <v>0.60799999999999998</v>
      </c>
      <c r="L390" s="3">
        <f t="shared" si="145"/>
        <v>0.14599999999999902</v>
      </c>
      <c r="M390" s="3">
        <f t="shared" si="146"/>
        <v>9.2000000000000526E-2</v>
      </c>
      <c r="N390" s="3">
        <f t="shared" si="147"/>
        <v>5.3999999999998494E-2</v>
      </c>
      <c r="O390" s="13">
        <f t="shared" si="154"/>
        <v>0.14599999999999902</v>
      </c>
      <c r="P390" s="3">
        <f t="shared" si="155"/>
        <v>5.3999999999998494E-2</v>
      </c>
      <c r="Q390" s="11">
        <f t="shared" si="156"/>
        <v>9.2000000000000526E-2</v>
      </c>
      <c r="R390" s="3">
        <f t="shared" si="148"/>
        <v>1.703703703703761</v>
      </c>
      <c r="S390" s="3">
        <f t="shared" si="139"/>
        <v>0.58695652173911073</v>
      </c>
      <c r="T390" s="3">
        <f t="shared" si="140"/>
        <v>6.8493150684931967</v>
      </c>
      <c r="U390" s="3">
        <f t="shared" si="136"/>
        <v>8820.7610221203395</v>
      </c>
      <c r="V390" s="3">
        <f t="shared" si="151"/>
        <v>9677.034624094038</v>
      </c>
      <c r="X390" s="3">
        <f t="shared" si="157"/>
        <v>7.2876603587610589</v>
      </c>
      <c r="Y390" s="3">
        <f t="shared" si="149"/>
        <v>8917.9401944446599</v>
      </c>
      <c r="Z390" s="3">
        <f t="shared" si="152"/>
        <v>8917.9401944446599</v>
      </c>
      <c r="AA390" s="2"/>
      <c r="AB390" s="3"/>
      <c r="AC390" s="3">
        <v>36.98630137</v>
      </c>
      <c r="AD390" s="119">
        <v>43.2</v>
      </c>
      <c r="AE390" s="11">
        <f t="shared" si="141"/>
        <v>-6.2136986300000032</v>
      </c>
      <c r="AF390" s="3">
        <f t="shared" si="158"/>
        <v>1.0000000000012221E-3</v>
      </c>
      <c r="AG390" s="3">
        <f t="shared" si="159"/>
        <v>2.8999999999999915E-2</v>
      </c>
      <c r="AH390" s="3">
        <f t="shared" si="150"/>
        <v>-2.7999999999998693E-2</v>
      </c>
      <c r="AK390" s="13">
        <v>8.0079999999999991</v>
      </c>
      <c r="AL390" s="15"/>
      <c r="AM390" s="3"/>
      <c r="AS390">
        <f t="shared" si="142"/>
        <v>1.703703703703761</v>
      </c>
      <c r="AT390">
        <f t="shared" si="143"/>
        <v>0.14599999999999902</v>
      </c>
      <c r="AY390">
        <f t="shared" si="144"/>
        <v>63.013698630137768</v>
      </c>
    </row>
    <row r="391" spans="1:51" x14ac:dyDescent="0.25">
      <c r="A391">
        <f t="shared" si="137"/>
        <v>1</v>
      </c>
      <c r="B391" s="119">
        <v>175</v>
      </c>
      <c r="C391" s="11">
        <f t="shared" si="153"/>
        <v>1</v>
      </c>
      <c r="D391" s="11">
        <v>2515</v>
      </c>
      <c r="E391">
        <v>2516</v>
      </c>
      <c r="F391" s="3">
        <f t="shared" si="138"/>
        <v>2515.5</v>
      </c>
      <c r="G391" s="111">
        <v>7.8949999999999996</v>
      </c>
      <c r="H391" s="112">
        <v>8.5259999999999998</v>
      </c>
      <c r="I391" s="112">
        <v>8.0709999999999997</v>
      </c>
      <c r="J391" s="113">
        <v>8.016</v>
      </c>
      <c r="K391" s="13">
        <v>0.63100000000000001</v>
      </c>
      <c r="L391" s="3">
        <f t="shared" si="145"/>
        <v>0.17600000000000016</v>
      </c>
      <c r="M391" s="3">
        <f t="shared" si="146"/>
        <v>0.12100000000000044</v>
      </c>
      <c r="N391" s="3">
        <f t="shared" si="147"/>
        <v>5.4999999999999716E-2</v>
      </c>
      <c r="O391" s="13">
        <f t="shared" si="154"/>
        <v>0.17600000000000016</v>
      </c>
      <c r="P391" s="3">
        <f t="shared" si="155"/>
        <v>5.4999999999999716E-2</v>
      </c>
      <c r="Q391" s="11">
        <f t="shared" si="156"/>
        <v>0.12100000000000044</v>
      </c>
      <c r="R391" s="3">
        <f t="shared" si="148"/>
        <v>2.2000000000000193</v>
      </c>
      <c r="S391" s="3">
        <f t="shared" si="139"/>
        <v>0.45454545454545059</v>
      </c>
      <c r="T391" s="3">
        <f t="shared" si="140"/>
        <v>5.6818181818181763</v>
      </c>
      <c r="U391" s="3">
        <f t="shared" ref="U391:U422" si="160">U390-(R391*3.31257289034632)</f>
        <v>8813.4733617615784</v>
      </c>
      <c r="V391" s="3">
        <f t="shared" si="151"/>
        <v>9664.4218645111396</v>
      </c>
      <c r="X391" s="3">
        <f t="shared" si="157"/>
        <v>6.6251457806920371</v>
      </c>
      <c r="Y391" s="3">
        <f t="shared" si="149"/>
        <v>8909.6745526081031</v>
      </c>
      <c r="Z391" s="3">
        <f t="shared" si="152"/>
        <v>8909.6745526081031</v>
      </c>
      <c r="AA391" s="2"/>
      <c r="AB391" s="3"/>
      <c r="AC391" s="3">
        <v>31.25</v>
      </c>
      <c r="AD391" s="119">
        <v>35.299999999999997</v>
      </c>
      <c r="AE391" s="11">
        <f t="shared" si="141"/>
        <v>-4.0499999999999972</v>
      </c>
      <c r="AF391" s="3">
        <f t="shared" si="158"/>
        <v>0</v>
      </c>
      <c r="AG391" s="3">
        <f t="shared" si="159"/>
        <v>-1.1000000000001009E-2</v>
      </c>
      <c r="AH391" s="3">
        <f t="shared" si="150"/>
        <v>1.1000000000001009E-2</v>
      </c>
      <c r="AK391" s="13">
        <v>7.8940000000000001</v>
      </c>
      <c r="AL391" s="15"/>
      <c r="AM391" s="3"/>
      <c r="AS391">
        <f t="shared" si="142"/>
        <v>2.2000000000000193</v>
      </c>
      <c r="AT391">
        <f t="shared" si="143"/>
        <v>0.17600000000000016</v>
      </c>
      <c r="AY391">
        <f t="shared" si="144"/>
        <v>68.750000000000185</v>
      </c>
    </row>
    <row r="392" spans="1:51" x14ac:dyDescent="0.25">
      <c r="A392">
        <f t="shared" si="137"/>
        <v>1</v>
      </c>
      <c r="B392" s="119">
        <v>176</v>
      </c>
      <c r="C392" s="11">
        <f t="shared" si="153"/>
        <v>1</v>
      </c>
      <c r="D392" s="11">
        <v>2514</v>
      </c>
      <c r="E392">
        <v>2515</v>
      </c>
      <c r="F392" s="3">
        <f t="shared" si="138"/>
        <v>2514.5</v>
      </c>
      <c r="G392" s="111">
        <v>8.8940000000000001</v>
      </c>
      <c r="H392" s="112">
        <v>9.5609999999999999</v>
      </c>
      <c r="I392" s="112">
        <v>9.0589999999999993</v>
      </c>
      <c r="J392" s="113">
        <v>9.0039999999999996</v>
      </c>
      <c r="K392" s="13">
        <v>0.66700000000000004</v>
      </c>
      <c r="L392" s="3">
        <f t="shared" si="145"/>
        <v>0.16499999999999915</v>
      </c>
      <c r="M392" s="3">
        <f t="shared" si="146"/>
        <v>0.10999999999999943</v>
      </c>
      <c r="N392" s="3">
        <f t="shared" si="147"/>
        <v>5.4999999999999716E-2</v>
      </c>
      <c r="O392" s="13">
        <f t="shared" si="154"/>
        <v>0.16499999999999915</v>
      </c>
      <c r="P392" s="3">
        <f t="shared" si="155"/>
        <v>5.4999999999999716E-2</v>
      </c>
      <c r="Q392" s="11">
        <f t="shared" si="156"/>
        <v>0.10999999999999943</v>
      </c>
      <c r="R392" s="3">
        <f t="shared" si="148"/>
        <v>2</v>
      </c>
      <c r="S392" s="3">
        <f t="shared" si="139"/>
        <v>0.5</v>
      </c>
      <c r="T392" s="3">
        <f t="shared" si="140"/>
        <v>6.0606060606060916</v>
      </c>
      <c r="U392" s="3">
        <f t="shared" si="160"/>
        <v>8806.8482159808864</v>
      </c>
      <c r="V392" s="3">
        <f t="shared" si="151"/>
        <v>9650.5478289699513</v>
      </c>
      <c r="X392" s="3">
        <f t="shared" si="157"/>
        <v>6.7146747777296696</v>
      </c>
      <c r="Y392" s="3">
        <f t="shared" si="149"/>
        <v>8901.9255133863317</v>
      </c>
      <c r="Z392" s="3">
        <f t="shared" si="152"/>
        <v>8901.9255133863317</v>
      </c>
      <c r="AA392" s="2"/>
      <c r="AB392" s="3"/>
      <c r="AC392" s="3">
        <v>33.333333330000002</v>
      </c>
      <c r="AD392" s="119">
        <v>41.6</v>
      </c>
      <c r="AE392" s="11">
        <f t="shared" si="141"/>
        <v>-8.2666666699999993</v>
      </c>
      <c r="AF392" s="3">
        <f t="shared" si="158"/>
        <v>-1.7999999999999794E-2</v>
      </c>
      <c r="AG392" s="3">
        <f t="shared" si="159"/>
        <v>-3.4999999999999254E-2</v>
      </c>
      <c r="AH392" s="3">
        <f t="shared" si="150"/>
        <v>1.699999999999946E-2</v>
      </c>
      <c r="AK392" s="13">
        <v>8.8949999999999996</v>
      </c>
      <c r="AL392" s="15"/>
      <c r="AM392" s="3"/>
      <c r="AS392">
        <f t="shared" si="142"/>
        <v>2</v>
      </c>
      <c r="AT392">
        <f t="shared" si="143"/>
        <v>0.16499999999999915</v>
      </c>
      <c r="AY392">
        <f t="shared" si="144"/>
        <v>66.666666666666657</v>
      </c>
    </row>
    <row r="393" spans="1:51" x14ac:dyDescent="0.25">
      <c r="A393">
        <f t="shared" si="137"/>
        <v>1</v>
      </c>
      <c r="B393" s="119">
        <v>177</v>
      </c>
      <c r="C393" s="11">
        <f t="shared" si="153"/>
        <v>1</v>
      </c>
      <c r="D393" s="11">
        <v>2513</v>
      </c>
      <c r="E393">
        <v>2514</v>
      </c>
      <c r="F393" s="3">
        <f t="shared" si="138"/>
        <v>2513.5</v>
      </c>
      <c r="G393" s="111">
        <v>7.766</v>
      </c>
      <c r="H393" s="112">
        <v>8.2910000000000004</v>
      </c>
      <c r="I393" s="112">
        <v>7.8780000000000001</v>
      </c>
      <c r="J393" s="113">
        <v>7.8410000000000002</v>
      </c>
      <c r="K393" s="13">
        <v>0.52500000000000002</v>
      </c>
      <c r="L393" s="3">
        <f t="shared" si="145"/>
        <v>0.1120000000000001</v>
      </c>
      <c r="M393" s="3">
        <f t="shared" si="146"/>
        <v>7.5000000000000178E-2</v>
      </c>
      <c r="N393" s="3">
        <f t="shared" si="147"/>
        <v>3.6999999999999922E-2</v>
      </c>
      <c r="O393" s="13">
        <f t="shared" si="154"/>
        <v>0.1120000000000001</v>
      </c>
      <c r="P393" s="3">
        <f t="shared" si="155"/>
        <v>3.6999999999999922E-2</v>
      </c>
      <c r="Q393" s="11">
        <f t="shared" si="156"/>
        <v>7.5000000000000178E-2</v>
      </c>
      <c r="R393" s="3">
        <f t="shared" si="148"/>
        <v>2.0270270270270361</v>
      </c>
      <c r="S393" s="3">
        <f t="shared" si="139"/>
        <v>0.49333333333333113</v>
      </c>
      <c r="T393" s="3">
        <f t="shared" si="140"/>
        <v>8.9285714285714199</v>
      </c>
      <c r="U393" s="3">
        <f t="shared" si="160"/>
        <v>8800.1335412031567</v>
      </c>
      <c r="V393" s="3">
        <f t="shared" si="151"/>
        <v>9636.8587805693114</v>
      </c>
      <c r="X393" s="3">
        <f t="shared" si="157"/>
        <v>8.5737180691321555</v>
      </c>
      <c r="Y393" s="3">
        <f t="shared" si="149"/>
        <v>8896.6655594903405</v>
      </c>
      <c r="Z393" s="3">
        <f t="shared" si="152"/>
        <v>8896.6655594903405</v>
      </c>
      <c r="AA393" s="2"/>
      <c r="AB393" s="3"/>
      <c r="AC393" s="3">
        <v>33.035714290000001</v>
      </c>
      <c r="AD393" s="119">
        <v>49.6</v>
      </c>
      <c r="AE393" s="11">
        <f t="shared" si="141"/>
        <v>-16.56428571</v>
      </c>
      <c r="AF393" s="3">
        <f t="shared" si="158"/>
        <v>1.4000000000000234E-2</v>
      </c>
      <c r="AG393" s="3">
        <f t="shared" si="159"/>
        <v>5.7000000000000384E-2</v>
      </c>
      <c r="AH393" s="3">
        <f t="shared" si="150"/>
        <v>-4.3000000000000149E-2</v>
      </c>
      <c r="AK393" s="13">
        <v>7.766</v>
      </c>
      <c r="AL393" s="15" t="s">
        <v>168</v>
      </c>
      <c r="AM393" s="3"/>
      <c r="AS393">
        <f t="shared" si="142"/>
        <v>2.0270270270270361</v>
      </c>
      <c r="AT393">
        <f t="shared" si="143"/>
        <v>0.1120000000000001</v>
      </c>
      <c r="AY393">
        <f t="shared" si="144"/>
        <v>66.964285714285808</v>
      </c>
    </row>
    <row r="394" spans="1:51" x14ac:dyDescent="0.25">
      <c r="A394">
        <f t="shared" ref="A394:A457" si="161">E394-D394</f>
        <v>1</v>
      </c>
      <c r="B394" s="119">
        <v>178</v>
      </c>
      <c r="C394" s="11">
        <f t="shared" si="153"/>
        <v>1</v>
      </c>
      <c r="D394" s="11">
        <v>2512</v>
      </c>
      <c r="E394">
        <v>2513</v>
      </c>
      <c r="F394" s="3">
        <f t="shared" ref="F394:F457" si="162">(E394+D394)/2</f>
        <v>2512.5</v>
      </c>
      <c r="G394" s="111">
        <v>7.7569999999999997</v>
      </c>
      <c r="H394" s="112">
        <v>8.3510000000000009</v>
      </c>
      <c r="I394" s="112">
        <v>7.94</v>
      </c>
      <c r="J394" s="113">
        <v>7.8890000000000002</v>
      </c>
      <c r="K394" s="13">
        <v>0.59399999999999997</v>
      </c>
      <c r="L394" s="3">
        <f t="shared" si="145"/>
        <v>0.18300000000000072</v>
      </c>
      <c r="M394" s="3">
        <f t="shared" si="146"/>
        <v>0.13200000000000056</v>
      </c>
      <c r="N394" s="3">
        <f t="shared" si="147"/>
        <v>5.1000000000000156E-2</v>
      </c>
      <c r="O394" s="13">
        <f t="shared" si="154"/>
        <v>0.18300000000000072</v>
      </c>
      <c r="P394" s="3">
        <f t="shared" si="155"/>
        <v>5.1000000000000156E-2</v>
      </c>
      <c r="Q394" s="11">
        <f t="shared" si="156"/>
        <v>0.13200000000000056</v>
      </c>
      <c r="R394" s="3">
        <f t="shared" si="148"/>
        <v>2.5882352941176503</v>
      </c>
      <c r="S394" s="3">
        <f t="shared" ref="S394:S457" si="163">1/R394</f>
        <v>0.38636363636363585</v>
      </c>
      <c r="T394" s="3">
        <f t="shared" ref="T394:T423" si="164">1/O394</f>
        <v>5.4644808743169184</v>
      </c>
      <c r="U394" s="3">
        <f t="shared" si="160"/>
        <v>8791.5598231340246</v>
      </c>
      <c r="V394" s="3">
        <f t="shared" si="151"/>
        <v>9626.1379349238468</v>
      </c>
      <c r="X394" s="3">
        <f t="shared" si="157"/>
        <v>5.3289216062094056</v>
      </c>
      <c r="Y394" s="3">
        <f t="shared" si="149"/>
        <v>8888.0711705352842</v>
      </c>
      <c r="Z394" s="3">
        <f t="shared" si="152"/>
        <v>8888.0711705352842</v>
      </c>
      <c r="AA394" s="2"/>
      <c r="AB394" s="3"/>
      <c r="AC394" s="3">
        <v>27.868852459999999</v>
      </c>
      <c r="AD394" s="119">
        <v>30.3</v>
      </c>
      <c r="AE394" s="11">
        <f t="shared" ref="AE394:AE457" si="165">AC394-AD394</f>
        <v>-2.4311475400000013</v>
      </c>
      <c r="AF394" s="3">
        <f t="shared" si="158"/>
        <v>1.7999999999998906E-2</v>
      </c>
      <c r="AG394" s="3">
        <f t="shared" si="159"/>
        <v>-2.0999999999999908E-2</v>
      </c>
      <c r="AH394" s="3">
        <f t="shared" si="150"/>
        <v>3.8999999999998813E-2</v>
      </c>
      <c r="AK394" s="13">
        <v>7.7560000000000002</v>
      </c>
      <c r="AL394" s="15"/>
      <c r="AM394" s="3"/>
      <c r="AS394">
        <f t="shared" ref="AS394:AS457" si="166">Q394/P394</f>
        <v>2.5882352941176503</v>
      </c>
      <c r="AT394">
        <f t="shared" ref="AT394:AT457" si="167">M394+N394</f>
        <v>0.18300000000000072</v>
      </c>
      <c r="AY394">
        <f t="shared" ref="AY394:AY457" si="168">(M394/L394)*100</f>
        <v>72.131147540983633</v>
      </c>
    </row>
    <row r="395" spans="1:51" x14ac:dyDescent="0.25">
      <c r="A395">
        <f t="shared" si="161"/>
        <v>1</v>
      </c>
      <c r="B395" s="119">
        <v>179</v>
      </c>
      <c r="C395" s="11">
        <f t="shared" si="153"/>
        <v>1</v>
      </c>
      <c r="D395" s="11">
        <v>2511</v>
      </c>
      <c r="E395">
        <v>2512</v>
      </c>
      <c r="F395" s="3">
        <f t="shared" si="162"/>
        <v>2511.5</v>
      </c>
      <c r="G395" s="111">
        <v>8.8949999999999996</v>
      </c>
      <c r="H395" s="112">
        <v>9.7100000000000009</v>
      </c>
      <c r="I395" s="112">
        <v>9.0749999999999993</v>
      </c>
      <c r="J395" s="113">
        <v>9.0060000000000002</v>
      </c>
      <c r="K395" s="13">
        <v>0.81499999999999995</v>
      </c>
      <c r="L395" s="3">
        <f t="shared" ref="L395:L458" si="169">I395-G395</f>
        <v>0.17999999999999972</v>
      </c>
      <c r="M395" s="3">
        <f t="shared" ref="M395:M458" si="170">J395-G395</f>
        <v>0.11100000000000065</v>
      </c>
      <c r="N395" s="3">
        <f t="shared" ref="N395:N458" si="171">L395-M395</f>
        <v>6.8999999999999062E-2</v>
      </c>
      <c r="O395" s="13">
        <f t="shared" si="154"/>
        <v>0.17999999999999972</v>
      </c>
      <c r="P395" s="3">
        <f t="shared" si="155"/>
        <v>6.8999999999999062E-2</v>
      </c>
      <c r="Q395" s="11">
        <f t="shared" si="156"/>
        <v>0.11100000000000065</v>
      </c>
      <c r="R395" s="3">
        <f t="shared" ref="R395:R458" si="172">Q395/P395</f>
        <v>1.6086956521739444</v>
      </c>
      <c r="S395" s="3">
        <f t="shared" si="163"/>
        <v>0.6216216216216095</v>
      </c>
      <c r="T395" s="3">
        <f t="shared" si="164"/>
        <v>5.5555555555555642</v>
      </c>
      <c r="U395" s="3">
        <f t="shared" si="160"/>
        <v>8786.2309015278151</v>
      </c>
      <c r="V395" s="3">
        <f t="shared" si="151"/>
        <v>9608.8891339807469</v>
      </c>
      <c r="X395" s="3">
        <f t="shared" si="157"/>
        <v>5.0962659851484204</v>
      </c>
      <c r="Y395" s="3">
        <f t="shared" ref="Y395:Y423" si="173">Y394-(O395*46.963874071345)</f>
        <v>8879.6176732024414</v>
      </c>
      <c r="Z395" s="3">
        <f t="shared" si="152"/>
        <v>8879.6176732024414</v>
      </c>
      <c r="AA395" s="2"/>
      <c r="AB395" s="3"/>
      <c r="AC395" s="3">
        <v>38.333333330000002</v>
      </c>
      <c r="AD395" s="119">
        <v>47.7</v>
      </c>
      <c r="AE395" s="11">
        <f t="shared" si="165"/>
        <v>-9.3666666700000007</v>
      </c>
      <c r="AF395" s="3">
        <f t="shared" si="158"/>
        <v>-3.9999999999995595E-3</v>
      </c>
      <c r="AG395" s="3">
        <f t="shared" si="159"/>
        <v>-1.0999999999999233E-2</v>
      </c>
      <c r="AH395" s="3">
        <f t="shared" ref="AH395:AH422" si="174">AF395-AG395</f>
        <v>6.9999999999996732E-3</v>
      </c>
      <c r="AK395" s="13">
        <v>8.8940000000000001</v>
      </c>
      <c r="AL395" s="15"/>
      <c r="AM395" s="3"/>
      <c r="AS395">
        <f t="shared" si="166"/>
        <v>1.6086956521739444</v>
      </c>
      <c r="AT395">
        <f t="shared" si="167"/>
        <v>0.17999999999999972</v>
      </c>
      <c r="AY395">
        <f t="shared" si="168"/>
        <v>61.666666666667126</v>
      </c>
    </row>
    <row r="396" spans="1:51" x14ac:dyDescent="0.25">
      <c r="A396">
        <f t="shared" si="161"/>
        <v>1</v>
      </c>
      <c r="B396" s="119">
        <v>180</v>
      </c>
      <c r="C396" s="11">
        <f t="shared" si="153"/>
        <v>1</v>
      </c>
      <c r="D396" s="11">
        <v>2510</v>
      </c>
      <c r="E396">
        <v>2511</v>
      </c>
      <c r="F396" s="3">
        <f t="shared" si="162"/>
        <v>2510.5</v>
      </c>
      <c r="G396" s="111">
        <v>8.7349999999999994</v>
      </c>
      <c r="H396" s="112">
        <v>9.4689999999999994</v>
      </c>
      <c r="I396" s="112">
        <v>8.9</v>
      </c>
      <c r="J396" s="113">
        <v>8.8350000000000009</v>
      </c>
      <c r="K396" s="13">
        <v>0.73399999999999999</v>
      </c>
      <c r="L396" s="3">
        <f t="shared" si="169"/>
        <v>0.16500000000000092</v>
      </c>
      <c r="M396" s="3">
        <f t="shared" si="170"/>
        <v>0.10000000000000142</v>
      </c>
      <c r="N396" s="3">
        <f t="shared" si="171"/>
        <v>6.4999999999999503E-2</v>
      </c>
      <c r="O396" s="13">
        <f t="shared" si="154"/>
        <v>0.16500000000000092</v>
      </c>
      <c r="P396" s="3">
        <f t="shared" si="155"/>
        <v>6.4999999999999503E-2</v>
      </c>
      <c r="Q396" s="11">
        <f t="shared" si="156"/>
        <v>0.10000000000000142</v>
      </c>
      <c r="R396" s="3">
        <f t="shared" si="172"/>
        <v>1.5384615384615721</v>
      </c>
      <c r="S396" s="3">
        <f t="shared" si="163"/>
        <v>0.64999999999998581</v>
      </c>
      <c r="T396" s="3">
        <f t="shared" si="164"/>
        <v>6.0606060606060268</v>
      </c>
      <c r="U396" s="3">
        <f t="shared" si="160"/>
        <v>8781.1346355426667</v>
      </c>
      <c r="V396" s="3">
        <f t="shared" si="151"/>
        <v>9590.8528877772005</v>
      </c>
      <c r="X396" s="3">
        <f t="shared" si="157"/>
        <v>6.1682391751273826</v>
      </c>
      <c r="Y396" s="3">
        <f t="shared" si="173"/>
        <v>8871.86863398067</v>
      </c>
      <c r="Z396" s="3">
        <f t="shared" si="152"/>
        <v>8871.86863398067</v>
      </c>
      <c r="AA396" s="2"/>
      <c r="AB396" s="3"/>
      <c r="AC396" s="3">
        <v>39.39393939</v>
      </c>
      <c r="AD396" s="119">
        <v>46.8</v>
      </c>
      <c r="AE396" s="11">
        <f t="shared" si="165"/>
        <v>-7.4060606099999973</v>
      </c>
      <c r="AF396" s="3">
        <f t="shared" si="158"/>
        <v>-6.9999999999996732E-3</v>
      </c>
      <c r="AG396" s="3">
        <f t="shared" si="159"/>
        <v>7.9999999999973426E-3</v>
      </c>
      <c r="AH396" s="3">
        <f t="shared" si="174"/>
        <v>-1.4999999999997016E-2</v>
      </c>
      <c r="AK396" s="13">
        <v>8.7319999999999993</v>
      </c>
      <c r="AL396" s="15"/>
      <c r="AM396" s="3"/>
      <c r="AS396">
        <f t="shared" si="166"/>
        <v>1.5384615384615721</v>
      </c>
      <c r="AT396">
        <f t="shared" si="167"/>
        <v>0.16500000000000092</v>
      </c>
      <c r="AY396">
        <f t="shared" si="168"/>
        <v>60.606060606061128</v>
      </c>
    </row>
    <row r="397" spans="1:51" x14ac:dyDescent="0.25">
      <c r="A397">
        <f t="shared" si="161"/>
        <v>1</v>
      </c>
      <c r="B397" s="119">
        <v>181</v>
      </c>
      <c r="C397" s="11">
        <f t="shared" si="153"/>
        <v>1</v>
      </c>
      <c r="D397" s="11">
        <v>2509</v>
      </c>
      <c r="E397">
        <v>2510</v>
      </c>
      <c r="F397" s="3">
        <f t="shared" si="162"/>
        <v>2509.5</v>
      </c>
      <c r="G397" s="111">
        <v>8.3030000000000008</v>
      </c>
      <c r="H397" s="112">
        <v>9.0190000000000001</v>
      </c>
      <c r="I397" s="112">
        <v>8.4689999999999994</v>
      </c>
      <c r="J397" s="113">
        <v>8.4109999999999996</v>
      </c>
      <c r="K397" s="13">
        <v>0.71599999999999997</v>
      </c>
      <c r="L397" s="3">
        <f t="shared" si="169"/>
        <v>0.16599999999999859</v>
      </c>
      <c r="M397" s="3">
        <f t="shared" si="170"/>
        <v>0.10799999999999876</v>
      </c>
      <c r="N397" s="3">
        <f t="shared" si="171"/>
        <v>5.7999999999999829E-2</v>
      </c>
      <c r="O397" s="13">
        <f t="shared" si="154"/>
        <v>0.16599999999999859</v>
      </c>
      <c r="P397" s="3">
        <f t="shared" si="155"/>
        <v>5.7999999999999829E-2</v>
      </c>
      <c r="Q397" s="11">
        <f t="shared" si="156"/>
        <v>0.10799999999999876</v>
      </c>
      <c r="R397" s="3">
        <f t="shared" si="172"/>
        <v>1.8620689655172256</v>
      </c>
      <c r="S397" s="3">
        <f t="shared" si="163"/>
        <v>0.53703703703704164</v>
      </c>
      <c r="T397" s="3">
        <f t="shared" si="164"/>
        <v>6.0240963855422196</v>
      </c>
      <c r="U397" s="3">
        <f t="shared" si="160"/>
        <v>8774.9663963675393</v>
      </c>
      <c r="V397" s="3">
        <f t="shared" si="151"/>
        <v>9575.9511458996276</v>
      </c>
      <c r="X397" s="3">
        <f t="shared" si="157"/>
        <v>5.4205738205673697</v>
      </c>
      <c r="Y397" s="3">
        <f t="shared" si="173"/>
        <v>8864.0726308848261</v>
      </c>
      <c r="Z397" s="3">
        <f t="shared" si="152"/>
        <v>8864.0726308848261</v>
      </c>
      <c r="AA397" s="2"/>
      <c r="AB397" s="3"/>
      <c r="AC397" s="3">
        <v>34.939759039999998</v>
      </c>
      <c r="AD397" s="119">
        <v>45.1</v>
      </c>
      <c r="AE397" s="11">
        <f t="shared" si="165"/>
        <v>-10.160240960000003</v>
      </c>
      <c r="AF397" s="3">
        <f t="shared" si="158"/>
        <v>-2.9999999999992255E-3</v>
      </c>
      <c r="AG397" s="3">
        <f t="shared" si="159"/>
        <v>-1.7999999999998906E-2</v>
      </c>
      <c r="AH397" s="3">
        <f t="shared" si="174"/>
        <v>1.499999999999968E-2</v>
      </c>
      <c r="AK397" s="13">
        <v>8.3019999999999996</v>
      </c>
      <c r="AL397" s="15"/>
      <c r="AM397" s="3"/>
      <c r="AS397">
        <f t="shared" si="166"/>
        <v>1.8620689655172256</v>
      </c>
      <c r="AT397">
        <f t="shared" si="167"/>
        <v>0.16599999999999859</v>
      </c>
      <c r="AY397">
        <f t="shared" si="168"/>
        <v>65.060240963855236</v>
      </c>
    </row>
    <row r="398" spans="1:51" x14ac:dyDescent="0.25">
      <c r="A398">
        <f t="shared" si="161"/>
        <v>1</v>
      </c>
      <c r="B398" s="119">
        <v>182</v>
      </c>
      <c r="C398" s="11">
        <f t="shared" si="153"/>
        <v>1</v>
      </c>
      <c r="D398" s="11">
        <v>2508</v>
      </c>
      <c r="E398">
        <v>2509</v>
      </c>
      <c r="F398" s="3">
        <f t="shared" si="162"/>
        <v>2508.5</v>
      </c>
      <c r="G398" s="111">
        <v>7.8929999999999998</v>
      </c>
      <c r="H398" s="112">
        <v>8.4700000000000006</v>
      </c>
      <c r="I398" s="112">
        <v>8.0380000000000003</v>
      </c>
      <c r="J398" s="113">
        <v>7.9829999999999997</v>
      </c>
      <c r="K398" s="13">
        <v>0.57699999999999996</v>
      </c>
      <c r="L398" s="3">
        <f t="shared" si="169"/>
        <v>0.14500000000000046</v>
      </c>
      <c r="M398" s="3">
        <f t="shared" si="170"/>
        <v>8.9999999999999858E-2</v>
      </c>
      <c r="N398" s="3">
        <f t="shared" si="171"/>
        <v>5.5000000000000604E-2</v>
      </c>
      <c r="O398" s="13">
        <f t="shared" si="154"/>
        <v>0.14500000000000046</v>
      </c>
      <c r="P398" s="3">
        <f t="shared" si="155"/>
        <v>5.5000000000000604E-2</v>
      </c>
      <c r="Q398" s="11">
        <f t="shared" si="156"/>
        <v>8.9999999999999858E-2</v>
      </c>
      <c r="R398" s="3">
        <f t="shared" si="172"/>
        <v>1.6363636363636158</v>
      </c>
      <c r="S398" s="3">
        <f t="shared" si="163"/>
        <v>0.61111111111111882</v>
      </c>
      <c r="T398" s="3">
        <f t="shared" si="164"/>
        <v>6.8965517241379093</v>
      </c>
      <c r="U398" s="3">
        <f t="shared" si="160"/>
        <v>8769.545822546972</v>
      </c>
      <c r="V398" s="3">
        <f t="shared" si="151"/>
        <v>9558.9939913492854</v>
      </c>
      <c r="X398" s="3">
        <f t="shared" si="157"/>
        <v>6.6251457806920371</v>
      </c>
      <c r="Y398" s="3">
        <f t="shared" si="173"/>
        <v>8857.2628691444806</v>
      </c>
      <c r="Z398" s="3">
        <f t="shared" si="152"/>
        <v>8857.2628691444806</v>
      </c>
      <c r="AA398" s="2"/>
      <c r="AB398" s="3"/>
      <c r="AC398" s="3">
        <v>37.931034480000001</v>
      </c>
      <c r="AD398" s="119">
        <v>40.700000000000003</v>
      </c>
      <c r="AE398" s="11">
        <f t="shared" si="165"/>
        <v>-2.7689655200000018</v>
      </c>
      <c r="AF398" s="3">
        <f t="shared" si="158"/>
        <v>1.4000000000000234E-2</v>
      </c>
      <c r="AG398" s="3">
        <f t="shared" si="159"/>
        <v>4.8000000000000043E-2</v>
      </c>
      <c r="AH398" s="3">
        <f t="shared" si="174"/>
        <v>-3.3999999999999808E-2</v>
      </c>
      <c r="AK398" s="13">
        <v>7.8920000000000003</v>
      </c>
      <c r="AL398" s="15"/>
      <c r="AM398" s="3"/>
      <c r="AS398">
        <f t="shared" si="166"/>
        <v>1.6363636363636158</v>
      </c>
      <c r="AT398">
        <f t="shared" si="167"/>
        <v>0.14500000000000046</v>
      </c>
      <c r="AY398">
        <f t="shared" si="168"/>
        <v>62.068965517241082</v>
      </c>
    </row>
    <row r="399" spans="1:51" x14ac:dyDescent="0.25">
      <c r="A399">
        <f t="shared" si="161"/>
        <v>1</v>
      </c>
      <c r="B399" s="119">
        <v>183</v>
      </c>
      <c r="C399" s="11">
        <f t="shared" si="153"/>
        <v>1</v>
      </c>
      <c r="D399" s="11">
        <v>2507</v>
      </c>
      <c r="E399">
        <v>2508</v>
      </c>
      <c r="F399" s="3">
        <f t="shared" si="162"/>
        <v>2507.5</v>
      </c>
      <c r="G399" s="111">
        <v>8.1059999999999999</v>
      </c>
      <c r="H399" s="112">
        <v>8.8699999999999992</v>
      </c>
      <c r="I399" s="112">
        <v>8.3130000000000006</v>
      </c>
      <c r="J399" s="113">
        <v>8.2439999999999998</v>
      </c>
      <c r="K399" s="13">
        <v>0.76400000000000001</v>
      </c>
      <c r="L399" s="3">
        <f t="shared" si="169"/>
        <v>0.20700000000000074</v>
      </c>
      <c r="M399" s="3">
        <f t="shared" si="170"/>
        <v>0.1379999999999999</v>
      </c>
      <c r="N399" s="3">
        <f t="shared" si="171"/>
        <v>6.9000000000000838E-2</v>
      </c>
      <c r="O399" s="13">
        <f t="shared" si="154"/>
        <v>0.20700000000000074</v>
      </c>
      <c r="P399" s="3">
        <f t="shared" si="155"/>
        <v>6.9000000000000838E-2</v>
      </c>
      <c r="Q399" s="11">
        <f t="shared" si="156"/>
        <v>0.1379999999999999</v>
      </c>
      <c r="R399" s="3">
        <f t="shared" si="172"/>
        <v>1.9999999999999742</v>
      </c>
      <c r="S399" s="3">
        <f t="shared" si="163"/>
        <v>0.50000000000000644</v>
      </c>
      <c r="T399" s="3">
        <f t="shared" si="164"/>
        <v>4.8309178743961176</v>
      </c>
      <c r="U399" s="3">
        <f t="shared" si="160"/>
        <v>8762.9206767662799</v>
      </c>
      <c r="V399" s="3">
        <f t="shared" si="151"/>
        <v>9545.1199558080953</v>
      </c>
      <c r="X399" s="3">
        <f t="shared" si="157"/>
        <v>6.2354313230043772</v>
      </c>
      <c r="Y399" s="3">
        <f t="shared" si="173"/>
        <v>8847.5413472117125</v>
      </c>
      <c r="Z399" s="3">
        <f t="shared" si="152"/>
        <v>8847.5413472117125</v>
      </c>
      <c r="AA399" s="2"/>
      <c r="AB399" s="3"/>
      <c r="AC399" s="3">
        <v>33.333333330000002</v>
      </c>
      <c r="AD399" s="119">
        <v>36.799999999999997</v>
      </c>
      <c r="AE399" s="11">
        <f t="shared" si="165"/>
        <v>-3.4666666699999951</v>
      </c>
      <c r="AF399" s="3">
        <f t="shared" si="158"/>
        <v>-1.0000000000012221E-3</v>
      </c>
      <c r="AG399" s="3">
        <f t="shared" si="159"/>
        <v>-9.9999999999997868E-3</v>
      </c>
      <c r="AH399" s="3">
        <f t="shared" si="174"/>
        <v>8.9999999999985647E-3</v>
      </c>
      <c r="AK399" s="13">
        <v>8.1080000000000005</v>
      </c>
      <c r="AL399" s="15"/>
      <c r="AM399" s="3"/>
      <c r="AS399">
        <f t="shared" si="166"/>
        <v>1.9999999999999742</v>
      </c>
      <c r="AT399">
        <f t="shared" si="167"/>
        <v>0.20700000000000074</v>
      </c>
      <c r="AY399">
        <f t="shared" si="168"/>
        <v>66.666666666666387</v>
      </c>
    </row>
    <row r="400" spans="1:51" x14ac:dyDescent="0.25">
      <c r="A400">
        <f t="shared" si="161"/>
        <v>1</v>
      </c>
      <c r="B400" s="119">
        <v>184</v>
      </c>
      <c r="C400" s="11">
        <f t="shared" si="153"/>
        <v>1</v>
      </c>
      <c r="D400" s="11">
        <v>2506</v>
      </c>
      <c r="E400">
        <v>2507</v>
      </c>
      <c r="F400" s="3">
        <f t="shared" si="162"/>
        <v>2506.5</v>
      </c>
      <c r="G400" s="111">
        <v>8.1869999999999994</v>
      </c>
      <c r="H400" s="112">
        <v>9.0500000000000007</v>
      </c>
      <c r="I400" s="112">
        <v>8.3829999999999991</v>
      </c>
      <c r="J400" s="113">
        <v>8.3149999999999995</v>
      </c>
      <c r="K400" s="13">
        <v>0.86299999999999999</v>
      </c>
      <c r="L400" s="3">
        <f t="shared" si="169"/>
        <v>0.19599999999999973</v>
      </c>
      <c r="M400" s="3">
        <f t="shared" si="170"/>
        <v>0.12800000000000011</v>
      </c>
      <c r="N400" s="3">
        <f t="shared" si="171"/>
        <v>6.7999999999999616E-2</v>
      </c>
      <c r="O400" s="13">
        <f t="shared" si="154"/>
        <v>0.19599999999999973</v>
      </c>
      <c r="P400" s="3">
        <f t="shared" si="155"/>
        <v>6.7999999999999616E-2</v>
      </c>
      <c r="Q400" s="11">
        <f t="shared" si="156"/>
        <v>0.12800000000000011</v>
      </c>
      <c r="R400" s="3">
        <f t="shared" si="172"/>
        <v>1.8823529411764828</v>
      </c>
      <c r="S400" s="3">
        <f t="shared" si="163"/>
        <v>0.53124999999999656</v>
      </c>
      <c r="T400" s="3">
        <f t="shared" si="164"/>
        <v>5.1020408163265376</v>
      </c>
      <c r="U400" s="3">
        <f t="shared" si="160"/>
        <v>8756.6852454432756</v>
      </c>
      <c r="V400" s="3">
        <f t="shared" ref="V400:V423" si="175">V399-(S400*27.7480710823783)</f>
        <v>9530.3787930455819</v>
      </c>
      <c r="X400" s="3">
        <f t="shared" si="157"/>
        <v>6.6251457806920371</v>
      </c>
      <c r="Y400" s="3">
        <f t="shared" si="173"/>
        <v>8838.3364278937297</v>
      </c>
      <c r="Z400" s="3">
        <f t="shared" si="152"/>
        <v>8838.3364278937297</v>
      </c>
      <c r="AA400" s="2"/>
      <c r="AB400" s="3"/>
      <c r="AC400" s="3">
        <v>34.693877550000003</v>
      </c>
      <c r="AD400" s="119">
        <v>46.2</v>
      </c>
      <c r="AE400" s="11">
        <f t="shared" si="165"/>
        <v>-11.506122449999999</v>
      </c>
      <c r="AF400" s="3">
        <f t="shared" si="158"/>
        <v>-6.9999999999996732E-3</v>
      </c>
      <c r="AG400" s="3">
        <f t="shared" si="159"/>
        <v>-6.0000000000002274E-3</v>
      </c>
      <c r="AH400" s="3">
        <f t="shared" si="174"/>
        <v>-9.9999999999944578E-4</v>
      </c>
      <c r="AK400" s="13">
        <v>8.1880000000000006</v>
      </c>
      <c r="AL400" s="15"/>
      <c r="AM400" s="3"/>
      <c r="AS400">
        <f t="shared" si="166"/>
        <v>1.8823529411764828</v>
      </c>
      <c r="AT400">
        <f t="shared" si="167"/>
        <v>0.19599999999999973</v>
      </c>
      <c r="AY400">
        <f t="shared" si="168"/>
        <v>65.306122448979735</v>
      </c>
    </row>
    <row r="401" spans="1:51" x14ac:dyDescent="0.25">
      <c r="A401">
        <f t="shared" si="161"/>
        <v>1</v>
      </c>
      <c r="B401" s="119">
        <v>185</v>
      </c>
      <c r="C401" s="11">
        <f t="shared" si="153"/>
        <v>1</v>
      </c>
      <c r="D401" s="11">
        <v>2505</v>
      </c>
      <c r="E401">
        <v>2506</v>
      </c>
      <c r="F401" s="3">
        <f t="shared" si="162"/>
        <v>2505.5</v>
      </c>
      <c r="G401" s="111">
        <v>8.1449999999999996</v>
      </c>
      <c r="H401" s="112">
        <v>8.8789999999999996</v>
      </c>
      <c r="I401" s="112">
        <v>8.3279999999999994</v>
      </c>
      <c r="J401" s="113">
        <v>8.2669999999999995</v>
      </c>
      <c r="K401" s="13">
        <v>0.73399999999999999</v>
      </c>
      <c r="L401" s="3">
        <f t="shared" si="169"/>
        <v>0.18299999999999983</v>
      </c>
      <c r="M401" s="3">
        <f t="shared" si="170"/>
        <v>0.12199999999999989</v>
      </c>
      <c r="N401" s="3">
        <f t="shared" si="171"/>
        <v>6.0999999999999943E-2</v>
      </c>
      <c r="O401" s="13">
        <f t="shared" si="154"/>
        <v>0.18299999999999983</v>
      </c>
      <c r="P401" s="3">
        <f t="shared" si="155"/>
        <v>6.0999999999999943E-2</v>
      </c>
      <c r="Q401" s="11">
        <f t="shared" si="156"/>
        <v>0.12199999999999989</v>
      </c>
      <c r="R401" s="3">
        <f t="shared" si="172"/>
        <v>2</v>
      </c>
      <c r="S401" s="3">
        <f t="shared" si="163"/>
        <v>0.5</v>
      </c>
      <c r="T401" s="3">
        <f t="shared" si="164"/>
        <v>5.4644808743169451</v>
      </c>
      <c r="U401" s="3">
        <f t="shared" si="160"/>
        <v>8750.0600996625835</v>
      </c>
      <c r="V401" s="3">
        <f t="shared" si="175"/>
        <v>9516.5047575043936</v>
      </c>
      <c r="X401" s="3">
        <f t="shared" si="157"/>
        <v>6.6251457806920371</v>
      </c>
      <c r="Y401" s="3">
        <f t="shared" si="173"/>
        <v>8829.7420389386734</v>
      </c>
      <c r="Z401" s="3">
        <f t="shared" si="152"/>
        <v>8829.7420389386734</v>
      </c>
      <c r="AA401" s="2"/>
      <c r="AB401" s="3"/>
      <c r="AC401" s="3">
        <v>33.333333330000002</v>
      </c>
      <c r="AD401" s="119">
        <v>41.2</v>
      </c>
      <c r="AE401" s="11">
        <f t="shared" si="165"/>
        <v>-7.8666666700000007</v>
      </c>
      <c r="AF401" s="3">
        <f t="shared" si="158"/>
        <v>-9.0000000000003411E-3</v>
      </c>
      <c r="AG401" s="3">
        <f t="shared" si="159"/>
        <v>-1.7999999999998906E-2</v>
      </c>
      <c r="AH401" s="3">
        <f t="shared" si="174"/>
        <v>8.9999999999985647E-3</v>
      </c>
      <c r="AK401" s="13">
        <v>8.1419999999999995</v>
      </c>
      <c r="AL401" s="15"/>
      <c r="AM401" s="3"/>
      <c r="AS401">
        <f t="shared" si="166"/>
        <v>2</v>
      </c>
      <c r="AT401">
        <f t="shared" si="167"/>
        <v>0.18299999999999983</v>
      </c>
      <c r="AY401">
        <f t="shared" si="168"/>
        <v>66.666666666666657</v>
      </c>
    </row>
    <row r="402" spans="1:51" x14ac:dyDescent="0.25">
      <c r="A402">
        <f t="shared" si="161"/>
        <v>1</v>
      </c>
      <c r="B402" s="119">
        <v>186</v>
      </c>
      <c r="C402" s="11">
        <f t="shared" si="153"/>
        <v>1</v>
      </c>
      <c r="D402" s="11">
        <v>2504</v>
      </c>
      <c r="E402">
        <v>2505</v>
      </c>
      <c r="F402" s="3">
        <f t="shared" si="162"/>
        <v>2504.5</v>
      </c>
      <c r="G402" s="111">
        <v>8.2159999999999993</v>
      </c>
      <c r="H402" s="112">
        <v>8.9019999999999992</v>
      </c>
      <c r="I402" s="112">
        <v>8.3719999999999999</v>
      </c>
      <c r="J402" s="113">
        <v>8.32</v>
      </c>
      <c r="K402" s="13">
        <v>0.68600000000000005</v>
      </c>
      <c r="L402" s="3">
        <f t="shared" si="169"/>
        <v>0.15600000000000058</v>
      </c>
      <c r="M402" s="3">
        <f t="shared" si="170"/>
        <v>0.10400000000000098</v>
      </c>
      <c r="N402" s="3">
        <f t="shared" si="171"/>
        <v>5.1999999999999602E-2</v>
      </c>
      <c r="O402" s="13">
        <f t="shared" si="154"/>
        <v>0.15600000000000058</v>
      </c>
      <c r="P402" s="3">
        <f t="shared" si="155"/>
        <v>5.1999999999999602E-2</v>
      </c>
      <c r="Q402" s="11">
        <f t="shared" si="156"/>
        <v>0.10400000000000098</v>
      </c>
      <c r="R402" s="3">
        <f t="shared" si="172"/>
        <v>2.0000000000000342</v>
      </c>
      <c r="S402" s="3">
        <f t="shared" si="163"/>
        <v>0.49999999999999145</v>
      </c>
      <c r="T402" s="3">
        <f t="shared" si="164"/>
        <v>6.4102564102563866</v>
      </c>
      <c r="U402" s="3">
        <f t="shared" si="160"/>
        <v>8743.4349538818915</v>
      </c>
      <c r="V402" s="3">
        <f t="shared" si="175"/>
        <v>9502.6307219632054</v>
      </c>
      <c r="X402" s="3">
        <f t="shared" si="157"/>
        <v>7.8233104431583342</v>
      </c>
      <c r="Y402" s="3">
        <f t="shared" si="173"/>
        <v>8822.4156745835444</v>
      </c>
      <c r="Z402" s="3">
        <f t="shared" ref="Z402:Z423" si="176">Y402</f>
        <v>8822.4156745835444</v>
      </c>
      <c r="AA402" s="2"/>
      <c r="AB402" s="3"/>
      <c r="AC402" s="3">
        <v>33.333333330000002</v>
      </c>
      <c r="AD402" s="119">
        <v>46.1</v>
      </c>
      <c r="AE402" s="11">
        <f t="shared" si="165"/>
        <v>-12.766666669999999</v>
      </c>
      <c r="AF402" s="3">
        <f t="shared" si="158"/>
        <v>-4.9999999999990052E-3</v>
      </c>
      <c r="AG402" s="3">
        <f t="shared" si="159"/>
        <v>6.9999999999978968E-3</v>
      </c>
      <c r="AH402" s="3">
        <f t="shared" si="174"/>
        <v>-1.1999999999996902E-2</v>
      </c>
      <c r="AK402" s="13">
        <v>8.218</v>
      </c>
      <c r="AL402" s="15"/>
      <c r="AM402" s="3"/>
      <c r="AS402">
        <f t="shared" si="166"/>
        <v>2.0000000000000342</v>
      </c>
      <c r="AT402">
        <f t="shared" si="167"/>
        <v>0.15600000000000058</v>
      </c>
      <c r="AY402">
        <f t="shared" si="168"/>
        <v>66.666666666667055</v>
      </c>
    </row>
    <row r="403" spans="1:51" x14ac:dyDescent="0.25">
      <c r="A403">
        <f t="shared" si="161"/>
        <v>1</v>
      </c>
      <c r="B403" s="119">
        <v>187</v>
      </c>
      <c r="C403" s="11">
        <f t="shared" si="153"/>
        <v>1</v>
      </c>
      <c r="D403" s="11">
        <v>2503</v>
      </c>
      <c r="E403">
        <v>2504</v>
      </c>
      <c r="F403" s="3">
        <f t="shared" si="162"/>
        <v>2503.5</v>
      </c>
      <c r="G403" s="111">
        <v>8.0540000000000003</v>
      </c>
      <c r="H403" s="112">
        <v>8.6999999999999993</v>
      </c>
      <c r="I403" s="112">
        <v>8.2119999999999997</v>
      </c>
      <c r="J403" s="113">
        <v>8.1649999999999991</v>
      </c>
      <c r="K403" s="13">
        <v>0.64600000000000002</v>
      </c>
      <c r="L403" s="3">
        <f t="shared" si="169"/>
        <v>0.15799999999999947</v>
      </c>
      <c r="M403" s="3">
        <f t="shared" si="170"/>
        <v>0.11099999999999888</v>
      </c>
      <c r="N403" s="3">
        <f t="shared" si="171"/>
        <v>4.7000000000000597E-2</v>
      </c>
      <c r="O403" s="13">
        <f t="shared" si="154"/>
        <v>0.15799999999999947</v>
      </c>
      <c r="P403" s="3">
        <f t="shared" si="155"/>
        <v>4.7000000000000597E-2</v>
      </c>
      <c r="Q403" s="11">
        <f t="shared" si="156"/>
        <v>0.11099999999999888</v>
      </c>
      <c r="R403" s="3">
        <f t="shared" si="172"/>
        <v>2.3617021276595205</v>
      </c>
      <c r="S403" s="3">
        <f t="shared" si="163"/>
        <v>0.42342342342343309</v>
      </c>
      <c r="T403" s="3">
        <f t="shared" si="164"/>
        <v>6.3291139240506542</v>
      </c>
      <c r="U403" s="3">
        <f t="shared" si="160"/>
        <v>8735.6116434387332</v>
      </c>
      <c r="V403" s="3">
        <f t="shared" si="175"/>
        <v>9490.8815387121085</v>
      </c>
      <c r="X403" s="3">
        <f t="shared" si="157"/>
        <v>6.9564030697274575</v>
      </c>
      <c r="Y403" s="3">
        <f t="shared" si="173"/>
        <v>8814.9953824802724</v>
      </c>
      <c r="Z403" s="3">
        <f t="shared" si="176"/>
        <v>8814.9953824802724</v>
      </c>
      <c r="AA403" s="2"/>
      <c r="AB403" s="3"/>
      <c r="AC403" s="3">
        <v>29.746835440000002</v>
      </c>
      <c r="AD403" s="119">
        <v>42.2</v>
      </c>
      <c r="AE403" s="11">
        <f t="shared" si="165"/>
        <v>-12.453164560000001</v>
      </c>
      <c r="AF403" s="3">
        <f t="shared" si="158"/>
        <v>3.0000000000001137E-3</v>
      </c>
      <c r="AG403" s="3">
        <f t="shared" si="159"/>
        <v>-5.999999999998451E-3</v>
      </c>
      <c r="AH403" s="3">
        <f t="shared" si="174"/>
        <v>8.9999999999985647E-3</v>
      </c>
      <c r="AK403" s="13">
        <v>8.0530000000000008</v>
      </c>
      <c r="AL403" s="15"/>
      <c r="AM403" s="3"/>
      <c r="AS403">
        <f t="shared" si="166"/>
        <v>2.3617021276595205</v>
      </c>
      <c r="AT403">
        <f t="shared" si="167"/>
        <v>0.15799999999999947</v>
      </c>
      <c r="AY403">
        <f t="shared" si="168"/>
        <v>70.253164556961551</v>
      </c>
    </row>
    <row r="404" spans="1:51" x14ac:dyDescent="0.25">
      <c r="A404">
        <f t="shared" si="161"/>
        <v>1</v>
      </c>
      <c r="B404" s="119">
        <v>188</v>
      </c>
      <c r="C404" s="11">
        <f t="shared" si="153"/>
        <v>1</v>
      </c>
      <c r="D404" s="11">
        <v>2502</v>
      </c>
      <c r="E404">
        <v>2503</v>
      </c>
      <c r="F404" s="3">
        <f t="shared" si="162"/>
        <v>2502.5</v>
      </c>
      <c r="G404" s="111">
        <v>8.1809999999999992</v>
      </c>
      <c r="H404" s="112">
        <v>8.8130000000000006</v>
      </c>
      <c r="I404" s="112">
        <v>8.3360000000000003</v>
      </c>
      <c r="J404" s="113">
        <v>8.2859999999999996</v>
      </c>
      <c r="K404" s="13">
        <v>0.63200000000000001</v>
      </c>
      <c r="L404" s="3">
        <f t="shared" si="169"/>
        <v>0.15500000000000114</v>
      </c>
      <c r="M404" s="3">
        <f t="shared" si="170"/>
        <v>0.10500000000000043</v>
      </c>
      <c r="N404" s="3">
        <f t="shared" si="171"/>
        <v>5.0000000000000711E-2</v>
      </c>
      <c r="O404" s="13">
        <f t="shared" si="154"/>
        <v>0.15500000000000114</v>
      </c>
      <c r="P404" s="3">
        <f t="shared" si="155"/>
        <v>5.0000000000000711E-2</v>
      </c>
      <c r="Q404" s="11">
        <f t="shared" si="156"/>
        <v>0.10500000000000043</v>
      </c>
      <c r="R404" s="3">
        <f t="shared" si="172"/>
        <v>2.0999999999999788</v>
      </c>
      <c r="S404" s="3">
        <f t="shared" si="163"/>
        <v>0.47619047619048099</v>
      </c>
      <c r="T404" s="3">
        <f t="shared" si="164"/>
        <v>6.451612903225759</v>
      </c>
      <c r="U404" s="3">
        <f t="shared" si="160"/>
        <v>8728.6552403690057</v>
      </c>
      <c r="V404" s="3">
        <f t="shared" si="175"/>
        <v>9477.6681715300238</v>
      </c>
      <c r="X404" s="3">
        <f t="shared" si="157"/>
        <v>7.3086925675888779</v>
      </c>
      <c r="Y404" s="3">
        <f t="shared" si="173"/>
        <v>8807.7159819992139</v>
      </c>
      <c r="Z404" s="3">
        <f t="shared" si="176"/>
        <v>8807.7159819992139</v>
      </c>
      <c r="AA404" s="2"/>
      <c r="AB404" s="3"/>
      <c r="AC404" s="3">
        <v>32.258064519999998</v>
      </c>
      <c r="AD404" s="119">
        <v>42</v>
      </c>
      <c r="AE404" s="11">
        <f t="shared" si="165"/>
        <v>-9.7419354800000022</v>
      </c>
      <c r="AF404" s="3">
        <f t="shared" si="158"/>
        <v>1.2999999999999901E-2</v>
      </c>
      <c r="AG404" s="3">
        <f t="shared" si="159"/>
        <v>3.399999999999892E-2</v>
      </c>
      <c r="AH404" s="3">
        <f t="shared" si="174"/>
        <v>-2.0999999999999019E-2</v>
      </c>
      <c r="AK404" s="13">
        <v>8.1760000000000002</v>
      </c>
      <c r="AL404" s="15"/>
      <c r="AM404" s="3"/>
      <c r="AS404">
        <f t="shared" si="166"/>
        <v>2.0999999999999788</v>
      </c>
      <c r="AT404">
        <f t="shared" si="167"/>
        <v>0.15500000000000114</v>
      </c>
      <c r="AY404">
        <f t="shared" si="168"/>
        <v>67.741935483870748</v>
      </c>
    </row>
    <row r="405" spans="1:51" x14ac:dyDescent="0.25">
      <c r="A405">
        <f t="shared" si="161"/>
        <v>1</v>
      </c>
      <c r="B405" s="119">
        <v>189</v>
      </c>
      <c r="C405" s="11">
        <f t="shared" si="153"/>
        <v>1</v>
      </c>
      <c r="D405" s="11">
        <v>2501</v>
      </c>
      <c r="E405">
        <v>2502</v>
      </c>
      <c r="F405" s="3">
        <f t="shared" si="162"/>
        <v>2501.5</v>
      </c>
      <c r="G405" s="111">
        <v>8.1630000000000003</v>
      </c>
      <c r="H405" s="112">
        <v>8.8780000000000001</v>
      </c>
      <c r="I405" s="112">
        <v>8.3650000000000002</v>
      </c>
      <c r="J405" s="113">
        <v>8.3019999999999996</v>
      </c>
      <c r="K405" s="13">
        <v>0.71499999999999997</v>
      </c>
      <c r="L405" s="3">
        <f t="shared" si="169"/>
        <v>0.20199999999999996</v>
      </c>
      <c r="M405" s="3">
        <f t="shared" si="170"/>
        <v>0.13899999999999935</v>
      </c>
      <c r="N405" s="3">
        <f t="shared" si="171"/>
        <v>6.3000000000000611E-2</v>
      </c>
      <c r="O405" s="13">
        <f t="shared" si="154"/>
        <v>0.20199999999999996</v>
      </c>
      <c r="P405" s="3">
        <f t="shared" si="155"/>
        <v>6.3000000000000611E-2</v>
      </c>
      <c r="Q405" s="11">
        <f t="shared" si="156"/>
        <v>0.13899999999999935</v>
      </c>
      <c r="R405" s="3">
        <f t="shared" si="172"/>
        <v>2.2063492063491745</v>
      </c>
      <c r="S405" s="3">
        <f t="shared" si="163"/>
        <v>0.45323741007194901</v>
      </c>
      <c r="T405" s="3">
        <f t="shared" si="164"/>
        <v>4.9504950495049513</v>
      </c>
      <c r="U405" s="3">
        <f t="shared" si="160"/>
        <v>8721.3465478014168</v>
      </c>
      <c r="V405" s="3">
        <f t="shared" si="175"/>
        <v>9465.0917076581536</v>
      </c>
      <c r="X405" s="3">
        <f t="shared" si="157"/>
        <v>6.8026050426760776</v>
      </c>
      <c r="Y405" s="3">
        <f t="shared" si="173"/>
        <v>8798.2292794368022</v>
      </c>
      <c r="Z405" s="3">
        <f t="shared" si="176"/>
        <v>8798.2292794368022</v>
      </c>
      <c r="AA405" s="2"/>
      <c r="AB405" s="3"/>
      <c r="AC405" s="3">
        <v>31.188118809999999</v>
      </c>
      <c r="AD405" s="119">
        <v>34.6</v>
      </c>
      <c r="AE405" s="11">
        <f t="shared" si="165"/>
        <v>-3.4118811900000026</v>
      </c>
      <c r="AF405" s="3">
        <f t="shared" si="158"/>
        <v>-6.9999999999996732E-3</v>
      </c>
      <c r="AG405" s="3">
        <f t="shared" si="159"/>
        <v>-2.4000000000000909E-2</v>
      </c>
      <c r="AH405" s="3">
        <f t="shared" si="174"/>
        <v>1.7000000000001236E-2</v>
      </c>
      <c r="AK405" s="13">
        <v>8.1649999999999991</v>
      </c>
      <c r="AL405" s="15"/>
      <c r="AM405" s="3"/>
      <c r="AS405">
        <f t="shared" si="166"/>
        <v>2.2063492063491745</v>
      </c>
      <c r="AT405">
        <f t="shared" si="167"/>
        <v>0.20199999999999996</v>
      </c>
      <c r="AY405">
        <f t="shared" si="168"/>
        <v>68.811881188118505</v>
      </c>
    </row>
    <row r="406" spans="1:51" x14ac:dyDescent="0.25">
      <c r="A406">
        <f t="shared" si="161"/>
        <v>1</v>
      </c>
      <c r="B406" s="119">
        <v>190</v>
      </c>
      <c r="C406" s="11">
        <f t="shared" si="153"/>
        <v>1</v>
      </c>
      <c r="D406" s="11">
        <v>2500</v>
      </c>
      <c r="E406">
        <v>2501</v>
      </c>
      <c r="F406" s="3">
        <f t="shared" si="162"/>
        <v>2500.5</v>
      </c>
      <c r="G406" s="111">
        <v>8.1300000000000008</v>
      </c>
      <c r="H406" s="112">
        <v>8.8239999999999998</v>
      </c>
      <c r="I406" s="112">
        <v>8.3010000000000002</v>
      </c>
      <c r="J406" s="113">
        <v>8.2449999999999992</v>
      </c>
      <c r="K406" s="13">
        <v>0.69399999999999995</v>
      </c>
      <c r="L406" s="3">
        <f t="shared" si="169"/>
        <v>0.17099999999999937</v>
      </c>
      <c r="M406" s="3">
        <f t="shared" si="170"/>
        <v>0.11499999999999844</v>
      </c>
      <c r="N406" s="3">
        <f t="shared" si="171"/>
        <v>5.6000000000000938E-2</v>
      </c>
      <c r="O406" s="13">
        <f t="shared" si="154"/>
        <v>0.17099999999999937</v>
      </c>
      <c r="P406" s="3">
        <f t="shared" si="155"/>
        <v>5.6000000000000938E-2</v>
      </c>
      <c r="Q406" s="11">
        <f t="shared" si="156"/>
        <v>0.11499999999999844</v>
      </c>
      <c r="R406" s="3">
        <f t="shared" si="172"/>
        <v>2.0535714285713662</v>
      </c>
      <c r="S406" s="3">
        <f t="shared" si="163"/>
        <v>0.48695652173914522</v>
      </c>
      <c r="T406" s="3">
        <f t="shared" si="164"/>
        <v>5.8479532163742904</v>
      </c>
      <c r="U406" s="3">
        <f t="shared" si="160"/>
        <v>8714.5439427587407</v>
      </c>
      <c r="V406" s="3">
        <f t="shared" si="175"/>
        <v>9451.5796034789073</v>
      </c>
      <c r="X406" s="3">
        <f t="shared" si="157"/>
        <v>5.7587805632174422</v>
      </c>
      <c r="Y406" s="3">
        <f t="shared" si="173"/>
        <v>8790.1984569706019</v>
      </c>
      <c r="Z406" s="3">
        <f t="shared" si="176"/>
        <v>8790.1984569706019</v>
      </c>
      <c r="AA406" s="2"/>
      <c r="AB406" s="3"/>
      <c r="AC406" s="3">
        <v>32.748538009999997</v>
      </c>
      <c r="AD406" s="119">
        <v>41.8</v>
      </c>
      <c r="AE406" s="11">
        <f t="shared" si="165"/>
        <v>-9.05146199</v>
      </c>
      <c r="AF406" s="3">
        <f t="shared" si="158"/>
        <v>8.9999999999985647E-3</v>
      </c>
      <c r="AG406" s="3">
        <f t="shared" si="159"/>
        <v>-1.9999999999988916E-3</v>
      </c>
      <c r="AH406" s="3">
        <f t="shared" si="174"/>
        <v>1.0999999999997456E-2</v>
      </c>
      <c r="AK406" s="13">
        <v>8.1340000000000003</v>
      </c>
      <c r="AL406" s="15"/>
      <c r="AM406" s="3"/>
      <c r="AS406">
        <f t="shared" si="166"/>
        <v>2.0535714285713662</v>
      </c>
      <c r="AT406">
        <f t="shared" si="167"/>
        <v>0.17099999999999937</v>
      </c>
      <c r="AY406">
        <f t="shared" si="168"/>
        <v>67.251461988303433</v>
      </c>
    </row>
    <row r="407" spans="1:51" x14ac:dyDescent="0.25">
      <c r="A407">
        <f t="shared" si="161"/>
        <v>1</v>
      </c>
      <c r="B407" s="119">
        <v>191</v>
      </c>
      <c r="C407" s="11">
        <f t="shared" si="153"/>
        <v>1</v>
      </c>
      <c r="D407" s="11">
        <v>2499</v>
      </c>
      <c r="E407">
        <v>2500</v>
      </c>
      <c r="F407" s="3">
        <f t="shared" si="162"/>
        <v>2499.5</v>
      </c>
      <c r="G407" s="111">
        <v>8.0050000000000008</v>
      </c>
      <c r="H407" s="112">
        <v>8.7620000000000005</v>
      </c>
      <c r="I407" s="112">
        <v>8.1829999999999998</v>
      </c>
      <c r="J407" s="113">
        <v>8.1180000000000003</v>
      </c>
      <c r="K407" s="13">
        <v>0.75700000000000001</v>
      </c>
      <c r="L407" s="3">
        <f t="shared" si="169"/>
        <v>0.17799999999999905</v>
      </c>
      <c r="M407" s="3">
        <f t="shared" si="170"/>
        <v>0.11299999999999955</v>
      </c>
      <c r="N407" s="3">
        <f t="shared" si="171"/>
        <v>6.4999999999999503E-2</v>
      </c>
      <c r="O407" s="13">
        <f t="shared" si="154"/>
        <v>0.17799999999999905</v>
      </c>
      <c r="P407" s="3">
        <f t="shared" si="155"/>
        <v>6.4999999999999503E-2</v>
      </c>
      <c r="Q407" s="11">
        <f t="shared" si="156"/>
        <v>0.11299999999999955</v>
      </c>
      <c r="R407" s="3">
        <f t="shared" si="172"/>
        <v>1.7384615384615447</v>
      </c>
      <c r="S407" s="3">
        <f t="shared" si="163"/>
        <v>0.57522123893805099</v>
      </c>
      <c r="T407" s="3">
        <f t="shared" si="164"/>
        <v>5.6179775280899173</v>
      </c>
      <c r="U407" s="3">
        <f t="shared" si="160"/>
        <v>8708.7851621955233</v>
      </c>
      <c r="V407" s="3">
        <f t="shared" si="175"/>
        <v>9435.6183236527613</v>
      </c>
      <c r="X407" s="3">
        <f t="shared" si="157"/>
        <v>6.0730502989681554</v>
      </c>
      <c r="Y407" s="3">
        <f t="shared" si="173"/>
        <v>8781.8388873859021</v>
      </c>
      <c r="Z407" s="3">
        <f t="shared" si="176"/>
        <v>8781.8388873859021</v>
      </c>
      <c r="AA407" s="2"/>
      <c r="AB407" s="3"/>
      <c r="AC407" s="3">
        <v>36.516853930000003</v>
      </c>
      <c r="AD407" s="119">
        <v>44.3</v>
      </c>
      <c r="AE407" s="11">
        <f t="shared" si="165"/>
        <v>-7.7831460699999937</v>
      </c>
      <c r="AF407" s="3">
        <f t="shared" si="158"/>
        <v>-4.9999999999990052E-3</v>
      </c>
      <c r="AG407" s="3">
        <f t="shared" si="159"/>
        <v>-3.0000000000001137E-3</v>
      </c>
      <c r="AH407" s="3">
        <f t="shared" si="174"/>
        <v>-1.9999999999988916E-3</v>
      </c>
      <c r="AK407" s="13">
        <v>8.0020000000000007</v>
      </c>
      <c r="AL407" s="15"/>
      <c r="AM407" s="3"/>
      <c r="AS407">
        <f t="shared" si="166"/>
        <v>1.7384615384615447</v>
      </c>
      <c r="AT407">
        <f t="shared" si="167"/>
        <v>0.17799999999999905</v>
      </c>
      <c r="AY407">
        <f t="shared" si="168"/>
        <v>63.483146067415817</v>
      </c>
    </row>
    <row r="408" spans="1:51" x14ac:dyDescent="0.25">
      <c r="A408">
        <f t="shared" si="161"/>
        <v>1</v>
      </c>
      <c r="B408" s="119">
        <v>192</v>
      </c>
      <c r="C408" s="11">
        <f t="shared" si="153"/>
        <v>1</v>
      </c>
      <c r="D408" s="11">
        <v>2498</v>
      </c>
      <c r="E408">
        <v>2499</v>
      </c>
      <c r="F408" s="3">
        <f t="shared" si="162"/>
        <v>2498.5</v>
      </c>
      <c r="G408" s="111">
        <v>7.891</v>
      </c>
      <c r="H408" s="112">
        <v>8.59</v>
      </c>
      <c r="I408" s="112">
        <v>8.0609999999999999</v>
      </c>
      <c r="J408" s="113">
        <v>8.0009999999999994</v>
      </c>
      <c r="K408" s="13">
        <v>0.69899999999999995</v>
      </c>
      <c r="L408" s="3">
        <f t="shared" si="169"/>
        <v>0.16999999999999993</v>
      </c>
      <c r="M408" s="3">
        <f t="shared" si="170"/>
        <v>0.10999999999999943</v>
      </c>
      <c r="N408" s="3">
        <f t="shared" si="171"/>
        <v>6.0000000000000497E-2</v>
      </c>
      <c r="O408" s="13">
        <f t="shared" si="154"/>
        <v>0.16999999999999993</v>
      </c>
      <c r="P408" s="3">
        <f t="shared" si="155"/>
        <v>6.0000000000000497E-2</v>
      </c>
      <c r="Q408" s="11">
        <f t="shared" si="156"/>
        <v>0.10999999999999943</v>
      </c>
      <c r="R408" s="3">
        <f t="shared" si="172"/>
        <v>1.8333333333333086</v>
      </c>
      <c r="S408" s="3">
        <f t="shared" si="163"/>
        <v>0.54545454545455285</v>
      </c>
      <c r="T408" s="3">
        <f t="shared" si="164"/>
        <v>5.8823529411764728</v>
      </c>
      <c r="U408" s="3">
        <f t="shared" si="160"/>
        <v>8702.7121118965551</v>
      </c>
      <c r="V408" s="3">
        <f t="shared" si="175"/>
        <v>9420.4830121532814</v>
      </c>
      <c r="X408" s="3">
        <f t="shared" si="157"/>
        <v>6.536810503615925</v>
      </c>
      <c r="Y408" s="3">
        <f t="shared" si="173"/>
        <v>8773.8550287937742</v>
      </c>
      <c r="Z408" s="3">
        <f t="shared" si="176"/>
        <v>8773.8550287937742</v>
      </c>
      <c r="AA408" s="2"/>
      <c r="AB408" s="3"/>
      <c r="AC408" s="3">
        <v>35.294117649999997</v>
      </c>
      <c r="AD408" s="119">
        <v>42.5</v>
      </c>
      <c r="AE408" s="11">
        <f t="shared" si="165"/>
        <v>-7.2058823500000031</v>
      </c>
      <c r="AF408" s="3">
        <f t="shared" si="158"/>
        <v>1.5000000000000568E-2</v>
      </c>
      <c r="AG408" s="3">
        <f t="shared" si="159"/>
        <v>3.8000000000000256E-2</v>
      </c>
      <c r="AH408" s="3">
        <f t="shared" si="174"/>
        <v>-2.2999999999999687E-2</v>
      </c>
      <c r="AK408" s="13">
        <v>7.8929999999999998</v>
      </c>
      <c r="AL408" s="15"/>
      <c r="AM408" s="3"/>
      <c r="AS408">
        <f t="shared" si="166"/>
        <v>1.8333333333333086</v>
      </c>
      <c r="AT408">
        <f t="shared" si="167"/>
        <v>0.16999999999999993</v>
      </c>
      <c r="AY408">
        <f t="shared" si="168"/>
        <v>64.705882352940876</v>
      </c>
    </row>
    <row r="409" spans="1:51" x14ac:dyDescent="0.25">
      <c r="A409">
        <f t="shared" si="161"/>
        <v>1</v>
      </c>
      <c r="B409" s="119">
        <v>193</v>
      </c>
      <c r="C409" s="11">
        <f t="shared" ref="C409:C472" si="177">E409-D409</f>
        <v>1</v>
      </c>
      <c r="D409" s="11">
        <v>2497</v>
      </c>
      <c r="E409">
        <v>2498</v>
      </c>
      <c r="F409" s="3">
        <f t="shared" si="162"/>
        <v>2497.5</v>
      </c>
      <c r="G409" s="111">
        <v>8.11</v>
      </c>
      <c r="H409" s="112">
        <v>9.0139999999999993</v>
      </c>
      <c r="I409" s="112">
        <v>8.3330000000000002</v>
      </c>
      <c r="J409" s="113">
        <v>8.2579999999999991</v>
      </c>
      <c r="K409" s="13">
        <v>0.90400000000000003</v>
      </c>
      <c r="L409" s="3">
        <f t="shared" si="169"/>
        <v>0.22300000000000075</v>
      </c>
      <c r="M409" s="3">
        <f t="shared" si="170"/>
        <v>0.14799999999999969</v>
      </c>
      <c r="N409" s="3">
        <f t="shared" si="171"/>
        <v>7.5000000000001066E-2</v>
      </c>
      <c r="O409" s="13">
        <f t="shared" ref="O409:O472" si="178">L409/C409</f>
        <v>0.22300000000000075</v>
      </c>
      <c r="P409" s="3">
        <f t="shared" ref="P409:P423" si="179">N409/C409</f>
        <v>7.5000000000001066E-2</v>
      </c>
      <c r="Q409" s="11">
        <f t="shared" ref="Q409:Q472" si="180">M409/C409</f>
        <v>0.14799999999999969</v>
      </c>
      <c r="R409" s="3">
        <f t="shared" si="172"/>
        <v>1.9733333333333012</v>
      </c>
      <c r="S409" s="3">
        <f t="shared" si="163"/>
        <v>0.50675675675676501</v>
      </c>
      <c r="T409" s="3">
        <f t="shared" si="164"/>
        <v>4.4843049327354105</v>
      </c>
      <c r="U409" s="3">
        <f t="shared" si="160"/>
        <v>8696.1753013929392</v>
      </c>
      <c r="V409" s="3">
        <f t="shared" si="175"/>
        <v>9406.4214896453195</v>
      </c>
      <c r="X409" s="3">
        <f t="shared" ref="X409:X422" si="181">(U409-U410)/C409</f>
        <v>7.5190146558652486</v>
      </c>
      <c r="Y409" s="3">
        <f t="shared" si="173"/>
        <v>8763.3820848758642</v>
      </c>
      <c r="Z409" s="3">
        <f t="shared" si="176"/>
        <v>8763.3820848758642</v>
      </c>
      <c r="AA409" s="2"/>
      <c r="AB409" s="3"/>
      <c r="AC409" s="3">
        <v>33.632286999999998</v>
      </c>
      <c r="AD409" s="119">
        <v>41.7</v>
      </c>
      <c r="AE409" s="11">
        <f t="shared" si="165"/>
        <v>-8.0677130000000048</v>
      </c>
      <c r="AF409" s="3">
        <f t="shared" ref="AF409:AF422" si="182">(P410-P409)/C409</f>
        <v>-1.2000000000000455E-2</v>
      </c>
      <c r="AG409" s="3">
        <f t="shared" ref="AG409:AG422" si="183">(Q410-Q409)/C409</f>
        <v>-5.0000000000007816E-3</v>
      </c>
      <c r="AH409" s="3">
        <f t="shared" si="174"/>
        <v>-6.9999999999996732E-3</v>
      </c>
      <c r="AK409" s="13">
        <v>8.1069999999999993</v>
      </c>
      <c r="AL409" s="15"/>
      <c r="AM409" s="3"/>
      <c r="AS409">
        <f t="shared" si="166"/>
        <v>1.9733333333333012</v>
      </c>
      <c r="AT409">
        <f t="shared" si="167"/>
        <v>0.22300000000000075</v>
      </c>
      <c r="AY409">
        <f t="shared" si="168"/>
        <v>66.367713004483946</v>
      </c>
    </row>
    <row r="410" spans="1:51" x14ac:dyDescent="0.25">
      <c r="A410">
        <f t="shared" si="161"/>
        <v>1</v>
      </c>
      <c r="B410" s="119">
        <v>194</v>
      </c>
      <c r="C410" s="11">
        <f t="shared" si="177"/>
        <v>1</v>
      </c>
      <c r="D410" s="11">
        <v>2496</v>
      </c>
      <c r="E410">
        <v>2497</v>
      </c>
      <c r="F410" s="3">
        <f t="shared" si="162"/>
        <v>2496.5</v>
      </c>
      <c r="G410" s="111">
        <v>8.0440000000000005</v>
      </c>
      <c r="H410" s="112">
        <v>8.8629999999999995</v>
      </c>
      <c r="I410" s="112">
        <v>8.25</v>
      </c>
      <c r="J410" s="113">
        <v>8.1869999999999994</v>
      </c>
      <c r="K410" s="13">
        <v>0.81899999999999995</v>
      </c>
      <c r="L410" s="3">
        <f t="shared" si="169"/>
        <v>0.20599999999999952</v>
      </c>
      <c r="M410" s="3">
        <f t="shared" si="170"/>
        <v>0.14299999999999891</v>
      </c>
      <c r="N410" s="3">
        <f t="shared" si="171"/>
        <v>6.3000000000000611E-2</v>
      </c>
      <c r="O410" s="13">
        <f t="shared" si="178"/>
        <v>0.20599999999999952</v>
      </c>
      <c r="P410" s="3">
        <f t="shared" si="179"/>
        <v>6.3000000000000611E-2</v>
      </c>
      <c r="Q410" s="11">
        <f t="shared" si="180"/>
        <v>0.14299999999999891</v>
      </c>
      <c r="R410" s="3">
        <f t="shared" si="172"/>
        <v>2.2698412698412302</v>
      </c>
      <c r="S410" s="3">
        <f t="shared" si="163"/>
        <v>0.44055944055944823</v>
      </c>
      <c r="T410" s="3">
        <f t="shared" si="164"/>
        <v>4.8543689320388461</v>
      </c>
      <c r="U410" s="3">
        <f t="shared" si="160"/>
        <v>8688.656286737074</v>
      </c>
      <c r="V410" s="3">
        <f t="shared" si="175"/>
        <v>9394.1968149726636</v>
      </c>
      <c r="X410" s="3">
        <f t="shared" si="181"/>
        <v>6.1021079559013742</v>
      </c>
      <c r="Y410" s="3">
        <f t="shared" si="173"/>
        <v>8753.7075268171666</v>
      </c>
      <c r="Z410" s="3">
        <f t="shared" si="176"/>
        <v>8753.7075268171666</v>
      </c>
      <c r="AA410" s="2"/>
      <c r="AB410" s="3"/>
      <c r="AC410" s="3">
        <v>30.58252427</v>
      </c>
      <c r="AD410" s="119">
        <v>40.700000000000003</v>
      </c>
      <c r="AE410" s="11">
        <f t="shared" si="165"/>
        <v>-10.117475730000002</v>
      </c>
      <c r="AF410" s="3">
        <f t="shared" si="182"/>
        <v>1.2999999999999901E-2</v>
      </c>
      <c r="AG410" s="3">
        <f t="shared" si="183"/>
        <v>-3.0000000000001137E-3</v>
      </c>
      <c r="AH410" s="3">
        <f t="shared" si="174"/>
        <v>1.6000000000000014E-2</v>
      </c>
      <c r="AK410" s="13">
        <v>8.0449999999999999</v>
      </c>
      <c r="AL410" s="15"/>
      <c r="AM410" s="3"/>
      <c r="AS410">
        <f t="shared" si="166"/>
        <v>2.2698412698412302</v>
      </c>
      <c r="AT410">
        <f t="shared" si="167"/>
        <v>0.20599999999999952</v>
      </c>
      <c r="AY410">
        <f t="shared" si="168"/>
        <v>69.417475728154983</v>
      </c>
    </row>
    <row r="411" spans="1:51" x14ac:dyDescent="0.25">
      <c r="A411">
        <f t="shared" si="161"/>
        <v>1</v>
      </c>
      <c r="B411" s="119">
        <v>195</v>
      </c>
      <c r="C411" s="11">
        <f t="shared" si="177"/>
        <v>1</v>
      </c>
      <c r="D411" s="11">
        <v>2495</v>
      </c>
      <c r="E411">
        <v>2496</v>
      </c>
      <c r="F411" s="3">
        <f t="shared" si="162"/>
        <v>2495.5</v>
      </c>
      <c r="G411" s="111">
        <v>8.0820000000000007</v>
      </c>
      <c r="H411" s="112">
        <v>8.9749999999999996</v>
      </c>
      <c r="I411" s="112">
        <v>8.298</v>
      </c>
      <c r="J411" s="113">
        <v>8.2219999999999995</v>
      </c>
      <c r="K411" s="13">
        <v>0.89300000000000002</v>
      </c>
      <c r="L411" s="3">
        <f t="shared" si="169"/>
        <v>0.2159999999999993</v>
      </c>
      <c r="M411" s="3">
        <f t="shared" si="170"/>
        <v>0.13999999999999879</v>
      </c>
      <c r="N411" s="3">
        <f t="shared" si="171"/>
        <v>7.6000000000000512E-2</v>
      </c>
      <c r="O411" s="13">
        <f t="shared" si="178"/>
        <v>0.2159999999999993</v>
      </c>
      <c r="P411" s="3">
        <f t="shared" si="179"/>
        <v>7.6000000000000512E-2</v>
      </c>
      <c r="Q411" s="11">
        <f t="shared" si="180"/>
        <v>0.13999999999999879</v>
      </c>
      <c r="R411" s="3">
        <f t="shared" si="172"/>
        <v>1.8421052631578665</v>
      </c>
      <c r="S411" s="3">
        <f t="shared" si="163"/>
        <v>0.54285714285715114</v>
      </c>
      <c r="T411" s="3">
        <f t="shared" si="164"/>
        <v>4.6296296296296449</v>
      </c>
      <c r="U411" s="3">
        <f t="shared" si="160"/>
        <v>8682.5541787811726</v>
      </c>
      <c r="V411" s="3">
        <f t="shared" si="175"/>
        <v>9379.1335763850857</v>
      </c>
      <c r="X411" s="3">
        <f t="shared" si="181"/>
        <v>6.0067988411610713</v>
      </c>
      <c r="Y411" s="3">
        <f t="shared" si="173"/>
        <v>8743.563330017756</v>
      </c>
      <c r="Z411" s="3">
        <f t="shared" si="176"/>
        <v>8743.563330017756</v>
      </c>
      <c r="AA411" s="2"/>
      <c r="AB411" s="3"/>
      <c r="AC411" s="3">
        <v>35.185185189999999</v>
      </c>
      <c r="AD411" s="119">
        <v>42.8</v>
      </c>
      <c r="AE411" s="11">
        <f t="shared" si="165"/>
        <v>-7.6148148099999986</v>
      </c>
      <c r="AF411" s="3">
        <f t="shared" si="182"/>
        <v>-1.0000000000012221E-3</v>
      </c>
      <c r="AG411" s="3">
        <f t="shared" si="183"/>
        <v>-3.9999999999977831E-3</v>
      </c>
      <c r="AH411" s="3">
        <f t="shared" si="174"/>
        <v>2.999999999996561E-3</v>
      </c>
      <c r="AK411" s="13">
        <v>8.0830000000000002</v>
      </c>
      <c r="AL411" s="15"/>
      <c r="AM411" s="3"/>
      <c r="AS411">
        <f t="shared" si="166"/>
        <v>1.8421052631578665</v>
      </c>
      <c r="AT411">
        <f t="shared" si="167"/>
        <v>0.2159999999999993</v>
      </c>
      <c r="AY411">
        <f t="shared" si="168"/>
        <v>64.814814814814468</v>
      </c>
    </row>
    <row r="412" spans="1:51" x14ac:dyDescent="0.25">
      <c r="A412">
        <f t="shared" si="161"/>
        <v>1</v>
      </c>
      <c r="B412" s="119">
        <v>196</v>
      </c>
      <c r="C412" s="11">
        <f t="shared" si="177"/>
        <v>1</v>
      </c>
      <c r="D412" s="11">
        <v>2494</v>
      </c>
      <c r="E412">
        <v>2495</v>
      </c>
      <c r="F412" s="3">
        <f t="shared" si="162"/>
        <v>2494.5</v>
      </c>
      <c r="G412" s="111">
        <v>8.09</v>
      </c>
      <c r="H412" s="112">
        <v>9.0649999999999995</v>
      </c>
      <c r="I412" s="112">
        <v>8.3010000000000002</v>
      </c>
      <c r="J412" s="113">
        <v>8.2260000000000009</v>
      </c>
      <c r="K412" s="13">
        <v>0.97499999999999998</v>
      </c>
      <c r="L412" s="3">
        <f t="shared" si="169"/>
        <v>0.2110000000000003</v>
      </c>
      <c r="M412" s="3">
        <f t="shared" si="170"/>
        <v>0.13600000000000101</v>
      </c>
      <c r="N412" s="3">
        <f t="shared" si="171"/>
        <v>7.4999999999999289E-2</v>
      </c>
      <c r="O412" s="13">
        <f t="shared" si="178"/>
        <v>0.2110000000000003</v>
      </c>
      <c r="P412" s="3">
        <f t="shared" si="179"/>
        <v>7.4999999999999289E-2</v>
      </c>
      <c r="Q412" s="11">
        <f t="shared" si="180"/>
        <v>0.13600000000000101</v>
      </c>
      <c r="R412" s="3">
        <f t="shared" si="172"/>
        <v>1.8133333333333639</v>
      </c>
      <c r="S412" s="3">
        <f t="shared" si="163"/>
        <v>0.55147058823528483</v>
      </c>
      <c r="T412" s="3">
        <f t="shared" si="164"/>
        <v>4.7393364928909882</v>
      </c>
      <c r="U412" s="3">
        <f t="shared" si="160"/>
        <v>8676.5473799400115</v>
      </c>
      <c r="V412" s="3">
        <f t="shared" si="175"/>
        <v>9363.8313313028921</v>
      </c>
      <c r="X412" s="3">
        <f t="shared" si="181"/>
        <v>7.3299485233201267</v>
      </c>
      <c r="Y412" s="3">
        <f t="shared" si="173"/>
        <v>8733.6539525887019</v>
      </c>
      <c r="Z412" s="3">
        <f t="shared" si="176"/>
        <v>8733.6539525887019</v>
      </c>
      <c r="AA412" s="2"/>
      <c r="AB412" s="3"/>
      <c r="AC412" s="3">
        <v>35.545023700000002</v>
      </c>
      <c r="AD412" s="119">
        <v>48.9</v>
      </c>
      <c r="AE412" s="11">
        <f t="shared" si="165"/>
        <v>-13.354976299999997</v>
      </c>
      <c r="AF412" s="3">
        <f t="shared" si="182"/>
        <v>-2.7999999999998693E-2</v>
      </c>
      <c r="AG412" s="3">
        <f t="shared" si="183"/>
        <v>-3.2000000000000028E-2</v>
      </c>
      <c r="AH412" s="3">
        <f t="shared" si="174"/>
        <v>4.0000000000013358E-3</v>
      </c>
      <c r="AK412" s="13">
        <v>8.0950000000000006</v>
      </c>
      <c r="AL412" s="15"/>
      <c r="AM412" s="3"/>
      <c r="AS412">
        <f t="shared" si="166"/>
        <v>1.8133333333333639</v>
      </c>
      <c r="AT412">
        <f t="shared" si="167"/>
        <v>0.2110000000000003</v>
      </c>
      <c r="AY412">
        <f t="shared" si="168"/>
        <v>64.45497630331792</v>
      </c>
    </row>
    <row r="413" spans="1:51" x14ac:dyDescent="0.25">
      <c r="A413">
        <f t="shared" si="161"/>
        <v>1</v>
      </c>
      <c r="B413" s="119">
        <v>197</v>
      </c>
      <c r="C413" s="11">
        <f t="shared" si="177"/>
        <v>1</v>
      </c>
      <c r="D413" s="11">
        <v>2493</v>
      </c>
      <c r="E413">
        <v>2494</v>
      </c>
      <c r="F413" s="3">
        <f t="shared" si="162"/>
        <v>2493.5</v>
      </c>
      <c r="G413" s="111">
        <v>8.0429999999999993</v>
      </c>
      <c r="H413" s="112">
        <v>8.6129999999999995</v>
      </c>
      <c r="I413" s="112">
        <v>8.1940000000000008</v>
      </c>
      <c r="J413" s="113">
        <v>8.1470000000000002</v>
      </c>
      <c r="K413" s="13">
        <v>0.56999999999999995</v>
      </c>
      <c r="L413" s="3">
        <f t="shared" si="169"/>
        <v>0.15100000000000158</v>
      </c>
      <c r="M413" s="3">
        <f t="shared" si="170"/>
        <v>0.10400000000000098</v>
      </c>
      <c r="N413" s="3">
        <f t="shared" si="171"/>
        <v>4.7000000000000597E-2</v>
      </c>
      <c r="O413" s="13">
        <f t="shared" si="178"/>
        <v>0.15100000000000158</v>
      </c>
      <c r="P413" s="3">
        <f t="shared" si="179"/>
        <v>4.7000000000000597E-2</v>
      </c>
      <c r="Q413" s="11">
        <f t="shared" si="180"/>
        <v>0.10400000000000098</v>
      </c>
      <c r="R413" s="3">
        <f t="shared" si="172"/>
        <v>2.2127659574468015</v>
      </c>
      <c r="S413" s="3">
        <f t="shared" si="163"/>
        <v>0.45192307692307837</v>
      </c>
      <c r="T413" s="3">
        <f t="shared" si="164"/>
        <v>6.6225165562913215</v>
      </c>
      <c r="U413" s="3">
        <f t="shared" si="160"/>
        <v>8669.2174314166914</v>
      </c>
      <c r="V413" s="3">
        <f t="shared" si="175"/>
        <v>9351.2913376406632</v>
      </c>
      <c r="X413" s="3">
        <f t="shared" si="181"/>
        <v>6.0040383637533523</v>
      </c>
      <c r="Y413" s="3">
        <f t="shared" si="173"/>
        <v>8726.5624076039294</v>
      </c>
      <c r="Z413" s="3">
        <f t="shared" si="176"/>
        <v>8726.5624076039294</v>
      </c>
      <c r="AA413" s="2"/>
      <c r="AB413" s="3"/>
      <c r="AC413" s="3">
        <v>31.125827810000001</v>
      </c>
      <c r="AD413" s="119">
        <v>37.9</v>
      </c>
      <c r="AE413" s="11">
        <f t="shared" si="165"/>
        <v>-6.774172189999998</v>
      </c>
      <c r="AF413" s="3">
        <f t="shared" si="182"/>
        <v>9.9999999999944578E-4</v>
      </c>
      <c r="AG413" s="3">
        <f t="shared" si="183"/>
        <v>-1.7000000000001236E-2</v>
      </c>
      <c r="AH413" s="3">
        <f t="shared" si="174"/>
        <v>1.8000000000000682E-2</v>
      </c>
      <c r="AK413" s="13">
        <v>8.0419999999999998</v>
      </c>
      <c r="AL413" s="15"/>
      <c r="AM413" s="3"/>
      <c r="AS413">
        <f t="shared" si="166"/>
        <v>2.2127659574468015</v>
      </c>
      <c r="AT413">
        <f t="shared" si="167"/>
        <v>0.15100000000000158</v>
      </c>
      <c r="AY413">
        <f t="shared" si="168"/>
        <v>68.874172185430396</v>
      </c>
    </row>
    <row r="414" spans="1:51" x14ac:dyDescent="0.25">
      <c r="A414">
        <f t="shared" si="161"/>
        <v>1</v>
      </c>
      <c r="B414" s="119">
        <v>198</v>
      </c>
      <c r="C414" s="11">
        <f t="shared" si="177"/>
        <v>1</v>
      </c>
      <c r="D414" s="11">
        <v>2492</v>
      </c>
      <c r="E414">
        <v>2493</v>
      </c>
      <c r="F414" s="3">
        <f t="shared" si="162"/>
        <v>2492.5</v>
      </c>
      <c r="G414" s="111">
        <v>8.0210000000000008</v>
      </c>
      <c r="H414" s="112">
        <v>8.5890000000000004</v>
      </c>
      <c r="I414" s="112">
        <v>8.1560000000000006</v>
      </c>
      <c r="J414" s="113">
        <v>8.1080000000000005</v>
      </c>
      <c r="K414" s="13">
        <v>0.56799999999999995</v>
      </c>
      <c r="L414" s="3">
        <f t="shared" si="169"/>
        <v>0.13499999999999979</v>
      </c>
      <c r="M414" s="3">
        <f t="shared" si="170"/>
        <v>8.6999999999999744E-2</v>
      </c>
      <c r="N414" s="3">
        <f t="shared" si="171"/>
        <v>4.8000000000000043E-2</v>
      </c>
      <c r="O414" s="13">
        <f t="shared" si="178"/>
        <v>0.13499999999999979</v>
      </c>
      <c r="P414" s="3">
        <f t="shared" si="179"/>
        <v>4.8000000000000043E-2</v>
      </c>
      <c r="Q414" s="11">
        <f t="shared" si="180"/>
        <v>8.6999999999999744E-2</v>
      </c>
      <c r="R414" s="3">
        <f t="shared" si="172"/>
        <v>1.8124999999999931</v>
      </c>
      <c r="S414" s="3">
        <f t="shared" si="163"/>
        <v>0.55172413793103658</v>
      </c>
      <c r="T414" s="3">
        <f t="shared" si="164"/>
        <v>7.407407407407419</v>
      </c>
      <c r="U414" s="3">
        <f t="shared" si="160"/>
        <v>8663.213393052938</v>
      </c>
      <c r="V414" s="3">
        <f t="shared" si="175"/>
        <v>9335.9820570434895</v>
      </c>
      <c r="X414" s="3">
        <f t="shared" si="181"/>
        <v>6.7880592015299044</v>
      </c>
      <c r="Y414" s="3">
        <f t="shared" si="173"/>
        <v>8720.2222846042987</v>
      </c>
      <c r="Z414" s="3">
        <f t="shared" si="176"/>
        <v>8720.2222846042987</v>
      </c>
      <c r="AA414" s="2"/>
      <c r="AB414" s="3"/>
      <c r="AC414" s="3">
        <v>35.555555560000002</v>
      </c>
      <c r="AD414" s="119">
        <v>43.7</v>
      </c>
      <c r="AE414" s="11">
        <f t="shared" si="165"/>
        <v>-8.1444444400000009</v>
      </c>
      <c r="AF414" s="3">
        <f t="shared" si="182"/>
        <v>1.2999999999999901E-2</v>
      </c>
      <c r="AG414" s="3">
        <f t="shared" si="183"/>
        <v>3.8000000000000256E-2</v>
      </c>
      <c r="AH414" s="3">
        <f t="shared" si="174"/>
        <v>-2.5000000000000355E-2</v>
      </c>
      <c r="AK414" s="13">
        <v>8.0229999999999997</v>
      </c>
      <c r="AL414" s="15"/>
      <c r="AM414" s="3"/>
      <c r="AS414">
        <f t="shared" si="166"/>
        <v>1.8124999999999931</v>
      </c>
      <c r="AT414">
        <f t="shared" si="167"/>
        <v>0.13499999999999979</v>
      </c>
      <c r="AY414">
        <f t="shared" si="168"/>
        <v>64.444444444444358</v>
      </c>
    </row>
    <row r="415" spans="1:51" x14ac:dyDescent="0.25">
      <c r="A415">
        <f t="shared" si="161"/>
        <v>1</v>
      </c>
      <c r="B415" s="119">
        <v>199</v>
      </c>
      <c r="C415" s="11">
        <f t="shared" si="177"/>
        <v>1</v>
      </c>
      <c r="D415" s="11">
        <v>2491</v>
      </c>
      <c r="E415">
        <v>2492</v>
      </c>
      <c r="F415" s="3">
        <f t="shared" si="162"/>
        <v>2491.5</v>
      </c>
      <c r="G415" s="111">
        <v>8.1199999999999992</v>
      </c>
      <c r="H415" s="112">
        <v>8.9060000000000006</v>
      </c>
      <c r="I415" s="112">
        <v>8.3059999999999992</v>
      </c>
      <c r="J415" s="113">
        <v>8.2449999999999992</v>
      </c>
      <c r="K415" s="13">
        <v>0.78600000000000003</v>
      </c>
      <c r="L415" s="3">
        <f t="shared" si="169"/>
        <v>0.18599999999999994</v>
      </c>
      <c r="M415" s="3">
        <f t="shared" si="170"/>
        <v>0.125</v>
      </c>
      <c r="N415" s="3">
        <f t="shared" si="171"/>
        <v>6.0999999999999943E-2</v>
      </c>
      <c r="O415" s="13">
        <f t="shared" si="178"/>
        <v>0.18599999999999994</v>
      </c>
      <c r="P415" s="3">
        <f t="shared" si="179"/>
        <v>6.0999999999999943E-2</v>
      </c>
      <c r="Q415" s="11">
        <f t="shared" si="180"/>
        <v>0.125</v>
      </c>
      <c r="R415" s="3">
        <f t="shared" si="172"/>
        <v>2.0491803278688545</v>
      </c>
      <c r="S415" s="3">
        <f t="shared" si="163"/>
        <v>0.48799999999999949</v>
      </c>
      <c r="T415" s="3">
        <f t="shared" si="164"/>
        <v>5.3763440860215068</v>
      </c>
      <c r="U415" s="3">
        <f t="shared" si="160"/>
        <v>8656.4253338514081</v>
      </c>
      <c r="V415" s="3">
        <f t="shared" si="175"/>
        <v>9322.4409983552887</v>
      </c>
      <c r="X415" s="3">
        <f t="shared" si="181"/>
        <v>5.7663305868991301</v>
      </c>
      <c r="Y415" s="3">
        <f t="shared" si="173"/>
        <v>8711.4870040270289</v>
      </c>
      <c r="Z415" s="3">
        <f t="shared" si="176"/>
        <v>8711.4870040270289</v>
      </c>
      <c r="AA415" s="2"/>
      <c r="AB415" s="3"/>
      <c r="AC415" s="3">
        <v>32.79569892</v>
      </c>
      <c r="AD415" s="119">
        <v>44</v>
      </c>
      <c r="AE415" s="11">
        <f t="shared" si="165"/>
        <v>-11.20430108</v>
      </c>
      <c r="AF415" s="3">
        <f t="shared" si="182"/>
        <v>-7.0000000000014495E-3</v>
      </c>
      <c r="AG415" s="3">
        <f t="shared" si="183"/>
        <v>-3.0999999999998806E-2</v>
      </c>
      <c r="AH415" s="3">
        <f t="shared" si="174"/>
        <v>2.3999999999997357E-2</v>
      </c>
      <c r="AK415" s="13">
        <v>8.1229999999999993</v>
      </c>
      <c r="AL415" s="15"/>
      <c r="AM415" s="3"/>
      <c r="AS415">
        <f t="shared" si="166"/>
        <v>2.0491803278688545</v>
      </c>
      <c r="AT415">
        <f t="shared" si="167"/>
        <v>0.18599999999999994</v>
      </c>
      <c r="AY415">
        <f t="shared" si="168"/>
        <v>67.20430107526883</v>
      </c>
    </row>
    <row r="416" spans="1:51" x14ac:dyDescent="0.25">
      <c r="A416">
        <f t="shared" si="161"/>
        <v>1</v>
      </c>
      <c r="B416" s="119">
        <v>200</v>
      </c>
      <c r="C416" s="11">
        <f t="shared" si="177"/>
        <v>1</v>
      </c>
      <c r="D416" s="11">
        <v>2490</v>
      </c>
      <c r="E416">
        <v>2491</v>
      </c>
      <c r="F416" s="3">
        <f t="shared" si="162"/>
        <v>2490.5</v>
      </c>
      <c r="G416" s="111">
        <v>8.0679999999999996</v>
      </c>
      <c r="H416" s="112">
        <v>8.6590000000000007</v>
      </c>
      <c r="I416" s="112">
        <v>8.2159999999999993</v>
      </c>
      <c r="J416" s="113">
        <v>8.1620000000000008</v>
      </c>
      <c r="K416" s="13">
        <v>0.59099999999999997</v>
      </c>
      <c r="L416" s="3">
        <f t="shared" si="169"/>
        <v>0.14799999999999969</v>
      </c>
      <c r="M416" s="3">
        <f t="shared" si="170"/>
        <v>9.4000000000001194E-2</v>
      </c>
      <c r="N416" s="3">
        <f t="shared" si="171"/>
        <v>5.3999999999998494E-2</v>
      </c>
      <c r="O416" s="13">
        <f t="shared" si="178"/>
        <v>0.14799999999999969</v>
      </c>
      <c r="P416" s="3">
        <f t="shared" si="179"/>
        <v>5.3999999999998494E-2</v>
      </c>
      <c r="Q416" s="11">
        <f t="shared" si="180"/>
        <v>9.4000000000001194E-2</v>
      </c>
      <c r="R416" s="3">
        <f t="shared" si="172"/>
        <v>1.7407407407408113</v>
      </c>
      <c r="S416" s="3">
        <f t="shared" si="163"/>
        <v>0.57446808510635972</v>
      </c>
      <c r="T416" s="3">
        <f t="shared" si="164"/>
        <v>6.7567567567567712</v>
      </c>
      <c r="U416" s="3">
        <f t="shared" si="160"/>
        <v>8650.659003264509</v>
      </c>
      <c r="V416" s="3">
        <f t="shared" si="175"/>
        <v>9306.5006170952001</v>
      </c>
      <c r="X416" s="3">
        <f t="shared" si="181"/>
        <v>5.7663305868991301</v>
      </c>
      <c r="Y416" s="3">
        <f t="shared" si="173"/>
        <v>8704.5363506644699</v>
      </c>
      <c r="Z416" s="3">
        <f t="shared" si="176"/>
        <v>8704.5363506644699</v>
      </c>
      <c r="AA416" s="2"/>
      <c r="AB416" s="3"/>
      <c r="AC416" s="3">
        <v>36.486486489999997</v>
      </c>
      <c r="AD416" s="119">
        <v>40.9</v>
      </c>
      <c r="AE416" s="11">
        <f t="shared" si="165"/>
        <v>-4.4135135100000014</v>
      </c>
      <c r="AF416" s="3">
        <f t="shared" si="182"/>
        <v>1.7763568394002505E-15</v>
      </c>
      <c r="AG416" s="3">
        <f>(Q417-Q416)/C416</f>
        <v>-1.7763568394002505E-15</v>
      </c>
      <c r="AH416" s="3">
        <f>AF416-AG416</f>
        <v>3.5527136788005009E-15</v>
      </c>
      <c r="AK416" s="13">
        <v>8.07</v>
      </c>
      <c r="AL416" s="3"/>
      <c r="AM416" s="3"/>
      <c r="AS416">
        <f t="shared" si="166"/>
        <v>1.7407407407408113</v>
      </c>
      <c r="AT416">
        <f t="shared" si="167"/>
        <v>0.14799999999999969</v>
      </c>
      <c r="AY416">
        <f t="shared" si="168"/>
        <v>63.513513513514454</v>
      </c>
    </row>
    <row r="417" spans="1:51" x14ac:dyDescent="0.25">
      <c r="A417">
        <f t="shared" si="161"/>
        <v>1</v>
      </c>
      <c r="B417" s="112">
        <v>51</v>
      </c>
      <c r="C417" s="11">
        <f t="shared" si="177"/>
        <v>1</v>
      </c>
      <c r="D417" s="11">
        <v>2489</v>
      </c>
      <c r="E417" s="13">
        <v>2490</v>
      </c>
      <c r="F417" s="3">
        <f t="shared" si="162"/>
        <v>2489.5</v>
      </c>
      <c r="G417" s="3">
        <v>8.3810000000000002</v>
      </c>
      <c r="H417" s="112">
        <v>8.9629999999999992</v>
      </c>
      <c r="I417" s="112">
        <v>8.5289999999999999</v>
      </c>
      <c r="J417" s="112">
        <v>8.4749999999999996</v>
      </c>
      <c r="K417" s="111">
        <v>0.58199999999999896</v>
      </c>
      <c r="L417" s="3">
        <f t="shared" si="169"/>
        <v>0.14799999999999969</v>
      </c>
      <c r="M417" s="3">
        <f t="shared" si="170"/>
        <v>9.3999999999999417E-2</v>
      </c>
      <c r="N417" s="3">
        <f t="shared" si="171"/>
        <v>5.400000000000027E-2</v>
      </c>
      <c r="O417" s="13">
        <f t="shared" si="178"/>
        <v>0.14799999999999969</v>
      </c>
      <c r="P417" s="3">
        <f t="shared" si="179"/>
        <v>5.400000000000027E-2</v>
      </c>
      <c r="Q417" s="11">
        <f t="shared" si="180"/>
        <v>9.3999999999999417E-2</v>
      </c>
      <c r="R417" s="3">
        <f t="shared" si="172"/>
        <v>1.7407407407407212</v>
      </c>
      <c r="S417" s="3">
        <f t="shared" si="163"/>
        <v>0.57446808510638947</v>
      </c>
      <c r="T417" s="3">
        <f t="shared" si="164"/>
        <v>6.7567567567567712</v>
      </c>
      <c r="U417" s="3">
        <f t="shared" si="160"/>
        <v>8644.8926726776099</v>
      </c>
      <c r="V417" s="3">
        <f t="shared" si="175"/>
        <v>9290.5602358351098</v>
      </c>
      <c r="X417" s="3">
        <f t="shared" si="181"/>
        <v>7.2594682490562263</v>
      </c>
      <c r="Y417" s="3">
        <f t="shared" si="173"/>
        <v>8697.5856973019108</v>
      </c>
      <c r="Z417" s="3">
        <f t="shared" si="176"/>
        <v>8697.5856973019108</v>
      </c>
      <c r="AA417" s="2"/>
      <c r="AB417" s="3"/>
      <c r="AC417" s="3">
        <v>36.486486486486747</v>
      </c>
      <c r="AD417" s="112">
        <v>49.399264026871293</v>
      </c>
      <c r="AE417" s="11">
        <f t="shared" si="165"/>
        <v>-12.912777540384546</v>
      </c>
      <c r="AF417" s="3">
        <f t="shared" si="182"/>
        <v>-7.0000000000005613E-3</v>
      </c>
      <c r="AG417" s="3">
        <f t="shared" si="183"/>
        <v>9.0000000000012292E-3</v>
      </c>
      <c r="AH417" s="3">
        <f t="shared" si="174"/>
        <v>-1.6000000000001791E-2</v>
      </c>
      <c r="AK417" s="3">
        <v>8.3800000000000008</v>
      </c>
      <c r="AL417" s="13" t="s">
        <v>189</v>
      </c>
      <c r="AM417" s="119" t="s">
        <v>186</v>
      </c>
      <c r="AP417" s="3"/>
      <c r="AQ417" s="3"/>
      <c r="AR417" s="3"/>
      <c r="AS417">
        <f t="shared" si="166"/>
        <v>1.7407407407407212</v>
      </c>
      <c r="AT417">
        <f t="shared" si="167"/>
        <v>0.14799999999999969</v>
      </c>
      <c r="AY417">
        <f t="shared" si="168"/>
        <v>63.513513513513253</v>
      </c>
    </row>
    <row r="418" spans="1:51" x14ac:dyDescent="0.25">
      <c r="A418">
        <f t="shared" si="161"/>
        <v>1</v>
      </c>
      <c r="B418" s="112">
        <v>52</v>
      </c>
      <c r="C418" s="11">
        <f t="shared" si="177"/>
        <v>1</v>
      </c>
      <c r="D418" s="11">
        <v>2488</v>
      </c>
      <c r="E418" s="13">
        <v>2489</v>
      </c>
      <c r="F418" s="3">
        <f t="shared" si="162"/>
        <v>2488.5</v>
      </c>
      <c r="G418" s="3">
        <v>7.8449999999999998</v>
      </c>
      <c r="H418" s="112">
        <v>8.3109999999999999</v>
      </c>
      <c r="I418" s="112">
        <v>7.9950000000000001</v>
      </c>
      <c r="J418" s="112">
        <v>7.9480000000000004</v>
      </c>
      <c r="K418" s="111">
        <v>0.46600000000000019</v>
      </c>
      <c r="L418" s="3">
        <f t="shared" si="169"/>
        <v>0.15000000000000036</v>
      </c>
      <c r="M418" s="3">
        <f t="shared" si="170"/>
        <v>0.10300000000000065</v>
      </c>
      <c r="N418" s="3">
        <f t="shared" si="171"/>
        <v>4.6999999999999709E-2</v>
      </c>
      <c r="O418" s="13">
        <f t="shared" si="178"/>
        <v>0.15000000000000036</v>
      </c>
      <c r="P418" s="3">
        <f t="shared" si="179"/>
        <v>4.6999999999999709E-2</v>
      </c>
      <c r="Q418" s="11">
        <f t="shared" si="180"/>
        <v>0.10300000000000065</v>
      </c>
      <c r="R418" s="3">
        <f t="shared" si="172"/>
        <v>2.1914893617021551</v>
      </c>
      <c r="S418" s="3">
        <f t="shared" si="163"/>
        <v>0.45631067961164479</v>
      </c>
      <c r="T418" s="3">
        <f t="shared" si="164"/>
        <v>6.666666666666651</v>
      </c>
      <c r="U418" s="3">
        <f t="shared" si="160"/>
        <v>8637.6332044285537</v>
      </c>
      <c r="V418" s="3">
        <f t="shared" si="175"/>
        <v>9277.8984946615983</v>
      </c>
      <c r="X418" s="3">
        <f t="shared" si="181"/>
        <v>6.2650835100030235</v>
      </c>
      <c r="Y418" s="3">
        <f t="shared" si="173"/>
        <v>8690.5411161912089</v>
      </c>
      <c r="Z418" s="3">
        <f t="shared" si="176"/>
        <v>8690.5411161912089</v>
      </c>
      <c r="AA418" s="2"/>
      <c r="AB418" s="3"/>
      <c r="AC418" s="3">
        <v>31.333333333333062</v>
      </c>
      <c r="AD418" s="112">
        <v>34.736000388416336</v>
      </c>
      <c r="AE418" s="11">
        <f t="shared" si="165"/>
        <v>-3.4026670550832741</v>
      </c>
      <c r="AF418" s="3">
        <f t="shared" si="182"/>
        <v>-1.000000000000334E-3</v>
      </c>
      <c r="AG418" s="3">
        <f t="shared" si="183"/>
        <v>-1.6000000000000902E-2</v>
      </c>
      <c r="AH418" s="3">
        <f t="shared" si="174"/>
        <v>1.5000000000000568E-2</v>
      </c>
      <c r="AK418" s="3">
        <v>7.8479999999999999</v>
      </c>
      <c r="AL418" s="13"/>
      <c r="AM418" s="11"/>
      <c r="AP418" s="3"/>
      <c r="AQ418" s="3"/>
      <c r="AR418" s="3"/>
      <c r="AS418">
        <f t="shared" si="166"/>
        <v>2.1914893617021551</v>
      </c>
      <c r="AT418">
        <f t="shared" si="167"/>
        <v>0.15000000000000036</v>
      </c>
      <c r="AY418">
        <f t="shared" si="168"/>
        <v>68.666666666666927</v>
      </c>
    </row>
    <row r="419" spans="1:51" x14ac:dyDescent="0.25">
      <c r="A419">
        <f t="shared" si="161"/>
        <v>1</v>
      </c>
      <c r="B419" s="112">
        <v>53</v>
      </c>
      <c r="C419" s="11">
        <f t="shared" si="177"/>
        <v>1</v>
      </c>
      <c r="D419" s="11">
        <v>2487</v>
      </c>
      <c r="E419" s="13">
        <v>2488</v>
      </c>
      <c r="F419" s="3">
        <f t="shared" si="162"/>
        <v>2487.5</v>
      </c>
      <c r="G419" s="3">
        <v>9.2080000000000002</v>
      </c>
      <c r="H419" s="112">
        <v>9.6489999999999991</v>
      </c>
      <c r="I419" s="112">
        <v>9.3409999999999993</v>
      </c>
      <c r="J419" s="112">
        <v>9.2949999999999999</v>
      </c>
      <c r="K419" s="111">
        <v>0.44099999999999895</v>
      </c>
      <c r="L419" s="3">
        <f t="shared" si="169"/>
        <v>0.13299999999999912</v>
      </c>
      <c r="M419" s="3">
        <f t="shared" si="170"/>
        <v>8.6999999999999744E-2</v>
      </c>
      <c r="N419" s="3">
        <f t="shared" si="171"/>
        <v>4.5999999999999375E-2</v>
      </c>
      <c r="O419" s="13">
        <f t="shared" si="178"/>
        <v>0.13299999999999912</v>
      </c>
      <c r="P419" s="3">
        <f t="shared" si="179"/>
        <v>4.5999999999999375E-2</v>
      </c>
      <c r="Q419" s="11">
        <f t="shared" si="180"/>
        <v>8.6999999999999744E-2</v>
      </c>
      <c r="R419" s="3">
        <f t="shared" si="172"/>
        <v>1.8913043478261071</v>
      </c>
      <c r="S419" s="3">
        <f t="shared" si="163"/>
        <v>0.5287356321839024</v>
      </c>
      <c r="T419" s="3">
        <f t="shared" si="164"/>
        <v>7.5187969924812528</v>
      </c>
      <c r="U419" s="3">
        <f t="shared" si="160"/>
        <v>8631.3681209185506</v>
      </c>
      <c r="V419" s="3">
        <f t="shared" si="175"/>
        <v>9263.2271007559739</v>
      </c>
      <c r="X419" s="3">
        <f t="shared" si="181"/>
        <v>8.1308607308492356</v>
      </c>
      <c r="Y419" s="3">
        <f t="shared" si="173"/>
        <v>8684.2949209397193</v>
      </c>
      <c r="Z419" s="3">
        <f t="shared" si="176"/>
        <v>8684.2949209397193</v>
      </c>
      <c r="AA419" s="2"/>
      <c r="AB419" s="3"/>
      <c r="AC419" s="3">
        <v>34.586466165413292</v>
      </c>
      <c r="AD419" s="112">
        <v>38.611316599561619</v>
      </c>
      <c r="AE419" s="11">
        <f t="shared" si="165"/>
        <v>-4.0248504341483269</v>
      </c>
      <c r="AF419" s="3">
        <f t="shared" si="182"/>
        <v>-1.9999999999988916E-3</v>
      </c>
      <c r="AG419" s="3">
        <f t="shared" si="183"/>
        <v>2.0999999999999019E-2</v>
      </c>
      <c r="AH419" s="3">
        <f t="shared" si="174"/>
        <v>-2.2999999999997911E-2</v>
      </c>
      <c r="AK419" s="3">
        <v>9.2089999999999996</v>
      </c>
      <c r="AL419" s="13"/>
      <c r="AM419" s="11"/>
      <c r="AP419" s="3"/>
      <c r="AQ419" s="3"/>
      <c r="AR419" s="3"/>
      <c r="AS419">
        <f t="shared" si="166"/>
        <v>1.8913043478261071</v>
      </c>
      <c r="AT419">
        <f t="shared" si="167"/>
        <v>0.13299999999999912</v>
      </c>
      <c r="AY419">
        <f t="shared" si="168"/>
        <v>65.413533834586715</v>
      </c>
    </row>
    <row r="420" spans="1:51" x14ac:dyDescent="0.25">
      <c r="A420">
        <f t="shared" si="161"/>
        <v>1</v>
      </c>
      <c r="B420" s="112">
        <v>54</v>
      </c>
      <c r="C420" s="11">
        <f t="shared" si="177"/>
        <v>1</v>
      </c>
      <c r="D420" s="11">
        <v>2486</v>
      </c>
      <c r="E420" s="13">
        <v>2487</v>
      </c>
      <c r="F420" s="3">
        <f t="shared" si="162"/>
        <v>2486.5</v>
      </c>
      <c r="G420" s="3">
        <v>8.8870000000000005</v>
      </c>
      <c r="H420" s="112">
        <v>9.3450000000000006</v>
      </c>
      <c r="I420" s="112">
        <v>9.0389999999999997</v>
      </c>
      <c r="J420" s="112">
        <v>8.9949999999999992</v>
      </c>
      <c r="K420" s="111">
        <v>0.45800000000000018</v>
      </c>
      <c r="L420" s="3">
        <f t="shared" si="169"/>
        <v>0.15199999999999925</v>
      </c>
      <c r="M420" s="3">
        <f t="shared" si="170"/>
        <v>0.10799999999999876</v>
      </c>
      <c r="N420" s="3">
        <f t="shared" si="171"/>
        <v>4.4000000000000483E-2</v>
      </c>
      <c r="O420" s="13">
        <f t="shared" si="178"/>
        <v>0.15199999999999925</v>
      </c>
      <c r="P420" s="3">
        <f t="shared" si="179"/>
        <v>4.4000000000000483E-2</v>
      </c>
      <c r="Q420" s="11">
        <f t="shared" si="180"/>
        <v>0.10799999999999876</v>
      </c>
      <c r="R420" s="3">
        <f t="shared" si="172"/>
        <v>2.4545454545453995</v>
      </c>
      <c r="S420" s="3">
        <f t="shared" si="163"/>
        <v>0.40740740740741654</v>
      </c>
      <c r="T420" s="3">
        <f t="shared" si="164"/>
        <v>6.5789473684210851</v>
      </c>
      <c r="U420" s="3">
        <f t="shared" si="160"/>
        <v>8623.2372601877014</v>
      </c>
      <c r="V420" s="3">
        <f t="shared" si="175"/>
        <v>9251.9223310557463</v>
      </c>
      <c r="X420" s="3">
        <f t="shared" si="181"/>
        <v>6.3306948571062094</v>
      </c>
      <c r="Y420" s="3">
        <f t="shared" si="173"/>
        <v>8677.1564120808744</v>
      </c>
      <c r="Z420" s="3">
        <f t="shared" si="176"/>
        <v>8677.1564120808744</v>
      </c>
      <c r="AA420" s="2"/>
      <c r="AB420" s="3"/>
      <c r="AC420" s="3">
        <v>28.947368421053092</v>
      </c>
      <c r="AD420" s="112">
        <v>32.974425675853752</v>
      </c>
      <c r="AE420" s="11">
        <f t="shared" si="165"/>
        <v>-4.0270572548006598</v>
      </c>
      <c r="AF420" s="3">
        <f t="shared" si="182"/>
        <v>9.9999999999944578E-4</v>
      </c>
      <c r="AG420" s="3">
        <f t="shared" si="183"/>
        <v>-2.1999999999998465E-2</v>
      </c>
      <c r="AH420" s="3">
        <f t="shared" si="174"/>
        <v>2.2999999999997911E-2</v>
      </c>
      <c r="AK420" s="3">
        <v>8.8879999999999999</v>
      </c>
      <c r="AL420" s="13"/>
      <c r="AM420" s="11"/>
      <c r="AP420" s="3"/>
      <c r="AQ420" s="3"/>
      <c r="AR420" s="3"/>
      <c r="AS420">
        <f t="shared" si="166"/>
        <v>2.4545454545453995</v>
      </c>
      <c r="AT420">
        <f t="shared" si="167"/>
        <v>0.15199999999999925</v>
      </c>
      <c r="AY420">
        <f t="shared" si="168"/>
        <v>71.052631578946915</v>
      </c>
    </row>
    <row r="421" spans="1:51" x14ac:dyDescent="0.25">
      <c r="A421">
        <f t="shared" si="161"/>
        <v>1</v>
      </c>
      <c r="B421" s="112">
        <v>55</v>
      </c>
      <c r="C421" s="11">
        <f t="shared" si="177"/>
        <v>1</v>
      </c>
      <c r="D421" s="11">
        <v>2485</v>
      </c>
      <c r="E421" s="13">
        <v>2486</v>
      </c>
      <c r="F421" s="3">
        <f t="shared" si="162"/>
        <v>2485.5</v>
      </c>
      <c r="G421" s="3">
        <v>9.0299999999999994</v>
      </c>
      <c r="H421" s="112">
        <v>9.4429999999999996</v>
      </c>
      <c r="I421" s="112">
        <v>9.1609999999999996</v>
      </c>
      <c r="J421" s="112">
        <v>9.1159999999999997</v>
      </c>
      <c r="K421" s="111">
        <v>0.41300000000000026</v>
      </c>
      <c r="L421" s="3">
        <f t="shared" si="169"/>
        <v>0.13100000000000023</v>
      </c>
      <c r="M421" s="3">
        <f t="shared" si="170"/>
        <v>8.6000000000000298E-2</v>
      </c>
      <c r="N421" s="3">
        <f t="shared" si="171"/>
        <v>4.4999999999999929E-2</v>
      </c>
      <c r="O421" s="13">
        <f t="shared" si="178"/>
        <v>0.13100000000000023</v>
      </c>
      <c r="P421" s="3">
        <f t="shared" si="179"/>
        <v>4.4999999999999929E-2</v>
      </c>
      <c r="Q421" s="11">
        <f t="shared" si="180"/>
        <v>8.6000000000000298E-2</v>
      </c>
      <c r="R421" s="3">
        <f t="shared" si="172"/>
        <v>1.9111111111111208</v>
      </c>
      <c r="S421" s="3">
        <f t="shared" si="163"/>
        <v>0.52325581395348575</v>
      </c>
      <c r="T421" s="3">
        <f t="shared" si="164"/>
        <v>7.6335877862595289</v>
      </c>
      <c r="U421" s="3">
        <f t="shared" si="160"/>
        <v>8616.9065653305952</v>
      </c>
      <c r="V421" s="3">
        <f t="shared" si="175"/>
        <v>9237.4029915358969</v>
      </c>
      <c r="X421" s="3">
        <f t="shared" si="181"/>
        <v>6.1098566644159291</v>
      </c>
      <c r="Y421" s="3">
        <f t="shared" si="173"/>
        <v>8671.0041445775278</v>
      </c>
      <c r="Z421" s="3">
        <f t="shared" si="176"/>
        <v>8671.0041445775278</v>
      </c>
      <c r="AA421" s="2"/>
      <c r="AB421" s="3"/>
      <c r="AC421" s="3">
        <v>34.351145038167822</v>
      </c>
      <c r="AD421" s="112">
        <v>35.59654793260156</v>
      </c>
      <c r="AE421" s="11">
        <f t="shared" si="165"/>
        <v>-1.2454028944337381</v>
      </c>
      <c r="AF421" s="3">
        <f t="shared" si="182"/>
        <v>0</v>
      </c>
      <c r="AG421" s="3">
        <f t="shared" si="183"/>
        <v>-3.0000000000001137E-3</v>
      </c>
      <c r="AH421" s="3">
        <f t="shared" si="174"/>
        <v>3.0000000000001137E-3</v>
      </c>
      <c r="AK421" s="3">
        <v>9.0299999999999994</v>
      </c>
      <c r="AL421" s="13"/>
      <c r="AM421" s="11"/>
      <c r="AP421" s="3"/>
      <c r="AQ421" s="3"/>
      <c r="AR421" s="3"/>
      <c r="AS421">
        <f t="shared" si="166"/>
        <v>1.9111111111111208</v>
      </c>
      <c r="AT421">
        <f t="shared" si="167"/>
        <v>0.13100000000000023</v>
      </c>
      <c r="AY421">
        <f t="shared" si="168"/>
        <v>65.648854961832171</v>
      </c>
    </row>
    <row r="422" spans="1:51" x14ac:dyDescent="0.25">
      <c r="A422">
        <f t="shared" si="161"/>
        <v>1</v>
      </c>
      <c r="B422" s="112">
        <v>56</v>
      </c>
      <c r="C422" s="11">
        <f t="shared" si="177"/>
        <v>1</v>
      </c>
      <c r="D422" s="11">
        <v>2484</v>
      </c>
      <c r="E422" s="13">
        <v>2485</v>
      </c>
      <c r="F422" s="3">
        <f t="shared" si="162"/>
        <v>2484.5</v>
      </c>
      <c r="G422" s="3">
        <v>7.0839999999999996</v>
      </c>
      <c r="H422" s="112">
        <v>7.484</v>
      </c>
      <c r="I422" s="112">
        <v>7.2119999999999997</v>
      </c>
      <c r="J422" s="112">
        <v>7.1669999999999998</v>
      </c>
      <c r="K422" s="111">
        <v>0.40000000000000036</v>
      </c>
      <c r="L422" s="3">
        <f t="shared" si="169"/>
        <v>0.12800000000000011</v>
      </c>
      <c r="M422" s="3">
        <f t="shared" si="170"/>
        <v>8.3000000000000185E-2</v>
      </c>
      <c r="N422" s="3">
        <f t="shared" si="171"/>
        <v>4.4999999999999929E-2</v>
      </c>
      <c r="O422" s="13">
        <f t="shared" si="178"/>
        <v>0.12800000000000011</v>
      </c>
      <c r="P422" s="3">
        <f t="shared" si="179"/>
        <v>4.4999999999999929E-2</v>
      </c>
      <c r="Q422" s="11">
        <f t="shared" si="180"/>
        <v>8.3000000000000185E-2</v>
      </c>
      <c r="R422" s="3">
        <f t="shared" si="172"/>
        <v>1.8444444444444514</v>
      </c>
      <c r="S422" s="3">
        <f t="shared" si="163"/>
        <v>0.54216867469879315</v>
      </c>
      <c r="T422" s="3">
        <f t="shared" si="164"/>
        <v>7.8124999999999929</v>
      </c>
      <c r="U422" s="3">
        <f t="shared" si="160"/>
        <v>8610.7967086661793</v>
      </c>
      <c r="V422" s="3">
        <f t="shared" si="175"/>
        <v>9222.358856611716</v>
      </c>
      <c r="X422" s="3">
        <f t="shared" si="181"/>
        <v>4.2762304584466619</v>
      </c>
      <c r="Y422" s="3">
        <f t="shared" si="173"/>
        <v>8664.9927686963947</v>
      </c>
      <c r="Z422" s="3">
        <f t="shared" si="176"/>
        <v>8664.9927686963947</v>
      </c>
      <c r="AA422" s="2"/>
      <c r="AB422" s="3"/>
      <c r="AC422" s="3">
        <v>35.156249999999915</v>
      </c>
      <c r="AD422" s="112">
        <v>35.079441650934712</v>
      </c>
      <c r="AE422" s="11">
        <f t="shared" si="165"/>
        <v>7.6808349065203174E-2</v>
      </c>
      <c r="AF422" s="3">
        <f t="shared" si="182"/>
        <v>9.9999999999997868E-3</v>
      </c>
      <c r="AG422" s="3">
        <f t="shared" si="183"/>
        <v>-1.2000000000000455E-2</v>
      </c>
      <c r="AH422" s="3">
        <f t="shared" si="174"/>
        <v>2.2000000000000242E-2</v>
      </c>
      <c r="AK422" s="3">
        <v>7.0860000000000003</v>
      </c>
      <c r="AL422" s="13"/>
      <c r="AM422" s="11"/>
      <c r="AP422" s="3"/>
      <c r="AQ422" s="3"/>
      <c r="AR422" s="3"/>
      <c r="AS422">
        <f t="shared" si="166"/>
        <v>1.8444444444444514</v>
      </c>
      <c r="AT422">
        <f t="shared" si="167"/>
        <v>0.12800000000000011</v>
      </c>
      <c r="AY422">
        <f t="shared" si="168"/>
        <v>64.843750000000085</v>
      </c>
    </row>
    <row r="423" spans="1:51" x14ac:dyDescent="0.25">
      <c r="A423">
        <f t="shared" si="161"/>
        <v>1</v>
      </c>
      <c r="B423" s="112">
        <v>57</v>
      </c>
      <c r="C423" s="11">
        <f t="shared" si="177"/>
        <v>1</v>
      </c>
      <c r="D423" s="11">
        <v>2483</v>
      </c>
      <c r="E423" s="13">
        <v>2484</v>
      </c>
      <c r="F423" s="3">
        <f t="shared" si="162"/>
        <v>2483.5</v>
      </c>
      <c r="G423" s="3">
        <v>8.1310000000000002</v>
      </c>
      <c r="H423" s="112">
        <v>8.5389999999999997</v>
      </c>
      <c r="I423" s="112">
        <v>8.2569999999999997</v>
      </c>
      <c r="J423" s="112">
        <v>8.202</v>
      </c>
      <c r="K423" s="111">
        <v>0.40799999999999947</v>
      </c>
      <c r="L423" s="3">
        <f t="shared" si="169"/>
        <v>0.12599999999999945</v>
      </c>
      <c r="M423" s="3">
        <f t="shared" si="170"/>
        <v>7.099999999999973E-2</v>
      </c>
      <c r="N423" s="3">
        <f t="shared" si="171"/>
        <v>5.4999999999999716E-2</v>
      </c>
      <c r="O423" s="13">
        <f t="shared" si="178"/>
        <v>0.12599999999999945</v>
      </c>
      <c r="P423" s="3">
        <f t="shared" si="179"/>
        <v>5.4999999999999716E-2</v>
      </c>
      <c r="Q423" s="11">
        <f t="shared" si="180"/>
        <v>7.099999999999973E-2</v>
      </c>
      <c r="R423" s="3">
        <f t="shared" si="172"/>
        <v>1.2909090909090926</v>
      </c>
      <c r="S423" s="3">
        <f t="shared" si="163"/>
        <v>0.77464788732394263</v>
      </c>
      <c r="T423" s="3">
        <f t="shared" si="164"/>
        <v>7.9365079365079714</v>
      </c>
      <c r="U423" s="3">
        <f>U422-(R423*3.31257289034632)</f>
        <v>8606.5204782077326</v>
      </c>
      <c r="V423" s="3">
        <f t="shared" si="175"/>
        <v>9200.8638719704377</v>
      </c>
      <c r="Y423" s="3">
        <f t="shared" si="173"/>
        <v>8659.0753205634046</v>
      </c>
      <c r="Z423" s="3">
        <f t="shared" si="176"/>
        <v>8659.0753205634046</v>
      </c>
      <c r="AA423" s="2"/>
      <c r="AB423" s="3"/>
      <c r="AD423" s="112">
        <v>37.182739538149313</v>
      </c>
      <c r="AE423" s="11">
        <f t="shared" si="165"/>
        <v>-37.182739538149313</v>
      </c>
      <c r="AF423" s="3">
        <f>(P425-P423)/C423</f>
        <v>-1.3999999999999346E-2</v>
      </c>
      <c r="AG423" s="3">
        <f>(Q425-Q423)/C423</f>
        <v>-1.000000000000334E-3</v>
      </c>
      <c r="AH423" s="3">
        <f t="shared" ref="AH423:AH487" si="184">AF423-AG423</f>
        <v>-1.2999999999999012E-2</v>
      </c>
      <c r="AK423" s="3">
        <v>8.1319999999999997</v>
      </c>
      <c r="AL423" s="13" t="s">
        <v>190</v>
      </c>
      <c r="AM423" s="11"/>
      <c r="AP423" s="3"/>
      <c r="AQ423" s="3"/>
      <c r="AR423" s="3"/>
      <c r="AS423">
        <f t="shared" si="166"/>
        <v>1.2909090909090926</v>
      </c>
      <c r="AT423">
        <f t="shared" si="167"/>
        <v>0.12599999999999945</v>
      </c>
      <c r="AY423">
        <f t="shared" si="168"/>
        <v>56.349206349206383</v>
      </c>
    </row>
    <row r="424" spans="1:51" x14ac:dyDescent="0.25">
      <c r="A424">
        <v>1</v>
      </c>
      <c r="B424" s="112"/>
      <c r="C424" s="11">
        <v>1</v>
      </c>
      <c r="D424" s="11"/>
      <c r="E424" s="13"/>
      <c r="G424" s="3">
        <f>AVERAGE(G421:G423,G425:G427)</f>
        <v>8.116833333333334</v>
      </c>
      <c r="H424" s="3">
        <f t="shared" ref="H424:V424" si="185">AVERAGE(H421:H423,H425:H427)</f>
        <v>8.5001666666666669</v>
      </c>
      <c r="I424" s="3">
        <f t="shared" si="185"/>
        <v>8.2419999999999991</v>
      </c>
      <c r="J424" s="3">
        <f t="shared" si="185"/>
        <v>8.1969999999999992</v>
      </c>
      <c r="K424" s="3">
        <f t="shared" si="185"/>
        <v>0.38333333333333347</v>
      </c>
      <c r="L424" s="3">
        <f t="shared" si="185"/>
        <v>0.12516666666666673</v>
      </c>
      <c r="M424" s="3">
        <f t="shared" si="185"/>
        <v>8.016666666666665E-2</v>
      </c>
      <c r="N424" s="3">
        <f t="shared" si="185"/>
        <v>4.5000000000000075E-2</v>
      </c>
      <c r="O424" s="3">
        <f t="shared" si="185"/>
        <v>0.12516666666666673</v>
      </c>
      <c r="P424" s="3">
        <f t="shared" si="185"/>
        <v>4.5000000000000075E-2</v>
      </c>
      <c r="Q424" s="3">
        <f t="shared" si="185"/>
        <v>8.016666666666665E-2</v>
      </c>
      <c r="R424" s="3">
        <f t="shared" si="185"/>
        <v>1.8006302866058912</v>
      </c>
      <c r="S424" s="3">
        <f t="shared" si="185"/>
        <v>0.57096444361508691</v>
      </c>
      <c r="T424" s="3">
        <f t="shared" si="185"/>
        <v>8.0521971922258171</v>
      </c>
      <c r="U424" s="3">
        <f t="shared" si="185"/>
        <v>8602.6581901438476</v>
      </c>
      <c r="V424" s="3">
        <f t="shared" si="185"/>
        <v>9195.7299106680784</v>
      </c>
      <c r="AA424" s="2"/>
      <c r="AB424" s="3"/>
      <c r="AD424" s="112"/>
      <c r="AK424" s="3"/>
      <c r="AL424" s="13"/>
      <c r="AM424" s="11"/>
      <c r="AP424" s="3"/>
      <c r="AQ424" s="3"/>
      <c r="AR424" s="3"/>
    </row>
    <row r="425" spans="1:51" x14ac:dyDescent="0.25">
      <c r="A425">
        <f t="shared" si="161"/>
        <v>1</v>
      </c>
      <c r="B425" s="112">
        <v>59</v>
      </c>
      <c r="C425" s="11">
        <v>1</v>
      </c>
      <c r="D425" s="11">
        <v>2481</v>
      </c>
      <c r="E425" s="13">
        <v>2482</v>
      </c>
      <c r="F425" s="3">
        <f t="shared" si="162"/>
        <v>2481.5</v>
      </c>
      <c r="G425" s="3">
        <v>7.4450000000000003</v>
      </c>
      <c r="H425" s="112">
        <v>7.7670000000000003</v>
      </c>
      <c r="I425" s="112">
        <v>7.556</v>
      </c>
      <c r="J425" s="112">
        <v>7.5149999999999997</v>
      </c>
      <c r="K425" s="111">
        <v>0.32200000000000006</v>
      </c>
      <c r="L425" s="3">
        <f t="shared" si="169"/>
        <v>0.11099999999999977</v>
      </c>
      <c r="M425" s="3">
        <f t="shared" si="170"/>
        <v>6.9999999999999396E-2</v>
      </c>
      <c r="N425" s="3">
        <f t="shared" si="171"/>
        <v>4.1000000000000369E-2</v>
      </c>
      <c r="O425" s="13">
        <f t="shared" si="178"/>
        <v>0.11099999999999977</v>
      </c>
      <c r="P425" s="3">
        <f t="shared" ref="P425:P456" si="186">N425/C425</f>
        <v>4.1000000000000369E-2</v>
      </c>
      <c r="Q425" s="11">
        <f t="shared" si="180"/>
        <v>6.9999999999999396E-2</v>
      </c>
      <c r="R425" s="3">
        <f t="shared" si="172"/>
        <v>1.7073170731707017</v>
      </c>
      <c r="S425" s="3">
        <f t="shared" si="163"/>
        <v>0.58571428571429596</v>
      </c>
      <c r="T425" s="3">
        <f t="shared" ref="T425:T457" si="187">1/O425</f>
        <v>9.0090090090090289</v>
      </c>
      <c r="U425" s="3">
        <f>U423-(R425*3.31257289034632)</f>
        <v>8600.8648659559221</v>
      </c>
      <c r="V425" s="3">
        <f>V423-(S425*27.7480710823783)</f>
        <v>9184.6114303364739</v>
      </c>
      <c r="Y425" s="3">
        <f>Y423-(O425*46.963874071345)</f>
        <v>8653.8623305414858</v>
      </c>
      <c r="Z425" s="3">
        <f t="shared" ref="Z425:Z488" si="188">Y425</f>
        <v>8653.8623305414858</v>
      </c>
      <c r="AA425" s="2"/>
      <c r="AB425" s="3"/>
      <c r="AC425" s="3">
        <v>36.93693693693735</v>
      </c>
      <c r="AD425" s="112">
        <v>30.840274890861505</v>
      </c>
      <c r="AE425" s="11">
        <f t="shared" si="165"/>
        <v>6.0966620460758456</v>
      </c>
      <c r="AF425" s="3">
        <f t="shared" ref="AF425:AF487" si="189">(P426-P425)/C425</f>
        <v>3.0000000000001137E-3</v>
      </c>
      <c r="AG425" s="3">
        <f t="shared" ref="AG425:AG487" si="190">(Q426-Q425)/C425</f>
        <v>2.9000000000000803E-2</v>
      </c>
      <c r="AH425" s="3">
        <f t="shared" si="184"/>
        <v>-2.6000000000000689E-2</v>
      </c>
      <c r="AK425" s="3">
        <v>7.4489999999999998</v>
      </c>
      <c r="AL425" s="13"/>
      <c r="AM425" s="11"/>
      <c r="AP425" s="3"/>
      <c r="AQ425" s="3"/>
      <c r="AR425" s="3"/>
      <c r="AS425">
        <f t="shared" si="166"/>
        <v>1.7073170731707017</v>
      </c>
      <c r="AT425">
        <f t="shared" si="167"/>
        <v>0.11099999999999977</v>
      </c>
      <c r="AY425">
        <f t="shared" si="168"/>
        <v>63.06306306306265</v>
      </c>
    </row>
    <row r="426" spans="1:51" x14ac:dyDescent="0.25">
      <c r="A426">
        <f t="shared" si="161"/>
        <v>1</v>
      </c>
      <c r="B426" s="112">
        <v>60</v>
      </c>
      <c r="C426" s="11">
        <f t="shared" si="177"/>
        <v>1</v>
      </c>
      <c r="D426" s="11">
        <v>2480</v>
      </c>
      <c r="E426" s="13">
        <v>2481</v>
      </c>
      <c r="F426" s="3">
        <f t="shared" si="162"/>
        <v>2480.5</v>
      </c>
      <c r="G426" s="3">
        <v>9.1859999999999999</v>
      </c>
      <c r="H426" s="112">
        <v>9.5220000000000002</v>
      </c>
      <c r="I426" s="112">
        <v>9.3290000000000006</v>
      </c>
      <c r="J426" s="112">
        <v>9.2850000000000001</v>
      </c>
      <c r="K426" s="111">
        <v>0.3360000000000003</v>
      </c>
      <c r="L426" s="3">
        <f t="shared" si="169"/>
        <v>0.14300000000000068</v>
      </c>
      <c r="M426" s="3">
        <f t="shared" si="170"/>
        <v>9.9000000000000199E-2</v>
      </c>
      <c r="N426" s="3">
        <f t="shared" si="171"/>
        <v>4.4000000000000483E-2</v>
      </c>
      <c r="O426" s="13">
        <f t="shared" si="178"/>
        <v>0.14300000000000068</v>
      </c>
      <c r="P426" s="3">
        <f t="shared" si="186"/>
        <v>4.4000000000000483E-2</v>
      </c>
      <c r="Q426" s="11">
        <f t="shared" si="180"/>
        <v>9.9000000000000199E-2</v>
      </c>
      <c r="R426" s="3">
        <f t="shared" si="172"/>
        <v>2.24999999999998</v>
      </c>
      <c r="S426" s="3">
        <f t="shared" si="163"/>
        <v>0.44444444444444842</v>
      </c>
      <c r="T426" s="3">
        <f t="shared" si="187"/>
        <v>6.9930069930069596</v>
      </c>
      <c r="U426" s="3">
        <f t="shared" ref="U426:U488" si="191">U425-(R426*3.31257289034632)</f>
        <v>8593.4115769526434</v>
      </c>
      <c r="V426" s="3">
        <f t="shared" ref="V426:V488" si="192">V425-(S426*27.7480710823783)</f>
        <v>9172.2789542998617</v>
      </c>
      <c r="Y426" s="3">
        <f t="shared" ref="Y426:Y488" si="193">Y425-(O426*46.963874071345)</f>
        <v>8647.1464965492833</v>
      </c>
      <c r="Z426" s="3">
        <f t="shared" si="188"/>
        <v>8647.1464965492833</v>
      </c>
      <c r="AA426" s="2"/>
      <c r="AB426" s="3"/>
      <c r="AC426" s="3">
        <v>30.769230769230958</v>
      </c>
      <c r="AD426" s="112">
        <v>20.236017484345542</v>
      </c>
      <c r="AE426" s="11">
        <f t="shared" si="165"/>
        <v>10.533213284885417</v>
      </c>
      <c r="AF426" s="3">
        <f t="shared" si="189"/>
        <v>-4.0000000000004476E-3</v>
      </c>
      <c r="AG426" s="3">
        <f t="shared" si="190"/>
        <v>-2.7000000000000135E-2</v>
      </c>
      <c r="AH426" s="3">
        <f t="shared" si="184"/>
        <v>2.2999999999999687E-2</v>
      </c>
      <c r="AK426" s="3">
        <v>9.1890000000000001</v>
      </c>
      <c r="AL426" s="13"/>
      <c r="AM426" s="11"/>
      <c r="AP426" s="3"/>
      <c r="AQ426" s="3"/>
      <c r="AR426" s="3"/>
      <c r="AS426">
        <f t="shared" si="166"/>
        <v>2.24999999999998</v>
      </c>
      <c r="AT426">
        <f t="shared" si="167"/>
        <v>0.14300000000000068</v>
      </c>
      <c r="AY426">
        <f t="shared" si="168"/>
        <v>69.230769230769042</v>
      </c>
    </row>
    <row r="427" spans="1:51" x14ac:dyDescent="0.25">
      <c r="A427">
        <f t="shared" si="161"/>
        <v>1</v>
      </c>
      <c r="B427" s="112">
        <v>61</v>
      </c>
      <c r="C427" s="11">
        <f t="shared" si="177"/>
        <v>1</v>
      </c>
      <c r="D427" s="11">
        <v>2479</v>
      </c>
      <c r="E427" s="13">
        <v>2480</v>
      </c>
      <c r="F427" s="3">
        <f t="shared" si="162"/>
        <v>2479.5</v>
      </c>
      <c r="G427" s="3">
        <v>7.8250000000000002</v>
      </c>
      <c r="H427" s="112">
        <v>8.2460000000000004</v>
      </c>
      <c r="I427" s="112">
        <v>7.9370000000000003</v>
      </c>
      <c r="J427" s="112">
        <v>7.8970000000000002</v>
      </c>
      <c r="K427" s="111">
        <v>0.42100000000000026</v>
      </c>
      <c r="L427" s="3">
        <f t="shared" si="169"/>
        <v>0.1120000000000001</v>
      </c>
      <c r="M427" s="3">
        <f t="shared" si="170"/>
        <v>7.2000000000000064E-2</v>
      </c>
      <c r="N427" s="3">
        <f t="shared" si="171"/>
        <v>4.0000000000000036E-2</v>
      </c>
      <c r="O427" s="13">
        <f t="shared" si="178"/>
        <v>0.1120000000000001</v>
      </c>
      <c r="P427" s="3">
        <f t="shared" si="186"/>
        <v>4.0000000000000036E-2</v>
      </c>
      <c r="Q427" s="11">
        <f t="shared" si="180"/>
        <v>7.2000000000000064E-2</v>
      </c>
      <c r="R427" s="3">
        <f t="shared" si="172"/>
        <v>1.8</v>
      </c>
      <c r="S427" s="3">
        <f t="shared" si="163"/>
        <v>0.55555555555555558</v>
      </c>
      <c r="T427" s="3">
        <f t="shared" si="187"/>
        <v>8.9285714285714199</v>
      </c>
      <c r="U427" s="3">
        <f t="shared" si="191"/>
        <v>8587.4489457500204</v>
      </c>
      <c r="V427" s="3">
        <f t="shared" si="192"/>
        <v>9156.8633592540955</v>
      </c>
      <c r="Y427" s="3">
        <f t="shared" si="193"/>
        <v>8641.8865426532921</v>
      </c>
      <c r="Z427" s="3">
        <f t="shared" si="188"/>
        <v>8641.8865426532921</v>
      </c>
      <c r="AA427" s="2"/>
      <c r="AB427" s="3"/>
      <c r="AC427" s="3">
        <v>35.714285714285715</v>
      </c>
      <c r="AD427" s="112">
        <v>46.468840758675242</v>
      </c>
      <c r="AE427" s="11">
        <f t="shared" si="165"/>
        <v>-10.754555044389527</v>
      </c>
      <c r="AF427" s="3">
        <f t="shared" si="189"/>
        <v>8.9999999999994529E-3</v>
      </c>
      <c r="AG427" s="3">
        <f t="shared" si="190"/>
        <v>1.499999999999968E-2</v>
      </c>
      <c r="AH427" s="3">
        <f t="shared" si="184"/>
        <v>-6.0000000000002274E-3</v>
      </c>
      <c r="AK427" s="3">
        <v>7.827</v>
      </c>
      <c r="AL427" s="13"/>
      <c r="AM427" s="11"/>
      <c r="AP427" s="3"/>
      <c r="AQ427" s="3"/>
      <c r="AR427" s="3"/>
      <c r="AS427">
        <f t="shared" si="166"/>
        <v>1.8</v>
      </c>
      <c r="AT427">
        <f t="shared" si="167"/>
        <v>0.1120000000000001</v>
      </c>
      <c r="AY427">
        <f t="shared" si="168"/>
        <v>64.285714285714292</v>
      </c>
    </row>
    <row r="428" spans="1:51" x14ac:dyDescent="0.25">
      <c r="A428">
        <f t="shared" si="161"/>
        <v>1</v>
      </c>
      <c r="B428" s="112">
        <v>62</v>
      </c>
      <c r="C428" s="11">
        <f t="shared" si="177"/>
        <v>1</v>
      </c>
      <c r="D428" s="11">
        <v>2478</v>
      </c>
      <c r="E428" s="13">
        <v>2479</v>
      </c>
      <c r="F428" s="3">
        <f t="shared" si="162"/>
        <v>2478.5</v>
      </c>
      <c r="G428" s="3">
        <v>8.7680000000000007</v>
      </c>
      <c r="H428" s="112">
        <v>9.2059999999999995</v>
      </c>
      <c r="I428" s="112">
        <v>8.9039999999999999</v>
      </c>
      <c r="J428" s="112">
        <v>8.8550000000000004</v>
      </c>
      <c r="K428" s="111">
        <v>0.43799999999999883</v>
      </c>
      <c r="L428" s="3">
        <f t="shared" si="169"/>
        <v>0.13599999999999923</v>
      </c>
      <c r="M428" s="3">
        <f t="shared" si="170"/>
        <v>8.6999999999999744E-2</v>
      </c>
      <c r="N428" s="3">
        <f t="shared" si="171"/>
        <v>4.8999999999999488E-2</v>
      </c>
      <c r="O428" s="13">
        <f t="shared" si="178"/>
        <v>0.13599999999999923</v>
      </c>
      <c r="P428" s="3">
        <f t="shared" si="186"/>
        <v>4.8999999999999488E-2</v>
      </c>
      <c r="Q428" s="11">
        <f t="shared" si="180"/>
        <v>8.6999999999999744E-2</v>
      </c>
      <c r="R428" s="3">
        <f t="shared" si="172"/>
        <v>1.7755102040816459</v>
      </c>
      <c r="S428" s="3">
        <f t="shared" si="163"/>
        <v>0.56321839080459346</v>
      </c>
      <c r="T428" s="3">
        <f t="shared" si="187"/>
        <v>7.3529411764706296</v>
      </c>
      <c r="U428" s="3">
        <f t="shared" si="191"/>
        <v>8581.567438781447</v>
      </c>
      <c r="V428" s="3">
        <f t="shared" si="192"/>
        <v>9141.2351353111462</v>
      </c>
      <c r="Y428" s="3">
        <f t="shared" si="193"/>
        <v>8635.499455779589</v>
      </c>
      <c r="Z428" s="3">
        <f t="shared" si="188"/>
        <v>8635.499455779589</v>
      </c>
      <c r="AA428" s="2"/>
      <c r="AB428" s="3"/>
      <c r="AC428" s="3">
        <v>36.029411764705713</v>
      </c>
      <c r="AD428" s="112">
        <v>36.858945955766018</v>
      </c>
      <c r="AE428" s="11">
        <f t="shared" si="165"/>
        <v>-0.82953419106030424</v>
      </c>
      <c r="AF428" s="3">
        <f t="shared" si="189"/>
        <v>-9.9999999999997868E-3</v>
      </c>
      <c r="AG428" s="3">
        <f t="shared" si="190"/>
        <v>-2.0999999999999019E-2</v>
      </c>
      <c r="AH428" s="3">
        <f t="shared" si="184"/>
        <v>1.0999999999999233E-2</v>
      </c>
      <c r="AK428" s="3">
        <v>8.7690000000000001</v>
      </c>
      <c r="AL428" s="13"/>
      <c r="AM428" s="11"/>
      <c r="AP428" s="3"/>
      <c r="AQ428" s="3"/>
      <c r="AR428" s="3"/>
      <c r="AS428">
        <f t="shared" si="166"/>
        <v>1.7755102040816459</v>
      </c>
      <c r="AT428">
        <f t="shared" si="167"/>
        <v>0.13599999999999923</v>
      </c>
      <c r="AY428">
        <f t="shared" si="168"/>
        <v>63.970588235294287</v>
      </c>
    </row>
    <row r="429" spans="1:51" x14ac:dyDescent="0.25">
      <c r="A429">
        <f t="shared" si="161"/>
        <v>1</v>
      </c>
      <c r="B429" s="112">
        <v>63</v>
      </c>
      <c r="C429" s="11">
        <f t="shared" si="177"/>
        <v>1</v>
      </c>
      <c r="D429" s="11">
        <v>2477</v>
      </c>
      <c r="E429" s="13">
        <v>2478</v>
      </c>
      <c r="F429" s="3">
        <f t="shared" si="162"/>
        <v>2477.5</v>
      </c>
      <c r="G429" s="3">
        <v>8.2050000000000001</v>
      </c>
      <c r="H429" s="112">
        <v>8.5370000000000008</v>
      </c>
      <c r="I429" s="112">
        <v>8.31</v>
      </c>
      <c r="J429" s="112">
        <v>8.2710000000000008</v>
      </c>
      <c r="K429" s="111">
        <v>0.33200000000000074</v>
      </c>
      <c r="L429" s="3">
        <f t="shared" si="169"/>
        <v>0.10500000000000043</v>
      </c>
      <c r="M429" s="3">
        <f t="shared" si="170"/>
        <v>6.6000000000000725E-2</v>
      </c>
      <c r="N429" s="3">
        <f t="shared" si="171"/>
        <v>3.8999999999999702E-2</v>
      </c>
      <c r="O429" s="13">
        <f t="shared" si="178"/>
        <v>0.10500000000000043</v>
      </c>
      <c r="P429" s="3">
        <f t="shared" si="186"/>
        <v>3.8999999999999702E-2</v>
      </c>
      <c r="Q429" s="11">
        <f t="shared" si="180"/>
        <v>6.6000000000000725E-2</v>
      </c>
      <c r="R429" s="3">
        <f>Q429/P429</f>
        <v>1.6923076923077238</v>
      </c>
      <c r="S429" s="3">
        <f t="shared" si="163"/>
        <v>0.59090909090907995</v>
      </c>
      <c r="T429" s="3">
        <f t="shared" si="187"/>
        <v>9.5238095238094846</v>
      </c>
      <c r="U429" s="3">
        <f t="shared" si="191"/>
        <v>8575.9615461977846</v>
      </c>
      <c r="V429" s="3">
        <f t="shared" si="192"/>
        <v>9124.8385478533783</v>
      </c>
      <c r="Y429" s="3">
        <f t="shared" si="193"/>
        <v>8630.5682490020972</v>
      </c>
      <c r="Z429" s="3">
        <f t="shared" si="188"/>
        <v>8630.5682490020972</v>
      </c>
      <c r="AA429" s="2"/>
      <c r="AB429" s="3"/>
      <c r="AC429" s="3">
        <v>37.142857142856705</v>
      </c>
      <c r="AD429" s="112">
        <v>35.768738550304583</v>
      </c>
      <c r="AE429" s="11">
        <f t="shared" si="165"/>
        <v>1.3741185925521222</v>
      </c>
      <c r="AF429" s="3">
        <f t="shared" si="189"/>
        <v>-1.9999999999988916E-3</v>
      </c>
      <c r="AG429" s="3">
        <f t="shared" si="190"/>
        <v>9.9999999999997868E-3</v>
      </c>
      <c r="AH429" s="3">
        <f t="shared" si="184"/>
        <v>-1.1999999999998678E-2</v>
      </c>
      <c r="AK429" s="3">
        <v>8.2080000000000002</v>
      </c>
      <c r="AL429" s="13"/>
      <c r="AM429" s="11"/>
      <c r="AP429" s="3"/>
      <c r="AQ429" s="3"/>
      <c r="AR429" s="3"/>
      <c r="AS429">
        <f t="shared" si="166"/>
        <v>1.6923076923077238</v>
      </c>
      <c r="AT429">
        <f t="shared" si="167"/>
        <v>0.10500000000000043</v>
      </c>
      <c r="AY429">
        <f t="shared" si="168"/>
        <v>62.857142857143288</v>
      </c>
    </row>
    <row r="430" spans="1:51" x14ac:dyDescent="0.25">
      <c r="A430">
        <f t="shared" si="161"/>
        <v>1</v>
      </c>
      <c r="B430" s="112">
        <v>64</v>
      </c>
      <c r="C430" s="11">
        <f t="shared" si="177"/>
        <v>1</v>
      </c>
      <c r="D430" s="11">
        <v>2476</v>
      </c>
      <c r="E430" s="13">
        <v>2477</v>
      </c>
      <c r="F430" s="3">
        <f t="shared" si="162"/>
        <v>2476.5</v>
      </c>
      <c r="G430" s="3">
        <v>8.8729999999999993</v>
      </c>
      <c r="H430" s="112">
        <v>9.2200000000000006</v>
      </c>
      <c r="I430" s="112">
        <v>8.9860000000000007</v>
      </c>
      <c r="J430" s="112">
        <v>8.9489999999999998</v>
      </c>
      <c r="K430" s="111">
        <v>0.34700000000000131</v>
      </c>
      <c r="L430" s="3">
        <f t="shared" si="169"/>
        <v>0.11300000000000132</v>
      </c>
      <c r="M430" s="3">
        <f t="shared" si="170"/>
        <v>7.6000000000000512E-2</v>
      </c>
      <c r="N430" s="3">
        <f t="shared" si="171"/>
        <v>3.700000000000081E-2</v>
      </c>
      <c r="O430" s="13">
        <f t="shared" si="178"/>
        <v>0.11300000000000132</v>
      </c>
      <c r="P430" s="3">
        <f t="shared" si="186"/>
        <v>3.700000000000081E-2</v>
      </c>
      <c r="Q430" s="11">
        <f t="shared" si="180"/>
        <v>7.6000000000000512E-2</v>
      </c>
      <c r="R430" s="3">
        <f t="shared" si="172"/>
        <v>2.0540540540540229</v>
      </c>
      <c r="S430" s="3">
        <f t="shared" si="163"/>
        <v>0.48684210526316529</v>
      </c>
      <c r="T430" s="3">
        <f t="shared" si="187"/>
        <v>8.8495575221237903</v>
      </c>
      <c r="U430" s="3">
        <f t="shared" si="191"/>
        <v>8569.1573424230191</v>
      </c>
      <c r="V430" s="3">
        <f t="shared" si="192"/>
        <v>9111.329618510641</v>
      </c>
      <c r="Y430" s="3">
        <f t="shared" si="193"/>
        <v>8625.2613312320354</v>
      </c>
      <c r="Z430" s="3">
        <f t="shared" si="188"/>
        <v>8625.2613312320354</v>
      </c>
      <c r="AA430" s="2"/>
      <c r="AB430" s="3"/>
      <c r="AC430" s="3">
        <v>32.74336283185874</v>
      </c>
      <c r="AD430" s="112">
        <v>34.062157211335283</v>
      </c>
      <c r="AE430" s="11">
        <f t="shared" si="165"/>
        <v>-1.3187943794765431</v>
      </c>
      <c r="AF430" s="3">
        <f t="shared" si="189"/>
        <v>2.5999999999999801E-2</v>
      </c>
      <c r="AG430" s="3">
        <f t="shared" si="190"/>
        <v>3.399999999999892E-2</v>
      </c>
      <c r="AH430" s="3">
        <f t="shared" si="184"/>
        <v>-7.9999999999991189E-3</v>
      </c>
      <c r="AK430" s="3">
        <v>8.8780000000000001</v>
      </c>
      <c r="AL430" s="13"/>
      <c r="AM430" s="11"/>
      <c r="AP430" s="3"/>
      <c r="AQ430" s="3"/>
      <c r="AR430" s="3"/>
      <c r="AS430">
        <f t="shared" si="166"/>
        <v>2.0540540540540229</v>
      </c>
      <c r="AT430">
        <f t="shared" si="167"/>
        <v>0.11300000000000132</v>
      </c>
      <c r="AY430">
        <f t="shared" si="168"/>
        <v>67.256637168141268</v>
      </c>
    </row>
    <row r="431" spans="1:51" x14ac:dyDescent="0.25">
      <c r="A431">
        <f t="shared" si="161"/>
        <v>1</v>
      </c>
      <c r="B431" s="112">
        <v>65</v>
      </c>
      <c r="C431" s="11">
        <f t="shared" si="177"/>
        <v>1</v>
      </c>
      <c r="D431" s="11">
        <v>2475</v>
      </c>
      <c r="E431" s="13">
        <v>2476</v>
      </c>
      <c r="F431" s="3">
        <f t="shared" si="162"/>
        <v>2475.5</v>
      </c>
      <c r="G431" s="3">
        <v>9.1110000000000007</v>
      </c>
      <c r="H431" s="112">
        <v>9.7520000000000007</v>
      </c>
      <c r="I431" s="112">
        <v>9.2840000000000007</v>
      </c>
      <c r="J431" s="112">
        <v>9.2210000000000001</v>
      </c>
      <c r="K431" s="111">
        <v>0.64100000000000001</v>
      </c>
      <c r="L431" s="3">
        <f t="shared" si="169"/>
        <v>0.17300000000000004</v>
      </c>
      <c r="M431" s="3">
        <f t="shared" si="170"/>
        <v>0.10999999999999943</v>
      </c>
      <c r="N431" s="3">
        <f t="shared" si="171"/>
        <v>6.3000000000000611E-2</v>
      </c>
      <c r="O431" s="13">
        <f t="shared" si="178"/>
        <v>0.17300000000000004</v>
      </c>
      <c r="P431" s="3">
        <f t="shared" si="186"/>
        <v>6.3000000000000611E-2</v>
      </c>
      <c r="Q431" s="11">
        <f t="shared" si="180"/>
        <v>0.10999999999999943</v>
      </c>
      <c r="R431" s="3">
        <f t="shared" si="172"/>
        <v>1.7460317460317201</v>
      </c>
      <c r="S431" s="3">
        <f t="shared" si="163"/>
        <v>0.57272727272728119</v>
      </c>
      <c r="T431" s="3">
        <f t="shared" si="187"/>
        <v>5.780346820809247</v>
      </c>
      <c r="U431" s="3">
        <f t="shared" si="191"/>
        <v>8563.3734849954308</v>
      </c>
      <c r="V431" s="3">
        <f t="shared" si="192"/>
        <v>9095.4375414361875</v>
      </c>
      <c r="Y431" s="3">
        <f t="shared" si="193"/>
        <v>8617.1365810176922</v>
      </c>
      <c r="Z431" s="3">
        <f t="shared" si="188"/>
        <v>8617.1365810176922</v>
      </c>
      <c r="AA431" s="2"/>
      <c r="AB431" s="3"/>
      <c r="AC431" s="3">
        <v>36.416184971098609</v>
      </c>
      <c r="AD431" s="112">
        <v>45.544242023132504</v>
      </c>
      <c r="AE431" s="11">
        <f t="shared" si="165"/>
        <v>-9.1280570520338955</v>
      </c>
      <c r="AF431" s="3">
        <f t="shared" si="189"/>
        <v>-2.5999999999999801E-2</v>
      </c>
      <c r="AG431" s="3">
        <f t="shared" si="190"/>
        <v>-4.4999999999999929E-2</v>
      </c>
      <c r="AH431" s="3">
        <f t="shared" si="184"/>
        <v>1.9000000000000128E-2</v>
      </c>
      <c r="AK431" s="3">
        <v>9.1110000000000007</v>
      </c>
      <c r="AL431" s="13"/>
      <c r="AM431" s="11"/>
      <c r="AP431" s="3"/>
      <c r="AQ431" s="3"/>
      <c r="AR431" s="3"/>
      <c r="AS431">
        <f t="shared" si="166"/>
        <v>1.7460317460317201</v>
      </c>
      <c r="AT431">
        <f t="shared" si="167"/>
        <v>0.17300000000000004</v>
      </c>
      <c r="AY431">
        <f t="shared" si="168"/>
        <v>63.583815028901391</v>
      </c>
    </row>
    <row r="432" spans="1:51" x14ac:dyDescent="0.25">
      <c r="A432">
        <f t="shared" si="161"/>
        <v>1</v>
      </c>
      <c r="B432" s="112">
        <v>66</v>
      </c>
      <c r="C432" s="11">
        <f t="shared" si="177"/>
        <v>1</v>
      </c>
      <c r="D432" s="11">
        <v>2474</v>
      </c>
      <c r="E432" s="13">
        <v>2475</v>
      </c>
      <c r="F432" s="3">
        <f t="shared" si="162"/>
        <v>2474.5</v>
      </c>
      <c r="G432" s="3">
        <v>8.0670000000000002</v>
      </c>
      <c r="H432" s="112">
        <v>8.3719999999999999</v>
      </c>
      <c r="I432" s="112">
        <v>8.1690000000000005</v>
      </c>
      <c r="J432" s="112">
        <v>8.1319999999999997</v>
      </c>
      <c r="K432" s="111">
        <v>0.30499999999999972</v>
      </c>
      <c r="L432" s="3">
        <f t="shared" si="169"/>
        <v>0.10200000000000031</v>
      </c>
      <c r="M432" s="3">
        <f t="shared" si="170"/>
        <v>6.4999999999999503E-2</v>
      </c>
      <c r="N432" s="3">
        <f t="shared" si="171"/>
        <v>3.700000000000081E-2</v>
      </c>
      <c r="O432" s="13">
        <f t="shared" si="178"/>
        <v>0.10200000000000031</v>
      </c>
      <c r="P432" s="3">
        <f t="shared" si="186"/>
        <v>3.700000000000081E-2</v>
      </c>
      <c r="Q432" s="11">
        <f t="shared" si="180"/>
        <v>6.4999999999999503E-2</v>
      </c>
      <c r="R432" s="3">
        <f t="shared" si="172"/>
        <v>1.7567567567567048</v>
      </c>
      <c r="S432" s="3">
        <f t="shared" si="163"/>
        <v>0.56923076923078608</v>
      </c>
      <c r="T432" s="3">
        <f t="shared" si="187"/>
        <v>9.8039215686274215</v>
      </c>
      <c r="U432" s="3">
        <f t="shared" si="191"/>
        <v>8557.5541001880665</v>
      </c>
      <c r="V432" s="3">
        <f t="shared" si="192"/>
        <v>9079.6424855892947</v>
      </c>
      <c r="Y432" s="3">
        <f t="shared" si="193"/>
        <v>8612.3462658624157</v>
      </c>
      <c r="Z432" s="3">
        <f t="shared" si="188"/>
        <v>8612.3462658624157</v>
      </c>
      <c r="AA432" s="2"/>
      <c r="AB432" s="3"/>
      <c r="AC432" s="3">
        <v>36.27450980392225</v>
      </c>
      <c r="AD432" s="112">
        <v>32.539495419106906</v>
      </c>
      <c r="AE432" s="11">
        <f t="shared" si="165"/>
        <v>3.7350143848153436</v>
      </c>
      <c r="AF432" s="3">
        <f t="shared" si="189"/>
        <v>1.4999999999998792E-2</v>
      </c>
      <c r="AG432" s="3">
        <f t="shared" si="190"/>
        <v>5.3000000000000824E-2</v>
      </c>
      <c r="AH432" s="3">
        <f t="shared" si="184"/>
        <v>-3.8000000000002032E-2</v>
      </c>
      <c r="AK432" s="3">
        <v>8.0690000000000008</v>
      </c>
      <c r="AL432" s="13"/>
      <c r="AM432" s="11"/>
      <c r="AP432" s="3"/>
      <c r="AQ432" s="3"/>
      <c r="AR432" s="3"/>
      <c r="AS432">
        <f t="shared" si="166"/>
        <v>1.7567567567567048</v>
      </c>
      <c r="AT432">
        <f t="shared" si="167"/>
        <v>0.10200000000000031</v>
      </c>
      <c r="AY432">
        <f t="shared" si="168"/>
        <v>63.72549019607775</v>
      </c>
    </row>
    <row r="433" spans="1:51" x14ac:dyDescent="0.25">
      <c r="A433">
        <f t="shared" si="161"/>
        <v>1</v>
      </c>
      <c r="B433" s="112">
        <v>67</v>
      </c>
      <c r="C433" s="11">
        <f t="shared" si="177"/>
        <v>1</v>
      </c>
      <c r="D433" s="11">
        <v>2473</v>
      </c>
      <c r="E433" s="13">
        <v>2474</v>
      </c>
      <c r="F433" s="3">
        <f t="shared" si="162"/>
        <v>2473.5</v>
      </c>
      <c r="G433" s="3">
        <v>9.31</v>
      </c>
      <c r="H433" s="112">
        <v>9.8940000000000001</v>
      </c>
      <c r="I433" s="112">
        <v>9.48</v>
      </c>
      <c r="J433" s="112">
        <v>9.4280000000000008</v>
      </c>
      <c r="K433" s="111">
        <v>0.58399999999999963</v>
      </c>
      <c r="L433" s="3">
        <f t="shared" si="169"/>
        <v>0.16999999999999993</v>
      </c>
      <c r="M433" s="3">
        <f t="shared" si="170"/>
        <v>0.11800000000000033</v>
      </c>
      <c r="N433" s="3">
        <f t="shared" si="171"/>
        <v>5.1999999999999602E-2</v>
      </c>
      <c r="O433" s="13">
        <f t="shared" si="178"/>
        <v>0.16999999999999993</v>
      </c>
      <c r="P433" s="3">
        <f t="shared" si="186"/>
        <v>5.1999999999999602E-2</v>
      </c>
      <c r="Q433" s="11">
        <f t="shared" si="180"/>
        <v>0.11800000000000033</v>
      </c>
      <c r="R433" s="3">
        <f t="shared" si="172"/>
        <v>2.2692307692307927</v>
      </c>
      <c r="S433" s="3">
        <f t="shared" si="163"/>
        <v>0.44067796610169035</v>
      </c>
      <c r="T433" s="3">
        <f t="shared" si="187"/>
        <v>5.8823529411764728</v>
      </c>
      <c r="U433" s="3">
        <f t="shared" si="191"/>
        <v>8550.0371078599728</v>
      </c>
      <c r="V433" s="3">
        <f t="shared" si="192"/>
        <v>9067.4145220614664</v>
      </c>
      <c r="Y433" s="3">
        <f t="shared" si="193"/>
        <v>8604.3624072702878</v>
      </c>
      <c r="Z433" s="3">
        <f t="shared" si="188"/>
        <v>8604.3624072702878</v>
      </c>
      <c r="AA433" s="2"/>
      <c r="AB433" s="3"/>
      <c r="AC433" s="3">
        <v>30.588235294117428</v>
      </c>
      <c r="AD433" s="112">
        <v>40.78056671299202</v>
      </c>
      <c r="AE433" s="11">
        <f t="shared" si="165"/>
        <v>-10.192331418874591</v>
      </c>
      <c r="AF433" s="3">
        <f t="shared" si="189"/>
        <v>2.1000000000000796E-2</v>
      </c>
      <c r="AG433" s="3">
        <f t="shared" si="190"/>
        <v>1.4999999999998792E-2</v>
      </c>
      <c r="AH433" s="3">
        <f t="shared" si="184"/>
        <v>6.0000000000020037E-3</v>
      </c>
      <c r="AK433" s="3">
        <v>9.3149999999999995</v>
      </c>
      <c r="AL433" s="13"/>
      <c r="AM433" s="11"/>
      <c r="AP433" s="3"/>
      <c r="AQ433" s="3"/>
      <c r="AR433" s="3"/>
      <c r="AS433">
        <f t="shared" si="166"/>
        <v>2.2692307692307927</v>
      </c>
      <c r="AT433">
        <f t="shared" si="167"/>
        <v>0.16999999999999993</v>
      </c>
      <c r="AY433">
        <f t="shared" si="168"/>
        <v>69.411764705882575</v>
      </c>
    </row>
    <row r="434" spans="1:51" x14ac:dyDescent="0.25">
      <c r="A434">
        <f t="shared" si="161"/>
        <v>1</v>
      </c>
      <c r="B434" s="112">
        <v>68</v>
      </c>
      <c r="C434" s="11">
        <f t="shared" si="177"/>
        <v>1</v>
      </c>
      <c r="D434" s="11">
        <v>2472</v>
      </c>
      <c r="E434" s="13">
        <v>2473</v>
      </c>
      <c r="F434" s="3">
        <f t="shared" si="162"/>
        <v>2472.5</v>
      </c>
      <c r="G434" s="3">
        <v>8.98</v>
      </c>
      <c r="H434" s="112">
        <v>9.7149999999999999</v>
      </c>
      <c r="I434" s="112">
        <v>9.1859999999999999</v>
      </c>
      <c r="J434" s="112">
        <v>9.1129999999999995</v>
      </c>
      <c r="K434" s="111">
        <v>0.73499999999999943</v>
      </c>
      <c r="L434" s="3">
        <f t="shared" si="169"/>
        <v>0.20599999999999952</v>
      </c>
      <c r="M434" s="3">
        <f t="shared" si="170"/>
        <v>0.13299999999999912</v>
      </c>
      <c r="N434" s="3">
        <f t="shared" si="171"/>
        <v>7.3000000000000398E-2</v>
      </c>
      <c r="O434" s="13">
        <f t="shared" si="178"/>
        <v>0.20599999999999952</v>
      </c>
      <c r="P434" s="3">
        <f t="shared" si="186"/>
        <v>7.3000000000000398E-2</v>
      </c>
      <c r="Q434" s="11">
        <f t="shared" si="180"/>
        <v>0.13299999999999912</v>
      </c>
      <c r="R434" s="3">
        <f t="shared" si="172"/>
        <v>1.8219178082191561</v>
      </c>
      <c r="S434" s="3">
        <f t="shared" si="163"/>
        <v>0.54887218045113451</v>
      </c>
      <c r="T434" s="3">
        <f t="shared" si="187"/>
        <v>4.8543689320388461</v>
      </c>
      <c r="U434" s="3">
        <f t="shared" si="191"/>
        <v>8544.0018723200265</v>
      </c>
      <c r="V434" s="3">
        <f t="shared" si="192"/>
        <v>9052.1843777831691</v>
      </c>
      <c r="Y434" s="3">
        <f t="shared" si="193"/>
        <v>8594.6878492115902</v>
      </c>
      <c r="Z434" s="3">
        <f t="shared" si="188"/>
        <v>8594.6878492115902</v>
      </c>
      <c r="AA434" s="2"/>
      <c r="AB434" s="3"/>
      <c r="AC434" s="3">
        <v>35.436893203883777</v>
      </c>
      <c r="AD434" s="112">
        <v>43.146338719179255</v>
      </c>
      <c r="AE434" s="11">
        <f t="shared" si="165"/>
        <v>-7.7094455152954779</v>
      </c>
      <c r="AF434" s="3">
        <f t="shared" si="189"/>
        <v>-2.8999999999999915E-2</v>
      </c>
      <c r="AG434" s="3">
        <f t="shared" si="190"/>
        <v>-6.6000000000000725E-2</v>
      </c>
      <c r="AH434" s="3">
        <f t="shared" si="184"/>
        <v>3.700000000000081E-2</v>
      </c>
      <c r="AK434" s="3">
        <v>8.9789999999999992</v>
      </c>
      <c r="AL434" s="13"/>
      <c r="AM434" s="11"/>
      <c r="AP434" s="3"/>
      <c r="AQ434" s="3"/>
      <c r="AR434" s="3"/>
      <c r="AS434">
        <f t="shared" si="166"/>
        <v>1.8219178082191561</v>
      </c>
      <c r="AT434">
        <f t="shared" si="167"/>
        <v>0.20599999999999952</v>
      </c>
      <c r="AY434">
        <f t="shared" si="168"/>
        <v>64.56310679611623</v>
      </c>
    </row>
    <row r="435" spans="1:51" x14ac:dyDescent="0.25">
      <c r="A435">
        <f t="shared" si="161"/>
        <v>1</v>
      </c>
      <c r="B435" s="112">
        <v>69</v>
      </c>
      <c r="C435" s="11">
        <f t="shared" si="177"/>
        <v>1</v>
      </c>
      <c r="D435" s="11">
        <v>2471</v>
      </c>
      <c r="E435" s="13">
        <v>2472</v>
      </c>
      <c r="F435" s="3">
        <f t="shared" si="162"/>
        <v>2471.5</v>
      </c>
      <c r="G435" s="3">
        <v>8.6170000000000009</v>
      </c>
      <c r="H435" s="112">
        <v>8.98</v>
      </c>
      <c r="I435" s="112">
        <v>8.7279999999999998</v>
      </c>
      <c r="J435" s="112">
        <v>8.6839999999999993</v>
      </c>
      <c r="K435" s="111">
        <v>0.36299999999999955</v>
      </c>
      <c r="L435" s="3">
        <f t="shared" si="169"/>
        <v>0.11099999999999888</v>
      </c>
      <c r="M435" s="3">
        <f t="shared" si="170"/>
        <v>6.6999999999998394E-2</v>
      </c>
      <c r="N435" s="3">
        <f t="shared" si="171"/>
        <v>4.4000000000000483E-2</v>
      </c>
      <c r="O435" s="13">
        <f t="shared" si="178"/>
        <v>0.11099999999999888</v>
      </c>
      <c r="P435" s="3">
        <f t="shared" si="186"/>
        <v>4.4000000000000483E-2</v>
      </c>
      <c r="Q435" s="11">
        <f t="shared" si="180"/>
        <v>6.6999999999998394E-2</v>
      </c>
      <c r="R435" s="3">
        <f t="shared" si="172"/>
        <v>1.5227272727272194</v>
      </c>
      <c r="S435" s="3">
        <f t="shared" si="163"/>
        <v>0.65671641791047075</v>
      </c>
      <c r="T435" s="3">
        <f t="shared" si="187"/>
        <v>9.0090090090091</v>
      </c>
      <c r="U435" s="3">
        <f t="shared" si="191"/>
        <v>8538.9577272369988</v>
      </c>
      <c r="V435" s="3">
        <f t="shared" si="192"/>
        <v>9033.9617639380249</v>
      </c>
      <c r="Y435" s="3">
        <f t="shared" si="193"/>
        <v>8589.4748591896714</v>
      </c>
      <c r="Z435" s="3">
        <f t="shared" si="188"/>
        <v>8589.4748591896714</v>
      </c>
      <c r="AA435" s="2"/>
      <c r="AB435" s="3"/>
      <c r="AC435" s="3">
        <v>39.639639639640478</v>
      </c>
      <c r="AD435" s="112">
        <v>37.776029265698917</v>
      </c>
      <c r="AE435" s="11">
        <f t="shared" si="165"/>
        <v>1.8636103739415617</v>
      </c>
      <c r="AF435" s="3">
        <f t="shared" si="189"/>
        <v>1.6000000000000014E-2</v>
      </c>
      <c r="AG435" s="3">
        <f t="shared" si="190"/>
        <v>5.8000000000000718E-2</v>
      </c>
      <c r="AH435" s="3">
        <f t="shared" si="184"/>
        <v>-4.2000000000000703E-2</v>
      </c>
      <c r="AK435" s="3">
        <v>8.6199999999999992</v>
      </c>
      <c r="AL435" s="13"/>
      <c r="AM435" s="11"/>
      <c r="AP435" s="3"/>
      <c r="AQ435" s="3"/>
      <c r="AR435" s="3"/>
      <c r="AS435">
        <f t="shared" si="166"/>
        <v>1.5227272727272194</v>
      </c>
      <c r="AT435">
        <f t="shared" si="167"/>
        <v>0.11099999999999888</v>
      </c>
      <c r="AY435">
        <f t="shared" si="168"/>
        <v>60.360360360359522</v>
      </c>
    </row>
    <row r="436" spans="1:51" x14ac:dyDescent="0.25">
      <c r="A436">
        <f t="shared" si="161"/>
        <v>1</v>
      </c>
      <c r="B436" s="112">
        <v>70</v>
      </c>
      <c r="C436" s="11">
        <f t="shared" si="177"/>
        <v>1</v>
      </c>
      <c r="D436" s="11">
        <v>2470</v>
      </c>
      <c r="E436" s="13">
        <v>2471</v>
      </c>
      <c r="F436" s="3">
        <f t="shared" si="162"/>
        <v>2470.5</v>
      </c>
      <c r="G436" s="3">
        <v>7.9950000000000001</v>
      </c>
      <c r="H436" s="112">
        <v>8.625</v>
      </c>
      <c r="I436" s="112">
        <v>8.18</v>
      </c>
      <c r="J436" s="112">
        <v>8.1199999999999992</v>
      </c>
      <c r="K436" s="111">
        <v>0.62999999999999989</v>
      </c>
      <c r="L436" s="3">
        <f t="shared" si="169"/>
        <v>0.18499999999999961</v>
      </c>
      <c r="M436" s="3">
        <f t="shared" si="170"/>
        <v>0.12499999999999911</v>
      </c>
      <c r="N436" s="3">
        <f t="shared" si="171"/>
        <v>6.0000000000000497E-2</v>
      </c>
      <c r="O436" s="13">
        <f t="shared" si="178"/>
        <v>0.18499999999999961</v>
      </c>
      <c r="P436" s="3">
        <f t="shared" si="186"/>
        <v>6.0000000000000497E-2</v>
      </c>
      <c r="Q436" s="11">
        <f t="shared" si="180"/>
        <v>0.12499999999999911</v>
      </c>
      <c r="R436" s="3">
        <f t="shared" si="172"/>
        <v>2.0833333333333011</v>
      </c>
      <c r="S436" s="3">
        <f t="shared" si="163"/>
        <v>0.48000000000000742</v>
      </c>
      <c r="T436" s="3">
        <f t="shared" si="187"/>
        <v>5.4054054054054168</v>
      </c>
      <c r="U436" s="3">
        <f t="shared" si="191"/>
        <v>8532.0565337154439</v>
      </c>
      <c r="V436" s="3">
        <f t="shared" si="192"/>
        <v>9020.6426898184836</v>
      </c>
      <c r="Y436" s="3">
        <f t="shared" si="193"/>
        <v>8580.7865424864722</v>
      </c>
      <c r="Z436" s="3">
        <f t="shared" si="188"/>
        <v>8580.7865424864722</v>
      </c>
      <c r="AA436" s="2"/>
      <c r="AB436" s="3"/>
      <c r="AC436" s="3">
        <v>32.432432432432769</v>
      </c>
      <c r="AD436" s="112">
        <v>40.241331572291287</v>
      </c>
      <c r="AE436" s="11">
        <f t="shared" si="165"/>
        <v>-7.8088991398585179</v>
      </c>
      <c r="AF436" s="3">
        <f t="shared" si="189"/>
        <v>-3.0000000000001137E-3</v>
      </c>
      <c r="AG436" s="3">
        <f t="shared" si="190"/>
        <v>-3.3999999999999808E-2</v>
      </c>
      <c r="AH436" s="3">
        <f t="shared" si="184"/>
        <v>3.0999999999999694E-2</v>
      </c>
      <c r="AK436" s="3">
        <v>7.9980000000000002</v>
      </c>
      <c r="AL436" s="13"/>
      <c r="AM436" s="11"/>
      <c r="AP436" s="3"/>
      <c r="AQ436" s="3"/>
      <c r="AR436" s="3"/>
      <c r="AS436">
        <f t="shared" si="166"/>
        <v>2.0833333333333011</v>
      </c>
      <c r="AT436">
        <f t="shared" si="167"/>
        <v>0.18499999999999961</v>
      </c>
      <c r="AY436">
        <f t="shared" si="168"/>
        <v>67.567567567567238</v>
      </c>
    </row>
    <row r="437" spans="1:51" x14ac:dyDescent="0.25">
      <c r="A437">
        <f t="shared" si="161"/>
        <v>1</v>
      </c>
      <c r="B437" s="112">
        <v>71</v>
      </c>
      <c r="C437" s="11">
        <f t="shared" si="177"/>
        <v>1</v>
      </c>
      <c r="D437" s="11">
        <v>2469</v>
      </c>
      <c r="E437" s="13">
        <v>2470</v>
      </c>
      <c r="F437" s="3">
        <f t="shared" si="162"/>
        <v>2469.5</v>
      </c>
      <c r="G437" s="3">
        <v>8.1300000000000008</v>
      </c>
      <c r="H437" s="112">
        <v>8.6530000000000005</v>
      </c>
      <c r="I437" s="112">
        <v>8.2780000000000005</v>
      </c>
      <c r="J437" s="112">
        <v>8.2210000000000001</v>
      </c>
      <c r="K437" s="111">
        <v>0.52299999999999969</v>
      </c>
      <c r="L437" s="3">
        <f t="shared" si="169"/>
        <v>0.14799999999999969</v>
      </c>
      <c r="M437" s="3">
        <f t="shared" si="170"/>
        <v>9.0999999999999304E-2</v>
      </c>
      <c r="N437" s="3">
        <f t="shared" si="171"/>
        <v>5.7000000000000384E-2</v>
      </c>
      <c r="O437" s="13">
        <f t="shared" si="178"/>
        <v>0.14799999999999969</v>
      </c>
      <c r="P437" s="3">
        <f t="shared" si="186"/>
        <v>5.7000000000000384E-2</v>
      </c>
      <c r="Q437" s="11">
        <f t="shared" si="180"/>
        <v>9.0999999999999304E-2</v>
      </c>
      <c r="R437" s="3">
        <f t="shared" si="172"/>
        <v>1.5964912280701524</v>
      </c>
      <c r="S437" s="3">
        <f t="shared" si="163"/>
        <v>0.62637362637363536</v>
      </c>
      <c r="T437" s="3">
        <f t="shared" si="187"/>
        <v>6.7567567567567712</v>
      </c>
      <c r="U437" s="3">
        <f t="shared" si="191"/>
        <v>8526.7680401536636</v>
      </c>
      <c r="V437" s="3">
        <f t="shared" si="192"/>
        <v>9003.2620299097416</v>
      </c>
      <c r="Y437" s="3">
        <f t="shared" si="193"/>
        <v>8573.8358891239131</v>
      </c>
      <c r="Z437" s="3">
        <f t="shared" si="188"/>
        <v>8573.8358891239131</v>
      </c>
      <c r="AA437" s="2"/>
      <c r="AB437" s="3"/>
      <c r="AC437" s="3">
        <v>38.51351351351385</v>
      </c>
      <c r="AD437" s="112">
        <v>42.541280345093526</v>
      </c>
      <c r="AE437" s="11">
        <f t="shared" si="165"/>
        <v>-4.027766831579676</v>
      </c>
      <c r="AF437" s="3">
        <f t="shared" si="189"/>
        <v>9.0000000000003411E-3</v>
      </c>
      <c r="AG437" s="3">
        <f t="shared" si="190"/>
        <v>2.3999999999999133E-2</v>
      </c>
      <c r="AH437" s="3">
        <f t="shared" si="184"/>
        <v>-1.4999999999998792E-2</v>
      </c>
      <c r="AK437" s="3">
        <v>8.1329999999999991</v>
      </c>
      <c r="AL437" s="13"/>
      <c r="AM437" s="11"/>
      <c r="AP437" s="3"/>
      <c r="AQ437" s="3"/>
      <c r="AR437" s="3"/>
      <c r="AS437">
        <f t="shared" si="166"/>
        <v>1.5964912280701524</v>
      </c>
      <c r="AT437">
        <f t="shared" si="167"/>
        <v>0.14799999999999969</v>
      </c>
      <c r="AY437">
        <f t="shared" si="168"/>
        <v>61.48648648648615</v>
      </c>
    </row>
    <row r="438" spans="1:51" x14ac:dyDescent="0.25">
      <c r="A438">
        <f t="shared" si="161"/>
        <v>1</v>
      </c>
      <c r="B438" s="112">
        <v>72</v>
      </c>
      <c r="C438" s="11">
        <f t="shared" si="177"/>
        <v>1</v>
      </c>
      <c r="D438" s="11">
        <v>2468</v>
      </c>
      <c r="E438" s="13">
        <v>2469</v>
      </c>
      <c r="F438" s="3">
        <f t="shared" si="162"/>
        <v>2468.5</v>
      </c>
      <c r="G438" s="3">
        <v>8.9250000000000007</v>
      </c>
      <c r="H438" s="112">
        <v>9.5589999999999993</v>
      </c>
      <c r="I438" s="112">
        <v>9.1059999999999999</v>
      </c>
      <c r="J438" s="112">
        <v>9.0399999999999991</v>
      </c>
      <c r="K438" s="111">
        <v>0.63399999999999856</v>
      </c>
      <c r="L438" s="3">
        <f t="shared" si="169"/>
        <v>0.18099999999999916</v>
      </c>
      <c r="M438" s="3">
        <f t="shared" si="170"/>
        <v>0.11499999999999844</v>
      </c>
      <c r="N438" s="3">
        <f t="shared" si="171"/>
        <v>6.6000000000000725E-2</v>
      </c>
      <c r="O438" s="13">
        <f t="shared" si="178"/>
        <v>0.18099999999999916</v>
      </c>
      <c r="P438" s="3">
        <f t="shared" si="186"/>
        <v>6.6000000000000725E-2</v>
      </c>
      <c r="Q438" s="11">
        <f t="shared" si="180"/>
        <v>0.11499999999999844</v>
      </c>
      <c r="R438" s="3">
        <f t="shared" si="172"/>
        <v>1.7424242424241996</v>
      </c>
      <c r="S438" s="3">
        <f t="shared" si="163"/>
        <v>0.57391304347827499</v>
      </c>
      <c r="T438" s="3">
        <f t="shared" si="187"/>
        <v>5.5248618784530645</v>
      </c>
      <c r="U438" s="3">
        <f t="shared" si="191"/>
        <v>8520.9961328447262</v>
      </c>
      <c r="V438" s="3">
        <f t="shared" si="192"/>
        <v>8987.3370499842022</v>
      </c>
      <c r="Y438" s="3">
        <f t="shared" si="193"/>
        <v>8565.3354279169998</v>
      </c>
      <c r="Z438" s="3">
        <f t="shared" si="188"/>
        <v>8565.3354279169998</v>
      </c>
      <c r="AA438" s="2"/>
      <c r="AB438" s="3"/>
      <c r="AC438" s="3">
        <v>36.464088397790626</v>
      </c>
      <c r="AD438" s="112">
        <v>41.989423896555977</v>
      </c>
      <c r="AE438" s="11">
        <f t="shared" si="165"/>
        <v>-5.5253354987653509</v>
      </c>
      <c r="AF438" s="3">
        <f t="shared" si="189"/>
        <v>-1.0000000000001563E-2</v>
      </c>
      <c r="AG438" s="3">
        <f t="shared" si="190"/>
        <v>-2.3999999999997357E-2</v>
      </c>
      <c r="AH438" s="3">
        <f t="shared" si="184"/>
        <v>1.3999999999995794E-2</v>
      </c>
      <c r="AK438" s="3">
        <v>8.9269999999999996</v>
      </c>
      <c r="AL438" s="13"/>
      <c r="AM438" s="11"/>
      <c r="AP438" s="3"/>
      <c r="AQ438" s="3"/>
      <c r="AR438" s="3"/>
      <c r="AS438">
        <f t="shared" si="166"/>
        <v>1.7424242424241996</v>
      </c>
      <c r="AT438">
        <f t="shared" si="167"/>
        <v>0.18099999999999916</v>
      </c>
      <c r="AY438">
        <f t="shared" si="168"/>
        <v>63.535911602209374</v>
      </c>
    </row>
    <row r="439" spans="1:51" x14ac:dyDescent="0.25">
      <c r="A439">
        <f t="shared" si="161"/>
        <v>1</v>
      </c>
      <c r="B439" s="112">
        <v>73</v>
      </c>
      <c r="C439" s="11">
        <f t="shared" si="177"/>
        <v>1</v>
      </c>
      <c r="D439" s="11">
        <v>2467</v>
      </c>
      <c r="E439" s="13">
        <v>2468</v>
      </c>
      <c r="F439" s="3">
        <f t="shared" si="162"/>
        <v>2467.5</v>
      </c>
      <c r="G439" s="3">
        <v>8.6259999999999994</v>
      </c>
      <c r="H439" s="112">
        <v>9.1649999999999991</v>
      </c>
      <c r="I439" s="112">
        <v>8.7729999999999997</v>
      </c>
      <c r="J439" s="112">
        <v>8.7170000000000005</v>
      </c>
      <c r="K439" s="111">
        <v>0.5389999999999997</v>
      </c>
      <c r="L439" s="3">
        <f t="shared" si="169"/>
        <v>0.14700000000000024</v>
      </c>
      <c r="M439" s="3">
        <f t="shared" si="170"/>
        <v>9.100000000000108E-2</v>
      </c>
      <c r="N439" s="3">
        <f t="shared" si="171"/>
        <v>5.5999999999999162E-2</v>
      </c>
      <c r="O439" s="13">
        <f t="shared" si="178"/>
        <v>0.14700000000000024</v>
      </c>
      <c r="P439" s="3">
        <f t="shared" si="186"/>
        <v>5.5999999999999162E-2</v>
      </c>
      <c r="Q439" s="11">
        <f t="shared" si="180"/>
        <v>9.100000000000108E-2</v>
      </c>
      <c r="R439" s="3">
        <f t="shared" si="172"/>
        <v>1.6250000000000435</v>
      </c>
      <c r="S439" s="3">
        <f t="shared" si="163"/>
        <v>0.61538461538459888</v>
      </c>
      <c r="T439" s="3">
        <f t="shared" si="187"/>
        <v>6.8027210884353631</v>
      </c>
      <c r="U439" s="3">
        <f t="shared" si="191"/>
        <v>8515.6132018979133</v>
      </c>
      <c r="V439" s="3">
        <f t="shared" si="192"/>
        <v>8970.2613139335081</v>
      </c>
      <c r="Y439" s="3">
        <f t="shared" si="193"/>
        <v>8558.4317384285114</v>
      </c>
      <c r="Z439" s="3">
        <f t="shared" si="188"/>
        <v>8558.4317384285114</v>
      </c>
      <c r="AA439" s="2"/>
      <c r="AB439" s="3"/>
      <c r="AC439" s="3">
        <v>38.095238095237463</v>
      </c>
      <c r="AD439" s="112">
        <v>44.876135944666792</v>
      </c>
      <c r="AE439" s="11">
        <f t="shared" si="165"/>
        <v>-6.7808978494293299</v>
      </c>
      <c r="AF439" s="3">
        <f t="shared" si="189"/>
        <v>-8.9999999999985647E-3</v>
      </c>
      <c r="AG439" s="3">
        <f t="shared" si="190"/>
        <v>-2.000000000000135E-2</v>
      </c>
      <c r="AH439" s="3">
        <f t="shared" si="184"/>
        <v>1.1000000000002785E-2</v>
      </c>
      <c r="AK439" s="3">
        <v>8.625</v>
      </c>
      <c r="AL439" s="13"/>
      <c r="AM439" s="11"/>
      <c r="AP439" s="3"/>
      <c r="AQ439" s="3"/>
      <c r="AR439" s="3"/>
      <c r="AS439">
        <f t="shared" si="166"/>
        <v>1.6250000000000435</v>
      </c>
      <c r="AT439">
        <f t="shared" si="167"/>
        <v>0.14700000000000024</v>
      </c>
      <c r="AY439">
        <f t="shared" si="168"/>
        <v>61.904761904762537</v>
      </c>
    </row>
    <row r="440" spans="1:51" x14ac:dyDescent="0.25">
      <c r="A440">
        <f t="shared" si="161"/>
        <v>1</v>
      </c>
      <c r="B440" s="112">
        <v>74</v>
      </c>
      <c r="C440" s="11">
        <f t="shared" si="177"/>
        <v>1</v>
      </c>
      <c r="D440" s="11">
        <v>2466</v>
      </c>
      <c r="E440" s="13">
        <v>2467</v>
      </c>
      <c r="F440" s="3">
        <f t="shared" si="162"/>
        <v>2466.5</v>
      </c>
      <c r="G440" s="3">
        <v>9.3019999999999996</v>
      </c>
      <c r="H440" s="112">
        <v>9.6929999999999996</v>
      </c>
      <c r="I440" s="112">
        <v>9.42</v>
      </c>
      <c r="J440" s="112">
        <v>9.3729999999999993</v>
      </c>
      <c r="K440" s="111">
        <v>0.39100000000000001</v>
      </c>
      <c r="L440" s="3">
        <f t="shared" si="169"/>
        <v>0.11800000000000033</v>
      </c>
      <c r="M440" s="3">
        <f t="shared" si="170"/>
        <v>7.099999999999973E-2</v>
      </c>
      <c r="N440" s="3">
        <f t="shared" si="171"/>
        <v>4.7000000000000597E-2</v>
      </c>
      <c r="O440" s="13">
        <f t="shared" si="178"/>
        <v>0.11800000000000033</v>
      </c>
      <c r="P440" s="3">
        <f t="shared" si="186"/>
        <v>4.7000000000000597E-2</v>
      </c>
      <c r="Q440" s="11">
        <f t="shared" si="180"/>
        <v>7.099999999999973E-2</v>
      </c>
      <c r="R440" s="3">
        <f t="shared" si="172"/>
        <v>1.5106382978723154</v>
      </c>
      <c r="S440" s="3">
        <f t="shared" si="163"/>
        <v>0.66197183098592649</v>
      </c>
      <c r="T440" s="3">
        <f t="shared" si="187"/>
        <v>8.4745762711864163</v>
      </c>
      <c r="U440" s="3">
        <f t="shared" si="191"/>
        <v>8510.6091024252619</v>
      </c>
      <c r="V440" s="3">
        <f t="shared" si="192"/>
        <v>8951.8928725127789</v>
      </c>
      <c r="Y440" s="3">
        <f t="shared" si="193"/>
        <v>8552.8900012880931</v>
      </c>
      <c r="Z440" s="3">
        <f t="shared" si="188"/>
        <v>8552.8900012880931</v>
      </c>
      <c r="AA440" s="2"/>
      <c r="AB440" s="3"/>
      <c r="AC440" s="3">
        <v>39.830508474576668</v>
      </c>
      <c r="AD440" s="112">
        <v>38.57050577088885</v>
      </c>
      <c r="AE440" s="11">
        <f t="shared" si="165"/>
        <v>1.2600027036878174</v>
      </c>
      <c r="AF440" s="3">
        <f t="shared" si="189"/>
        <v>1.0999999999999233E-2</v>
      </c>
      <c r="AG440" s="3">
        <f t="shared" si="190"/>
        <v>3.4000000000000696E-2</v>
      </c>
      <c r="AH440" s="3">
        <f t="shared" si="184"/>
        <v>-2.3000000000001464E-2</v>
      </c>
      <c r="AK440" s="3">
        <v>9.2970000000000006</v>
      </c>
      <c r="AL440" s="13"/>
      <c r="AM440" s="11"/>
      <c r="AP440" s="3"/>
      <c r="AQ440" s="3"/>
      <c r="AR440" s="3"/>
      <c r="AS440">
        <f t="shared" si="166"/>
        <v>1.5106382978723154</v>
      </c>
      <c r="AT440">
        <f t="shared" si="167"/>
        <v>0.11800000000000033</v>
      </c>
      <c r="AY440">
        <f t="shared" si="168"/>
        <v>60.169491525423332</v>
      </c>
    </row>
    <row r="441" spans="1:51" x14ac:dyDescent="0.25">
      <c r="A441">
        <f t="shared" si="161"/>
        <v>1</v>
      </c>
      <c r="B441" s="112">
        <v>75</v>
      </c>
      <c r="C441" s="11">
        <f t="shared" si="177"/>
        <v>1</v>
      </c>
      <c r="D441" s="11">
        <v>2465</v>
      </c>
      <c r="E441" s="13">
        <v>2466</v>
      </c>
      <c r="F441" s="3">
        <f t="shared" si="162"/>
        <v>2465.5</v>
      </c>
      <c r="G441" s="3">
        <v>8.9960000000000004</v>
      </c>
      <c r="H441" s="112">
        <v>9.4849999999999994</v>
      </c>
      <c r="I441" s="112">
        <v>9.1590000000000007</v>
      </c>
      <c r="J441" s="112">
        <v>9.1010000000000009</v>
      </c>
      <c r="K441" s="111">
        <v>0.48899999999999899</v>
      </c>
      <c r="L441" s="3">
        <f t="shared" si="169"/>
        <v>0.16300000000000026</v>
      </c>
      <c r="M441" s="3">
        <f t="shared" si="170"/>
        <v>0.10500000000000043</v>
      </c>
      <c r="N441" s="3">
        <f t="shared" si="171"/>
        <v>5.7999999999999829E-2</v>
      </c>
      <c r="O441" s="13">
        <f t="shared" si="178"/>
        <v>0.16300000000000026</v>
      </c>
      <c r="P441" s="3">
        <f t="shared" si="186"/>
        <v>5.7999999999999829E-2</v>
      </c>
      <c r="Q441" s="11">
        <f t="shared" si="180"/>
        <v>0.10500000000000043</v>
      </c>
      <c r="R441" s="3">
        <f t="shared" si="172"/>
        <v>1.8103448275862195</v>
      </c>
      <c r="S441" s="3">
        <f t="shared" si="163"/>
        <v>0.55238095238094853</v>
      </c>
      <c r="T441" s="3">
        <f t="shared" si="187"/>
        <v>6.1349693251533646</v>
      </c>
      <c r="U441" s="3">
        <f t="shared" si="191"/>
        <v>8504.6122032272215</v>
      </c>
      <c r="V441" s="3">
        <f t="shared" si="192"/>
        <v>8936.5653665815607</v>
      </c>
      <c r="Y441" s="3">
        <f t="shared" si="193"/>
        <v>8545.2348898144646</v>
      </c>
      <c r="Z441" s="3">
        <f t="shared" si="188"/>
        <v>8545.2348898144646</v>
      </c>
      <c r="AA441" s="2"/>
      <c r="AB441" s="3"/>
      <c r="AC441" s="3">
        <v>35.582822085889411</v>
      </c>
      <c r="AD441" s="112">
        <v>32.725303442814074</v>
      </c>
      <c r="AE441" s="11">
        <f t="shared" si="165"/>
        <v>2.8575186430753376</v>
      </c>
      <c r="AF441" s="3">
        <f t="shared" si="189"/>
        <v>1.4999999999998792E-2</v>
      </c>
      <c r="AG441" s="3">
        <f t="shared" si="190"/>
        <v>4.3000000000001037E-2</v>
      </c>
      <c r="AH441" s="3">
        <f t="shared" si="184"/>
        <v>-2.8000000000002245E-2</v>
      </c>
      <c r="AK441" s="3">
        <v>8.9979999999999993</v>
      </c>
      <c r="AL441" s="13" t="s">
        <v>191</v>
      </c>
      <c r="AM441" s="11"/>
      <c r="AP441" s="3"/>
      <c r="AQ441" s="3"/>
      <c r="AR441" s="3"/>
      <c r="AS441">
        <f t="shared" si="166"/>
        <v>1.8103448275862195</v>
      </c>
      <c r="AT441">
        <f t="shared" si="167"/>
        <v>0.16300000000000026</v>
      </c>
      <c r="AY441">
        <f t="shared" si="168"/>
        <v>64.417177914110596</v>
      </c>
    </row>
    <row r="442" spans="1:51" x14ac:dyDescent="0.25">
      <c r="A442">
        <f t="shared" si="161"/>
        <v>1</v>
      </c>
      <c r="B442" s="112">
        <v>76</v>
      </c>
      <c r="C442" s="11">
        <f t="shared" si="177"/>
        <v>1</v>
      </c>
      <c r="D442" s="11">
        <v>2464</v>
      </c>
      <c r="E442" s="13">
        <v>2465</v>
      </c>
      <c r="F442" s="3">
        <f t="shared" si="162"/>
        <v>2464.5</v>
      </c>
      <c r="G442" s="3">
        <v>8.4529999999999994</v>
      </c>
      <c r="H442" s="112">
        <v>9.1839999999999993</v>
      </c>
      <c r="I442" s="112">
        <v>8.6739999999999995</v>
      </c>
      <c r="J442" s="112">
        <v>8.6010000000000009</v>
      </c>
      <c r="K442" s="111">
        <v>0.73099999999999987</v>
      </c>
      <c r="L442" s="3">
        <f t="shared" si="169"/>
        <v>0.22100000000000009</v>
      </c>
      <c r="M442" s="3">
        <f t="shared" si="170"/>
        <v>0.14800000000000146</v>
      </c>
      <c r="N442" s="3">
        <f t="shared" si="171"/>
        <v>7.2999999999998622E-2</v>
      </c>
      <c r="O442" s="13">
        <f t="shared" si="178"/>
        <v>0.22100000000000009</v>
      </c>
      <c r="P442" s="3">
        <f t="shared" si="186"/>
        <v>7.2999999999998622E-2</v>
      </c>
      <c r="Q442" s="11">
        <f t="shared" si="180"/>
        <v>0.14800000000000146</v>
      </c>
      <c r="R442" s="3">
        <f t="shared" si="172"/>
        <v>2.0273972602740309</v>
      </c>
      <c r="S442" s="3">
        <f t="shared" si="163"/>
        <v>0.49324324324322905</v>
      </c>
      <c r="T442" s="3">
        <f t="shared" si="187"/>
        <v>4.5248868778280524</v>
      </c>
      <c r="U442" s="3">
        <f t="shared" si="191"/>
        <v>8497.8963020248757</v>
      </c>
      <c r="V442" s="3">
        <f t="shared" si="192"/>
        <v>8922.8788180071442</v>
      </c>
      <c r="Y442" s="3">
        <f t="shared" si="193"/>
        <v>8534.8558736446976</v>
      </c>
      <c r="Z442" s="3">
        <f t="shared" si="188"/>
        <v>8534.8558736446976</v>
      </c>
      <c r="AA442" s="2"/>
      <c r="AB442" s="3"/>
      <c r="AC442" s="3">
        <v>33.03167420814416</v>
      </c>
      <c r="AD442" s="112">
        <v>38.463085834853253</v>
      </c>
      <c r="AE442" s="11">
        <f t="shared" si="165"/>
        <v>-5.4314116267090924</v>
      </c>
      <c r="AF442" s="3">
        <f t="shared" si="189"/>
        <v>-1.1999999999998678E-2</v>
      </c>
      <c r="AG442" s="3">
        <f t="shared" si="190"/>
        <v>-5.5000000000001492E-2</v>
      </c>
      <c r="AH442" s="3">
        <f t="shared" si="184"/>
        <v>4.3000000000002814E-2</v>
      </c>
      <c r="AK442" s="3">
        <v>8.4559999999999995</v>
      </c>
      <c r="AL442" s="13" t="s">
        <v>192</v>
      </c>
      <c r="AM442" s="11" t="s">
        <v>194</v>
      </c>
      <c r="AP442" s="3"/>
      <c r="AQ442" s="3"/>
      <c r="AR442" s="3"/>
      <c r="AS442">
        <f t="shared" si="166"/>
        <v>2.0273972602740309</v>
      </c>
      <c r="AT442">
        <f t="shared" si="167"/>
        <v>0.22100000000000009</v>
      </c>
      <c r="AY442">
        <f t="shared" si="168"/>
        <v>66.968325791855847</v>
      </c>
    </row>
    <row r="443" spans="1:51" x14ac:dyDescent="0.25">
      <c r="A443">
        <f t="shared" si="161"/>
        <v>1</v>
      </c>
      <c r="B443" s="112">
        <v>77</v>
      </c>
      <c r="C443" s="11">
        <f t="shared" si="177"/>
        <v>1</v>
      </c>
      <c r="D443" s="11">
        <v>2463</v>
      </c>
      <c r="E443" s="13">
        <v>2464</v>
      </c>
      <c r="F443" s="3">
        <f t="shared" si="162"/>
        <v>2463.5</v>
      </c>
      <c r="G443" s="3">
        <v>9.2059999999999995</v>
      </c>
      <c r="H443" s="112">
        <v>9.6989999999999998</v>
      </c>
      <c r="I443" s="112">
        <v>9.36</v>
      </c>
      <c r="J443" s="112">
        <v>9.2989999999999995</v>
      </c>
      <c r="K443" s="111">
        <v>0.49300000000000033</v>
      </c>
      <c r="L443" s="3">
        <f t="shared" si="169"/>
        <v>0.15399999999999991</v>
      </c>
      <c r="M443" s="3">
        <f t="shared" si="170"/>
        <v>9.2999999999999972E-2</v>
      </c>
      <c r="N443" s="3">
        <f t="shared" si="171"/>
        <v>6.0999999999999943E-2</v>
      </c>
      <c r="O443" s="13">
        <f t="shared" si="178"/>
        <v>0.15399999999999991</v>
      </c>
      <c r="P443" s="3">
        <f t="shared" si="186"/>
        <v>6.0999999999999943E-2</v>
      </c>
      <c r="Q443" s="11">
        <f t="shared" si="180"/>
        <v>9.2999999999999972E-2</v>
      </c>
      <c r="R443" s="3">
        <f t="shared" si="172"/>
        <v>1.5245901639344273</v>
      </c>
      <c r="S443" s="3">
        <f t="shared" si="163"/>
        <v>0.65591397849462318</v>
      </c>
      <c r="T443" s="3">
        <f t="shared" si="187"/>
        <v>6.493506493506497</v>
      </c>
      <c r="U443" s="3">
        <f t="shared" si="191"/>
        <v>8492.8459859789382</v>
      </c>
      <c r="V443" s="3">
        <f t="shared" si="192"/>
        <v>8904.6784703079502</v>
      </c>
      <c r="Y443" s="3">
        <f t="shared" si="193"/>
        <v>8527.6234370377097</v>
      </c>
      <c r="Z443" s="3">
        <f t="shared" si="188"/>
        <v>8527.6234370377097</v>
      </c>
      <c r="AA443" s="2"/>
      <c r="AB443" s="3"/>
      <c r="AC443" s="3">
        <v>39.610389610389596</v>
      </c>
      <c r="AD443" s="112">
        <v>36.501404813348323</v>
      </c>
      <c r="AE443" s="11">
        <f t="shared" si="165"/>
        <v>3.1089847970412734</v>
      </c>
      <c r="AF443" s="3">
        <f t="shared" si="189"/>
        <v>-1.7999999999998906E-2</v>
      </c>
      <c r="AG443" s="3">
        <f t="shared" si="190"/>
        <v>-1.9000000000000128E-2</v>
      </c>
      <c r="AH443" s="3">
        <f t="shared" si="184"/>
        <v>1.0000000000012221E-3</v>
      </c>
      <c r="AK443" s="3">
        <v>9.2080000000000002</v>
      </c>
      <c r="AL443" s="13" t="s">
        <v>191</v>
      </c>
      <c r="AM443" s="11"/>
      <c r="AP443" s="3"/>
      <c r="AQ443" s="3"/>
      <c r="AR443" s="3"/>
      <c r="AS443">
        <f t="shared" si="166"/>
        <v>1.5245901639344273</v>
      </c>
      <c r="AT443">
        <f t="shared" si="167"/>
        <v>0.15399999999999991</v>
      </c>
      <c r="AY443">
        <f t="shared" si="168"/>
        <v>60.389610389610404</v>
      </c>
    </row>
    <row r="444" spans="1:51" x14ac:dyDescent="0.25">
      <c r="A444">
        <f t="shared" si="161"/>
        <v>1</v>
      </c>
      <c r="B444" s="112">
        <v>78</v>
      </c>
      <c r="C444" s="11">
        <f t="shared" si="177"/>
        <v>1</v>
      </c>
      <c r="D444" s="11">
        <v>2462</v>
      </c>
      <c r="E444" s="13">
        <v>2463</v>
      </c>
      <c r="F444" s="3">
        <f t="shared" si="162"/>
        <v>2462.5</v>
      </c>
      <c r="G444" s="3">
        <v>8.1479999999999997</v>
      </c>
      <c r="H444" s="112">
        <v>8.5619999999999994</v>
      </c>
      <c r="I444" s="112">
        <v>8.2650000000000006</v>
      </c>
      <c r="J444" s="112">
        <v>8.2219999999999995</v>
      </c>
      <c r="K444" s="111">
        <v>0.4139999999999997</v>
      </c>
      <c r="L444" s="3">
        <f t="shared" si="169"/>
        <v>0.11700000000000088</v>
      </c>
      <c r="M444" s="3">
        <f t="shared" si="170"/>
        <v>7.3999999999999844E-2</v>
      </c>
      <c r="N444" s="3">
        <f t="shared" si="171"/>
        <v>4.3000000000001037E-2</v>
      </c>
      <c r="O444" s="13">
        <f t="shared" si="178"/>
        <v>0.11700000000000088</v>
      </c>
      <c r="P444" s="3">
        <f t="shared" si="186"/>
        <v>4.3000000000001037E-2</v>
      </c>
      <c r="Q444" s="11">
        <f t="shared" si="180"/>
        <v>7.3999999999999844E-2</v>
      </c>
      <c r="R444" s="3">
        <f t="shared" si="172"/>
        <v>1.7209302325580944</v>
      </c>
      <c r="S444" s="3">
        <f t="shared" si="163"/>
        <v>0.58108108108109635</v>
      </c>
      <c r="T444" s="3">
        <f t="shared" si="187"/>
        <v>8.5470085470084829</v>
      </c>
      <c r="U444" s="3">
        <f t="shared" si="191"/>
        <v>8487.145279144388</v>
      </c>
      <c r="V444" s="3">
        <f t="shared" si="192"/>
        <v>8888.5545911654863</v>
      </c>
      <c r="Y444" s="3">
        <f t="shared" si="193"/>
        <v>8522.128663771362</v>
      </c>
      <c r="Z444" s="3">
        <f t="shared" si="188"/>
        <v>8522.128663771362</v>
      </c>
      <c r="AA444" s="2"/>
      <c r="AB444" s="3"/>
      <c r="AC444" s="3">
        <v>36.752136752137361</v>
      </c>
      <c r="AD444" s="112">
        <v>42.624275848995453</v>
      </c>
      <c r="AE444" s="11">
        <f t="shared" si="165"/>
        <v>-5.872139096858092</v>
      </c>
      <c r="AF444" s="3">
        <f t="shared" si="189"/>
        <v>1.9999999999988916E-3</v>
      </c>
      <c r="AG444" s="3">
        <f t="shared" si="190"/>
        <v>4.0000000000013358E-3</v>
      </c>
      <c r="AH444" s="3">
        <f t="shared" si="184"/>
        <v>-2.0000000000024443E-3</v>
      </c>
      <c r="AK444" s="3">
        <v>8.1470000000000002</v>
      </c>
      <c r="AL444" s="13" t="s">
        <v>193</v>
      </c>
      <c r="AM444" s="11"/>
      <c r="AP444" s="3"/>
      <c r="AQ444" s="3"/>
      <c r="AR444" s="3"/>
      <c r="AS444">
        <f t="shared" si="166"/>
        <v>1.7209302325580944</v>
      </c>
      <c r="AT444">
        <f t="shared" si="167"/>
        <v>0.11700000000000088</v>
      </c>
      <c r="AY444">
        <f t="shared" si="168"/>
        <v>63.247863247862632</v>
      </c>
    </row>
    <row r="445" spans="1:51" x14ac:dyDescent="0.25">
      <c r="A445">
        <f t="shared" si="161"/>
        <v>1</v>
      </c>
      <c r="B445" s="112">
        <v>79</v>
      </c>
      <c r="C445" s="11">
        <f t="shared" si="177"/>
        <v>1</v>
      </c>
      <c r="D445" s="11">
        <v>2461</v>
      </c>
      <c r="E445" s="13">
        <v>2462</v>
      </c>
      <c r="F445" s="3">
        <f t="shared" si="162"/>
        <v>2461.5</v>
      </c>
      <c r="G445" s="3">
        <v>8.1649999999999991</v>
      </c>
      <c r="H445" s="112">
        <v>8.5609999999999999</v>
      </c>
      <c r="I445" s="112">
        <v>8.2880000000000003</v>
      </c>
      <c r="J445" s="112">
        <v>8.2430000000000003</v>
      </c>
      <c r="K445" s="111">
        <v>0.3960000000000008</v>
      </c>
      <c r="L445" s="3">
        <f t="shared" si="169"/>
        <v>0.12300000000000111</v>
      </c>
      <c r="M445" s="3">
        <f t="shared" si="170"/>
        <v>7.800000000000118E-2</v>
      </c>
      <c r="N445" s="3">
        <f t="shared" si="171"/>
        <v>4.4999999999999929E-2</v>
      </c>
      <c r="O445" s="13">
        <f t="shared" si="178"/>
        <v>0.12300000000000111</v>
      </c>
      <c r="P445" s="3">
        <f t="shared" si="186"/>
        <v>4.4999999999999929E-2</v>
      </c>
      <c r="Q445" s="11">
        <f t="shared" si="180"/>
        <v>7.800000000000118E-2</v>
      </c>
      <c r="R445" s="3">
        <f t="shared" si="172"/>
        <v>1.7333333333333623</v>
      </c>
      <c r="S445" s="3">
        <f t="shared" si="163"/>
        <v>0.57692307692306732</v>
      </c>
      <c r="T445" s="3">
        <f t="shared" si="187"/>
        <v>8.1300813008129342</v>
      </c>
      <c r="U445" s="3">
        <f t="shared" si="191"/>
        <v>8481.4034861344535</v>
      </c>
      <c r="V445" s="3">
        <f t="shared" si="192"/>
        <v>8872.5460886179608</v>
      </c>
      <c r="Y445" s="3">
        <f t="shared" si="193"/>
        <v>8516.3521072605872</v>
      </c>
      <c r="Z445" s="3">
        <f t="shared" si="188"/>
        <v>8516.3521072605872</v>
      </c>
      <c r="AA445" s="2"/>
      <c r="AB445" s="3"/>
      <c r="AC445" s="3">
        <v>36.585365853658146</v>
      </c>
      <c r="AD445" s="112">
        <v>36.839022418723218</v>
      </c>
      <c r="AE445" s="11">
        <f t="shared" si="165"/>
        <v>-0.2536565650650715</v>
      </c>
      <c r="AF445" s="3">
        <f t="shared" si="189"/>
        <v>1.1999999999998678E-2</v>
      </c>
      <c r="AG445" s="3">
        <f t="shared" si="190"/>
        <v>5.9999999999998721E-2</v>
      </c>
      <c r="AH445" s="3">
        <f t="shared" si="184"/>
        <v>-4.8000000000000043E-2</v>
      </c>
      <c r="AK445" s="3">
        <v>8.1669999999999998</v>
      </c>
      <c r="AL445" s="13" t="s">
        <v>195</v>
      </c>
      <c r="AM445" s="11"/>
      <c r="AP445" s="3"/>
      <c r="AQ445" s="3"/>
      <c r="AR445" s="3"/>
      <c r="AS445">
        <f t="shared" si="166"/>
        <v>1.7333333333333623</v>
      </c>
      <c r="AT445">
        <f t="shared" si="167"/>
        <v>0.12300000000000111</v>
      </c>
      <c r="AY445">
        <f t="shared" si="168"/>
        <v>63.414634146341854</v>
      </c>
    </row>
    <row r="446" spans="1:51" x14ac:dyDescent="0.25">
      <c r="A446">
        <f t="shared" si="161"/>
        <v>1</v>
      </c>
      <c r="B446" s="112">
        <v>80</v>
      </c>
      <c r="C446" s="11">
        <f t="shared" si="177"/>
        <v>1</v>
      </c>
      <c r="D446" s="11">
        <v>2460</v>
      </c>
      <c r="E446" s="13">
        <v>2461</v>
      </c>
      <c r="F446" s="3">
        <f t="shared" si="162"/>
        <v>2460.5</v>
      </c>
      <c r="G446" s="3">
        <v>8.1590000000000007</v>
      </c>
      <c r="H446" s="112">
        <v>8.8309999999999995</v>
      </c>
      <c r="I446" s="112">
        <v>8.3539999999999992</v>
      </c>
      <c r="J446" s="112">
        <v>8.2970000000000006</v>
      </c>
      <c r="K446" s="111">
        <v>0.67199999999999882</v>
      </c>
      <c r="L446" s="3">
        <f t="shared" si="169"/>
        <v>0.19499999999999851</v>
      </c>
      <c r="M446" s="3">
        <f t="shared" si="170"/>
        <v>0.1379999999999999</v>
      </c>
      <c r="N446" s="3">
        <f t="shared" si="171"/>
        <v>5.6999999999998607E-2</v>
      </c>
      <c r="O446" s="13">
        <f t="shared" si="178"/>
        <v>0.19499999999999851</v>
      </c>
      <c r="P446" s="3">
        <f t="shared" si="186"/>
        <v>5.6999999999998607E-2</v>
      </c>
      <c r="Q446" s="11">
        <f t="shared" si="180"/>
        <v>0.1379999999999999</v>
      </c>
      <c r="R446" s="3">
        <f t="shared" si="172"/>
        <v>2.4210526315790046</v>
      </c>
      <c r="S446" s="3">
        <f t="shared" si="163"/>
        <v>0.4130434782608598</v>
      </c>
      <c r="T446" s="3">
        <f t="shared" si="187"/>
        <v>5.1282051282051677</v>
      </c>
      <c r="U446" s="3">
        <f t="shared" si="191"/>
        <v>8473.3835728209833</v>
      </c>
      <c r="V446" s="3">
        <f t="shared" si="192"/>
        <v>8861.0849288230656</v>
      </c>
      <c r="Y446" s="3">
        <f t="shared" si="193"/>
        <v>8507.194151816675</v>
      </c>
      <c r="Z446" s="3">
        <f t="shared" si="188"/>
        <v>8507.194151816675</v>
      </c>
      <c r="AA446" s="2"/>
      <c r="AB446" s="3"/>
      <c r="AC446" s="3">
        <v>29.23076923076874</v>
      </c>
      <c r="AD446" s="112">
        <v>40.975932976730967</v>
      </c>
      <c r="AE446" s="11">
        <f t="shared" si="165"/>
        <v>-11.745163745962227</v>
      </c>
      <c r="AF446" s="3">
        <f t="shared" si="189"/>
        <v>-1.4999999999998792E-2</v>
      </c>
      <c r="AG446" s="3">
        <f t="shared" si="190"/>
        <v>-3.8999999999999702E-2</v>
      </c>
      <c r="AH446" s="3">
        <f t="shared" si="184"/>
        <v>2.4000000000000909E-2</v>
      </c>
      <c r="AK446" s="3">
        <v>8.1609999999999996</v>
      </c>
      <c r="AL446" s="13" t="s">
        <v>195</v>
      </c>
      <c r="AM446" s="11"/>
      <c r="AP446" s="3"/>
      <c r="AQ446" s="3"/>
      <c r="AR446" s="3"/>
      <c r="AS446">
        <f t="shared" si="166"/>
        <v>2.4210526315790046</v>
      </c>
      <c r="AT446">
        <f t="shared" si="167"/>
        <v>0.19499999999999851</v>
      </c>
      <c r="AY446">
        <f t="shared" si="168"/>
        <v>70.769230769231257</v>
      </c>
    </row>
    <row r="447" spans="1:51" x14ac:dyDescent="0.25">
      <c r="A447">
        <f t="shared" si="161"/>
        <v>1</v>
      </c>
      <c r="B447" s="112">
        <v>81</v>
      </c>
      <c r="C447" s="11">
        <f t="shared" si="177"/>
        <v>1</v>
      </c>
      <c r="D447" s="11">
        <v>2459</v>
      </c>
      <c r="E447" s="13">
        <v>2460</v>
      </c>
      <c r="F447" s="3">
        <f t="shared" si="162"/>
        <v>2459.5</v>
      </c>
      <c r="G447" s="3">
        <v>8.0109999999999992</v>
      </c>
      <c r="H447" s="112">
        <v>8.4870000000000001</v>
      </c>
      <c r="I447" s="112">
        <v>8.1519999999999992</v>
      </c>
      <c r="J447" s="112">
        <v>8.11</v>
      </c>
      <c r="K447" s="111">
        <v>0.47600000000000087</v>
      </c>
      <c r="L447" s="3">
        <f t="shared" si="169"/>
        <v>0.14100000000000001</v>
      </c>
      <c r="M447" s="3">
        <f t="shared" si="170"/>
        <v>9.9000000000000199E-2</v>
      </c>
      <c r="N447" s="3">
        <f t="shared" si="171"/>
        <v>4.1999999999999815E-2</v>
      </c>
      <c r="O447" s="13">
        <f t="shared" si="178"/>
        <v>0.14100000000000001</v>
      </c>
      <c r="P447" s="3">
        <f t="shared" si="186"/>
        <v>4.1999999999999815E-2</v>
      </c>
      <c r="Q447" s="11">
        <f t="shared" si="180"/>
        <v>9.9000000000000199E-2</v>
      </c>
      <c r="R447" s="3">
        <f t="shared" si="172"/>
        <v>2.3571428571428723</v>
      </c>
      <c r="S447" s="3">
        <f t="shared" si="163"/>
        <v>0.42424242424242153</v>
      </c>
      <c r="T447" s="3">
        <f t="shared" si="187"/>
        <v>7.0921985815602833</v>
      </c>
      <c r="U447" s="3">
        <f t="shared" si="191"/>
        <v>8465.5753652937383</v>
      </c>
      <c r="V447" s="3">
        <f t="shared" si="192"/>
        <v>8849.3130198790259</v>
      </c>
      <c r="Y447" s="3">
        <f t="shared" si="193"/>
        <v>8500.5722455726154</v>
      </c>
      <c r="Z447" s="3">
        <f t="shared" si="188"/>
        <v>8500.5722455726154</v>
      </c>
      <c r="AA447" s="2"/>
      <c r="AB447" s="3"/>
      <c r="AC447" s="3">
        <v>29.787234042553056</v>
      </c>
      <c r="AD447" s="112">
        <v>39.706580578416855</v>
      </c>
      <c r="AE447" s="11">
        <f t="shared" si="165"/>
        <v>-9.9193465358637987</v>
      </c>
      <c r="AF447" s="3">
        <f t="shared" si="189"/>
        <v>2.4999999999998579E-2</v>
      </c>
      <c r="AG447" s="3">
        <f t="shared" si="190"/>
        <v>1.6000000000000014E-2</v>
      </c>
      <c r="AH447" s="3">
        <f t="shared" si="184"/>
        <v>8.9999999999985647E-3</v>
      </c>
      <c r="AK447" s="3">
        <v>8.01</v>
      </c>
      <c r="AL447" s="13" t="s">
        <v>199</v>
      </c>
      <c r="AM447" s="11" t="s">
        <v>198</v>
      </c>
      <c r="AP447" s="3"/>
      <c r="AQ447" s="3"/>
      <c r="AR447" s="3"/>
      <c r="AS447">
        <f t="shared" si="166"/>
        <v>2.3571428571428723</v>
      </c>
      <c r="AT447">
        <f t="shared" si="167"/>
        <v>0.14100000000000001</v>
      </c>
      <c r="AY447">
        <f t="shared" si="168"/>
        <v>70.212765957446948</v>
      </c>
    </row>
    <row r="448" spans="1:51" x14ac:dyDescent="0.25">
      <c r="A448">
        <f t="shared" si="161"/>
        <v>1</v>
      </c>
      <c r="B448" s="112">
        <v>82</v>
      </c>
      <c r="C448" s="11">
        <f t="shared" si="177"/>
        <v>1</v>
      </c>
      <c r="D448" s="11">
        <v>2458</v>
      </c>
      <c r="E448" s="13">
        <v>2459</v>
      </c>
      <c r="F448" s="3">
        <f t="shared" si="162"/>
        <v>2458.5</v>
      </c>
      <c r="G448" s="3">
        <v>9.0760000000000005</v>
      </c>
      <c r="H448" s="112">
        <v>9.7089999999999996</v>
      </c>
      <c r="I448" s="112">
        <v>9.2579999999999991</v>
      </c>
      <c r="J448" s="112">
        <v>9.1910000000000007</v>
      </c>
      <c r="K448" s="111">
        <v>0.63299999999999912</v>
      </c>
      <c r="L448" s="3">
        <f t="shared" si="169"/>
        <v>0.18199999999999861</v>
      </c>
      <c r="M448" s="3">
        <f t="shared" si="170"/>
        <v>0.11500000000000021</v>
      </c>
      <c r="N448" s="3">
        <f t="shared" si="171"/>
        <v>6.6999999999998394E-2</v>
      </c>
      <c r="O448" s="13">
        <f t="shared" si="178"/>
        <v>0.18199999999999861</v>
      </c>
      <c r="P448" s="3">
        <f t="shared" si="186"/>
        <v>6.6999999999998394E-2</v>
      </c>
      <c r="Q448" s="11">
        <f t="shared" si="180"/>
        <v>0.11500000000000021</v>
      </c>
      <c r="R448" s="3">
        <f t="shared" si="172"/>
        <v>1.7164179104478055</v>
      </c>
      <c r="S448" s="3">
        <f t="shared" si="163"/>
        <v>0.58260869565215889</v>
      </c>
      <c r="T448" s="3">
        <f t="shared" si="187"/>
        <v>5.4945054945055363</v>
      </c>
      <c r="U448" s="3">
        <f t="shared" si="191"/>
        <v>8459.8896058550836</v>
      </c>
      <c r="V448" s="3">
        <f t="shared" si="192"/>
        <v>8833.1467523788579</v>
      </c>
      <c r="Y448" s="3">
        <f t="shared" si="193"/>
        <v>8492.0248204916315</v>
      </c>
      <c r="Z448" s="3">
        <f t="shared" si="188"/>
        <v>8492.0248204916315</v>
      </c>
      <c r="AA448" s="2"/>
      <c r="AB448" s="3"/>
      <c r="AC448" s="3">
        <v>36.813186813186213</v>
      </c>
      <c r="AD448" s="112">
        <v>41.547500698473158</v>
      </c>
      <c r="AE448" s="11">
        <f t="shared" si="165"/>
        <v>-4.7343138852869444</v>
      </c>
      <c r="AF448" s="3">
        <f t="shared" si="189"/>
        <v>-2.5999999999998025E-2</v>
      </c>
      <c r="AG448" s="3">
        <f t="shared" si="190"/>
        <v>-4.2000000000001592E-2</v>
      </c>
      <c r="AH448" s="3">
        <f t="shared" si="184"/>
        <v>1.6000000000003567E-2</v>
      </c>
      <c r="AK448" s="3">
        <v>9.0760000000000005</v>
      </c>
      <c r="AL448" s="13" t="s">
        <v>196</v>
      </c>
      <c r="AM448" s="11" t="s">
        <v>197</v>
      </c>
      <c r="AP448" s="3"/>
      <c r="AQ448" s="3"/>
      <c r="AR448" s="3"/>
      <c r="AS448">
        <f t="shared" si="166"/>
        <v>1.7164179104478055</v>
      </c>
      <c r="AT448">
        <f t="shared" si="167"/>
        <v>0.18199999999999861</v>
      </c>
      <c r="AY448">
        <f t="shared" si="168"/>
        <v>63.186813186813787</v>
      </c>
    </row>
    <row r="449" spans="1:51" x14ac:dyDescent="0.25">
      <c r="A449">
        <f t="shared" si="161"/>
        <v>1</v>
      </c>
      <c r="B449" s="112">
        <v>83</v>
      </c>
      <c r="C449" s="11">
        <f t="shared" si="177"/>
        <v>1</v>
      </c>
      <c r="D449" s="11">
        <v>2457</v>
      </c>
      <c r="E449" s="13">
        <v>2458</v>
      </c>
      <c r="F449" s="3">
        <f t="shared" si="162"/>
        <v>2457.5</v>
      </c>
      <c r="G449" s="3">
        <v>9.1110000000000007</v>
      </c>
      <c r="H449" s="112">
        <v>9.4499999999999993</v>
      </c>
      <c r="I449" s="112">
        <v>9.2249999999999996</v>
      </c>
      <c r="J449" s="112">
        <v>9.1839999999999993</v>
      </c>
      <c r="K449" s="111">
        <v>0.33899999999999864</v>
      </c>
      <c r="L449" s="3">
        <f t="shared" si="169"/>
        <v>0.11399999999999899</v>
      </c>
      <c r="M449" s="3">
        <f t="shared" si="170"/>
        <v>7.2999999999998622E-2</v>
      </c>
      <c r="N449" s="3">
        <f t="shared" si="171"/>
        <v>4.1000000000000369E-2</v>
      </c>
      <c r="O449" s="13">
        <f t="shared" si="178"/>
        <v>0.11399999999999899</v>
      </c>
      <c r="P449" s="3">
        <f t="shared" si="186"/>
        <v>4.1000000000000369E-2</v>
      </c>
      <c r="Q449" s="11">
        <f t="shared" si="180"/>
        <v>7.2999999999998622E-2</v>
      </c>
      <c r="R449" s="3">
        <f t="shared" si="172"/>
        <v>1.7804878048779991</v>
      </c>
      <c r="S449" s="3">
        <f t="shared" si="163"/>
        <v>0.56164383561645403</v>
      </c>
      <c r="T449" s="3">
        <f t="shared" si="187"/>
        <v>8.7719298245614805</v>
      </c>
      <c r="U449" s="3">
        <f t="shared" si="191"/>
        <v>8453.9916102210518</v>
      </c>
      <c r="V449" s="3">
        <f t="shared" si="192"/>
        <v>8817.5622193051931</v>
      </c>
      <c r="Y449" s="3">
        <f t="shared" si="193"/>
        <v>8486.6709388474974</v>
      </c>
      <c r="Z449" s="3">
        <f t="shared" si="188"/>
        <v>8486.6709388474974</v>
      </c>
      <c r="AA449" s="2"/>
      <c r="AB449" s="3"/>
      <c r="AC449" s="3">
        <v>35.9649122807024</v>
      </c>
      <c r="AD449" s="112">
        <v>32.226202139697399</v>
      </c>
      <c r="AE449" s="11">
        <f t="shared" si="165"/>
        <v>3.7387101410050008</v>
      </c>
      <c r="AF449" s="3">
        <f t="shared" si="189"/>
        <v>1.2999999999999901E-2</v>
      </c>
      <c r="AG449" s="3">
        <f t="shared" si="190"/>
        <v>3.700000000000081E-2</v>
      </c>
      <c r="AH449" s="3">
        <f t="shared" si="184"/>
        <v>-2.4000000000000909E-2</v>
      </c>
      <c r="AK449" s="3">
        <v>9.1150000000000002</v>
      </c>
      <c r="AL449" s="13"/>
      <c r="AM449" s="11"/>
      <c r="AP449" s="3"/>
      <c r="AQ449" s="3"/>
      <c r="AR449" s="3"/>
      <c r="AS449">
        <f t="shared" si="166"/>
        <v>1.7804878048779991</v>
      </c>
      <c r="AT449">
        <f t="shared" si="167"/>
        <v>0.11399999999999899</v>
      </c>
      <c r="AY449">
        <f t="shared" si="168"/>
        <v>64.035087719297607</v>
      </c>
    </row>
    <row r="450" spans="1:51" x14ac:dyDescent="0.25">
      <c r="A450">
        <f t="shared" si="161"/>
        <v>1</v>
      </c>
      <c r="B450" s="112">
        <v>84</v>
      </c>
      <c r="C450" s="11">
        <f t="shared" si="177"/>
        <v>1</v>
      </c>
      <c r="D450" s="11">
        <v>2456</v>
      </c>
      <c r="E450" s="13">
        <v>2457</v>
      </c>
      <c r="F450" s="3">
        <f t="shared" si="162"/>
        <v>2456.5</v>
      </c>
      <c r="G450" s="3">
        <v>9.1639999999999997</v>
      </c>
      <c r="H450" s="112">
        <v>9.6539999999999999</v>
      </c>
      <c r="I450" s="112">
        <v>9.3279999999999994</v>
      </c>
      <c r="J450" s="112">
        <v>9.2739999999999991</v>
      </c>
      <c r="K450" s="111">
        <v>0.49000000000000021</v>
      </c>
      <c r="L450" s="3">
        <f t="shared" si="169"/>
        <v>0.1639999999999997</v>
      </c>
      <c r="M450" s="3">
        <f t="shared" si="170"/>
        <v>0.10999999999999943</v>
      </c>
      <c r="N450" s="3">
        <f t="shared" si="171"/>
        <v>5.400000000000027E-2</v>
      </c>
      <c r="O450" s="13">
        <f t="shared" si="178"/>
        <v>0.1639999999999997</v>
      </c>
      <c r="P450" s="3">
        <f t="shared" si="186"/>
        <v>5.400000000000027E-2</v>
      </c>
      <c r="Q450" s="11">
        <f t="shared" si="180"/>
        <v>0.10999999999999943</v>
      </c>
      <c r="R450" s="3">
        <f t="shared" si="172"/>
        <v>2.0370370370370163</v>
      </c>
      <c r="S450" s="3">
        <f t="shared" si="163"/>
        <v>0.4909090909090959</v>
      </c>
      <c r="T450" s="3">
        <f t="shared" si="187"/>
        <v>6.0975609756097668</v>
      </c>
      <c r="U450" s="3">
        <f t="shared" si="191"/>
        <v>8447.2437765555314</v>
      </c>
      <c r="V450" s="3">
        <f t="shared" si="192"/>
        <v>8803.9404389556621</v>
      </c>
      <c r="Y450" s="3">
        <f t="shared" si="193"/>
        <v>8478.9688634997965</v>
      </c>
      <c r="Z450" s="3">
        <f t="shared" si="188"/>
        <v>8478.9688634997965</v>
      </c>
      <c r="AA450" s="2"/>
      <c r="AB450" s="3"/>
      <c r="AC450" s="3">
        <v>32.926829268292906</v>
      </c>
      <c r="AD450" s="112">
        <v>32.49415246152212</v>
      </c>
      <c r="AE450" s="11">
        <f t="shared" si="165"/>
        <v>0.43267680677078602</v>
      </c>
      <c r="AF450" s="3">
        <f t="shared" si="189"/>
        <v>-3.9999999999995595E-3</v>
      </c>
      <c r="AG450" s="3">
        <f t="shared" si="190"/>
        <v>-8.0000000000000071E-3</v>
      </c>
      <c r="AH450" s="3">
        <f t="shared" si="184"/>
        <v>4.0000000000004476E-3</v>
      </c>
      <c r="AK450" s="3">
        <v>9.1649999999999991</v>
      </c>
      <c r="AL450" s="13" t="s">
        <v>200</v>
      </c>
      <c r="AM450" s="11"/>
      <c r="AP450" s="3"/>
      <c r="AQ450" s="3"/>
      <c r="AR450" s="3"/>
      <c r="AS450">
        <f t="shared" si="166"/>
        <v>2.0370370370370163</v>
      </c>
      <c r="AT450">
        <f t="shared" si="167"/>
        <v>0.1639999999999997</v>
      </c>
      <c r="AY450">
        <f t="shared" si="168"/>
        <v>67.073170731707094</v>
      </c>
    </row>
    <row r="451" spans="1:51" x14ac:dyDescent="0.25">
      <c r="A451">
        <f t="shared" si="161"/>
        <v>1</v>
      </c>
      <c r="B451" s="112">
        <v>85</v>
      </c>
      <c r="C451" s="11">
        <f t="shared" si="177"/>
        <v>1</v>
      </c>
      <c r="D451" s="11">
        <v>2455</v>
      </c>
      <c r="E451" s="13">
        <v>2456</v>
      </c>
      <c r="F451" s="3">
        <f t="shared" si="162"/>
        <v>2455.5</v>
      </c>
      <c r="G451" s="3">
        <v>7.8920000000000003</v>
      </c>
      <c r="H451" s="112">
        <v>8.4369999999999994</v>
      </c>
      <c r="I451" s="112">
        <v>8.0440000000000005</v>
      </c>
      <c r="J451" s="112">
        <v>7.9939999999999998</v>
      </c>
      <c r="K451" s="111">
        <v>0.54499999999999904</v>
      </c>
      <c r="L451" s="3">
        <f t="shared" si="169"/>
        <v>0.15200000000000014</v>
      </c>
      <c r="M451" s="3">
        <f t="shared" si="170"/>
        <v>0.10199999999999942</v>
      </c>
      <c r="N451" s="3">
        <f t="shared" si="171"/>
        <v>5.0000000000000711E-2</v>
      </c>
      <c r="O451" s="13">
        <f t="shared" si="178"/>
        <v>0.15200000000000014</v>
      </c>
      <c r="P451" s="3">
        <f t="shared" si="186"/>
        <v>5.0000000000000711E-2</v>
      </c>
      <c r="Q451" s="11">
        <f t="shared" si="180"/>
        <v>0.10199999999999942</v>
      </c>
      <c r="R451" s="3">
        <f t="shared" si="172"/>
        <v>2.0399999999999596</v>
      </c>
      <c r="S451" s="3">
        <f t="shared" si="163"/>
        <v>0.49019607843138224</v>
      </c>
      <c r="T451" s="3">
        <f t="shared" si="187"/>
        <v>6.5789473684210469</v>
      </c>
      <c r="U451" s="3">
        <f t="shared" si="191"/>
        <v>8440.4861278592252</v>
      </c>
      <c r="V451" s="3">
        <f t="shared" si="192"/>
        <v>8790.3384433270458</v>
      </c>
      <c r="Y451" s="3">
        <f t="shared" si="193"/>
        <v>8471.8303546409516</v>
      </c>
      <c r="Z451" s="3">
        <f t="shared" si="188"/>
        <v>8471.8303546409516</v>
      </c>
      <c r="AA451" s="2"/>
      <c r="AB451" s="3"/>
      <c r="AC451" s="3">
        <v>32.894736842105701</v>
      </c>
      <c r="AD451" s="112">
        <v>43.45609120587936</v>
      </c>
      <c r="AE451" s="11">
        <f t="shared" si="165"/>
        <v>-10.56135436377366</v>
      </c>
      <c r="AF451" s="3">
        <f t="shared" si="189"/>
        <v>2.2000000000000242E-2</v>
      </c>
      <c r="AG451" s="3">
        <f t="shared" si="190"/>
        <v>8.0000000000000959E-2</v>
      </c>
      <c r="AH451" s="3">
        <f t="shared" si="184"/>
        <v>-5.8000000000000718E-2</v>
      </c>
      <c r="AK451" s="3">
        <v>7.8929999999999998</v>
      </c>
      <c r="AL451" s="13"/>
      <c r="AM451" s="11"/>
      <c r="AP451" s="3"/>
      <c r="AQ451" s="3"/>
      <c r="AR451" s="3"/>
      <c r="AS451">
        <f t="shared" si="166"/>
        <v>2.0399999999999596</v>
      </c>
      <c r="AT451">
        <f t="shared" si="167"/>
        <v>0.15200000000000014</v>
      </c>
      <c r="AY451">
        <f t="shared" si="168"/>
        <v>67.105263157894299</v>
      </c>
    </row>
    <row r="452" spans="1:51" x14ac:dyDescent="0.25">
      <c r="A452">
        <f t="shared" si="161"/>
        <v>1</v>
      </c>
      <c r="B452" s="112">
        <v>86</v>
      </c>
      <c r="C452" s="11">
        <f t="shared" si="177"/>
        <v>1</v>
      </c>
      <c r="D452" s="11">
        <v>2454</v>
      </c>
      <c r="E452" s="13">
        <v>2455</v>
      </c>
      <c r="F452" s="3">
        <f t="shared" si="162"/>
        <v>2454.5</v>
      </c>
      <c r="G452" s="3">
        <v>8.8059999999999992</v>
      </c>
      <c r="H452" s="112">
        <v>9.5990000000000002</v>
      </c>
      <c r="I452" s="112">
        <v>9.06</v>
      </c>
      <c r="J452" s="112">
        <v>8.9879999999999995</v>
      </c>
      <c r="K452" s="111">
        <v>0.79300000000000104</v>
      </c>
      <c r="L452" s="3">
        <f t="shared" si="169"/>
        <v>0.25400000000000134</v>
      </c>
      <c r="M452" s="3">
        <f t="shared" si="170"/>
        <v>0.18200000000000038</v>
      </c>
      <c r="N452" s="3">
        <f t="shared" si="171"/>
        <v>7.2000000000000952E-2</v>
      </c>
      <c r="O452" s="13">
        <f t="shared" si="178"/>
        <v>0.25400000000000134</v>
      </c>
      <c r="P452" s="3">
        <f t="shared" si="186"/>
        <v>7.2000000000000952E-2</v>
      </c>
      <c r="Q452" s="11">
        <f t="shared" si="180"/>
        <v>0.18200000000000038</v>
      </c>
      <c r="R452" s="3">
        <f t="shared" si="172"/>
        <v>2.5277777777777497</v>
      </c>
      <c r="S452" s="3">
        <f t="shared" si="163"/>
        <v>0.39560439560439997</v>
      </c>
      <c r="T452" s="3">
        <f t="shared" si="187"/>
        <v>3.9370078740157273</v>
      </c>
      <c r="U452" s="3">
        <f t="shared" si="191"/>
        <v>8432.1126797197394</v>
      </c>
      <c r="V452" s="3">
        <f t="shared" si="192"/>
        <v>8779.3611844373136</v>
      </c>
      <c r="Y452" s="3">
        <f t="shared" si="193"/>
        <v>8459.9015306268302</v>
      </c>
      <c r="Z452" s="3">
        <f t="shared" si="188"/>
        <v>8459.9015306268302</v>
      </c>
      <c r="AA452" s="2"/>
      <c r="AB452" s="3"/>
      <c r="AC452" s="3">
        <v>28.346456692913613</v>
      </c>
      <c r="AD452" s="112">
        <v>35.024172079404487</v>
      </c>
      <c r="AE452" s="11">
        <f t="shared" si="165"/>
        <v>-6.677715386490874</v>
      </c>
      <c r="AF452" s="3">
        <f t="shared" si="189"/>
        <v>1.399999999999757E-2</v>
      </c>
      <c r="AG452" s="3">
        <f t="shared" si="190"/>
        <v>-1.9000000000000128E-2</v>
      </c>
      <c r="AH452" s="3">
        <f t="shared" si="184"/>
        <v>3.2999999999997698E-2</v>
      </c>
      <c r="AK452" s="3">
        <v>8.8070000000000004</v>
      </c>
      <c r="AL452" s="13" t="s">
        <v>193</v>
      </c>
      <c r="AM452" s="11" t="s">
        <v>201</v>
      </c>
      <c r="AP452" s="3"/>
      <c r="AQ452" s="3"/>
      <c r="AR452" s="3"/>
      <c r="AS452">
        <f t="shared" si="166"/>
        <v>2.5277777777777497</v>
      </c>
      <c r="AT452">
        <f t="shared" si="167"/>
        <v>0.25400000000000134</v>
      </c>
      <c r="AY452">
        <f t="shared" si="168"/>
        <v>71.65354330708638</v>
      </c>
    </row>
    <row r="453" spans="1:51" x14ac:dyDescent="0.25">
      <c r="A453">
        <f t="shared" si="161"/>
        <v>1</v>
      </c>
      <c r="B453" s="112">
        <v>87</v>
      </c>
      <c r="C453" s="11">
        <f t="shared" si="177"/>
        <v>1</v>
      </c>
      <c r="D453" s="11">
        <v>2453</v>
      </c>
      <c r="E453" s="13">
        <v>2454</v>
      </c>
      <c r="F453" s="3">
        <f t="shared" si="162"/>
        <v>2453.5</v>
      </c>
      <c r="G453" s="3">
        <v>9.1210000000000004</v>
      </c>
      <c r="H453" s="112">
        <v>9.8450000000000006</v>
      </c>
      <c r="I453" s="112">
        <v>9.3699999999999992</v>
      </c>
      <c r="J453" s="112">
        <v>9.2840000000000007</v>
      </c>
      <c r="K453" s="111">
        <v>0.7240000000000002</v>
      </c>
      <c r="L453" s="3">
        <f t="shared" si="169"/>
        <v>0.24899999999999878</v>
      </c>
      <c r="M453" s="3">
        <f t="shared" si="170"/>
        <v>0.16300000000000026</v>
      </c>
      <c r="N453" s="3">
        <f t="shared" si="171"/>
        <v>8.5999999999998522E-2</v>
      </c>
      <c r="O453" s="13">
        <f t="shared" si="178"/>
        <v>0.24899999999999878</v>
      </c>
      <c r="P453" s="3">
        <f t="shared" si="186"/>
        <v>8.5999999999998522E-2</v>
      </c>
      <c r="Q453" s="11">
        <f t="shared" si="180"/>
        <v>0.16300000000000026</v>
      </c>
      <c r="R453" s="3">
        <f t="shared" si="172"/>
        <v>1.8953488372093379</v>
      </c>
      <c r="S453" s="3">
        <f t="shared" si="163"/>
        <v>0.52760736196318025</v>
      </c>
      <c r="T453" s="3">
        <f t="shared" si="187"/>
        <v>4.0160642570281322</v>
      </c>
      <c r="U453" s="3">
        <f t="shared" si="191"/>
        <v>8425.834198543851</v>
      </c>
      <c r="V453" s="3">
        <f t="shared" si="192"/>
        <v>8764.7210978539733</v>
      </c>
      <c r="Y453" s="3">
        <f t="shared" si="193"/>
        <v>8448.2075259830654</v>
      </c>
      <c r="Z453" s="3">
        <f t="shared" si="188"/>
        <v>8448.2075259830654</v>
      </c>
      <c r="AA453" s="2"/>
      <c r="AB453" s="3"/>
      <c r="AC453" s="3">
        <v>34.538152610441344</v>
      </c>
      <c r="AD453" s="112">
        <v>30.968737699911657</v>
      </c>
      <c r="AE453" s="11">
        <f t="shared" si="165"/>
        <v>3.5694149105296873</v>
      </c>
      <c r="AF453" s="3">
        <f t="shared" si="189"/>
        <v>-3.2999999999999474E-2</v>
      </c>
      <c r="AG453" s="3">
        <f t="shared" si="190"/>
        <v>-7.099999999999973E-2</v>
      </c>
      <c r="AH453" s="3">
        <f t="shared" si="184"/>
        <v>3.8000000000000256E-2</v>
      </c>
      <c r="AK453" s="3">
        <v>9.1219999999999999</v>
      </c>
      <c r="AL453" s="13"/>
      <c r="AM453" s="11"/>
      <c r="AP453" s="3"/>
      <c r="AQ453" s="3"/>
      <c r="AR453" s="3"/>
      <c r="AS453">
        <f t="shared" si="166"/>
        <v>1.8953488372093379</v>
      </c>
      <c r="AT453">
        <f t="shared" si="167"/>
        <v>0.24899999999999878</v>
      </c>
      <c r="AY453">
        <f t="shared" si="168"/>
        <v>65.461847389558656</v>
      </c>
    </row>
    <row r="454" spans="1:51" x14ac:dyDescent="0.25">
      <c r="A454">
        <f t="shared" si="161"/>
        <v>1</v>
      </c>
      <c r="B454" s="112">
        <v>88</v>
      </c>
      <c r="C454" s="11">
        <f t="shared" si="177"/>
        <v>1</v>
      </c>
      <c r="D454" s="11">
        <v>2452</v>
      </c>
      <c r="E454" s="13">
        <v>2453</v>
      </c>
      <c r="F454" s="3">
        <f t="shared" si="162"/>
        <v>2452.5</v>
      </c>
      <c r="G454" s="3">
        <v>9.35</v>
      </c>
      <c r="H454" s="112">
        <v>9.8780000000000001</v>
      </c>
      <c r="I454" s="112">
        <v>9.4949999999999992</v>
      </c>
      <c r="J454" s="112">
        <v>9.4420000000000002</v>
      </c>
      <c r="K454" s="111">
        <v>0.52800000000000047</v>
      </c>
      <c r="L454" s="3">
        <f t="shared" si="169"/>
        <v>0.14499999999999957</v>
      </c>
      <c r="M454" s="3">
        <f t="shared" si="170"/>
        <v>9.2000000000000526E-2</v>
      </c>
      <c r="N454" s="3">
        <f t="shared" si="171"/>
        <v>5.2999999999999048E-2</v>
      </c>
      <c r="O454" s="13">
        <f t="shared" si="178"/>
        <v>0.14499999999999957</v>
      </c>
      <c r="P454" s="3">
        <f t="shared" si="186"/>
        <v>5.2999999999999048E-2</v>
      </c>
      <c r="Q454" s="11">
        <f t="shared" si="180"/>
        <v>9.2000000000000526E-2</v>
      </c>
      <c r="R454" s="3">
        <f t="shared" si="172"/>
        <v>1.7358490566038147</v>
      </c>
      <c r="S454" s="3">
        <f t="shared" si="163"/>
        <v>0.57608695652172548</v>
      </c>
      <c r="T454" s="3">
        <f t="shared" si="187"/>
        <v>6.896551724137951</v>
      </c>
      <c r="U454" s="3">
        <f t="shared" si="191"/>
        <v>8420.0840720172127</v>
      </c>
      <c r="V454" s="3">
        <f t="shared" si="192"/>
        <v>8748.7357960347781</v>
      </c>
      <c r="Y454" s="3">
        <f t="shared" si="193"/>
        <v>8441.3977642427199</v>
      </c>
      <c r="Z454" s="3">
        <f t="shared" si="188"/>
        <v>8441.3977642427199</v>
      </c>
      <c r="AA454" s="2"/>
      <c r="AB454" s="3"/>
      <c r="AC454" s="3">
        <v>36.551724137930485</v>
      </c>
      <c r="AD454" s="112">
        <v>44.435501611122881</v>
      </c>
      <c r="AE454" s="11">
        <f t="shared" si="165"/>
        <v>-7.8837774731923957</v>
      </c>
      <c r="AF454" s="3">
        <f t="shared" si="189"/>
        <v>1.2000000000000455E-2</v>
      </c>
      <c r="AG454" s="3">
        <f t="shared" si="190"/>
        <v>9.9999999999997868E-3</v>
      </c>
      <c r="AH454" s="3">
        <f t="shared" si="184"/>
        <v>2.0000000000006679E-3</v>
      </c>
      <c r="AK454" s="3">
        <v>9.3529999999999998</v>
      </c>
      <c r="AL454" s="13" t="s">
        <v>196</v>
      </c>
      <c r="AM454" s="11" t="s">
        <v>198</v>
      </c>
      <c r="AP454" s="3"/>
      <c r="AQ454" s="3"/>
      <c r="AR454" s="3"/>
      <c r="AS454">
        <f t="shared" si="166"/>
        <v>1.7358490566038147</v>
      </c>
      <c r="AT454">
        <f t="shared" si="167"/>
        <v>0.14499999999999957</v>
      </c>
      <c r="AY454">
        <f t="shared" si="168"/>
        <v>63.448275862069515</v>
      </c>
    </row>
    <row r="455" spans="1:51" x14ac:dyDescent="0.25">
      <c r="A455">
        <f t="shared" si="161"/>
        <v>1</v>
      </c>
      <c r="B455" s="112">
        <v>89</v>
      </c>
      <c r="C455" s="11">
        <f t="shared" si="177"/>
        <v>1</v>
      </c>
      <c r="D455" s="11">
        <v>2451</v>
      </c>
      <c r="E455" s="13">
        <v>2452</v>
      </c>
      <c r="F455" s="3">
        <f t="shared" si="162"/>
        <v>2451.5</v>
      </c>
      <c r="G455" s="3">
        <v>7.98</v>
      </c>
      <c r="H455" s="112">
        <v>8.5739999999999998</v>
      </c>
      <c r="I455" s="112">
        <v>8.1470000000000002</v>
      </c>
      <c r="J455" s="112">
        <v>8.0820000000000007</v>
      </c>
      <c r="K455" s="111">
        <v>0.59399999999999942</v>
      </c>
      <c r="L455" s="3">
        <f t="shared" si="169"/>
        <v>0.16699999999999982</v>
      </c>
      <c r="M455" s="3">
        <f t="shared" si="170"/>
        <v>0.10200000000000031</v>
      </c>
      <c r="N455" s="3">
        <f t="shared" si="171"/>
        <v>6.4999999999999503E-2</v>
      </c>
      <c r="O455" s="13">
        <f t="shared" si="178"/>
        <v>0.16699999999999982</v>
      </c>
      <c r="P455" s="3">
        <f t="shared" si="186"/>
        <v>6.4999999999999503E-2</v>
      </c>
      <c r="Q455" s="11">
        <f t="shared" si="180"/>
        <v>0.10200000000000031</v>
      </c>
      <c r="R455" s="3">
        <f t="shared" si="172"/>
        <v>1.5692307692307861</v>
      </c>
      <c r="S455" s="3">
        <f t="shared" si="163"/>
        <v>0.6372549019607775</v>
      </c>
      <c r="T455" s="3">
        <f t="shared" si="187"/>
        <v>5.9880239520958147</v>
      </c>
      <c r="U455" s="3">
        <f t="shared" si="191"/>
        <v>8414.8858807123615</v>
      </c>
      <c r="V455" s="3">
        <f t="shared" si="192"/>
        <v>8731.0532017175756</v>
      </c>
      <c r="Y455" s="3">
        <f t="shared" si="193"/>
        <v>8433.5547972728054</v>
      </c>
      <c r="Z455" s="3">
        <f t="shared" si="188"/>
        <v>8433.5547972728054</v>
      </c>
      <c r="AA455" s="2"/>
      <c r="AB455" s="3"/>
      <c r="AC455" s="3">
        <v>38.922155688622503</v>
      </c>
      <c r="AD455" s="112">
        <v>42.950613877259045</v>
      </c>
      <c r="AE455" s="11">
        <f t="shared" si="165"/>
        <v>-4.0284581886365416</v>
      </c>
      <c r="AF455" s="3">
        <f t="shared" si="189"/>
        <v>1.0000000000012221E-3</v>
      </c>
      <c r="AG455" s="3">
        <f t="shared" si="190"/>
        <v>2.2000000000000242E-2</v>
      </c>
      <c r="AH455" s="3">
        <f t="shared" si="184"/>
        <v>-2.0999999999999019E-2</v>
      </c>
      <c r="AK455" s="3">
        <v>7.9809999999999999</v>
      </c>
      <c r="AL455" s="13"/>
      <c r="AM455" s="11"/>
      <c r="AP455" s="3"/>
      <c r="AQ455" s="3"/>
      <c r="AR455" s="3"/>
      <c r="AS455">
        <f t="shared" si="166"/>
        <v>1.5692307692307861</v>
      </c>
      <c r="AT455">
        <f t="shared" si="167"/>
        <v>0.16699999999999982</v>
      </c>
      <c r="AY455">
        <f t="shared" si="168"/>
        <v>61.077844311377504</v>
      </c>
    </row>
    <row r="456" spans="1:51" x14ac:dyDescent="0.25">
      <c r="A456">
        <f t="shared" si="161"/>
        <v>1</v>
      </c>
      <c r="B456" s="112">
        <v>90</v>
      </c>
      <c r="C456" s="11">
        <f t="shared" si="177"/>
        <v>1</v>
      </c>
      <c r="D456" s="11">
        <v>2450</v>
      </c>
      <c r="E456" s="13">
        <v>2451</v>
      </c>
      <c r="F456" s="3">
        <f t="shared" si="162"/>
        <v>2450.5</v>
      </c>
      <c r="G456" s="3">
        <v>9.1549999999999994</v>
      </c>
      <c r="H456" s="112">
        <v>9.8840000000000003</v>
      </c>
      <c r="I456" s="112">
        <v>9.3450000000000006</v>
      </c>
      <c r="J456" s="112">
        <v>9.2789999999999999</v>
      </c>
      <c r="K456" s="111">
        <v>0.72900000000000098</v>
      </c>
      <c r="L456" s="3">
        <f t="shared" si="169"/>
        <v>0.19000000000000128</v>
      </c>
      <c r="M456" s="3">
        <f t="shared" si="170"/>
        <v>0.12400000000000055</v>
      </c>
      <c r="N456" s="3">
        <f t="shared" si="171"/>
        <v>6.6000000000000725E-2</v>
      </c>
      <c r="O456" s="13">
        <f t="shared" si="178"/>
        <v>0.19000000000000128</v>
      </c>
      <c r="P456" s="3">
        <f t="shared" si="186"/>
        <v>6.6000000000000725E-2</v>
      </c>
      <c r="Q456" s="11">
        <f t="shared" si="180"/>
        <v>0.12400000000000055</v>
      </c>
      <c r="R456" s="3">
        <f t="shared" si="172"/>
        <v>1.8787878787878665</v>
      </c>
      <c r="S456" s="3">
        <f t="shared" si="163"/>
        <v>0.53225806451613256</v>
      </c>
      <c r="T456" s="3">
        <f t="shared" si="187"/>
        <v>5.263157894736807</v>
      </c>
      <c r="U456" s="3">
        <f t="shared" si="191"/>
        <v>8408.6622589183771</v>
      </c>
      <c r="V456" s="3">
        <f t="shared" si="192"/>
        <v>8716.2840671092126</v>
      </c>
      <c r="Y456" s="3">
        <f t="shared" si="193"/>
        <v>8424.6316611992497</v>
      </c>
      <c r="Z456" s="3">
        <f t="shared" si="188"/>
        <v>8424.6316611992497</v>
      </c>
      <c r="AA456" s="2"/>
      <c r="AB456" s="3"/>
      <c r="AC456" s="3">
        <v>34.736842105263307</v>
      </c>
      <c r="AD456" s="112">
        <v>47.79532033582079</v>
      </c>
      <c r="AE456" s="11">
        <f t="shared" si="165"/>
        <v>-13.058478230557483</v>
      </c>
      <c r="AF456" s="3">
        <f t="shared" si="189"/>
        <v>-9.0000000000012292E-3</v>
      </c>
      <c r="AG456" s="3">
        <f t="shared" si="190"/>
        <v>-1.0000000000000675E-2</v>
      </c>
      <c r="AH456" s="3">
        <f t="shared" si="184"/>
        <v>9.9999999999944578E-4</v>
      </c>
      <c r="AK456" s="3">
        <v>9.1549999999999994</v>
      </c>
      <c r="AL456" s="13"/>
      <c r="AM456" s="11"/>
      <c r="AP456" s="3"/>
      <c r="AQ456" s="3"/>
      <c r="AR456" s="3"/>
      <c r="AS456">
        <f t="shared" si="166"/>
        <v>1.8787878787878665</v>
      </c>
      <c r="AT456">
        <f t="shared" si="167"/>
        <v>0.19000000000000128</v>
      </c>
      <c r="AY456">
        <f t="shared" si="168"/>
        <v>65.263157894736693</v>
      </c>
    </row>
    <row r="457" spans="1:51" x14ac:dyDescent="0.25">
      <c r="A457">
        <f t="shared" si="161"/>
        <v>1</v>
      </c>
      <c r="B457" s="112">
        <v>91</v>
      </c>
      <c r="C457" s="11">
        <f t="shared" si="177"/>
        <v>1</v>
      </c>
      <c r="D457" s="11">
        <v>2449</v>
      </c>
      <c r="E457" s="13">
        <v>2450</v>
      </c>
      <c r="F457" s="3">
        <f t="shared" si="162"/>
        <v>2449.5</v>
      </c>
      <c r="G457" s="3">
        <v>7.7060000000000004</v>
      </c>
      <c r="H457" s="112">
        <v>8.3070000000000004</v>
      </c>
      <c r="I457" s="112">
        <v>7.8769999999999998</v>
      </c>
      <c r="J457" s="112">
        <v>7.82</v>
      </c>
      <c r="K457" s="111">
        <v>0.60099999999999998</v>
      </c>
      <c r="L457" s="3">
        <f t="shared" si="169"/>
        <v>0.17099999999999937</v>
      </c>
      <c r="M457" s="3">
        <f t="shared" si="170"/>
        <v>0.11399999999999988</v>
      </c>
      <c r="N457" s="3">
        <f t="shared" si="171"/>
        <v>5.6999999999999496E-2</v>
      </c>
      <c r="O457" s="13">
        <f t="shared" si="178"/>
        <v>0.17099999999999937</v>
      </c>
      <c r="P457" s="3">
        <f t="shared" ref="P457:P488" si="194">N457/C457</f>
        <v>5.6999999999999496E-2</v>
      </c>
      <c r="Q457" s="11">
        <f t="shared" si="180"/>
        <v>0.11399999999999988</v>
      </c>
      <c r="R457" s="3">
        <f t="shared" si="172"/>
        <v>2.0000000000000155</v>
      </c>
      <c r="S457" s="3">
        <f t="shared" si="163"/>
        <v>0.49999999999999611</v>
      </c>
      <c r="T457" s="3">
        <f t="shared" si="187"/>
        <v>5.8479532163742904</v>
      </c>
      <c r="U457" s="3">
        <f t="shared" si="191"/>
        <v>8402.0371131376851</v>
      </c>
      <c r="V457" s="3">
        <f t="shared" si="192"/>
        <v>8702.4100315680244</v>
      </c>
      <c r="Y457" s="3">
        <f t="shared" si="193"/>
        <v>8416.6008387330494</v>
      </c>
      <c r="Z457" s="3">
        <f t="shared" si="188"/>
        <v>8416.6008387330494</v>
      </c>
      <c r="AA457" s="2"/>
      <c r="AB457" s="3"/>
      <c r="AC457" s="3">
        <v>33.333333333333158</v>
      </c>
      <c r="AD457" s="112">
        <v>42.200660948535038</v>
      </c>
      <c r="AE457" s="11">
        <f t="shared" si="165"/>
        <v>-8.8673276152018801</v>
      </c>
      <c r="AF457" s="3">
        <f t="shared" si="189"/>
        <v>-1.1999999999999567E-2</v>
      </c>
      <c r="AG457" s="3">
        <f t="shared" si="190"/>
        <v>-1.7999999999999794E-2</v>
      </c>
      <c r="AH457" s="3">
        <f t="shared" si="184"/>
        <v>6.0000000000002274E-3</v>
      </c>
      <c r="AK457" s="3">
        <v>7.7119999999999997</v>
      </c>
      <c r="AL457" s="13">
        <v>5</v>
      </c>
      <c r="AM457" s="11"/>
      <c r="AP457" s="3"/>
      <c r="AQ457" s="3"/>
      <c r="AR457" s="3"/>
      <c r="AS457">
        <f t="shared" si="166"/>
        <v>2.0000000000000155</v>
      </c>
      <c r="AT457">
        <f t="shared" si="167"/>
        <v>0.17099999999999937</v>
      </c>
      <c r="AY457">
        <f t="shared" si="168"/>
        <v>66.666666666666842</v>
      </c>
    </row>
    <row r="458" spans="1:51" x14ac:dyDescent="0.25">
      <c r="A458">
        <f t="shared" ref="A458:A515" si="195">E458-D458</f>
        <v>1</v>
      </c>
      <c r="B458" s="112">
        <v>92</v>
      </c>
      <c r="C458" s="11">
        <f t="shared" si="177"/>
        <v>1</v>
      </c>
      <c r="D458" s="11">
        <v>2448</v>
      </c>
      <c r="E458" s="13">
        <v>2449</v>
      </c>
      <c r="F458" s="3">
        <f t="shared" ref="F458:F516" si="196">(E458+D458)/2</f>
        <v>2448.5</v>
      </c>
      <c r="G458" s="3">
        <v>9.1140000000000008</v>
      </c>
      <c r="H458" s="112">
        <v>9.6259999999999994</v>
      </c>
      <c r="I458" s="112">
        <v>9.2550000000000008</v>
      </c>
      <c r="J458" s="112">
        <v>9.2100000000000009</v>
      </c>
      <c r="K458" s="111">
        <v>0.51199999999999868</v>
      </c>
      <c r="L458" s="3">
        <f t="shared" si="169"/>
        <v>0.14100000000000001</v>
      </c>
      <c r="M458" s="3">
        <f t="shared" si="170"/>
        <v>9.6000000000000085E-2</v>
      </c>
      <c r="N458" s="3">
        <f t="shared" si="171"/>
        <v>4.4999999999999929E-2</v>
      </c>
      <c r="O458" s="13">
        <f t="shared" si="178"/>
        <v>0.14100000000000001</v>
      </c>
      <c r="P458" s="3">
        <f t="shared" si="194"/>
        <v>4.4999999999999929E-2</v>
      </c>
      <c r="Q458" s="11">
        <f t="shared" si="180"/>
        <v>9.6000000000000085E-2</v>
      </c>
      <c r="R458" s="3">
        <f t="shared" si="172"/>
        <v>2.1333333333333386</v>
      </c>
      <c r="S458" s="3">
        <f t="shared" ref="S458:S515" si="197">1/R458</f>
        <v>0.46874999999999883</v>
      </c>
      <c r="T458" s="3">
        <f t="shared" ref="T458:T515" si="198">1/O458</f>
        <v>7.0921985815602833</v>
      </c>
      <c r="U458" s="3">
        <f t="shared" si="191"/>
        <v>8394.9702909716125</v>
      </c>
      <c r="V458" s="3">
        <f t="shared" si="192"/>
        <v>8689.4031232481593</v>
      </c>
      <c r="Y458" s="3">
        <f t="shared" si="193"/>
        <v>8409.9789324889898</v>
      </c>
      <c r="Z458" s="3">
        <f t="shared" si="188"/>
        <v>8409.9789324889898</v>
      </c>
      <c r="AA458" s="2"/>
      <c r="AB458" s="3"/>
      <c r="AC458" s="3">
        <v>31.914893617021221</v>
      </c>
      <c r="AD458" s="112">
        <v>44.257732178110984</v>
      </c>
      <c r="AE458" s="11">
        <f t="shared" ref="AE458:AE515" si="199">AC458-AD458</f>
        <v>-12.342838561089764</v>
      </c>
      <c r="AF458" s="3">
        <f t="shared" si="189"/>
        <v>-1.2999999999999901E-2</v>
      </c>
      <c r="AG458" s="3">
        <f t="shared" si="190"/>
        <v>-2.6000000000001577E-2</v>
      </c>
      <c r="AH458" s="3">
        <f t="shared" si="184"/>
        <v>1.3000000000001677E-2</v>
      </c>
      <c r="AK458" s="3">
        <v>9.1140000000000008</v>
      </c>
      <c r="AL458" s="13"/>
      <c r="AM458" s="11"/>
      <c r="AP458" s="3"/>
      <c r="AQ458" s="3"/>
      <c r="AR458" s="3"/>
      <c r="AS458">
        <f t="shared" ref="AS458:AS515" si="200">Q458/P458</f>
        <v>2.1333333333333386</v>
      </c>
      <c r="AT458">
        <f t="shared" ref="AT458:AT515" si="201">M458+N458</f>
        <v>0.14100000000000001</v>
      </c>
      <c r="AY458">
        <f t="shared" ref="AY458:AY515" si="202">(M458/L458)*100</f>
        <v>68.085106382978779</v>
      </c>
    </row>
    <row r="459" spans="1:51" x14ac:dyDescent="0.25">
      <c r="A459">
        <f t="shared" si="195"/>
        <v>1</v>
      </c>
      <c r="B459" s="112">
        <v>93</v>
      </c>
      <c r="C459" s="11">
        <f t="shared" si="177"/>
        <v>1</v>
      </c>
      <c r="D459" s="11">
        <v>2447</v>
      </c>
      <c r="E459" s="13">
        <v>2448</v>
      </c>
      <c r="F459" s="3">
        <f t="shared" si="196"/>
        <v>2447.5</v>
      </c>
      <c r="G459" s="3">
        <v>9.0050000000000008</v>
      </c>
      <c r="H459" s="112">
        <v>9.343</v>
      </c>
      <c r="I459" s="112">
        <v>9.1069999999999993</v>
      </c>
      <c r="J459" s="112">
        <v>9.0749999999999993</v>
      </c>
      <c r="K459" s="111">
        <v>0.33799999999999919</v>
      </c>
      <c r="L459" s="3">
        <f t="shared" ref="L459:L515" si="203">I459-G459</f>
        <v>0.10199999999999854</v>
      </c>
      <c r="M459" s="3">
        <f t="shared" ref="M459:M515" si="204">J459-G459</f>
        <v>6.9999999999998508E-2</v>
      </c>
      <c r="N459" s="3">
        <f t="shared" ref="N459:N516" si="205">L459-M459</f>
        <v>3.2000000000000028E-2</v>
      </c>
      <c r="O459" s="13">
        <f t="shared" si="178"/>
        <v>0.10199999999999854</v>
      </c>
      <c r="P459" s="3">
        <f t="shared" si="194"/>
        <v>3.2000000000000028E-2</v>
      </c>
      <c r="Q459" s="11">
        <f t="shared" si="180"/>
        <v>6.9999999999998508E-2</v>
      </c>
      <c r="R459" s="3">
        <f t="shared" ref="R459:R515" si="206">Q459/P459</f>
        <v>2.1874999999999516</v>
      </c>
      <c r="S459" s="3">
        <f t="shared" si="197"/>
        <v>0.45714285714286723</v>
      </c>
      <c r="T459" s="3">
        <f t="shared" si="198"/>
        <v>9.803921568627592</v>
      </c>
      <c r="U459" s="3">
        <f t="shared" si="191"/>
        <v>8387.7240377739799</v>
      </c>
      <c r="V459" s="3">
        <f t="shared" si="192"/>
        <v>8676.718290753357</v>
      </c>
      <c r="Y459" s="3">
        <f t="shared" si="193"/>
        <v>8405.1886173337134</v>
      </c>
      <c r="Z459" s="3">
        <f t="shared" si="188"/>
        <v>8405.1886173337134</v>
      </c>
      <c r="AA459" s="2"/>
      <c r="AB459" s="3"/>
      <c r="AC459" s="3">
        <v>31.372549019608321</v>
      </c>
      <c r="AD459" s="112">
        <v>38.573546983034603</v>
      </c>
      <c r="AE459" s="11">
        <f t="shared" si="199"/>
        <v>-7.200997963426282</v>
      </c>
      <c r="AF459" s="3">
        <f t="shared" si="189"/>
        <v>9.0000000000003411E-3</v>
      </c>
      <c r="AG459" s="3">
        <f t="shared" si="190"/>
        <v>2.7000000000001023E-2</v>
      </c>
      <c r="AH459" s="3">
        <f t="shared" si="184"/>
        <v>-1.8000000000000682E-2</v>
      </c>
      <c r="AK459" s="3">
        <v>9</v>
      </c>
      <c r="AL459" s="13"/>
      <c r="AM459" s="11"/>
      <c r="AP459" s="3"/>
      <c r="AQ459" s="3"/>
      <c r="AR459" s="3"/>
      <c r="AS459">
        <f t="shared" si="200"/>
        <v>2.1874999999999516</v>
      </c>
      <c r="AT459">
        <f t="shared" si="201"/>
        <v>0.10199999999999854</v>
      </c>
      <c r="AY459">
        <f t="shared" si="202"/>
        <v>68.627450980391686</v>
      </c>
    </row>
    <row r="460" spans="1:51" x14ac:dyDescent="0.25">
      <c r="A460">
        <f t="shared" si="195"/>
        <v>1</v>
      </c>
      <c r="B460" s="112">
        <v>94</v>
      </c>
      <c r="C460" s="11">
        <f t="shared" si="177"/>
        <v>1</v>
      </c>
      <c r="D460" s="11">
        <v>2446</v>
      </c>
      <c r="E460" s="13">
        <v>2447</v>
      </c>
      <c r="F460" s="3">
        <f t="shared" si="196"/>
        <v>2446.5</v>
      </c>
      <c r="G460" s="3">
        <v>9.1080000000000005</v>
      </c>
      <c r="H460" s="112">
        <v>9.5500000000000007</v>
      </c>
      <c r="I460" s="112">
        <v>9.2460000000000004</v>
      </c>
      <c r="J460" s="112">
        <v>9.2050000000000001</v>
      </c>
      <c r="K460" s="111">
        <v>0.44200000000000017</v>
      </c>
      <c r="L460" s="3">
        <f t="shared" si="203"/>
        <v>0.1379999999999999</v>
      </c>
      <c r="M460" s="3">
        <f t="shared" si="204"/>
        <v>9.6999999999999531E-2</v>
      </c>
      <c r="N460" s="3">
        <f t="shared" si="205"/>
        <v>4.1000000000000369E-2</v>
      </c>
      <c r="O460" s="13">
        <f t="shared" si="178"/>
        <v>0.1379999999999999</v>
      </c>
      <c r="P460" s="3">
        <f t="shared" si="194"/>
        <v>4.1000000000000369E-2</v>
      </c>
      <c r="Q460" s="11">
        <f t="shared" si="180"/>
        <v>9.6999999999999531E-2</v>
      </c>
      <c r="R460" s="3">
        <f t="shared" si="206"/>
        <v>2.3658536585365528</v>
      </c>
      <c r="S460" s="3">
        <f t="shared" si="197"/>
        <v>0.42268041237113985</v>
      </c>
      <c r="T460" s="3">
        <f t="shared" si="198"/>
        <v>7.2463768115942084</v>
      </c>
      <c r="U460" s="3">
        <f t="shared" si="191"/>
        <v>8379.886975082185</v>
      </c>
      <c r="V460" s="3">
        <f t="shared" si="192"/>
        <v>8664.9897246257533</v>
      </c>
      <c r="Y460" s="3">
        <f t="shared" si="193"/>
        <v>8398.7076027118674</v>
      </c>
      <c r="Z460" s="3">
        <f t="shared" si="188"/>
        <v>8398.7076027118674</v>
      </c>
      <c r="AA460" s="2"/>
      <c r="AB460" s="3"/>
      <c r="AC460" s="3">
        <v>29.710144927536518</v>
      </c>
      <c r="AD460" s="112">
        <v>36.53108957499672</v>
      </c>
      <c r="AE460" s="11">
        <f t="shared" si="199"/>
        <v>-6.8209446474602018</v>
      </c>
      <c r="AF460" s="3">
        <f t="shared" si="189"/>
        <v>1.0999999999999233E-2</v>
      </c>
      <c r="AG460" s="3">
        <f t="shared" si="190"/>
        <v>2.0000000000006679E-3</v>
      </c>
      <c r="AH460" s="3">
        <f t="shared" si="184"/>
        <v>8.9999999999985647E-3</v>
      </c>
      <c r="AK460" s="3">
        <v>9.1069999999999993</v>
      </c>
      <c r="AL460" s="13"/>
      <c r="AM460" s="11"/>
      <c r="AP460" s="3"/>
      <c r="AQ460" s="3"/>
      <c r="AR460" s="3"/>
      <c r="AS460">
        <f t="shared" si="200"/>
        <v>2.3658536585365528</v>
      </c>
      <c r="AT460">
        <f t="shared" si="201"/>
        <v>0.1379999999999999</v>
      </c>
      <c r="AY460">
        <f t="shared" si="202"/>
        <v>70.289855072463482</v>
      </c>
    </row>
    <row r="461" spans="1:51" x14ac:dyDescent="0.25">
      <c r="A461">
        <f t="shared" si="195"/>
        <v>1</v>
      </c>
      <c r="B461" s="112">
        <v>95</v>
      </c>
      <c r="C461" s="11">
        <f t="shared" si="177"/>
        <v>1</v>
      </c>
      <c r="D461" s="11">
        <v>2445</v>
      </c>
      <c r="E461" s="13">
        <v>2446</v>
      </c>
      <c r="F461" s="3">
        <f t="shared" si="196"/>
        <v>2445.5</v>
      </c>
      <c r="G461" s="3">
        <v>9.0950000000000006</v>
      </c>
      <c r="H461" s="112">
        <v>9.65</v>
      </c>
      <c r="I461" s="112">
        <v>9.2460000000000004</v>
      </c>
      <c r="J461" s="112">
        <v>9.1940000000000008</v>
      </c>
      <c r="K461" s="111">
        <v>0.55499999999999972</v>
      </c>
      <c r="L461" s="3">
        <f t="shared" si="203"/>
        <v>0.1509999999999998</v>
      </c>
      <c r="M461" s="3">
        <f t="shared" si="204"/>
        <v>9.9000000000000199E-2</v>
      </c>
      <c r="N461" s="3">
        <f t="shared" si="205"/>
        <v>5.1999999999999602E-2</v>
      </c>
      <c r="O461" s="13">
        <f t="shared" si="178"/>
        <v>0.1509999999999998</v>
      </c>
      <c r="P461" s="3">
        <f t="shared" si="194"/>
        <v>5.1999999999999602E-2</v>
      </c>
      <c r="Q461" s="11">
        <f t="shared" si="180"/>
        <v>9.9000000000000199E-2</v>
      </c>
      <c r="R461" s="3">
        <f t="shared" si="206"/>
        <v>1.9038461538461722</v>
      </c>
      <c r="S461" s="3">
        <f t="shared" si="197"/>
        <v>0.5252525252525202</v>
      </c>
      <c r="T461" s="3">
        <f t="shared" si="198"/>
        <v>6.6225165562913997</v>
      </c>
      <c r="U461" s="3">
        <f t="shared" si="191"/>
        <v>8373.580345925564</v>
      </c>
      <c r="V461" s="3">
        <f t="shared" si="192"/>
        <v>8650.4149802188476</v>
      </c>
      <c r="Y461" s="3">
        <f t="shared" si="193"/>
        <v>8391.6160577270948</v>
      </c>
      <c r="Z461" s="3">
        <f t="shared" si="188"/>
        <v>8391.6160577270948</v>
      </c>
      <c r="AA461" s="2"/>
      <c r="AB461" s="3"/>
      <c r="AC461" s="3">
        <v>34.437086092715013</v>
      </c>
      <c r="AD461" s="112">
        <v>45.029586676856653</v>
      </c>
      <c r="AE461" s="11">
        <f t="shared" si="199"/>
        <v>-10.592500584141639</v>
      </c>
      <c r="AF461" s="3">
        <f t="shared" si="189"/>
        <v>-9.9999999999944578E-4</v>
      </c>
      <c r="AG461" s="3">
        <f t="shared" si="190"/>
        <v>9.9999999999997868E-3</v>
      </c>
      <c r="AH461" s="3">
        <f t="shared" si="184"/>
        <v>-1.0999999999999233E-2</v>
      </c>
      <c r="AK461" s="3">
        <v>9.0950000000000006</v>
      </c>
      <c r="AL461" s="13">
        <v>15</v>
      </c>
      <c r="AM461" s="11" t="s">
        <v>202</v>
      </c>
      <c r="AP461" s="3"/>
      <c r="AQ461" s="3"/>
      <c r="AR461" s="3"/>
      <c r="AS461">
        <f t="shared" si="200"/>
        <v>1.9038461538461722</v>
      </c>
      <c r="AT461">
        <f t="shared" si="201"/>
        <v>0.1509999999999998</v>
      </c>
      <c r="AY461">
        <f t="shared" si="202"/>
        <v>65.56291390728498</v>
      </c>
    </row>
    <row r="462" spans="1:51" x14ac:dyDescent="0.25">
      <c r="A462">
        <f t="shared" si="195"/>
        <v>1</v>
      </c>
      <c r="B462" s="112">
        <v>96</v>
      </c>
      <c r="C462" s="11">
        <f t="shared" si="177"/>
        <v>1</v>
      </c>
      <c r="D462" s="11">
        <v>2444</v>
      </c>
      <c r="E462" s="13">
        <v>2445</v>
      </c>
      <c r="F462" s="3">
        <f t="shared" si="196"/>
        <v>2444.5</v>
      </c>
      <c r="G462" s="3">
        <v>9.0169999999999995</v>
      </c>
      <c r="H462" s="112">
        <v>9.5790000000000006</v>
      </c>
      <c r="I462" s="112">
        <v>9.1769999999999996</v>
      </c>
      <c r="J462" s="112">
        <v>9.1259999999999994</v>
      </c>
      <c r="K462" s="111">
        <v>0.56200000000000117</v>
      </c>
      <c r="L462" s="3">
        <f t="shared" si="203"/>
        <v>0.16000000000000014</v>
      </c>
      <c r="M462" s="3">
        <f t="shared" si="204"/>
        <v>0.10899999999999999</v>
      </c>
      <c r="N462" s="3">
        <f t="shared" si="205"/>
        <v>5.1000000000000156E-2</v>
      </c>
      <c r="O462" s="13">
        <f t="shared" si="178"/>
        <v>0.16000000000000014</v>
      </c>
      <c r="P462" s="3">
        <f t="shared" si="194"/>
        <v>5.1000000000000156E-2</v>
      </c>
      <c r="Q462" s="11">
        <f t="shared" si="180"/>
        <v>0.10899999999999999</v>
      </c>
      <c r="R462" s="3">
        <f t="shared" si="206"/>
        <v>2.1372549019607776</v>
      </c>
      <c r="S462" s="3">
        <f t="shared" si="197"/>
        <v>0.4678899082568822</v>
      </c>
      <c r="T462" s="3">
        <f t="shared" si="198"/>
        <v>6.2499999999999947</v>
      </c>
      <c r="U462" s="3">
        <f t="shared" si="191"/>
        <v>8366.500533277569</v>
      </c>
      <c r="V462" s="3">
        <f t="shared" si="192"/>
        <v>8637.4319377858083</v>
      </c>
      <c r="Y462" s="3">
        <f t="shared" si="193"/>
        <v>8384.1018378756798</v>
      </c>
      <c r="Z462" s="3">
        <f t="shared" si="188"/>
        <v>8384.1018378756798</v>
      </c>
      <c r="AA462" s="2"/>
      <c r="AB462" s="3"/>
      <c r="AC462" s="3">
        <v>31.875000000000071</v>
      </c>
      <c r="AD462" s="112">
        <v>42.162922857728084</v>
      </c>
      <c r="AE462" s="11">
        <f t="shared" si="199"/>
        <v>-10.287922857728013</v>
      </c>
      <c r="AF462" s="3">
        <f t="shared" si="189"/>
        <v>-9.9999999999997868E-3</v>
      </c>
      <c r="AG462" s="3">
        <f t="shared" si="190"/>
        <v>-2.9999999999999361E-2</v>
      </c>
      <c r="AH462" s="3">
        <f t="shared" si="184"/>
        <v>1.9999999999999574E-2</v>
      </c>
      <c r="AK462" s="3">
        <v>9.016</v>
      </c>
      <c r="AL462" s="13">
        <v>7</v>
      </c>
      <c r="AM462" s="11"/>
      <c r="AP462" s="3"/>
      <c r="AQ462" s="3"/>
      <c r="AR462" s="3"/>
      <c r="AS462">
        <f t="shared" si="200"/>
        <v>2.1372549019607776</v>
      </c>
      <c r="AT462">
        <f t="shared" si="201"/>
        <v>0.16000000000000014</v>
      </c>
      <c r="AY462">
        <f t="shared" si="202"/>
        <v>68.124999999999929</v>
      </c>
    </row>
    <row r="463" spans="1:51" x14ac:dyDescent="0.25">
      <c r="A463">
        <f t="shared" si="195"/>
        <v>1</v>
      </c>
      <c r="B463" s="112">
        <v>97</v>
      </c>
      <c r="C463" s="11">
        <f t="shared" si="177"/>
        <v>1</v>
      </c>
      <c r="D463" s="11">
        <v>2443</v>
      </c>
      <c r="E463" s="13">
        <v>2444</v>
      </c>
      <c r="F463" s="3">
        <f t="shared" si="196"/>
        <v>2443.5</v>
      </c>
      <c r="G463" s="3">
        <v>8.0559999999999992</v>
      </c>
      <c r="H463" s="112">
        <v>8.5009999999999994</v>
      </c>
      <c r="I463" s="112">
        <v>8.1760000000000002</v>
      </c>
      <c r="J463" s="112">
        <v>8.1349999999999998</v>
      </c>
      <c r="K463" s="111">
        <v>0.44500000000000028</v>
      </c>
      <c r="L463" s="3">
        <f t="shared" si="203"/>
        <v>0.12000000000000099</v>
      </c>
      <c r="M463" s="3">
        <f t="shared" si="204"/>
        <v>7.9000000000000625E-2</v>
      </c>
      <c r="N463" s="3">
        <f t="shared" si="205"/>
        <v>4.1000000000000369E-2</v>
      </c>
      <c r="O463" s="13">
        <f t="shared" si="178"/>
        <v>0.12000000000000099</v>
      </c>
      <c r="P463" s="3">
        <f t="shared" si="194"/>
        <v>4.1000000000000369E-2</v>
      </c>
      <c r="Q463" s="11">
        <f t="shared" si="180"/>
        <v>7.9000000000000625E-2</v>
      </c>
      <c r="R463" s="3">
        <f t="shared" si="206"/>
        <v>1.9268292682926809</v>
      </c>
      <c r="S463" s="3">
        <f t="shared" si="197"/>
        <v>0.51898734177215244</v>
      </c>
      <c r="T463" s="3">
        <f t="shared" si="198"/>
        <v>8.3333333333332646</v>
      </c>
      <c r="U463" s="3">
        <f t="shared" si="191"/>
        <v>8360.1177708790965</v>
      </c>
      <c r="V463" s="3">
        <f t="shared" si="192"/>
        <v>8623.03104013546</v>
      </c>
      <c r="Y463" s="3">
        <f t="shared" si="193"/>
        <v>8378.4661729871186</v>
      </c>
      <c r="Z463" s="3">
        <f t="shared" si="188"/>
        <v>8378.4661729871186</v>
      </c>
      <c r="AA463" s="2"/>
      <c r="AB463" s="3"/>
      <c r="AC463" s="3">
        <v>34.166666666666693</v>
      </c>
      <c r="AD463" s="112">
        <v>45.598345396730743</v>
      </c>
      <c r="AE463" s="11">
        <f t="shared" si="199"/>
        <v>-11.43167873006405</v>
      </c>
      <c r="AF463" s="3">
        <f t="shared" si="189"/>
        <v>3.9999999999995595E-3</v>
      </c>
      <c r="AG463" s="3">
        <f t="shared" si="190"/>
        <v>-6.9999999999996732E-3</v>
      </c>
      <c r="AH463" s="3">
        <f t="shared" si="184"/>
        <v>1.0999999999999233E-2</v>
      </c>
      <c r="AK463" s="3">
        <v>8.0530000000000008</v>
      </c>
      <c r="AL463" s="13"/>
      <c r="AM463" s="11"/>
      <c r="AP463" s="3"/>
      <c r="AQ463" s="3"/>
      <c r="AR463" s="3"/>
      <c r="AS463">
        <f t="shared" si="200"/>
        <v>1.9268292682926809</v>
      </c>
      <c r="AT463">
        <f t="shared" si="201"/>
        <v>0.12000000000000099</v>
      </c>
      <c r="AY463">
        <f t="shared" si="202"/>
        <v>65.833333333333314</v>
      </c>
    </row>
    <row r="464" spans="1:51" x14ac:dyDescent="0.25">
      <c r="A464">
        <f t="shared" si="195"/>
        <v>1</v>
      </c>
      <c r="B464" s="112">
        <v>98</v>
      </c>
      <c r="C464" s="11">
        <f t="shared" si="177"/>
        <v>1</v>
      </c>
      <c r="D464" s="11">
        <v>2442</v>
      </c>
      <c r="E464" s="13">
        <v>2443</v>
      </c>
      <c r="F464" s="3">
        <f t="shared" si="196"/>
        <v>2442.5</v>
      </c>
      <c r="G464" s="3">
        <v>8.3559999999999999</v>
      </c>
      <c r="H464" s="112">
        <v>8.7840000000000007</v>
      </c>
      <c r="I464" s="112">
        <v>8.4730000000000008</v>
      </c>
      <c r="J464" s="112">
        <v>8.4280000000000008</v>
      </c>
      <c r="K464" s="111">
        <v>0.42800000000000082</v>
      </c>
      <c r="L464" s="3">
        <f t="shared" si="203"/>
        <v>0.11700000000000088</v>
      </c>
      <c r="M464" s="3">
        <f t="shared" si="204"/>
        <v>7.2000000000000952E-2</v>
      </c>
      <c r="N464" s="3">
        <f t="shared" si="205"/>
        <v>4.4999999999999929E-2</v>
      </c>
      <c r="O464" s="13">
        <f t="shared" si="178"/>
        <v>0.11700000000000088</v>
      </c>
      <c r="P464" s="3">
        <f t="shared" si="194"/>
        <v>4.4999999999999929E-2</v>
      </c>
      <c r="Q464" s="11">
        <f t="shared" si="180"/>
        <v>7.2000000000000952E-2</v>
      </c>
      <c r="R464" s="3">
        <f t="shared" si="206"/>
        <v>1.6000000000000236</v>
      </c>
      <c r="S464" s="3">
        <f t="shared" si="197"/>
        <v>0.62499999999999079</v>
      </c>
      <c r="T464" s="3">
        <f t="shared" si="198"/>
        <v>8.5470085470084829</v>
      </c>
      <c r="U464" s="3">
        <f t="shared" si="191"/>
        <v>8354.8176542545425</v>
      </c>
      <c r="V464" s="3">
        <f t="shared" si="192"/>
        <v>8605.6884957089733</v>
      </c>
      <c r="Y464" s="3">
        <f t="shared" si="193"/>
        <v>8372.9713997207709</v>
      </c>
      <c r="Z464" s="3">
        <f t="shared" si="188"/>
        <v>8372.9713997207709</v>
      </c>
      <c r="AA464" s="2"/>
      <c r="AB464" s="3"/>
      <c r="AC464" s="3">
        <v>38.461538461538112</v>
      </c>
      <c r="AD464" s="112">
        <v>44.727399541381608</v>
      </c>
      <c r="AE464" s="11">
        <f t="shared" si="199"/>
        <v>-6.2658610798434964</v>
      </c>
      <c r="AF464" s="3">
        <f t="shared" si="189"/>
        <v>2.7000000000001023E-2</v>
      </c>
      <c r="AG464" s="3">
        <f t="shared" si="190"/>
        <v>2.5999999999998025E-2</v>
      </c>
      <c r="AH464" s="3">
        <f t="shared" si="184"/>
        <v>1.0000000000029985E-3</v>
      </c>
      <c r="AK464" s="3">
        <v>8.3539999999999992</v>
      </c>
      <c r="AL464" s="13"/>
      <c r="AM464" s="11"/>
      <c r="AP464" s="3"/>
      <c r="AQ464" s="3"/>
      <c r="AR464" s="3"/>
      <c r="AS464">
        <f t="shared" si="200"/>
        <v>1.6000000000000236</v>
      </c>
      <c r="AT464">
        <f t="shared" si="201"/>
        <v>0.11700000000000088</v>
      </c>
      <c r="AY464">
        <f t="shared" si="202"/>
        <v>61.538461538461888</v>
      </c>
    </row>
    <row r="465" spans="1:51" x14ac:dyDescent="0.25">
      <c r="A465">
        <f t="shared" si="195"/>
        <v>1</v>
      </c>
      <c r="B465" s="112">
        <v>99</v>
      </c>
      <c r="C465" s="11">
        <f t="shared" si="177"/>
        <v>1</v>
      </c>
      <c r="D465" s="11">
        <v>2441</v>
      </c>
      <c r="E465" s="13">
        <v>2442</v>
      </c>
      <c r="F465" s="3">
        <f t="shared" si="196"/>
        <v>2441.5</v>
      </c>
      <c r="G465" s="3">
        <v>8.8840000000000003</v>
      </c>
      <c r="H465" s="112">
        <v>9.5679999999999996</v>
      </c>
      <c r="I465" s="112">
        <v>9.0540000000000003</v>
      </c>
      <c r="J465" s="112">
        <v>8.9819999999999993</v>
      </c>
      <c r="K465" s="111">
        <v>0.68399999999999928</v>
      </c>
      <c r="L465" s="3">
        <f t="shared" si="203"/>
        <v>0.16999999999999993</v>
      </c>
      <c r="M465" s="3">
        <f t="shared" si="204"/>
        <v>9.7999999999998977E-2</v>
      </c>
      <c r="N465" s="3">
        <f t="shared" si="205"/>
        <v>7.2000000000000952E-2</v>
      </c>
      <c r="O465" s="13">
        <f t="shared" si="178"/>
        <v>0.16999999999999993</v>
      </c>
      <c r="P465" s="3">
        <f t="shared" si="194"/>
        <v>7.2000000000000952E-2</v>
      </c>
      <c r="Q465" s="11">
        <f t="shared" si="180"/>
        <v>9.7999999999998977E-2</v>
      </c>
      <c r="R465" s="3">
        <f t="shared" si="206"/>
        <v>1.361111111111079</v>
      </c>
      <c r="S465" s="3">
        <f t="shared" si="197"/>
        <v>0.73469387755103777</v>
      </c>
      <c r="T465" s="3">
        <f t="shared" si="198"/>
        <v>5.8823529411764728</v>
      </c>
      <c r="U465" s="3">
        <f t="shared" si="191"/>
        <v>8350.3088744871275</v>
      </c>
      <c r="V465" s="3">
        <f t="shared" si="192"/>
        <v>8585.3021577708987</v>
      </c>
      <c r="Y465" s="3">
        <f t="shared" si="193"/>
        <v>8364.987541128643</v>
      </c>
      <c r="Z465" s="3">
        <f t="shared" si="188"/>
        <v>8364.987541128643</v>
      </c>
      <c r="AA465" s="2"/>
      <c r="AB465" s="3"/>
      <c r="AC465" s="3">
        <v>42.352941176471163</v>
      </c>
      <c r="AD465" s="112">
        <v>50.9035268017292</v>
      </c>
      <c r="AE465" s="11">
        <f t="shared" si="199"/>
        <v>-8.5505856252580372</v>
      </c>
      <c r="AF465" s="3">
        <f t="shared" si="189"/>
        <v>-1.9000000000001904E-2</v>
      </c>
      <c r="AG465" s="3">
        <f t="shared" si="190"/>
        <v>1.7000000000001236E-2</v>
      </c>
      <c r="AH465" s="3">
        <f t="shared" si="184"/>
        <v>-3.6000000000003141E-2</v>
      </c>
      <c r="AK465" s="3">
        <v>8.8800000000000008</v>
      </c>
      <c r="AL465" s="13"/>
      <c r="AM465" s="11"/>
      <c r="AP465" s="3"/>
      <c r="AQ465" s="3"/>
      <c r="AR465" s="3"/>
      <c r="AS465">
        <f t="shared" si="200"/>
        <v>1.361111111111079</v>
      </c>
      <c r="AT465">
        <f t="shared" si="201"/>
        <v>0.16999999999999993</v>
      </c>
      <c r="AY465">
        <f t="shared" si="202"/>
        <v>57.64705882352883</v>
      </c>
    </row>
    <row r="466" spans="1:51" x14ac:dyDescent="0.25">
      <c r="A466">
        <f t="shared" si="195"/>
        <v>1</v>
      </c>
      <c r="B466" s="112">
        <v>100</v>
      </c>
      <c r="C466" s="11">
        <f t="shared" si="177"/>
        <v>1</v>
      </c>
      <c r="D466" s="11">
        <v>2440</v>
      </c>
      <c r="E466" s="13">
        <v>2441</v>
      </c>
      <c r="F466" s="3">
        <f t="shared" si="196"/>
        <v>2440.5</v>
      </c>
      <c r="G466" s="3">
        <v>8.9930000000000003</v>
      </c>
      <c r="H466" s="112">
        <v>9.6430000000000007</v>
      </c>
      <c r="I466" s="112">
        <v>9.1609999999999996</v>
      </c>
      <c r="J466" s="112">
        <v>9.1080000000000005</v>
      </c>
      <c r="K466" s="111">
        <v>0.65000000000000036</v>
      </c>
      <c r="L466" s="3">
        <f t="shared" si="203"/>
        <v>0.16799999999999926</v>
      </c>
      <c r="M466" s="3">
        <f t="shared" si="204"/>
        <v>0.11500000000000021</v>
      </c>
      <c r="N466" s="3">
        <f t="shared" si="205"/>
        <v>5.2999999999999048E-2</v>
      </c>
      <c r="O466" s="13">
        <f t="shared" si="178"/>
        <v>0.16799999999999926</v>
      </c>
      <c r="P466" s="3">
        <f t="shared" si="194"/>
        <v>5.2999999999999048E-2</v>
      </c>
      <c r="Q466" s="11">
        <f t="shared" si="180"/>
        <v>0.11500000000000021</v>
      </c>
      <c r="R466" s="3">
        <f t="shared" si="206"/>
        <v>2.1698113207547598</v>
      </c>
      <c r="S466" s="3">
        <f t="shared" si="197"/>
        <v>0.4608695652173822</v>
      </c>
      <c r="T466" s="3">
        <f t="shared" si="198"/>
        <v>5.9523809523809783</v>
      </c>
      <c r="U466" s="3">
        <f t="shared" si="191"/>
        <v>8343.1212163288292</v>
      </c>
      <c r="V466" s="3">
        <f t="shared" si="192"/>
        <v>8572.5139163155418</v>
      </c>
      <c r="Y466" s="3">
        <f t="shared" si="193"/>
        <v>8357.0976102846562</v>
      </c>
      <c r="Z466" s="3">
        <f t="shared" si="188"/>
        <v>8357.0976102846562</v>
      </c>
      <c r="AA466" s="2"/>
      <c r="AB466" s="3"/>
      <c r="AC466" s="3">
        <v>31.547619047618618</v>
      </c>
      <c r="AD466" s="112">
        <v>39.245258545496803</v>
      </c>
      <c r="AE466" s="11">
        <f t="shared" si="199"/>
        <v>-7.6976394978781855</v>
      </c>
      <c r="AF466" s="3">
        <f t="shared" si="189"/>
        <v>-1.0999999999999233E-2</v>
      </c>
      <c r="AG466" s="3">
        <f t="shared" si="190"/>
        <v>-3.6999999999999922E-2</v>
      </c>
      <c r="AH466" s="3">
        <f t="shared" si="184"/>
        <v>2.6000000000000689E-2</v>
      </c>
      <c r="AK466" s="3">
        <v>8.9920000000000009</v>
      </c>
      <c r="AL466" s="13"/>
      <c r="AM466" s="11"/>
      <c r="AP466" s="3"/>
      <c r="AQ466" s="3"/>
      <c r="AR466" s="3"/>
      <c r="AS466">
        <f t="shared" si="200"/>
        <v>2.1698113207547598</v>
      </c>
      <c r="AT466">
        <f t="shared" si="201"/>
        <v>0.16799999999999926</v>
      </c>
      <c r="AY466">
        <f t="shared" si="202"/>
        <v>68.452380952381375</v>
      </c>
    </row>
    <row r="467" spans="1:51" x14ac:dyDescent="0.25">
      <c r="A467">
        <f t="shared" si="195"/>
        <v>1</v>
      </c>
      <c r="B467" s="112">
        <v>101</v>
      </c>
      <c r="C467" s="11">
        <f t="shared" si="177"/>
        <v>1</v>
      </c>
      <c r="D467" s="11">
        <v>2439</v>
      </c>
      <c r="E467" s="13">
        <v>2440</v>
      </c>
      <c r="F467" s="3">
        <f t="shared" si="196"/>
        <v>2439.5</v>
      </c>
      <c r="G467" s="3">
        <v>7.7969999999999997</v>
      </c>
      <c r="H467" s="112">
        <v>8.3529999999999998</v>
      </c>
      <c r="I467" s="112">
        <v>7.9169999999999998</v>
      </c>
      <c r="J467" s="112">
        <v>7.875</v>
      </c>
      <c r="K467" s="111">
        <v>0.55600000000000005</v>
      </c>
      <c r="L467" s="3">
        <f t="shared" si="203"/>
        <v>0.12000000000000011</v>
      </c>
      <c r="M467" s="3">
        <f t="shared" si="204"/>
        <v>7.8000000000000291E-2</v>
      </c>
      <c r="N467" s="3">
        <f t="shared" si="205"/>
        <v>4.1999999999999815E-2</v>
      </c>
      <c r="O467" s="13">
        <f t="shared" si="178"/>
        <v>0.12000000000000011</v>
      </c>
      <c r="P467" s="3">
        <f t="shared" si="194"/>
        <v>4.1999999999999815E-2</v>
      </c>
      <c r="Q467" s="11">
        <f t="shared" si="180"/>
        <v>7.8000000000000291E-2</v>
      </c>
      <c r="R467" s="3">
        <f t="shared" si="206"/>
        <v>1.8571428571428723</v>
      </c>
      <c r="S467" s="3">
        <f t="shared" si="197"/>
        <v>0.53846153846153411</v>
      </c>
      <c r="T467" s="3">
        <f t="shared" si="198"/>
        <v>8.333333333333325</v>
      </c>
      <c r="U467" s="3">
        <f t="shared" si="191"/>
        <v>8336.9692952467576</v>
      </c>
      <c r="V467" s="3">
        <f t="shared" si="192"/>
        <v>8557.5726472711849</v>
      </c>
      <c r="Y467" s="3">
        <f t="shared" si="193"/>
        <v>8351.461945396095</v>
      </c>
      <c r="Z467" s="3">
        <f t="shared" si="188"/>
        <v>8351.461945396095</v>
      </c>
      <c r="AA467" s="2"/>
      <c r="AB467" s="3"/>
      <c r="AC467" s="3">
        <v>34.999999999999815</v>
      </c>
      <c r="AD467" s="112">
        <v>49.006591980309985</v>
      </c>
      <c r="AE467" s="11">
        <f t="shared" si="199"/>
        <v>-14.006591980310169</v>
      </c>
      <c r="AF467" s="3">
        <f t="shared" si="189"/>
        <v>4.9999999999998934E-3</v>
      </c>
      <c r="AG467" s="3">
        <f t="shared" si="190"/>
        <v>-1.9999999999997797E-3</v>
      </c>
      <c r="AH467" s="3">
        <f t="shared" si="184"/>
        <v>6.9999999999996732E-3</v>
      </c>
      <c r="AK467" s="3">
        <v>7.8</v>
      </c>
      <c r="AL467" s="13">
        <v>10</v>
      </c>
      <c r="AM467" s="11"/>
      <c r="AP467" s="3"/>
      <c r="AQ467" s="3"/>
      <c r="AR467" s="3"/>
      <c r="AS467">
        <f t="shared" si="200"/>
        <v>1.8571428571428723</v>
      </c>
      <c r="AT467">
        <f t="shared" si="201"/>
        <v>0.12000000000000011</v>
      </c>
      <c r="AY467">
        <f t="shared" si="202"/>
        <v>65.000000000000185</v>
      </c>
    </row>
    <row r="468" spans="1:51" x14ac:dyDescent="0.25">
      <c r="A468">
        <f t="shared" si="195"/>
        <v>1</v>
      </c>
      <c r="B468" s="112">
        <v>102</v>
      </c>
      <c r="C468" s="11">
        <f t="shared" si="177"/>
        <v>1</v>
      </c>
      <c r="D468" s="11">
        <v>2438</v>
      </c>
      <c r="E468" s="13">
        <v>2439</v>
      </c>
      <c r="F468" s="3">
        <f t="shared" si="196"/>
        <v>2438.5</v>
      </c>
      <c r="G468" s="3">
        <v>7.6609999999999996</v>
      </c>
      <c r="H468" s="112">
        <v>8.2050000000000001</v>
      </c>
      <c r="I468" s="112">
        <v>7.7839999999999998</v>
      </c>
      <c r="J468" s="112">
        <v>7.7370000000000001</v>
      </c>
      <c r="K468" s="111">
        <v>0.54400000000000048</v>
      </c>
      <c r="L468" s="3">
        <f t="shared" si="203"/>
        <v>0.12300000000000022</v>
      </c>
      <c r="M468" s="3">
        <f t="shared" si="204"/>
        <v>7.6000000000000512E-2</v>
      </c>
      <c r="N468" s="3">
        <f t="shared" si="205"/>
        <v>4.6999999999999709E-2</v>
      </c>
      <c r="O468" s="13">
        <f t="shared" si="178"/>
        <v>0.12300000000000022</v>
      </c>
      <c r="P468" s="3">
        <f t="shared" si="194"/>
        <v>4.6999999999999709E-2</v>
      </c>
      <c r="Q468" s="11">
        <f t="shared" si="180"/>
        <v>7.6000000000000512E-2</v>
      </c>
      <c r="R468" s="3">
        <f t="shared" si="206"/>
        <v>1.6170212765957657</v>
      </c>
      <c r="S468" s="3">
        <f t="shared" si="197"/>
        <v>0.61842105263157088</v>
      </c>
      <c r="T468" s="3">
        <f t="shared" si="198"/>
        <v>8.1300813008129929</v>
      </c>
      <c r="U468" s="3">
        <f t="shared" si="191"/>
        <v>8331.612794402794</v>
      </c>
      <c r="V468" s="3">
        <f t="shared" si="192"/>
        <v>8540.4126559439246</v>
      </c>
      <c r="Y468" s="3">
        <f t="shared" si="193"/>
        <v>8345.6853888853202</v>
      </c>
      <c r="Z468" s="3">
        <f t="shared" si="188"/>
        <v>8345.6853888853202</v>
      </c>
      <c r="AA468" s="2"/>
      <c r="AB468" s="3"/>
      <c r="AC468" s="3">
        <v>38.211382113820832</v>
      </c>
      <c r="AD468" s="112">
        <v>46.451972408189604</v>
      </c>
      <c r="AE468" s="11">
        <f t="shared" si="199"/>
        <v>-8.2405902943687721</v>
      </c>
      <c r="AF468" s="3">
        <f t="shared" si="189"/>
        <v>2.0000000000000462E-2</v>
      </c>
      <c r="AG468" s="3">
        <f t="shared" si="190"/>
        <v>5.400000000000027E-2</v>
      </c>
      <c r="AH468" s="3">
        <f t="shared" si="184"/>
        <v>-3.3999999999999808E-2</v>
      </c>
      <c r="AK468" s="3">
        <v>7.6609999999999996</v>
      </c>
      <c r="AL468" s="13"/>
      <c r="AM468" s="11"/>
      <c r="AP468" s="3"/>
      <c r="AQ468" s="3"/>
      <c r="AR468" s="3"/>
      <c r="AS468">
        <f t="shared" si="200"/>
        <v>1.6170212765957657</v>
      </c>
      <c r="AT468">
        <f t="shared" si="201"/>
        <v>0.12300000000000022</v>
      </c>
      <c r="AY468">
        <f t="shared" si="202"/>
        <v>61.788617886179168</v>
      </c>
    </row>
    <row r="469" spans="1:51" x14ac:dyDescent="0.25">
      <c r="A469">
        <f t="shared" si="195"/>
        <v>1</v>
      </c>
      <c r="B469" s="112">
        <v>103</v>
      </c>
      <c r="C469" s="11">
        <f t="shared" si="177"/>
        <v>1</v>
      </c>
      <c r="D469" s="11">
        <v>2437</v>
      </c>
      <c r="E469" s="13">
        <v>2438</v>
      </c>
      <c r="F469" s="3">
        <f t="shared" si="196"/>
        <v>2437.5</v>
      </c>
      <c r="G469" s="3">
        <v>9.3089999999999993</v>
      </c>
      <c r="H469" s="112">
        <v>10.068</v>
      </c>
      <c r="I469" s="112">
        <v>9.5060000000000002</v>
      </c>
      <c r="J469" s="112">
        <v>9.4390000000000001</v>
      </c>
      <c r="K469" s="111">
        <v>0.75900000000000034</v>
      </c>
      <c r="L469" s="3">
        <f t="shared" si="203"/>
        <v>0.19700000000000095</v>
      </c>
      <c r="M469" s="3">
        <f t="shared" si="204"/>
        <v>0.13000000000000078</v>
      </c>
      <c r="N469" s="3">
        <f t="shared" si="205"/>
        <v>6.7000000000000171E-2</v>
      </c>
      <c r="O469" s="13">
        <f t="shared" si="178"/>
        <v>0.19700000000000095</v>
      </c>
      <c r="P469" s="3">
        <f t="shared" si="194"/>
        <v>6.7000000000000171E-2</v>
      </c>
      <c r="Q469" s="11">
        <f t="shared" si="180"/>
        <v>0.13000000000000078</v>
      </c>
      <c r="R469" s="3">
        <f t="shared" si="206"/>
        <v>1.9402985074626933</v>
      </c>
      <c r="S469" s="3">
        <f t="shared" si="197"/>
        <v>0.51538461538461355</v>
      </c>
      <c r="T469" s="3">
        <f t="shared" si="198"/>
        <v>5.0761421319796707</v>
      </c>
      <c r="U469" s="3">
        <f t="shared" si="191"/>
        <v>8325.1854141677941</v>
      </c>
      <c r="V469" s="3">
        <f t="shared" si="192"/>
        <v>8526.1117270014674</v>
      </c>
      <c r="Y469" s="3">
        <f t="shared" si="193"/>
        <v>8336.433505693265</v>
      </c>
      <c r="Z469" s="3">
        <f t="shared" si="188"/>
        <v>8336.433505693265</v>
      </c>
      <c r="AA469" s="2"/>
      <c r="AB469" s="3"/>
      <c r="AC469" s="3">
        <v>34.010152284263881</v>
      </c>
      <c r="AD469" s="112">
        <v>39.022917871535498</v>
      </c>
      <c r="AE469" s="11">
        <f t="shared" si="199"/>
        <v>-5.0127655872716161</v>
      </c>
      <c r="AF469" s="3">
        <f t="shared" si="189"/>
        <v>-1.3999999999999346E-2</v>
      </c>
      <c r="AG469" s="3">
        <f t="shared" si="190"/>
        <v>-3.700000000000081E-2</v>
      </c>
      <c r="AH469" s="3">
        <f t="shared" si="184"/>
        <v>2.3000000000001464E-2</v>
      </c>
      <c r="AK469" s="3">
        <v>9.3130000000000006</v>
      </c>
      <c r="AL469" s="13">
        <v>10</v>
      </c>
      <c r="AM469" s="11"/>
      <c r="AP469" s="3"/>
      <c r="AQ469" s="3"/>
      <c r="AR469" s="3"/>
      <c r="AS469">
        <f t="shared" si="200"/>
        <v>1.9402985074626933</v>
      </c>
      <c r="AT469">
        <f t="shared" si="201"/>
        <v>0.19700000000000095</v>
      </c>
      <c r="AY469">
        <f t="shared" si="202"/>
        <v>65.989847715736119</v>
      </c>
    </row>
    <row r="470" spans="1:51" x14ac:dyDescent="0.25">
      <c r="A470">
        <f t="shared" si="195"/>
        <v>1</v>
      </c>
      <c r="B470" s="112">
        <v>104</v>
      </c>
      <c r="C470" s="11">
        <f t="shared" si="177"/>
        <v>1</v>
      </c>
      <c r="D470" s="11">
        <v>2436</v>
      </c>
      <c r="E470" s="13">
        <v>2437</v>
      </c>
      <c r="F470" s="3">
        <f t="shared" si="196"/>
        <v>2436.5</v>
      </c>
      <c r="G470" s="3">
        <v>9.1259999999999994</v>
      </c>
      <c r="H470" s="112">
        <v>9.7889999999999997</v>
      </c>
      <c r="I470" s="112">
        <v>9.2720000000000002</v>
      </c>
      <c r="J470" s="112">
        <v>9.2189999999999994</v>
      </c>
      <c r="K470" s="111">
        <v>0.66300000000000026</v>
      </c>
      <c r="L470" s="3">
        <f t="shared" si="203"/>
        <v>0.1460000000000008</v>
      </c>
      <c r="M470" s="3">
        <f t="shared" si="204"/>
        <v>9.2999999999999972E-2</v>
      </c>
      <c r="N470" s="3">
        <f t="shared" si="205"/>
        <v>5.3000000000000824E-2</v>
      </c>
      <c r="O470" s="13">
        <f t="shared" si="178"/>
        <v>0.1460000000000008</v>
      </c>
      <c r="P470" s="3">
        <f t="shared" si="194"/>
        <v>5.3000000000000824E-2</v>
      </c>
      <c r="Q470" s="11">
        <f t="shared" si="180"/>
        <v>9.2999999999999972E-2</v>
      </c>
      <c r="R470" s="3">
        <f t="shared" si="206"/>
        <v>1.7547169811320475</v>
      </c>
      <c r="S470" s="3">
        <f t="shared" si="197"/>
        <v>0.56989247311828861</v>
      </c>
      <c r="T470" s="3">
        <f t="shared" si="198"/>
        <v>6.8493150684931132</v>
      </c>
      <c r="U470" s="3">
        <f t="shared" si="191"/>
        <v>8319.3727862658652</v>
      </c>
      <c r="V470" s="3">
        <f t="shared" si="192"/>
        <v>8510.2983101480695</v>
      </c>
      <c r="Y470" s="3">
        <f t="shared" si="193"/>
        <v>8329.576780078849</v>
      </c>
      <c r="Z470" s="3">
        <f t="shared" si="188"/>
        <v>8329.576780078849</v>
      </c>
      <c r="AA470" s="2"/>
      <c r="AB470" s="3"/>
      <c r="AC470" s="3">
        <v>36.301369863014067</v>
      </c>
      <c r="AD470" s="112">
        <v>47.899980633118886</v>
      </c>
      <c r="AE470" s="11">
        <f t="shared" si="199"/>
        <v>-11.59861077010482</v>
      </c>
      <c r="AF470" s="3">
        <f t="shared" si="189"/>
        <v>9.9999999999766942E-4</v>
      </c>
      <c r="AG470" s="3">
        <f t="shared" si="190"/>
        <v>2.7000000000001023E-2</v>
      </c>
      <c r="AH470" s="3">
        <f t="shared" si="184"/>
        <v>-2.6000000000003354E-2</v>
      </c>
      <c r="AK470" s="3">
        <v>9.125</v>
      </c>
      <c r="AL470" s="13">
        <v>10</v>
      </c>
      <c r="AM470" s="11"/>
      <c r="AP470" s="3"/>
      <c r="AQ470" s="3"/>
      <c r="AR470" s="3"/>
      <c r="AS470">
        <f t="shared" si="200"/>
        <v>1.7547169811320475</v>
      </c>
      <c r="AT470">
        <f t="shared" si="201"/>
        <v>0.1460000000000008</v>
      </c>
      <c r="AY470">
        <f t="shared" si="202"/>
        <v>63.698630136985933</v>
      </c>
    </row>
    <row r="471" spans="1:51" x14ac:dyDescent="0.25">
      <c r="A471">
        <f t="shared" si="195"/>
        <v>1</v>
      </c>
      <c r="B471" s="112">
        <v>105</v>
      </c>
      <c r="C471" s="11">
        <f t="shared" si="177"/>
        <v>1</v>
      </c>
      <c r="D471" s="11">
        <v>2435</v>
      </c>
      <c r="E471" s="13">
        <v>2436</v>
      </c>
      <c r="F471" s="3">
        <f t="shared" si="196"/>
        <v>2435.5</v>
      </c>
      <c r="G471" s="3">
        <v>9.2759999999999998</v>
      </c>
      <c r="H471" s="112">
        <v>10.057</v>
      </c>
      <c r="I471" s="112">
        <v>9.4499999999999993</v>
      </c>
      <c r="J471" s="112">
        <v>9.3960000000000008</v>
      </c>
      <c r="K471" s="111">
        <v>0.78100000000000058</v>
      </c>
      <c r="L471" s="3">
        <f t="shared" si="203"/>
        <v>0.17399999999999949</v>
      </c>
      <c r="M471" s="3">
        <f t="shared" si="204"/>
        <v>0.12000000000000099</v>
      </c>
      <c r="N471" s="3">
        <f t="shared" si="205"/>
        <v>5.3999999999998494E-2</v>
      </c>
      <c r="O471" s="13">
        <f t="shared" si="178"/>
        <v>0.17399999999999949</v>
      </c>
      <c r="P471" s="3">
        <f t="shared" si="194"/>
        <v>5.3999999999998494E-2</v>
      </c>
      <c r="Q471" s="11">
        <f t="shared" si="180"/>
        <v>0.12000000000000099</v>
      </c>
      <c r="R471" s="3">
        <f t="shared" si="206"/>
        <v>2.2222222222223027</v>
      </c>
      <c r="S471" s="3">
        <f t="shared" si="197"/>
        <v>0.44999999999998369</v>
      </c>
      <c r="T471" s="3">
        <f t="shared" si="198"/>
        <v>5.7471264367816257</v>
      </c>
      <c r="U471" s="3">
        <f t="shared" si="191"/>
        <v>8312.0115131762068</v>
      </c>
      <c r="V471" s="3">
        <f t="shared" si="192"/>
        <v>8497.8116781610006</v>
      </c>
      <c r="Y471" s="3">
        <f t="shared" si="193"/>
        <v>8321.4050659904351</v>
      </c>
      <c r="Z471" s="3">
        <f t="shared" si="188"/>
        <v>8321.4050659904351</v>
      </c>
      <c r="AA471" s="2"/>
      <c r="AB471" s="3"/>
      <c r="AC471" s="3">
        <v>31.034482758619912</v>
      </c>
      <c r="AD471" s="112">
        <v>47.26039422209351</v>
      </c>
      <c r="AE471" s="11">
        <f t="shared" si="199"/>
        <v>-16.225911463473597</v>
      </c>
      <c r="AF471" s="3">
        <f t="shared" si="189"/>
        <v>1.5000000000001457E-2</v>
      </c>
      <c r="AG471" s="3">
        <f t="shared" si="190"/>
        <v>9.999999999985576E-4</v>
      </c>
      <c r="AH471" s="3">
        <f t="shared" si="184"/>
        <v>1.4000000000002899E-2</v>
      </c>
      <c r="AK471" s="3">
        <v>9.2799999999999994</v>
      </c>
      <c r="AL471" s="13"/>
      <c r="AM471" s="11"/>
      <c r="AP471" s="3"/>
      <c r="AQ471" s="3"/>
      <c r="AR471" s="3"/>
      <c r="AS471">
        <f t="shared" si="200"/>
        <v>2.2222222222223027</v>
      </c>
      <c r="AT471">
        <f t="shared" si="201"/>
        <v>0.17399999999999949</v>
      </c>
      <c r="AY471">
        <f t="shared" si="202"/>
        <v>68.965517241380084</v>
      </c>
    </row>
    <row r="472" spans="1:51" x14ac:dyDescent="0.25">
      <c r="A472">
        <f t="shared" si="195"/>
        <v>1</v>
      </c>
      <c r="B472" s="112">
        <v>106</v>
      </c>
      <c r="C472" s="11">
        <f t="shared" si="177"/>
        <v>1</v>
      </c>
      <c r="D472" s="11">
        <v>2434</v>
      </c>
      <c r="E472" s="13">
        <v>2435</v>
      </c>
      <c r="F472" s="3">
        <f t="shared" si="196"/>
        <v>2434.5</v>
      </c>
      <c r="G472" s="3">
        <v>7.8650000000000002</v>
      </c>
      <c r="H472" s="112">
        <v>8.6530000000000005</v>
      </c>
      <c r="I472" s="112">
        <v>8.0549999999999997</v>
      </c>
      <c r="J472" s="112">
        <v>7.9859999999999998</v>
      </c>
      <c r="K472" s="111">
        <v>0.78800000000000026</v>
      </c>
      <c r="L472" s="3">
        <f t="shared" si="203"/>
        <v>0.1899999999999995</v>
      </c>
      <c r="M472" s="3">
        <f t="shared" si="204"/>
        <v>0.12099999999999955</v>
      </c>
      <c r="N472" s="3">
        <f t="shared" si="205"/>
        <v>6.899999999999995E-2</v>
      </c>
      <c r="O472" s="13">
        <f t="shared" si="178"/>
        <v>0.1899999999999995</v>
      </c>
      <c r="P472" s="3">
        <f t="shared" si="194"/>
        <v>6.899999999999995E-2</v>
      </c>
      <c r="Q472" s="11">
        <f t="shared" si="180"/>
        <v>0.12099999999999955</v>
      </c>
      <c r="R472" s="3">
        <f t="shared" si="206"/>
        <v>1.7536231884057918</v>
      </c>
      <c r="S472" s="3">
        <f t="shared" si="197"/>
        <v>0.57024793388429929</v>
      </c>
      <c r="T472" s="3">
        <f t="shared" si="198"/>
        <v>5.2631578947368558</v>
      </c>
      <c r="U472" s="3">
        <f t="shared" si="191"/>
        <v>8306.2025085424102</v>
      </c>
      <c r="V472" s="3">
        <f t="shared" si="192"/>
        <v>8481.9883979570004</v>
      </c>
      <c r="Y472" s="3">
        <f t="shared" si="193"/>
        <v>8312.4819299168794</v>
      </c>
      <c r="Z472" s="3">
        <f t="shared" si="188"/>
        <v>8312.4819299168794</v>
      </c>
      <c r="AA472" s="2"/>
      <c r="AB472" s="3"/>
      <c r="AC472" s="3">
        <v>36.315789473684276</v>
      </c>
      <c r="AD472" s="112">
        <v>42.956886656201334</v>
      </c>
      <c r="AE472" s="11">
        <f t="shared" si="199"/>
        <v>-6.6410971825170577</v>
      </c>
      <c r="AF472" s="3">
        <f t="shared" si="189"/>
        <v>-8.8817841970012523E-16</v>
      </c>
      <c r="AG472" s="3">
        <f t="shared" si="190"/>
        <v>-9.999999999985576E-4</v>
      </c>
      <c r="AH472" s="3">
        <f t="shared" si="184"/>
        <v>9.9999999999766942E-4</v>
      </c>
      <c r="AK472" s="3">
        <v>7.8689999999999998</v>
      </c>
      <c r="AL472" s="13">
        <v>7</v>
      </c>
      <c r="AM472" s="11"/>
      <c r="AP472" s="3"/>
      <c r="AQ472" s="3"/>
      <c r="AR472" s="3"/>
      <c r="AS472">
        <f t="shared" si="200"/>
        <v>1.7536231884057918</v>
      </c>
      <c r="AT472">
        <f t="shared" si="201"/>
        <v>0.1899999999999995</v>
      </c>
      <c r="AY472">
        <f t="shared" si="202"/>
        <v>63.684210526315724</v>
      </c>
    </row>
    <row r="473" spans="1:51" x14ac:dyDescent="0.25">
      <c r="A473">
        <f t="shared" si="195"/>
        <v>1</v>
      </c>
      <c r="B473" s="112">
        <v>107</v>
      </c>
      <c r="C473" s="11">
        <f t="shared" ref="C473:C515" si="207">E473-D473</f>
        <v>1</v>
      </c>
      <c r="D473" s="11">
        <v>2433</v>
      </c>
      <c r="E473" s="13">
        <v>2434</v>
      </c>
      <c r="F473" s="3">
        <f t="shared" si="196"/>
        <v>2433.5</v>
      </c>
      <c r="G473" s="3">
        <v>8.1159999999999997</v>
      </c>
      <c r="H473" s="112">
        <v>8.8339999999999996</v>
      </c>
      <c r="I473" s="112">
        <v>8.3049999999999997</v>
      </c>
      <c r="J473" s="112">
        <v>8.2360000000000007</v>
      </c>
      <c r="K473" s="111">
        <v>0.71799999999999997</v>
      </c>
      <c r="L473" s="3">
        <f t="shared" si="203"/>
        <v>0.18900000000000006</v>
      </c>
      <c r="M473" s="3">
        <f t="shared" si="204"/>
        <v>0.12000000000000099</v>
      </c>
      <c r="N473" s="3">
        <f t="shared" si="205"/>
        <v>6.8999999999999062E-2</v>
      </c>
      <c r="O473" s="13">
        <f t="shared" ref="O473:O515" si="208">L473/C473</f>
        <v>0.18900000000000006</v>
      </c>
      <c r="P473" s="3">
        <f t="shared" si="194"/>
        <v>6.8999999999999062E-2</v>
      </c>
      <c r="Q473" s="11">
        <f t="shared" ref="Q473:Q515" si="209">M473/C473</f>
        <v>0.12000000000000099</v>
      </c>
      <c r="R473" s="3">
        <f t="shared" si="206"/>
        <v>1.7391304347826468</v>
      </c>
      <c r="S473" s="3">
        <f t="shared" si="197"/>
        <v>0.57499999999998741</v>
      </c>
      <c r="T473" s="3">
        <f t="shared" si="198"/>
        <v>5.2910052910052894</v>
      </c>
      <c r="U473" s="3">
        <f t="shared" si="191"/>
        <v>8300.4415122113733</v>
      </c>
      <c r="V473" s="3">
        <f t="shared" si="192"/>
        <v>8466.0332570846331</v>
      </c>
      <c r="Y473" s="3">
        <f t="shared" si="193"/>
        <v>8303.605757717396</v>
      </c>
      <c r="Z473" s="3">
        <f t="shared" si="188"/>
        <v>8303.605757717396</v>
      </c>
      <c r="AA473" s="2"/>
      <c r="AB473" s="3"/>
      <c r="AC473" s="3">
        <v>36.507936507936002</v>
      </c>
      <c r="AD473" s="112">
        <v>38.282034404563504</v>
      </c>
      <c r="AE473" s="11">
        <f t="shared" si="199"/>
        <v>-1.7740978966275023</v>
      </c>
      <c r="AF473" s="3">
        <f t="shared" si="189"/>
        <v>9.0000000000021174E-3</v>
      </c>
      <c r="AG473" s="3">
        <f t="shared" si="190"/>
        <v>4.8999999999997712E-2</v>
      </c>
      <c r="AH473" s="3">
        <f t="shared" si="184"/>
        <v>-3.9999999999995595E-2</v>
      </c>
      <c r="AK473" s="3">
        <v>8.1150000000000002</v>
      </c>
      <c r="AL473" s="13"/>
      <c r="AM473" s="11"/>
      <c r="AP473" s="3"/>
      <c r="AQ473" s="3"/>
      <c r="AR473" s="3"/>
      <c r="AS473">
        <f t="shared" si="200"/>
        <v>1.7391304347826468</v>
      </c>
      <c r="AT473">
        <f t="shared" si="201"/>
        <v>0.18900000000000006</v>
      </c>
      <c r="AY473">
        <f t="shared" si="202"/>
        <v>63.492063492063998</v>
      </c>
    </row>
    <row r="474" spans="1:51" x14ac:dyDescent="0.25">
      <c r="A474">
        <f t="shared" si="195"/>
        <v>1</v>
      </c>
      <c r="B474" s="112">
        <v>108</v>
      </c>
      <c r="C474" s="11">
        <f t="shared" si="207"/>
        <v>1</v>
      </c>
      <c r="D474" s="11">
        <v>2432</v>
      </c>
      <c r="E474" s="13">
        <v>2433</v>
      </c>
      <c r="F474" s="3">
        <f t="shared" si="196"/>
        <v>2432.5</v>
      </c>
      <c r="G474" s="3">
        <v>9.1560000000000006</v>
      </c>
      <c r="H474" s="112">
        <v>9.9559999999999995</v>
      </c>
      <c r="I474" s="112">
        <v>9.4030000000000005</v>
      </c>
      <c r="J474" s="112">
        <v>9.3249999999999993</v>
      </c>
      <c r="K474" s="111">
        <v>0.79999999999999893</v>
      </c>
      <c r="L474" s="3">
        <f t="shared" si="203"/>
        <v>0.24699999999999989</v>
      </c>
      <c r="M474" s="3">
        <f t="shared" si="204"/>
        <v>0.16899999999999871</v>
      </c>
      <c r="N474" s="3">
        <f t="shared" si="205"/>
        <v>7.800000000000118E-2</v>
      </c>
      <c r="O474" s="13">
        <f t="shared" si="208"/>
        <v>0.24699999999999989</v>
      </c>
      <c r="P474" s="3">
        <f t="shared" si="194"/>
        <v>7.800000000000118E-2</v>
      </c>
      <c r="Q474" s="11">
        <f t="shared" si="209"/>
        <v>0.16899999999999871</v>
      </c>
      <c r="R474" s="3">
        <f t="shared" si="206"/>
        <v>2.1666666666666172</v>
      </c>
      <c r="S474" s="3">
        <f t="shared" si="197"/>
        <v>0.46153846153847206</v>
      </c>
      <c r="T474" s="3">
        <f t="shared" si="198"/>
        <v>4.0485829959514188</v>
      </c>
      <c r="U474" s="3">
        <f t="shared" si="191"/>
        <v>8293.2642709489555</v>
      </c>
      <c r="V474" s="3">
        <f t="shared" si="192"/>
        <v>8453.2264550466116</v>
      </c>
      <c r="Y474" s="3">
        <f t="shared" si="193"/>
        <v>8292.0056808217741</v>
      </c>
      <c r="Z474" s="3">
        <f t="shared" si="188"/>
        <v>8292.0056808217741</v>
      </c>
      <c r="AA474" s="2"/>
      <c r="AB474" s="3"/>
      <c r="AC474" s="3">
        <v>31.578947368421545</v>
      </c>
      <c r="AD474" s="112">
        <v>30.199571964737956</v>
      </c>
      <c r="AE474" s="11">
        <f t="shared" si="199"/>
        <v>1.3793754036835892</v>
      </c>
      <c r="AF474" s="3">
        <f t="shared" si="189"/>
        <v>-9.9999999999997868E-3</v>
      </c>
      <c r="AG474" s="3">
        <f t="shared" si="190"/>
        <v>-4.0999999999998593E-2</v>
      </c>
      <c r="AH474" s="3">
        <f t="shared" si="184"/>
        <v>3.0999999999998806E-2</v>
      </c>
      <c r="AK474" s="3">
        <v>9.1639999999999997</v>
      </c>
      <c r="AL474" s="13">
        <v>10</v>
      </c>
      <c r="AM474" s="11"/>
      <c r="AP474" s="3"/>
      <c r="AQ474" s="3"/>
      <c r="AR474" s="3"/>
      <c r="AS474">
        <f t="shared" si="200"/>
        <v>2.1666666666666172</v>
      </c>
      <c r="AT474">
        <f t="shared" si="201"/>
        <v>0.24699999999999989</v>
      </c>
      <c r="AY474">
        <f t="shared" si="202"/>
        <v>68.421052631578462</v>
      </c>
    </row>
    <row r="475" spans="1:51" x14ac:dyDescent="0.25">
      <c r="A475">
        <f t="shared" si="195"/>
        <v>1</v>
      </c>
      <c r="B475" s="112">
        <v>109</v>
      </c>
      <c r="C475" s="11">
        <f t="shared" si="207"/>
        <v>1</v>
      </c>
      <c r="D475" s="11">
        <v>2431</v>
      </c>
      <c r="E475" s="13">
        <v>2432</v>
      </c>
      <c r="F475" s="3">
        <f t="shared" si="196"/>
        <v>2431.5</v>
      </c>
      <c r="G475" s="3">
        <v>8.3829999999999991</v>
      </c>
      <c r="H475" s="112">
        <v>9.1809999999999992</v>
      </c>
      <c r="I475" s="112">
        <v>8.5790000000000006</v>
      </c>
      <c r="J475" s="112">
        <v>8.5109999999999992</v>
      </c>
      <c r="K475" s="111">
        <v>0.79800000000000004</v>
      </c>
      <c r="L475" s="3">
        <f t="shared" si="203"/>
        <v>0.19600000000000151</v>
      </c>
      <c r="M475" s="3">
        <f t="shared" si="204"/>
        <v>0.12800000000000011</v>
      </c>
      <c r="N475" s="3">
        <f t="shared" si="205"/>
        <v>6.8000000000001393E-2</v>
      </c>
      <c r="O475" s="13">
        <f t="shared" si="208"/>
        <v>0.19600000000000151</v>
      </c>
      <c r="P475" s="3">
        <f t="shared" si="194"/>
        <v>6.8000000000001393E-2</v>
      </c>
      <c r="Q475" s="11">
        <f t="shared" si="209"/>
        <v>0.12800000000000011</v>
      </c>
      <c r="R475" s="3">
        <f t="shared" si="206"/>
        <v>1.8823529411764337</v>
      </c>
      <c r="S475" s="3">
        <f t="shared" si="197"/>
        <v>0.53125000000001044</v>
      </c>
      <c r="T475" s="3">
        <f t="shared" si="198"/>
        <v>5.1020408163264914</v>
      </c>
      <c r="U475" s="3">
        <f t="shared" si="191"/>
        <v>8287.0288396259512</v>
      </c>
      <c r="V475" s="3">
        <f t="shared" si="192"/>
        <v>8438.4852922840983</v>
      </c>
      <c r="Y475" s="3">
        <f t="shared" si="193"/>
        <v>8282.8007615037914</v>
      </c>
      <c r="Z475" s="3">
        <f t="shared" si="188"/>
        <v>8282.8007615037914</v>
      </c>
      <c r="AA475" s="2"/>
      <c r="AB475" s="3"/>
      <c r="AC475" s="3">
        <v>34.693877551020854</v>
      </c>
      <c r="AD475" s="112">
        <v>41.962070550173976</v>
      </c>
      <c r="AE475" s="11">
        <f t="shared" si="199"/>
        <v>-7.268192999153122</v>
      </c>
      <c r="AF475" s="3">
        <f t="shared" si="189"/>
        <v>0</v>
      </c>
      <c r="AG475" s="3">
        <f t="shared" si="190"/>
        <v>-6.0000000000002274E-3</v>
      </c>
      <c r="AH475" s="3">
        <f t="shared" si="184"/>
        <v>6.0000000000002274E-3</v>
      </c>
      <c r="AK475" s="3">
        <v>8.39</v>
      </c>
      <c r="AL475" s="13"/>
      <c r="AM475" s="11"/>
      <c r="AP475" s="3"/>
      <c r="AQ475" s="3"/>
      <c r="AR475" s="3"/>
      <c r="AS475">
        <f t="shared" si="200"/>
        <v>1.8823529411764337</v>
      </c>
      <c r="AT475">
        <f t="shared" si="201"/>
        <v>0.19600000000000151</v>
      </c>
      <c r="AY475">
        <f t="shared" si="202"/>
        <v>65.306122448979139</v>
      </c>
    </row>
    <row r="476" spans="1:51" x14ac:dyDescent="0.25">
      <c r="A476">
        <f t="shared" si="195"/>
        <v>1</v>
      </c>
      <c r="B476" s="112">
        <v>110</v>
      </c>
      <c r="C476" s="11">
        <f t="shared" si="207"/>
        <v>1</v>
      </c>
      <c r="D476" s="11">
        <v>2430</v>
      </c>
      <c r="E476" s="13">
        <v>2431</v>
      </c>
      <c r="F476" s="3">
        <f t="shared" si="196"/>
        <v>2430.5</v>
      </c>
      <c r="G476" s="3">
        <v>8.1519999999999992</v>
      </c>
      <c r="H476" s="112">
        <v>8.9540000000000006</v>
      </c>
      <c r="I476" s="112">
        <v>8.3420000000000005</v>
      </c>
      <c r="J476" s="112">
        <v>8.2739999999999991</v>
      </c>
      <c r="K476" s="111">
        <v>0.80200000000000138</v>
      </c>
      <c r="L476" s="3">
        <f t="shared" si="203"/>
        <v>0.19000000000000128</v>
      </c>
      <c r="M476" s="3">
        <f t="shared" si="204"/>
        <v>0.12199999999999989</v>
      </c>
      <c r="N476" s="3">
        <f t="shared" si="205"/>
        <v>6.8000000000001393E-2</v>
      </c>
      <c r="O476" s="13">
        <f t="shared" si="208"/>
        <v>0.19000000000000128</v>
      </c>
      <c r="P476" s="3">
        <f t="shared" si="194"/>
        <v>6.8000000000001393E-2</v>
      </c>
      <c r="Q476" s="11">
        <f t="shared" si="209"/>
        <v>0.12199999999999989</v>
      </c>
      <c r="R476" s="3">
        <f t="shared" si="206"/>
        <v>1.7941176470587852</v>
      </c>
      <c r="S476" s="3">
        <f t="shared" si="197"/>
        <v>0.55737704918033981</v>
      </c>
      <c r="T476" s="3">
        <f t="shared" si="198"/>
        <v>5.263157894736807</v>
      </c>
      <c r="U476" s="3">
        <f t="shared" si="191"/>
        <v>8281.0856941462116</v>
      </c>
      <c r="V476" s="3">
        <f t="shared" si="192"/>
        <v>8423.0191543037563</v>
      </c>
      <c r="Y476" s="3">
        <f t="shared" si="193"/>
        <v>8273.8776254302356</v>
      </c>
      <c r="Z476" s="3">
        <f t="shared" si="188"/>
        <v>8273.8776254302356</v>
      </c>
      <c r="AA476" s="2"/>
      <c r="AB476" s="3"/>
      <c r="AC476" s="3">
        <v>35.789473684211018</v>
      </c>
      <c r="AD476" s="112">
        <v>43.909292595650982</v>
      </c>
      <c r="AE476" s="11">
        <f t="shared" si="199"/>
        <v>-8.1198189114399639</v>
      </c>
      <c r="AF476" s="3">
        <f t="shared" si="189"/>
        <v>-2.000000000000135E-2</v>
      </c>
      <c r="AG476" s="3">
        <f t="shared" si="190"/>
        <v>-1.699999999999946E-2</v>
      </c>
      <c r="AH476" s="3">
        <f t="shared" si="184"/>
        <v>-3.00000000000189E-3</v>
      </c>
      <c r="AK476" s="3">
        <v>8.1560000000000006</v>
      </c>
      <c r="AL476" s="13"/>
      <c r="AM476" s="11"/>
      <c r="AP476" s="3"/>
      <c r="AQ476" s="3"/>
      <c r="AR476" s="3"/>
      <c r="AS476">
        <f t="shared" si="200"/>
        <v>1.7941176470587852</v>
      </c>
      <c r="AT476">
        <f t="shared" si="201"/>
        <v>0.19000000000000128</v>
      </c>
      <c r="AY476">
        <f t="shared" si="202"/>
        <v>64.210526315788982</v>
      </c>
    </row>
    <row r="477" spans="1:51" x14ac:dyDescent="0.25">
      <c r="A477">
        <f t="shared" si="195"/>
        <v>1</v>
      </c>
      <c r="B477" s="112">
        <v>111</v>
      </c>
      <c r="C477" s="11">
        <f t="shared" si="207"/>
        <v>1</v>
      </c>
      <c r="D477" s="11">
        <v>2429</v>
      </c>
      <c r="E477" s="13">
        <v>2430</v>
      </c>
      <c r="F477" s="3">
        <f t="shared" si="196"/>
        <v>2429.5</v>
      </c>
      <c r="G477" s="3">
        <v>9.1259999999999994</v>
      </c>
      <c r="H477" s="112">
        <v>9.8140000000000001</v>
      </c>
      <c r="I477" s="112">
        <v>9.2789999999999999</v>
      </c>
      <c r="J477" s="112">
        <v>9.2309999999999999</v>
      </c>
      <c r="K477" s="111">
        <v>0.68800000000000061</v>
      </c>
      <c r="L477" s="3">
        <f t="shared" si="203"/>
        <v>0.15300000000000047</v>
      </c>
      <c r="M477" s="3">
        <f t="shared" si="204"/>
        <v>0.10500000000000043</v>
      </c>
      <c r="N477" s="3">
        <f t="shared" si="205"/>
        <v>4.8000000000000043E-2</v>
      </c>
      <c r="O477" s="13">
        <f t="shared" si="208"/>
        <v>0.15300000000000047</v>
      </c>
      <c r="P477" s="3">
        <f t="shared" si="194"/>
        <v>4.8000000000000043E-2</v>
      </c>
      <c r="Q477" s="11">
        <f t="shared" si="209"/>
        <v>0.10500000000000043</v>
      </c>
      <c r="R477" s="3">
        <f t="shared" si="206"/>
        <v>2.1875000000000071</v>
      </c>
      <c r="S477" s="3">
        <f t="shared" si="197"/>
        <v>0.45714285714285569</v>
      </c>
      <c r="T477" s="3">
        <f t="shared" si="198"/>
        <v>6.535947712418281</v>
      </c>
      <c r="U477" s="3">
        <f t="shared" si="191"/>
        <v>8273.8394409485791</v>
      </c>
      <c r="V477" s="3">
        <f t="shared" si="192"/>
        <v>8410.334321808954</v>
      </c>
      <c r="Y477" s="3">
        <f t="shared" si="193"/>
        <v>8266.6921526973201</v>
      </c>
      <c r="Z477" s="3">
        <f t="shared" si="188"/>
        <v>8266.6921526973201</v>
      </c>
      <c r="AA477" s="2"/>
      <c r="AB477" s="3"/>
      <c r="AC477" s="3">
        <v>31.372549019607774</v>
      </c>
      <c r="AD477" s="112">
        <v>47.360856006823965</v>
      </c>
      <c r="AE477" s="11">
        <f t="shared" si="199"/>
        <v>-15.988306987216191</v>
      </c>
      <c r="AF477" s="3">
        <f t="shared" si="189"/>
        <v>1.8000000000000682E-2</v>
      </c>
      <c r="AG477" s="3">
        <f t="shared" si="190"/>
        <v>-5.0000000000007816E-3</v>
      </c>
      <c r="AH477" s="3">
        <f t="shared" si="184"/>
        <v>2.3000000000001464E-2</v>
      </c>
      <c r="AK477" s="3">
        <v>9.1310000000000002</v>
      </c>
      <c r="AL477" s="13"/>
      <c r="AM477" s="11"/>
      <c r="AP477" s="3"/>
      <c r="AQ477" s="3"/>
      <c r="AR477" s="3"/>
      <c r="AS477">
        <f t="shared" si="200"/>
        <v>2.1875000000000071</v>
      </c>
      <c r="AT477">
        <f t="shared" si="201"/>
        <v>0.15300000000000047</v>
      </c>
      <c r="AY477">
        <f t="shared" si="202"/>
        <v>68.627450980392226</v>
      </c>
    </row>
    <row r="478" spans="1:51" x14ac:dyDescent="0.25">
      <c r="A478">
        <f t="shared" si="195"/>
        <v>1</v>
      </c>
      <c r="B478" s="112">
        <v>112</v>
      </c>
      <c r="C478" s="11">
        <f t="shared" si="207"/>
        <v>1</v>
      </c>
      <c r="D478" s="11">
        <v>2428</v>
      </c>
      <c r="E478" s="13">
        <v>2429</v>
      </c>
      <c r="F478" s="3">
        <f t="shared" si="196"/>
        <v>2428.5</v>
      </c>
      <c r="G478" s="3">
        <v>8.0220000000000002</v>
      </c>
      <c r="H478" s="112">
        <v>8.7970000000000006</v>
      </c>
      <c r="I478" s="112">
        <v>8.1880000000000006</v>
      </c>
      <c r="J478" s="112">
        <v>8.1219999999999999</v>
      </c>
      <c r="K478" s="111">
        <v>0.77500000000000036</v>
      </c>
      <c r="L478" s="3">
        <f t="shared" si="203"/>
        <v>0.16600000000000037</v>
      </c>
      <c r="M478" s="3">
        <f t="shared" si="204"/>
        <v>9.9999999999999645E-2</v>
      </c>
      <c r="N478" s="3">
        <f t="shared" si="205"/>
        <v>6.6000000000000725E-2</v>
      </c>
      <c r="O478" s="13">
        <f t="shared" si="208"/>
        <v>0.16600000000000037</v>
      </c>
      <c r="P478" s="3">
        <f t="shared" si="194"/>
        <v>6.6000000000000725E-2</v>
      </c>
      <c r="Q478" s="11">
        <f t="shared" si="209"/>
        <v>9.9999999999999645E-2</v>
      </c>
      <c r="R478" s="3">
        <f t="shared" si="206"/>
        <v>1.5151515151514932</v>
      </c>
      <c r="S478" s="3">
        <f t="shared" si="197"/>
        <v>0.66000000000000958</v>
      </c>
      <c r="T478" s="3">
        <f t="shared" si="198"/>
        <v>6.0240963855421557</v>
      </c>
      <c r="U478" s="3">
        <f t="shared" si="191"/>
        <v>8268.8203911147211</v>
      </c>
      <c r="V478" s="3">
        <f t="shared" si="192"/>
        <v>8392.0205948945841</v>
      </c>
      <c r="Y478" s="3">
        <f t="shared" si="193"/>
        <v>8258.8961496014763</v>
      </c>
      <c r="Z478" s="3">
        <f t="shared" si="188"/>
        <v>8258.8961496014763</v>
      </c>
      <c r="AA478" s="2"/>
      <c r="AB478" s="3"/>
      <c r="AC478" s="3">
        <v>39.759036144578666</v>
      </c>
      <c r="AD478" s="112">
        <v>49.425518706920791</v>
      </c>
      <c r="AE478" s="11">
        <f t="shared" si="199"/>
        <v>-9.6664825623421251</v>
      </c>
      <c r="AF478" s="3">
        <f t="shared" si="189"/>
        <v>1.3999999999999346E-2</v>
      </c>
      <c r="AG478" s="3">
        <f t="shared" si="190"/>
        <v>4.1000000000000369E-2</v>
      </c>
      <c r="AH478" s="3">
        <f t="shared" si="184"/>
        <v>-2.7000000000001023E-2</v>
      </c>
      <c r="AK478" s="3">
        <v>8.0210000000000008</v>
      </c>
      <c r="AL478" s="13">
        <v>12</v>
      </c>
      <c r="AM478" s="11"/>
      <c r="AP478" s="3"/>
      <c r="AQ478" s="3"/>
      <c r="AR478" s="3"/>
      <c r="AS478">
        <f t="shared" si="200"/>
        <v>1.5151515151514932</v>
      </c>
      <c r="AT478">
        <f t="shared" si="201"/>
        <v>0.16600000000000037</v>
      </c>
      <c r="AY478">
        <f t="shared" si="202"/>
        <v>60.240963855421334</v>
      </c>
    </row>
    <row r="479" spans="1:51" x14ac:dyDescent="0.25">
      <c r="A479">
        <f t="shared" si="195"/>
        <v>1</v>
      </c>
      <c r="B479" s="112">
        <v>113</v>
      </c>
      <c r="C479" s="11">
        <f t="shared" si="207"/>
        <v>1</v>
      </c>
      <c r="D479" s="11">
        <v>2427</v>
      </c>
      <c r="E479" s="13">
        <v>2428</v>
      </c>
      <c r="F479" s="3">
        <f t="shared" si="196"/>
        <v>2427.5</v>
      </c>
      <c r="G479" s="3">
        <v>8.8659999999999997</v>
      </c>
      <c r="H479" s="112">
        <v>9.7840000000000007</v>
      </c>
      <c r="I479" s="112">
        <v>9.0869999999999997</v>
      </c>
      <c r="J479" s="112">
        <v>9.0069999999999997</v>
      </c>
      <c r="K479" s="111">
        <v>0.91800000000000104</v>
      </c>
      <c r="L479" s="3">
        <f t="shared" si="203"/>
        <v>0.22100000000000009</v>
      </c>
      <c r="M479" s="3">
        <f t="shared" si="204"/>
        <v>0.14100000000000001</v>
      </c>
      <c r="N479" s="3">
        <f t="shared" si="205"/>
        <v>8.0000000000000071E-2</v>
      </c>
      <c r="O479" s="13">
        <f t="shared" si="208"/>
        <v>0.22100000000000009</v>
      </c>
      <c r="P479" s="3">
        <f t="shared" si="194"/>
        <v>8.0000000000000071E-2</v>
      </c>
      <c r="Q479" s="11">
        <f t="shared" si="209"/>
        <v>0.14100000000000001</v>
      </c>
      <c r="R479" s="3">
        <f t="shared" si="206"/>
        <v>1.7624999999999986</v>
      </c>
      <c r="S479" s="3">
        <f t="shared" si="197"/>
        <v>0.56737588652482318</v>
      </c>
      <c r="T479" s="3">
        <f t="shared" si="198"/>
        <v>4.5248868778280524</v>
      </c>
      <c r="U479" s="3">
        <f t="shared" si="191"/>
        <v>8262.9819813954855</v>
      </c>
      <c r="V479" s="3">
        <f t="shared" si="192"/>
        <v>8376.2770084648655</v>
      </c>
      <c r="Y479" s="3">
        <f t="shared" si="193"/>
        <v>8248.5171334317092</v>
      </c>
      <c r="Z479" s="3">
        <f t="shared" si="188"/>
        <v>8248.5171334317092</v>
      </c>
      <c r="AA479" s="2"/>
      <c r="AB479" s="3"/>
      <c r="AC479" s="3">
        <v>36.199095022624448</v>
      </c>
      <c r="AD479" s="112">
        <v>43.041122317690707</v>
      </c>
      <c r="AE479" s="11">
        <f t="shared" si="199"/>
        <v>-6.8420272950662593</v>
      </c>
      <c r="AF479" s="3">
        <f t="shared" si="189"/>
        <v>-2.7000000000001023E-2</v>
      </c>
      <c r="AG479" s="3">
        <f t="shared" si="190"/>
        <v>-2.5000000000000355E-2</v>
      </c>
      <c r="AH479" s="3">
        <f t="shared" si="184"/>
        <v>-2.0000000000006679E-3</v>
      </c>
      <c r="AK479" s="3">
        <v>8.8689999999999998</v>
      </c>
      <c r="AL479" s="13"/>
      <c r="AM479" s="11"/>
      <c r="AP479" s="3"/>
      <c r="AQ479" s="3"/>
      <c r="AR479" s="3"/>
      <c r="AS479">
        <f t="shared" si="200"/>
        <v>1.7624999999999986</v>
      </c>
      <c r="AT479">
        <f t="shared" si="201"/>
        <v>0.22100000000000009</v>
      </c>
      <c r="AY479">
        <f t="shared" si="202"/>
        <v>63.800904977375552</v>
      </c>
    </row>
    <row r="480" spans="1:51" x14ac:dyDescent="0.25">
      <c r="A480">
        <f t="shared" si="195"/>
        <v>1</v>
      </c>
      <c r="B480" s="112">
        <v>114</v>
      </c>
      <c r="C480" s="11">
        <f t="shared" si="207"/>
        <v>1</v>
      </c>
      <c r="D480" s="11">
        <v>2426</v>
      </c>
      <c r="E480" s="13">
        <v>2427</v>
      </c>
      <c r="F480" s="3">
        <f t="shared" si="196"/>
        <v>2426.5</v>
      </c>
      <c r="G480" s="3">
        <v>8.3670000000000009</v>
      </c>
      <c r="H480" s="112">
        <v>8.9909999999999997</v>
      </c>
      <c r="I480" s="112">
        <v>8.5359999999999996</v>
      </c>
      <c r="J480" s="112">
        <v>8.4830000000000005</v>
      </c>
      <c r="K480" s="111">
        <v>0.62399999999999878</v>
      </c>
      <c r="L480" s="3">
        <f t="shared" si="203"/>
        <v>0.16899999999999871</v>
      </c>
      <c r="M480" s="3">
        <f t="shared" si="204"/>
        <v>0.11599999999999966</v>
      </c>
      <c r="N480" s="3">
        <f t="shared" si="205"/>
        <v>5.2999999999999048E-2</v>
      </c>
      <c r="O480" s="13">
        <f t="shared" si="208"/>
        <v>0.16899999999999871</v>
      </c>
      <c r="P480" s="3">
        <f t="shared" si="194"/>
        <v>5.2999999999999048E-2</v>
      </c>
      <c r="Q480" s="11">
        <f t="shared" si="209"/>
        <v>0.11599999999999966</v>
      </c>
      <c r="R480" s="3">
        <f t="shared" si="206"/>
        <v>2.1886792452830517</v>
      </c>
      <c r="S480" s="3">
        <f t="shared" si="197"/>
        <v>0.45689655172413107</v>
      </c>
      <c r="T480" s="3">
        <f t="shared" si="198"/>
        <v>5.9171597633136548</v>
      </c>
      <c r="U480" s="3">
        <f t="shared" si="191"/>
        <v>8255.7318218618966</v>
      </c>
      <c r="V480" s="3">
        <f t="shared" si="192"/>
        <v>8363.5990104703305</v>
      </c>
      <c r="Y480" s="3">
        <f t="shared" si="193"/>
        <v>8240.5802387136519</v>
      </c>
      <c r="Z480" s="3">
        <f t="shared" si="188"/>
        <v>8240.5802387136519</v>
      </c>
      <c r="AA480" s="2"/>
      <c r="AB480" s="3"/>
      <c r="AC480" s="3">
        <v>31.360946745561808</v>
      </c>
      <c r="AD480" s="112">
        <v>36.79542748245558</v>
      </c>
      <c r="AE480" s="11">
        <f t="shared" si="199"/>
        <v>-5.4344807368937715</v>
      </c>
      <c r="AF480" s="3">
        <f t="shared" si="189"/>
        <v>1.0000000000012221E-3</v>
      </c>
      <c r="AG480" s="3">
        <f t="shared" si="190"/>
        <v>-6.0000000000002274E-3</v>
      </c>
      <c r="AH480" s="3">
        <f t="shared" si="184"/>
        <v>7.0000000000014495E-3</v>
      </c>
      <c r="AK480" s="3">
        <v>8.3740000000000006</v>
      </c>
      <c r="AL480" s="13"/>
      <c r="AM480" s="11"/>
      <c r="AP480" s="3"/>
      <c r="AQ480" s="3"/>
      <c r="AR480" s="3"/>
      <c r="AS480">
        <f t="shared" si="200"/>
        <v>2.1886792452830517</v>
      </c>
      <c r="AT480">
        <f t="shared" si="201"/>
        <v>0.16899999999999871</v>
      </c>
      <c r="AY480">
        <f t="shared" si="202"/>
        <v>68.639053254438195</v>
      </c>
    </row>
    <row r="481" spans="1:51" x14ac:dyDescent="0.25">
      <c r="A481">
        <f t="shared" si="195"/>
        <v>1</v>
      </c>
      <c r="B481" s="112">
        <v>115</v>
      </c>
      <c r="C481" s="11">
        <f t="shared" si="207"/>
        <v>1</v>
      </c>
      <c r="D481" s="11">
        <v>2425</v>
      </c>
      <c r="E481" s="13">
        <v>2426</v>
      </c>
      <c r="F481" s="3">
        <f t="shared" si="196"/>
        <v>2425.5</v>
      </c>
      <c r="G481" s="3">
        <v>8.8780000000000001</v>
      </c>
      <c r="H481" s="112">
        <v>9.5559999999999992</v>
      </c>
      <c r="I481" s="112">
        <v>9.0419999999999998</v>
      </c>
      <c r="J481" s="112">
        <v>8.9879999999999995</v>
      </c>
      <c r="K481" s="111">
        <v>0.67799999999999905</v>
      </c>
      <c r="L481" s="3">
        <f t="shared" si="203"/>
        <v>0.1639999999999997</v>
      </c>
      <c r="M481" s="3">
        <f t="shared" si="204"/>
        <v>0.10999999999999943</v>
      </c>
      <c r="N481" s="3">
        <f t="shared" si="205"/>
        <v>5.400000000000027E-2</v>
      </c>
      <c r="O481" s="13">
        <f t="shared" si="208"/>
        <v>0.1639999999999997</v>
      </c>
      <c r="P481" s="3">
        <f t="shared" si="194"/>
        <v>5.400000000000027E-2</v>
      </c>
      <c r="Q481" s="11">
        <f t="shared" si="209"/>
        <v>0.10999999999999943</v>
      </c>
      <c r="R481" s="3">
        <f t="shared" si="206"/>
        <v>2.0370370370370163</v>
      </c>
      <c r="S481" s="3">
        <f t="shared" si="197"/>
        <v>0.4909090909090959</v>
      </c>
      <c r="T481" s="3">
        <f t="shared" si="198"/>
        <v>6.0975609756097668</v>
      </c>
      <c r="U481" s="3">
        <f t="shared" si="191"/>
        <v>8248.9839881963762</v>
      </c>
      <c r="V481" s="3">
        <f t="shared" si="192"/>
        <v>8349.9772301207995</v>
      </c>
      <c r="Y481" s="3">
        <f t="shared" si="193"/>
        <v>8232.878163365951</v>
      </c>
      <c r="Z481" s="3">
        <f t="shared" si="188"/>
        <v>8232.878163365951</v>
      </c>
      <c r="AA481" s="2"/>
      <c r="AB481" s="3"/>
      <c r="AC481" s="3">
        <v>32.926829268292906</v>
      </c>
      <c r="AD481" s="112">
        <v>42.78464440921276</v>
      </c>
      <c r="AE481" s="11">
        <f t="shared" si="199"/>
        <v>-9.857815140919854</v>
      </c>
      <c r="AF481" s="3">
        <f t="shared" si="189"/>
        <v>8.9999999999985647E-3</v>
      </c>
      <c r="AG481" s="3">
        <f t="shared" si="190"/>
        <v>2.3000000000001464E-2</v>
      </c>
      <c r="AH481" s="3">
        <f t="shared" si="184"/>
        <v>-1.4000000000002899E-2</v>
      </c>
      <c r="AK481" s="3">
        <v>8.8800000000000008</v>
      </c>
      <c r="AL481" s="13">
        <v>8</v>
      </c>
      <c r="AM481" s="11" t="s">
        <v>203</v>
      </c>
      <c r="AP481" s="3"/>
      <c r="AQ481" s="3"/>
      <c r="AR481" s="3"/>
      <c r="AS481">
        <f t="shared" si="200"/>
        <v>2.0370370370370163</v>
      </c>
      <c r="AT481">
        <f t="shared" si="201"/>
        <v>0.1639999999999997</v>
      </c>
      <c r="AY481">
        <f t="shared" si="202"/>
        <v>67.073170731707094</v>
      </c>
    </row>
    <row r="482" spans="1:51" x14ac:dyDescent="0.25">
      <c r="A482">
        <f t="shared" si="195"/>
        <v>1</v>
      </c>
      <c r="B482" s="112">
        <v>116</v>
      </c>
      <c r="C482" s="11">
        <f t="shared" si="207"/>
        <v>1</v>
      </c>
      <c r="D482" s="11">
        <v>2424</v>
      </c>
      <c r="E482" s="13">
        <v>2425</v>
      </c>
      <c r="F482" s="3">
        <f t="shared" si="196"/>
        <v>2424.5</v>
      </c>
      <c r="G482" s="3">
        <v>8.484</v>
      </c>
      <c r="H482" s="112">
        <v>9.2919999999999998</v>
      </c>
      <c r="I482" s="112">
        <v>8.68</v>
      </c>
      <c r="J482" s="112">
        <v>8.6170000000000009</v>
      </c>
      <c r="K482" s="111">
        <v>0.80799999999999983</v>
      </c>
      <c r="L482" s="3">
        <f t="shared" si="203"/>
        <v>0.19599999999999973</v>
      </c>
      <c r="M482" s="3">
        <f t="shared" si="204"/>
        <v>0.1330000000000009</v>
      </c>
      <c r="N482" s="3">
        <f t="shared" si="205"/>
        <v>6.2999999999998835E-2</v>
      </c>
      <c r="O482" s="13">
        <f t="shared" si="208"/>
        <v>0.19599999999999973</v>
      </c>
      <c r="P482" s="3">
        <f t="shared" si="194"/>
        <v>6.2999999999998835E-2</v>
      </c>
      <c r="Q482" s="11">
        <f t="shared" si="209"/>
        <v>0.1330000000000009</v>
      </c>
      <c r="R482" s="3">
        <f t="shared" si="206"/>
        <v>2.1111111111111645</v>
      </c>
      <c r="S482" s="3">
        <f t="shared" si="197"/>
        <v>0.47368421052630383</v>
      </c>
      <c r="T482" s="3">
        <f t="shared" si="198"/>
        <v>5.1020408163265376</v>
      </c>
      <c r="U482" s="3">
        <f t="shared" si="191"/>
        <v>8241.990778761201</v>
      </c>
      <c r="V482" s="3">
        <f t="shared" si="192"/>
        <v>8336.8334069765151</v>
      </c>
      <c r="Y482" s="3">
        <f t="shared" si="193"/>
        <v>8223.6732440479682</v>
      </c>
      <c r="Z482" s="3">
        <f t="shared" si="188"/>
        <v>8223.6732440479682</v>
      </c>
      <c r="AA482" s="2"/>
      <c r="AB482" s="3"/>
      <c r="AC482" s="3">
        <v>32.142857142856592</v>
      </c>
      <c r="AD482" s="112">
        <v>42.631924317384737</v>
      </c>
      <c r="AE482" s="11">
        <f t="shared" si="199"/>
        <v>-10.489067174528145</v>
      </c>
      <c r="AF482" s="3">
        <f t="shared" si="189"/>
        <v>-7.9999999999991189E-3</v>
      </c>
      <c r="AG482" s="3">
        <f t="shared" si="190"/>
        <v>-2.7000000000001023E-2</v>
      </c>
      <c r="AH482" s="3">
        <f t="shared" si="184"/>
        <v>1.9000000000001904E-2</v>
      </c>
      <c r="AK482" s="3">
        <v>8.4819999999999993</v>
      </c>
      <c r="AL482" s="13"/>
      <c r="AM482" s="11"/>
      <c r="AP482" s="3"/>
      <c r="AQ482" s="3"/>
      <c r="AR482" s="3"/>
      <c r="AS482">
        <f t="shared" si="200"/>
        <v>2.1111111111111645</v>
      </c>
      <c r="AT482">
        <f t="shared" si="201"/>
        <v>0.19599999999999973</v>
      </c>
      <c r="AY482">
        <f t="shared" si="202"/>
        <v>67.857142857143401</v>
      </c>
    </row>
    <row r="483" spans="1:51" x14ac:dyDescent="0.25">
      <c r="A483">
        <f t="shared" si="195"/>
        <v>1</v>
      </c>
      <c r="B483" s="112">
        <v>117</v>
      </c>
      <c r="C483" s="11">
        <f t="shared" si="207"/>
        <v>1</v>
      </c>
      <c r="D483" s="11">
        <v>2423</v>
      </c>
      <c r="E483" s="13">
        <v>2424</v>
      </c>
      <c r="F483" s="3">
        <f t="shared" si="196"/>
        <v>2423.5</v>
      </c>
      <c r="G483" s="3">
        <v>8.1219999999999999</v>
      </c>
      <c r="H483" s="112">
        <v>8.7899999999999991</v>
      </c>
      <c r="I483" s="112">
        <v>8.2829999999999995</v>
      </c>
      <c r="J483" s="112">
        <v>8.2279999999999998</v>
      </c>
      <c r="K483" s="111">
        <v>0.66799999999999926</v>
      </c>
      <c r="L483" s="3">
        <f t="shared" si="203"/>
        <v>0.16099999999999959</v>
      </c>
      <c r="M483" s="3">
        <f t="shared" si="204"/>
        <v>0.10599999999999987</v>
      </c>
      <c r="N483" s="3">
        <f t="shared" si="205"/>
        <v>5.4999999999999716E-2</v>
      </c>
      <c r="O483" s="13">
        <f t="shared" si="208"/>
        <v>0.16099999999999959</v>
      </c>
      <c r="P483" s="3">
        <f t="shared" si="194"/>
        <v>5.4999999999999716E-2</v>
      </c>
      <c r="Q483" s="11">
        <f t="shared" si="209"/>
        <v>0.10599999999999987</v>
      </c>
      <c r="R483" s="3">
        <f t="shared" si="206"/>
        <v>1.9272727272727348</v>
      </c>
      <c r="S483" s="3">
        <f t="shared" si="197"/>
        <v>0.51886792452829988</v>
      </c>
      <c r="T483" s="3">
        <f t="shared" si="198"/>
        <v>6.2111801242236186</v>
      </c>
      <c r="U483" s="3">
        <f t="shared" si="191"/>
        <v>8235.6065473725339</v>
      </c>
      <c r="V483" s="3">
        <f t="shared" si="192"/>
        <v>8322.4358229243371</v>
      </c>
      <c r="Y483" s="3">
        <f t="shared" si="193"/>
        <v>8216.1120603224808</v>
      </c>
      <c r="Z483" s="3">
        <f t="shared" si="188"/>
        <v>8216.1120603224808</v>
      </c>
      <c r="AA483" s="2"/>
      <c r="AB483" s="3"/>
      <c r="AC483" s="3">
        <v>34.161490683229722</v>
      </c>
      <c r="AD483" s="112">
        <v>42.979001452901592</v>
      </c>
      <c r="AE483" s="11">
        <f t="shared" si="199"/>
        <v>-8.8175107696718698</v>
      </c>
      <c r="AF483" s="3">
        <f t="shared" si="189"/>
        <v>1.2999999999999901E-2</v>
      </c>
      <c r="AG483" s="3">
        <f t="shared" si="190"/>
        <v>4.0000000000000924E-2</v>
      </c>
      <c r="AH483" s="3">
        <f t="shared" si="184"/>
        <v>-2.7000000000001023E-2</v>
      </c>
      <c r="AK483" s="3">
        <v>8.1270000000000007</v>
      </c>
      <c r="AL483" s="13"/>
      <c r="AM483" s="11"/>
      <c r="AP483" s="3"/>
      <c r="AQ483" s="3"/>
      <c r="AR483" s="3"/>
      <c r="AS483">
        <f t="shared" si="200"/>
        <v>1.9272727272727348</v>
      </c>
      <c r="AT483">
        <f t="shared" si="201"/>
        <v>0.16099999999999959</v>
      </c>
      <c r="AY483">
        <f t="shared" si="202"/>
        <v>65.838509316770271</v>
      </c>
    </row>
    <row r="484" spans="1:51" x14ac:dyDescent="0.25">
      <c r="A484">
        <f t="shared" si="195"/>
        <v>1</v>
      </c>
      <c r="B484" s="112">
        <v>118</v>
      </c>
      <c r="C484" s="11">
        <f t="shared" si="207"/>
        <v>1</v>
      </c>
      <c r="D484" s="11">
        <v>2422</v>
      </c>
      <c r="E484" s="13">
        <v>2423</v>
      </c>
      <c r="F484" s="3">
        <f t="shared" si="196"/>
        <v>2422.5</v>
      </c>
      <c r="G484" s="3">
        <v>9.0139999999999993</v>
      </c>
      <c r="H484" s="112">
        <v>9.9120000000000008</v>
      </c>
      <c r="I484" s="112">
        <v>9.2279999999999998</v>
      </c>
      <c r="J484" s="112">
        <v>9.16</v>
      </c>
      <c r="K484" s="111">
        <v>0.89800000000000146</v>
      </c>
      <c r="L484" s="3">
        <f t="shared" si="203"/>
        <v>0.21400000000000041</v>
      </c>
      <c r="M484" s="3">
        <f t="shared" si="204"/>
        <v>0.1460000000000008</v>
      </c>
      <c r="N484" s="3">
        <f t="shared" si="205"/>
        <v>6.7999999999999616E-2</v>
      </c>
      <c r="O484" s="13">
        <f t="shared" si="208"/>
        <v>0.21400000000000041</v>
      </c>
      <c r="P484" s="3">
        <f t="shared" si="194"/>
        <v>6.7999999999999616E-2</v>
      </c>
      <c r="Q484" s="11">
        <f t="shared" si="209"/>
        <v>0.1460000000000008</v>
      </c>
      <c r="R484" s="8">
        <f t="shared" si="206"/>
        <v>2.1470588235294357</v>
      </c>
      <c r="S484" s="3">
        <f t="shared" si="197"/>
        <v>0.46575342465752906</v>
      </c>
      <c r="T484" s="3">
        <f t="shared" si="198"/>
        <v>4.6728971962616734</v>
      </c>
      <c r="U484" s="3">
        <f t="shared" si="191"/>
        <v>8228.4942585197314</v>
      </c>
      <c r="V484" s="3">
        <f t="shared" si="192"/>
        <v>8309.5120637900782</v>
      </c>
      <c r="Y484" s="3">
        <f t="shared" si="193"/>
        <v>8206.0617912712132</v>
      </c>
      <c r="Z484" s="3">
        <f t="shared" si="188"/>
        <v>8206.0617912712132</v>
      </c>
      <c r="AA484" s="2"/>
      <c r="AB484" s="3"/>
      <c r="AC484" s="3">
        <v>31.775700934579199</v>
      </c>
      <c r="AD484" s="112">
        <v>43.59026995011267</v>
      </c>
      <c r="AE484" s="11">
        <f t="shared" si="199"/>
        <v>-11.814569015533472</v>
      </c>
      <c r="AF484" s="3">
        <f t="shared" si="189"/>
        <v>-2.0000000000006679E-3</v>
      </c>
      <c r="AG484" s="3">
        <f t="shared" si="190"/>
        <v>5.1000000000000156E-2</v>
      </c>
      <c r="AH484" s="3">
        <f t="shared" si="184"/>
        <v>-5.3000000000000824E-2</v>
      </c>
      <c r="AK484" s="3">
        <v>9.0150000000000006</v>
      </c>
      <c r="AL484" s="13"/>
      <c r="AM484" s="11"/>
      <c r="AP484" s="3"/>
      <c r="AQ484" s="3"/>
      <c r="AR484" s="3"/>
      <c r="AS484">
        <f t="shared" si="200"/>
        <v>2.1470588235294357</v>
      </c>
      <c r="AT484">
        <f t="shared" si="201"/>
        <v>0.21400000000000041</v>
      </c>
      <c r="AY484">
        <f t="shared" si="202"/>
        <v>68.224299065420809</v>
      </c>
    </row>
    <row r="485" spans="1:51" x14ac:dyDescent="0.25">
      <c r="A485">
        <f t="shared" si="195"/>
        <v>1</v>
      </c>
      <c r="B485" s="112">
        <v>119</v>
      </c>
      <c r="C485" s="11">
        <f t="shared" si="207"/>
        <v>1</v>
      </c>
      <c r="D485" s="11">
        <v>2421</v>
      </c>
      <c r="E485" s="13">
        <v>2422</v>
      </c>
      <c r="F485" s="3">
        <f t="shared" si="196"/>
        <v>2421.5</v>
      </c>
      <c r="G485" s="3">
        <v>8.5489999999999995</v>
      </c>
      <c r="H485" s="112">
        <v>9.2949999999999999</v>
      </c>
      <c r="I485" s="112">
        <v>8.8119999999999994</v>
      </c>
      <c r="J485" s="112">
        <v>8.7460000000000004</v>
      </c>
      <c r="K485" s="111">
        <v>0.74600000000000044</v>
      </c>
      <c r="L485" s="3">
        <f t="shared" si="203"/>
        <v>0.2629999999999999</v>
      </c>
      <c r="M485" s="3">
        <f t="shared" si="204"/>
        <v>0.19700000000000095</v>
      </c>
      <c r="N485" s="3">
        <f t="shared" si="205"/>
        <v>6.5999999999998948E-2</v>
      </c>
      <c r="O485" s="13">
        <f t="shared" si="208"/>
        <v>0.2629999999999999</v>
      </c>
      <c r="P485" s="3">
        <f t="shared" si="194"/>
        <v>6.5999999999998948E-2</v>
      </c>
      <c r="Q485" s="11">
        <f t="shared" si="209"/>
        <v>0.19700000000000095</v>
      </c>
      <c r="R485" s="8">
        <f t="shared" si="206"/>
        <v>2.984848484848547</v>
      </c>
      <c r="S485" s="3">
        <f t="shared" si="197"/>
        <v>0.33502538071065291</v>
      </c>
      <c r="T485" s="3">
        <f t="shared" si="198"/>
        <v>3.8022813688212942</v>
      </c>
      <c r="U485" s="3">
        <f t="shared" si="191"/>
        <v>8218.60673034703</v>
      </c>
      <c r="V485" s="3">
        <f t="shared" si="192"/>
        <v>8300.2157557117189</v>
      </c>
      <c r="Y485" s="3">
        <f t="shared" si="193"/>
        <v>8193.7102923904495</v>
      </c>
      <c r="Z485" s="3">
        <f t="shared" si="188"/>
        <v>8193.7102923904495</v>
      </c>
      <c r="AA485" s="2"/>
      <c r="AB485" s="3"/>
      <c r="AC485" s="3">
        <v>25.09505703422014</v>
      </c>
      <c r="AD485" s="112">
        <v>24.038238035055819</v>
      </c>
      <c r="AE485" s="11">
        <f t="shared" si="199"/>
        <v>1.0568189991643209</v>
      </c>
      <c r="AF485" s="3">
        <f t="shared" si="189"/>
        <v>-3.9999999999995595E-3</v>
      </c>
      <c r="AG485" s="3">
        <f t="shared" si="190"/>
        <v>-9.9999999999944578E-4</v>
      </c>
      <c r="AH485" s="3">
        <f t="shared" si="184"/>
        <v>-3.0000000000001137E-3</v>
      </c>
      <c r="AK485" s="3">
        <v>8.5489999999999995</v>
      </c>
      <c r="AL485" s="13" t="s">
        <v>204</v>
      </c>
      <c r="AM485" s="11"/>
      <c r="AP485" s="3"/>
      <c r="AQ485" s="3"/>
      <c r="AR485" s="3"/>
      <c r="AS485">
        <f t="shared" si="200"/>
        <v>2.984848484848547</v>
      </c>
      <c r="AT485">
        <f t="shared" si="201"/>
        <v>0.2629999999999999</v>
      </c>
      <c r="AY485">
        <f t="shared" si="202"/>
        <v>74.904942965779853</v>
      </c>
    </row>
    <row r="486" spans="1:51" x14ac:dyDescent="0.25">
      <c r="A486">
        <f t="shared" si="195"/>
        <v>1</v>
      </c>
      <c r="B486" s="112">
        <v>120</v>
      </c>
      <c r="C486" s="11">
        <f t="shared" si="207"/>
        <v>1</v>
      </c>
      <c r="D486" s="11">
        <v>2420</v>
      </c>
      <c r="E486" s="13">
        <v>2421</v>
      </c>
      <c r="F486" s="3">
        <f t="shared" si="196"/>
        <v>2420.5</v>
      </c>
      <c r="G486" s="3">
        <v>9.1549999999999994</v>
      </c>
      <c r="H486" s="112">
        <v>9.8320000000000007</v>
      </c>
      <c r="I486" s="112">
        <v>9.4130000000000003</v>
      </c>
      <c r="J486" s="112">
        <v>9.3510000000000009</v>
      </c>
      <c r="K486" s="111">
        <v>0.67700000000000138</v>
      </c>
      <c r="L486" s="3">
        <f t="shared" si="203"/>
        <v>0.2580000000000009</v>
      </c>
      <c r="M486" s="3">
        <f t="shared" si="204"/>
        <v>0.19600000000000151</v>
      </c>
      <c r="N486" s="3">
        <f t="shared" si="205"/>
        <v>6.1999999999999389E-2</v>
      </c>
      <c r="O486" s="13">
        <f t="shared" si="208"/>
        <v>0.2580000000000009</v>
      </c>
      <c r="P486" s="3">
        <f t="shared" si="194"/>
        <v>6.1999999999999389E-2</v>
      </c>
      <c r="Q486" s="11">
        <f t="shared" si="209"/>
        <v>0.19600000000000151</v>
      </c>
      <c r="R486" s="8">
        <f t="shared" si="206"/>
        <v>3.1612903225807005</v>
      </c>
      <c r="S486" s="3">
        <f t="shared" si="197"/>
        <v>0.31632653061223936</v>
      </c>
      <c r="T486" s="3">
        <f t="shared" si="198"/>
        <v>3.8759689922480485</v>
      </c>
      <c r="U486" s="3">
        <f t="shared" si="191"/>
        <v>8208.1347257259349</v>
      </c>
      <c r="V486" s="3">
        <f t="shared" si="192"/>
        <v>8291.4383046550483</v>
      </c>
      <c r="Y486" s="3">
        <f t="shared" si="193"/>
        <v>8181.5936128800422</v>
      </c>
      <c r="Z486" s="3">
        <f t="shared" si="188"/>
        <v>8181.5936128800422</v>
      </c>
      <c r="AA486" s="2"/>
      <c r="AB486" s="3"/>
      <c r="AC486" s="3">
        <v>24.031007751937665</v>
      </c>
      <c r="AD486" s="112">
        <v>20.716291522424768</v>
      </c>
      <c r="AE486" s="11">
        <f t="shared" si="199"/>
        <v>3.3147162295128965</v>
      </c>
      <c r="AF486" s="3">
        <f t="shared" si="189"/>
        <v>-7.9999999999991189E-3</v>
      </c>
      <c r="AG486" s="3">
        <f t="shared" si="190"/>
        <v>-1.7763568394002505E-15</v>
      </c>
      <c r="AH486" s="3">
        <f t="shared" si="184"/>
        <v>-7.9999999999973426E-3</v>
      </c>
      <c r="AK486" s="3">
        <v>9.1560000000000006</v>
      </c>
      <c r="AL486" s="13" t="s">
        <v>204</v>
      </c>
      <c r="AM486" s="11"/>
      <c r="AP486" s="3"/>
      <c r="AQ486" s="3"/>
      <c r="AR486" s="3"/>
      <c r="AS486">
        <f t="shared" si="200"/>
        <v>3.1612903225807005</v>
      </c>
      <c r="AT486">
        <f t="shared" si="201"/>
        <v>0.2580000000000009</v>
      </c>
      <c r="AY486">
        <f t="shared" si="202"/>
        <v>75.968992248062335</v>
      </c>
    </row>
    <row r="487" spans="1:51" x14ac:dyDescent="0.25">
      <c r="A487">
        <f t="shared" si="195"/>
        <v>1</v>
      </c>
      <c r="B487" s="112">
        <v>121</v>
      </c>
      <c r="C487" s="11">
        <f t="shared" si="207"/>
        <v>1</v>
      </c>
      <c r="D487" s="11">
        <v>2419</v>
      </c>
      <c r="E487" s="13">
        <v>2420</v>
      </c>
      <c r="F487" s="3">
        <f t="shared" si="196"/>
        <v>2419.5</v>
      </c>
      <c r="G487" s="3">
        <v>9.0510000000000002</v>
      </c>
      <c r="H487" s="112">
        <v>9.6460000000000008</v>
      </c>
      <c r="I487" s="112">
        <v>9.3010000000000002</v>
      </c>
      <c r="J487" s="112">
        <v>9.2469999999999999</v>
      </c>
      <c r="K487" s="111">
        <v>0.59500000000000064</v>
      </c>
      <c r="L487" s="3">
        <f t="shared" si="203"/>
        <v>0.25</v>
      </c>
      <c r="M487" s="3">
        <f t="shared" si="204"/>
        <v>0.19599999999999973</v>
      </c>
      <c r="N487" s="3">
        <f t="shared" si="205"/>
        <v>5.400000000000027E-2</v>
      </c>
      <c r="O487" s="13">
        <f t="shared" si="208"/>
        <v>0.25</v>
      </c>
      <c r="P487" s="3">
        <f t="shared" si="194"/>
        <v>5.400000000000027E-2</v>
      </c>
      <c r="Q487" s="11">
        <f t="shared" si="209"/>
        <v>0.19599999999999973</v>
      </c>
      <c r="R487" s="8">
        <f t="shared" si="206"/>
        <v>3.6296296296296067</v>
      </c>
      <c r="S487" s="3">
        <f t="shared" si="197"/>
        <v>0.2755102040816344</v>
      </c>
      <c r="T487" s="3">
        <f t="shared" si="198"/>
        <v>4</v>
      </c>
      <c r="U487" s="3">
        <f t="shared" si="191"/>
        <v>8196.1113130128269</v>
      </c>
      <c r="V487" s="3">
        <f t="shared" si="192"/>
        <v>8283.7934279282708</v>
      </c>
      <c r="Y487" s="3">
        <f t="shared" si="193"/>
        <v>8169.8526443622059</v>
      </c>
      <c r="Z487" s="3">
        <f t="shared" si="188"/>
        <v>8169.8526443622059</v>
      </c>
      <c r="AA487" s="2"/>
      <c r="AB487" s="3"/>
      <c r="AC487" s="3">
        <v>21.600000000000108</v>
      </c>
      <c r="AD487" s="112">
        <v>16.90043938452262</v>
      </c>
      <c r="AE487" s="11">
        <f t="shared" si="199"/>
        <v>4.6995606154774876</v>
      </c>
      <c r="AF487" s="3">
        <f t="shared" si="189"/>
        <v>9.9999999998560962E-4</v>
      </c>
      <c r="AG487" s="3">
        <f t="shared" si="190"/>
        <v>0.19274999999991183</v>
      </c>
      <c r="AH487" s="3">
        <f t="shared" si="184"/>
        <v>-0.1917499999999262</v>
      </c>
      <c r="AK487" s="3">
        <v>9.0510000000000002</v>
      </c>
      <c r="AL487" s="13" t="s">
        <v>204</v>
      </c>
      <c r="AM487" s="11"/>
      <c r="AP487" s="3"/>
      <c r="AQ487" s="3"/>
      <c r="AR487" s="3"/>
      <c r="AS487">
        <f t="shared" si="200"/>
        <v>3.6296296296296067</v>
      </c>
      <c r="AT487">
        <f t="shared" si="201"/>
        <v>0.25</v>
      </c>
      <c r="AY487">
        <f t="shared" si="202"/>
        <v>78.399999999999892</v>
      </c>
    </row>
    <row r="488" spans="1:51" x14ac:dyDescent="0.25">
      <c r="A488">
        <f t="shared" si="195"/>
        <v>0.8000000000001819</v>
      </c>
      <c r="B488" s="112">
        <v>122</v>
      </c>
      <c r="C488" s="11">
        <f t="shared" si="207"/>
        <v>0.8000000000001819</v>
      </c>
      <c r="D488" s="11">
        <v>2418.1999999999998</v>
      </c>
      <c r="E488" s="13">
        <v>2419</v>
      </c>
      <c r="F488" s="3">
        <f t="shared" si="196"/>
        <v>2418.6</v>
      </c>
      <c r="G488" s="3">
        <v>8.9700000000000006</v>
      </c>
      <c r="H488" s="112">
        <v>9.673</v>
      </c>
      <c r="I488" s="112">
        <v>9.3249999999999993</v>
      </c>
      <c r="J488" s="112">
        <v>9.2810000000000006</v>
      </c>
      <c r="K488" s="111">
        <v>0.7029999999999994</v>
      </c>
      <c r="L488" s="3">
        <f t="shared" si="203"/>
        <v>0.35499999999999865</v>
      </c>
      <c r="M488" s="3">
        <f t="shared" si="204"/>
        <v>0.31099999999999994</v>
      </c>
      <c r="N488" s="3">
        <f t="shared" si="205"/>
        <v>4.3999999999998707E-2</v>
      </c>
      <c r="O488" s="13">
        <f t="shared" si="208"/>
        <v>0.44374999999989739</v>
      </c>
      <c r="P488" s="3">
        <f t="shared" si="194"/>
        <v>5.499999999998588E-2</v>
      </c>
      <c r="Q488" s="11">
        <f t="shared" si="209"/>
        <v>0.38874999999991156</v>
      </c>
      <c r="R488" s="8">
        <f t="shared" si="206"/>
        <v>7.0681818181820244</v>
      </c>
      <c r="S488" s="3">
        <f t="shared" si="197"/>
        <v>0.14147909967845246</v>
      </c>
      <c r="T488" s="3">
        <f t="shared" si="198"/>
        <v>2.2535211267610844</v>
      </c>
      <c r="U488" s="3">
        <f t="shared" si="191"/>
        <v>8172.6974455378786</v>
      </c>
      <c r="V488" s="3">
        <f t="shared" si="192"/>
        <v>8279.8676558137231</v>
      </c>
      <c r="Y488" s="3">
        <f t="shared" si="193"/>
        <v>8149.0124252430514</v>
      </c>
      <c r="Z488" s="3">
        <f t="shared" si="188"/>
        <v>8149.0124252430514</v>
      </c>
      <c r="AA488" s="2"/>
      <c r="AB488" s="3"/>
      <c r="AC488" s="3">
        <v>12.39436619718278</v>
      </c>
      <c r="AD488" s="112">
        <v>10.864237343409526</v>
      </c>
      <c r="AE488" s="11">
        <f t="shared" si="199"/>
        <v>1.5301288537732542</v>
      </c>
      <c r="AF488" s="3">
        <f t="shared" ref="AF488:AF514" si="210">(P489-P488)/C488</f>
        <v>-1.5178571428537551E-2</v>
      </c>
      <c r="AG488" s="3">
        <f t="shared" ref="AG488:AG514" si="211">(Q489-Q488)/C488</f>
        <v>-0.34486607142834469</v>
      </c>
      <c r="AH488" s="3">
        <f t="shared" ref="AH488:AH514" si="212">AF488-AG488</f>
        <v>0.32968749999980712</v>
      </c>
      <c r="AK488" s="3">
        <v>8.9670000000000005</v>
      </c>
      <c r="AL488" s="13" t="s">
        <v>188</v>
      </c>
      <c r="AM488" s="11"/>
      <c r="AP488" s="3"/>
      <c r="AQ488" s="3"/>
      <c r="AR488" s="3"/>
      <c r="AS488">
        <f t="shared" si="200"/>
        <v>7.0681818181820244</v>
      </c>
      <c r="AT488">
        <f t="shared" si="201"/>
        <v>0.35499999999999865</v>
      </c>
      <c r="AY488">
        <f t="shared" si="202"/>
        <v>87.605633802817223</v>
      </c>
    </row>
    <row r="489" spans="1:51" x14ac:dyDescent="0.25">
      <c r="A489">
        <f t="shared" si="195"/>
        <v>0.6999999999998181</v>
      </c>
      <c r="B489" s="112">
        <v>123</v>
      </c>
      <c r="C489" s="11">
        <f t="shared" si="207"/>
        <v>0.6999999999998181</v>
      </c>
      <c r="D489" s="11">
        <v>2417.5</v>
      </c>
      <c r="E489" s="13">
        <v>2418.1999999999998</v>
      </c>
      <c r="F489" s="3">
        <f t="shared" si="196"/>
        <v>2417.85</v>
      </c>
      <c r="G489" s="3">
        <v>9.093</v>
      </c>
      <c r="H489" s="112">
        <v>9.3800000000000008</v>
      </c>
      <c r="I489" s="112">
        <v>9.202</v>
      </c>
      <c r="J489" s="112">
        <v>9.1720000000000006</v>
      </c>
      <c r="K489" s="111">
        <v>0.28700000000000081</v>
      </c>
      <c r="L489" s="3">
        <f t="shared" si="203"/>
        <v>0.10899999999999999</v>
      </c>
      <c r="M489" s="3">
        <f t="shared" si="204"/>
        <v>7.9000000000000625E-2</v>
      </c>
      <c r="N489" s="3">
        <f t="shared" si="205"/>
        <v>2.9999999999999361E-2</v>
      </c>
      <c r="O489" s="13">
        <f t="shared" si="208"/>
        <v>0.15571428571432616</v>
      </c>
      <c r="P489" s="3">
        <f t="shared" ref="P489:P515" si="213">N489/C489</f>
        <v>4.2857142857153079E-2</v>
      </c>
      <c r="Q489" s="11">
        <f t="shared" si="209"/>
        <v>0.11285714285717308</v>
      </c>
      <c r="R489" s="8">
        <f t="shared" si="206"/>
        <v>2.6333333333334106</v>
      </c>
      <c r="S489" s="3">
        <f t="shared" si="197"/>
        <v>0.37974683544302684</v>
      </c>
      <c r="T489" s="3">
        <f t="shared" si="198"/>
        <v>6.4220183486221849</v>
      </c>
      <c r="U489" s="3">
        <f t="shared" ref="U489:U515" si="214">U488-(R489*3.31257289034632)</f>
        <v>8163.9743369266334</v>
      </c>
      <c r="V489" s="3">
        <f t="shared" ref="V489:V515" si="215">V488-(S489*27.7480710823783)</f>
        <v>8269.3304136305414</v>
      </c>
      <c r="Y489" s="3">
        <f t="shared" ref="Y489:Y515" si="216">Y488-(O489*46.963874071345)</f>
        <v>8141.6994791376546</v>
      </c>
      <c r="Z489" s="3">
        <f t="shared" ref="Z489:Z515" si="217">Y489</f>
        <v>8141.6994791376546</v>
      </c>
      <c r="AA489" s="2"/>
      <c r="AB489" s="3"/>
      <c r="AC489" s="3">
        <v>27.522935779815931</v>
      </c>
      <c r="AD489" s="112">
        <v>20.857309232744441</v>
      </c>
      <c r="AE489" s="11">
        <f t="shared" si="199"/>
        <v>6.6656265470714899</v>
      </c>
      <c r="AF489" s="3">
        <f t="shared" si="210"/>
        <v>5.5918367346939758E-2</v>
      </c>
      <c r="AG489" s="3">
        <f t="shared" si="211"/>
        <v>8.7346938775489005E-2</v>
      </c>
      <c r="AH489" s="3">
        <f t="shared" si="212"/>
        <v>-3.1428571428549247E-2</v>
      </c>
      <c r="AK489" s="3">
        <v>9.0939999999999994</v>
      </c>
      <c r="AL489" s="13" t="s">
        <v>188</v>
      </c>
      <c r="AM489" s="11"/>
      <c r="AP489" s="3"/>
      <c r="AQ489" s="3"/>
      <c r="AR489" s="3"/>
      <c r="AS489">
        <f t="shared" si="200"/>
        <v>2.6333333333334106</v>
      </c>
      <c r="AT489">
        <f t="shared" si="201"/>
        <v>0.10899999999999999</v>
      </c>
      <c r="AY489">
        <f t="shared" si="202"/>
        <v>72.477064220184076</v>
      </c>
    </row>
    <row r="490" spans="1:51" x14ac:dyDescent="0.25">
      <c r="A490">
        <f t="shared" si="195"/>
        <v>0.5</v>
      </c>
      <c r="B490" s="112">
        <v>124</v>
      </c>
      <c r="C490" s="11">
        <f t="shared" si="207"/>
        <v>0.5</v>
      </c>
      <c r="D490" s="11">
        <v>2417</v>
      </c>
      <c r="E490" s="13">
        <v>2417.5</v>
      </c>
      <c r="F490" s="3">
        <f t="shared" si="196"/>
        <v>2417.25</v>
      </c>
      <c r="G490" s="3">
        <v>9.07</v>
      </c>
      <c r="H490" s="112">
        <v>9.5280000000000005</v>
      </c>
      <c r="I490" s="112">
        <v>9.1980000000000004</v>
      </c>
      <c r="J490" s="112">
        <v>9.157</v>
      </c>
      <c r="K490" s="111">
        <v>0.45800000000000018</v>
      </c>
      <c r="L490" s="3">
        <f t="shared" si="203"/>
        <v>0.12800000000000011</v>
      </c>
      <c r="M490" s="3">
        <f t="shared" si="204"/>
        <v>8.6999999999999744E-2</v>
      </c>
      <c r="N490" s="3">
        <f t="shared" si="205"/>
        <v>4.1000000000000369E-2</v>
      </c>
      <c r="O490" s="13">
        <f t="shared" si="208"/>
        <v>0.25600000000000023</v>
      </c>
      <c r="P490" s="3">
        <f t="shared" si="213"/>
        <v>8.2000000000000739E-2</v>
      </c>
      <c r="Q490" s="11">
        <f t="shared" si="209"/>
        <v>0.17399999999999949</v>
      </c>
      <c r="R490" s="3">
        <f t="shared" si="206"/>
        <v>2.1219512195121699</v>
      </c>
      <c r="S490" s="3">
        <f t="shared" si="197"/>
        <v>0.47126436781609754</v>
      </c>
      <c r="T490" s="3">
        <f t="shared" si="198"/>
        <v>3.9062499999999964</v>
      </c>
      <c r="U490" s="3">
        <f t="shared" si="214"/>
        <v>8156.9452188422401</v>
      </c>
      <c r="V490" s="3">
        <f t="shared" si="215"/>
        <v>8256.2537364537875</v>
      </c>
      <c r="Y490" s="3">
        <f t="shared" si="216"/>
        <v>8129.6767273753903</v>
      </c>
      <c r="Z490" s="3">
        <f t="shared" si="217"/>
        <v>8129.6767273753903</v>
      </c>
      <c r="AA490" s="2"/>
      <c r="AB490" s="3"/>
      <c r="AC490" s="3">
        <v>32.031250000000263</v>
      </c>
      <c r="AD490" s="112">
        <v>35.175343975588518</v>
      </c>
      <c r="AE490" s="11">
        <f t="shared" si="199"/>
        <v>-3.1440939755882553</v>
      </c>
      <c r="AF490" s="3">
        <f t="shared" si="210"/>
        <v>-2.0000000000003126E-2</v>
      </c>
      <c r="AG490" s="3">
        <f t="shared" si="211"/>
        <v>-7.9999999999955662E-3</v>
      </c>
      <c r="AH490" s="3">
        <f t="shared" si="212"/>
        <v>-1.200000000000756E-2</v>
      </c>
      <c r="AK490" s="3">
        <v>9.07</v>
      </c>
      <c r="AL490" s="13" t="s">
        <v>204</v>
      </c>
      <c r="AM490" s="11"/>
      <c r="AP490" s="3"/>
      <c r="AQ490" s="3"/>
      <c r="AR490" s="3"/>
      <c r="AS490">
        <f t="shared" si="200"/>
        <v>2.1219512195121699</v>
      </c>
      <c r="AT490">
        <f t="shared" si="201"/>
        <v>0.12800000000000011</v>
      </c>
      <c r="AY490">
        <f t="shared" si="202"/>
        <v>67.968749999999744</v>
      </c>
    </row>
    <row r="491" spans="1:51" x14ac:dyDescent="0.25">
      <c r="A491">
        <f t="shared" si="195"/>
        <v>1</v>
      </c>
      <c r="B491" s="112">
        <v>125</v>
      </c>
      <c r="C491" s="11">
        <f t="shared" si="207"/>
        <v>1</v>
      </c>
      <c r="D491" s="11">
        <v>2416</v>
      </c>
      <c r="E491" s="13">
        <v>2417</v>
      </c>
      <c r="F491" s="3">
        <f t="shared" si="196"/>
        <v>2416.5</v>
      </c>
      <c r="G491" s="3">
        <v>9.1809999999999992</v>
      </c>
      <c r="H491" s="112">
        <v>10.318</v>
      </c>
      <c r="I491" s="112">
        <v>9.423</v>
      </c>
      <c r="J491" s="112">
        <v>9.3510000000000009</v>
      </c>
      <c r="K491" s="111">
        <v>1.1370000000000005</v>
      </c>
      <c r="L491" s="3">
        <f t="shared" si="203"/>
        <v>0.24200000000000088</v>
      </c>
      <c r="M491" s="3">
        <f t="shared" si="204"/>
        <v>0.17000000000000171</v>
      </c>
      <c r="N491" s="3">
        <f t="shared" si="205"/>
        <v>7.1999999999999176E-2</v>
      </c>
      <c r="O491" s="13">
        <f t="shared" si="208"/>
        <v>0.24200000000000088</v>
      </c>
      <c r="P491" s="3">
        <f t="shared" si="213"/>
        <v>7.1999999999999176E-2</v>
      </c>
      <c r="Q491" s="11">
        <f t="shared" si="209"/>
        <v>0.17000000000000171</v>
      </c>
      <c r="R491" s="3">
        <f t="shared" si="206"/>
        <v>2.3611111111111618</v>
      </c>
      <c r="S491" s="3">
        <f t="shared" si="197"/>
        <v>0.42352941176469677</v>
      </c>
      <c r="T491" s="2">
        <f t="shared" si="198"/>
        <v>4.132231404958663</v>
      </c>
      <c r="U491" s="3">
        <f t="shared" si="214"/>
        <v>8149.1238661844782</v>
      </c>
      <c r="V491" s="3">
        <f t="shared" si="215"/>
        <v>8244.5016122306624</v>
      </c>
      <c r="Y491" s="3">
        <f t="shared" si="216"/>
        <v>8118.3114698501249</v>
      </c>
      <c r="Z491" s="3">
        <f t="shared" si="217"/>
        <v>8118.3114698501249</v>
      </c>
      <c r="AA491" s="2"/>
      <c r="AB491" s="3"/>
      <c r="AC491" s="3">
        <v>29.752066115702032</v>
      </c>
      <c r="AD491" s="112">
        <v>49.77508886447378</v>
      </c>
      <c r="AE491" s="11">
        <f t="shared" si="199"/>
        <v>-20.023022748771748</v>
      </c>
      <c r="AF491" s="3">
        <f t="shared" si="210"/>
        <v>7.0000000000014495E-3</v>
      </c>
      <c r="AG491" s="3">
        <f t="shared" si="211"/>
        <v>-5.000000000002558E-3</v>
      </c>
      <c r="AH491" s="3">
        <f t="shared" si="212"/>
        <v>1.2000000000004007E-2</v>
      </c>
      <c r="AK491" s="3">
        <v>9.1880000000000006</v>
      </c>
      <c r="AL491" s="13"/>
      <c r="AM491" s="11" t="s">
        <v>198</v>
      </c>
      <c r="AP491" s="3"/>
      <c r="AQ491" s="3"/>
      <c r="AR491" s="3"/>
      <c r="AS491">
        <f t="shared" si="200"/>
        <v>2.3611111111111618</v>
      </c>
      <c r="AT491">
        <f t="shared" si="201"/>
        <v>0.24200000000000088</v>
      </c>
      <c r="AY491">
        <f t="shared" si="202"/>
        <v>70.247933884297979</v>
      </c>
    </row>
    <row r="492" spans="1:51" x14ac:dyDescent="0.25">
      <c r="A492">
        <f t="shared" si="195"/>
        <v>1</v>
      </c>
      <c r="B492" s="112">
        <v>126</v>
      </c>
      <c r="C492" s="11">
        <f t="shared" si="207"/>
        <v>1</v>
      </c>
      <c r="D492" s="11">
        <v>2415</v>
      </c>
      <c r="E492" s="13">
        <v>2416</v>
      </c>
      <c r="F492" s="3">
        <f t="shared" si="196"/>
        <v>2415.5</v>
      </c>
      <c r="G492" s="3">
        <v>9.0820000000000007</v>
      </c>
      <c r="H492" s="112">
        <v>10.231</v>
      </c>
      <c r="I492" s="112">
        <v>9.3260000000000005</v>
      </c>
      <c r="J492" s="112">
        <v>9.2469999999999999</v>
      </c>
      <c r="K492" s="111">
        <v>1.1489999999999991</v>
      </c>
      <c r="L492" s="3">
        <f t="shared" si="203"/>
        <v>0.24399999999999977</v>
      </c>
      <c r="M492" s="3">
        <f t="shared" si="204"/>
        <v>0.16499999999999915</v>
      </c>
      <c r="N492" s="3">
        <f t="shared" si="205"/>
        <v>7.9000000000000625E-2</v>
      </c>
      <c r="O492" s="13">
        <f t="shared" si="208"/>
        <v>0.24399999999999977</v>
      </c>
      <c r="P492" s="3">
        <f t="shared" si="213"/>
        <v>7.9000000000000625E-2</v>
      </c>
      <c r="Q492" s="11">
        <f t="shared" si="209"/>
        <v>0.16499999999999915</v>
      </c>
      <c r="R492" s="3">
        <f t="shared" si="206"/>
        <v>2.0886075949366814</v>
      </c>
      <c r="S492" s="3">
        <f t="shared" si="197"/>
        <v>0.47878787878788509</v>
      </c>
      <c r="T492" s="2">
        <f t="shared" si="198"/>
        <v>4.098360655737709</v>
      </c>
      <c r="U492" s="3">
        <f t="shared" si="214"/>
        <v>8142.2052012869199</v>
      </c>
      <c r="V492" s="3">
        <f t="shared" si="215"/>
        <v>8231.2161721366756</v>
      </c>
      <c r="Y492" s="3">
        <f t="shared" si="216"/>
        <v>8106.8522845767166</v>
      </c>
      <c r="Z492" s="3">
        <f t="shared" si="217"/>
        <v>8106.8522845767166</v>
      </c>
      <c r="AA492" s="2"/>
      <c r="AB492" s="3"/>
      <c r="AC492" s="3">
        <v>32.377049180328157</v>
      </c>
      <c r="AD492" s="112">
        <v>49.900303619934881</v>
      </c>
      <c r="AE492" s="11">
        <f t="shared" si="199"/>
        <v>-17.523254439606724</v>
      </c>
      <c r="AF492" s="3">
        <f t="shared" si="210"/>
        <v>-1.8000000000000682E-2</v>
      </c>
      <c r="AG492" s="3">
        <f t="shared" si="211"/>
        <v>-4.0999999999998593E-2</v>
      </c>
      <c r="AH492" s="3">
        <f t="shared" si="212"/>
        <v>2.2999999999997911E-2</v>
      </c>
      <c r="AK492" s="3">
        <v>9.0839999999999996</v>
      </c>
      <c r="AL492" s="13"/>
      <c r="AM492" s="11" t="s">
        <v>198</v>
      </c>
      <c r="AP492" s="3"/>
      <c r="AQ492" s="3"/>
      <c r="AR492" s="3"/>
      <c r="AS492">
        <f t="shared" si="200"/>
        <v>2.0886075949366814</v>
      </c>
      <c r="AT492">
        <f t="shared" si="201"/>
        <v>0.24399999999999977</v>
      </c>
      <c r="AY492">
        <f t="shared" si="202"/>
        <v>67.622950819671843</v>
      </c>
    </row>
    <row r="493" spans="1:51" x14ac:dyDescent="0.25">
      <c r="A493">
        <f t="shared" si="195"/>
        <v>1</v>
      </c>
      <c r="B493" s="112">
        <v>127</v>
      </c>
      <c r="C493" s="11">
        <f t="shared" si="207"/>
        <v>1</v>
      </c>
      <c r="D493" s="11">
        <v>2414</v>
      </c>
      <c r="E493" s="13">
        <v>2415</v>
      </c>
      <c r="F493" s="3">
        <f t="shared" si="196"/>
        <v>2414.5</v>
      </c>
      <c r="G493" s="3">
        <v>8.0510000000000002</v>
      </c>
      <c r="H493" s="112">
        <v>8.8800000000000008</v>
      </c>
      <c r="I493" s="112">
        <v>8.2360000000000007</v>
      </c>
      <c r="J493" s="112">
        <v>8.1750000000000007</v>
      </c>
      <c r="K493" s="111">
        <v>0.82900000000000063</v>
      </c>
      <c r="L493" s="3">
        <f t="shared" si="203"/>
        <v>0.1850000000000005</v>
      </c>
      <c r="M493" s="3">
        <f t="shared" si="204"/>
        <v>0.12400000000000055</v>
      </c>
      <c r="N493" s="3">
        <f t="shared" si="205"/>
        <v>6.0999999999999943E-2</v>
      </c>
      <c r="O493" s="13">
        <f t="shared" si="208"/>
        <v>0.1850000000000005</v>
      </c>
      <c r="P493" s="3">
        <f t="shared" si="213"/>
        <v>6.0999999999999943E-2</v>
      </c>
      <c r="Q493" s="11">
        <f t="shared" si="209"/>
        <v>0.12400000000000055</v>
      </c>
      <c r="R493" s="3">
        <f t="shared" si="206"/>
        <v>2.0327868852459128</v>
      </c>
      <c r="S493" s="3">
        <f t="shared" si="197"/>
        <v>0.49193548387096503</v>
      </c>
      <c r="T493" s="2">
        <f t="shared" si="198"/>
        <v>5.4054054054053911</v>
      </c>
      <c r="U493" s="3">
        <f t="shared" si="214"/>
        <v>8135.4714465590023</v>
      </c>
      <c r="V493" s="3">
        <f t="shared" si="215"/>
        <v>8217.5659113622805</v>
      </c>
      <c r="Y493" s="3">
        <f t="shared" si="216"/>
        <v>8098.1639678735173</v>
      </c>
      <c r="Z493" s="3">
        <f t="shared" si="217"/>
        <v>8098.1639678735173</v>
      </c>
      <c r="AA493" s="2"/>
      <c r="AB493" s="3"/>
      <c r="AC493" s="3">
        <v>32.972972972972855</v>
      </c>
      <c r="AD493" s="112">
        <v>47.169589205156932</v>
      </c>
      <c r="AE493" s="11">
        <f t="shared" si="199"/>
        <v>-14.196616232184077</v>
      </c>
      <c r="AF493" s="3">
        <f t="shared" si="210"/>
        <v>-1.0000000000001563E-2</v>
      </c>
      <c r="AG493" s="3">
        <f t="shared" si="211"/>
        <v>-1.5000000000000568E-2</v>
      </c>
      <c r="AH493" s="3">
        <f t="shared" si="212"/>
        <v>4.9999999999990052E-3</v>
      </c>
      <c r="AK493" s="3">
        <v>8.0540000000000003</v>
      </c>
      <c r="AL493" s="13"/>
      <c r="AM493" s="11" t="s">
        <v>198</v>
      </c>
      <c r="AP493" s="3"/>
      <c r="AQ493" s="3"/>
      <c r="AR493" s="3"/>
      <c r="AS493">
        <f t="shared" si="200"/>
        <v>2.0327868852459128</v>
      </c>
      <c r="AT493">
        <f t="shared" si="201"/>
        <v>0.1850000000000005</v>
      </c>
      <c r="AY493">
        <f t="shared" si="202"/>
        <v>67.027027027027145</v>
      </c>
    </row>
    <row r="494" spans="1:51" x14ac:dyDescent="0.25">
      <c r="A494">
        <f t="shared" si="195"/>
        <v>1</v>
      </c>
      <c r="B494" s="112">
        <v>128</v>
      </c>
      <c r="C494" s="11">
        <f t="shared" si="207"/>
        <v>1</v>
      </c>
      <c r="D494" s="11">
        <v>2413</v>
      </c>
      <c r="E494" s="13">
        <v>2414</v>
      </c>
      <c r="F494" s="3">
        <f t="shared" si="196"/>
        <v>2413.5</v>
      </c>
      <c r="G494" s="3">
        <v>9.1460000000000008</v>
      </c>
      <c r="H494" s="112">
        <v>9.8780000000000001</v>
      </c>
      <c r="I494" s="112">
        <v>9.3059999999999992</v>
      </c>
      <c r="J494" s="112">
        <v>9.2550000000000008</v>
      </c>
      <c r="K494" s="111">
        <v>0.73199999999999932</v>
      </c>
      <c r="L494" s="3">
        <f t="shared" si="203"/>
        <v>0.15999999999999837</v>
      </c>
      <c r="M494" s="3">
        <f t="shared" si="204"/>
        <v>0.10899999999999999</v>
      </c>
      <c r="N494" s="3">
        <f t="shared" si="205"/>
        <v>5.099999999999838E-2</v>
      </c>
      <c r="O494" s="13">
        <f t="shared" si="208"/>
        <v>0.15999999999999837</v>
      </c>
      <c r="P494" s="3">
        <f t="shared" si="213"/>
        <v>5.099999999999838E-2</v>
      </c>
      <c r="Q494" s="11">
        <f t="shared" si="209"/>
        <v>0.10899999999999999</v>
      </c>
      <c r="R494" s="3">
        <f t="shared" si="206"/>
        <v>2.1372549019608518</v>
      </c>
      <c r="S494" s="3">
        <f t="shared" si="197"/>
        <v>0.46788990825686594</v>
      </c>
      <c r="T494" s="2">
        <f t="shared" si="198"/>
        <v>6.2500000000000639</v>
      </c>
      <c r="U494" s="3">
        <f t="shared" si="214"/>
        <v>8128.3916339110074</v>
      </c>
      <c r="V494" s="3">
        <f t="shared" si="215"/>
        <v>8204.5828689292412</v>
      </c>
      <c r="Y494" s="3">
        <f t="shared" si="216"/>
        <v>8090.6497480221024</v>
      </c>
      <c r="Z494" s="3">
        <f t="shared" si="217"/>
        <v>8090.6497480221024</v>
      </c>
      <c r="AA494" s="2"/>
      <c r="AB494" s="3"/>
      <c r="AC494" s="3">
        <v>31.874999999999314</v>
      </c>
      <c r="AD494" s="112">
        <v>48.308978648186411</v>
      </c>
      <c r="AE494" s="11">
        <f t="shared" si="199"/>
        <v>-16.433978648187097</v>
      </c>
      <c r="AF494" s="3">
        <f t="shared" si="210"/>
        <v>7.0000000000014495E-3</v>
      </c>
      <c r="AG494" s="3">
        <f t="shared" si="211"/>
        <v>1.0999999999999233E-2</v>
      </c>
      <c r="AH494" s="3">
        <f t="shared" si="212"/>
        <v>-3.9999999999977831E-3</v>
      </c>
      <c r="AK494" s="3">
        <v>9.1449999999999996</v>
      </c>
      <c r="AL494" s="13"/>
      <c r="AM494" s="11" t="s">
        <v>198</v>
      </c>
      <c r="AP494" s="3"/>
      <c r="AQ494" s="3"/>
      <c r="AR494" s="3"/>
      <c r="AS494">
        <f t="shared" si="200"/>
        <v>2.1372549019608518</v>
      </c>
      <c r="AT494">
        <f t="shared" si="201"/>
        <v>0.15999999999999837</v>
      </c>
      <c r="AY494">
        <f t="shared" si="202"/>
        <v>68.125000000000696</v>
      </c>
    </row>
    <row r="495" spans="1:51" x14ac:dyDescent="0.25">
      <c r="A495">
        <f t="shared" si="195"/>
        <v>1</v>
      </c>
      <c r="B495" s="112">
        <v>129</v>
      </c>
      <c r="C495" s="11">
        <f t="shared" si="207"/>
        <v>1</v>
      </c>
      <c r="D495" s="11">
        <v>2412</v>
      </c>
      <c r="E495" s="13">
        <v>2413</v>
      </c>
      <c r="F495" s="3">
        <f t="shared" si="196"/>
        <v>2412.5</v>
      </c>
      <c r="G495" s="3">
        <v>8.1470000000000002</v>
      </c>
      <c r="H495" s="112">
        <v>8.9190000000000005</v>
      </c>
      <c r="I495" s="112">
        <v>8.3249999999999993</v>
      </c>
      <c r="J495" s="112">
        <v>8.2669999999999995</v>
      </c>
      <c r="K495" s="111">
        <v>0.77200000000000024</v>
      </c>
      <c r="L495" s="3">
        <f t="shared" si="203"/>
        <v>0.17799999999999905</v>
      </c>
      <c r="M495" s="3">
        <f t="shared" si="204"/>
        <v>0.11999999999999922</v>
      </c>
      <c r="N495" s="3">
        <f t="shared" si="205"/>
        <v>5.7999999999999829E-2</v>
      </c>
      <c r="O495" s="13">
        <f t="shared" si="208"/>
        <v>0.17799999999999905</v>
      </c>
      <c r="P495" s="3">
        <f t="shared" si="213"/>
        <v>5.7999999999999829E-2</v>
      </c>
      <c r="Q495" s="11">
        <f t="shared" si="209"/>
        <v>0.11999999999999922</v>
      </c>
      <c r="R495" s="3">
        <f t="shared" si="206"/>
        <v>2.0689655172413719</v>
      </c>
      <c r="S495" s="3">
        <f t="shared" si="197"/>
        <v>0.48333333333333506</v>
      </c>
      <c r="T495" s="2">
        <f t="shared" si="198"/>
        <v>5.6179775280899173</v>
      </c>
      <c r="U495" s="3">
        <f t="shared" si="214"/>
        <v>8121.5380348275321</v>
      </c>
      <c r="V495" s="3">
        <f t="shared" si="215"/>
        <v>8191.1713012394248</v>
      </c>
      <c r="Y495" s="3">
        <f t="shared" si="216"/>
        <v>8082.2901784374026</v>
      </c>
      <c r="Z495" s="3">
        <f t="shared" si="217"/>
        <v>8082.2901784374026</v>
      </c>
      <c r="AA495" s="2"/>
      <c r="AB495" s="3"/>
      <c r="AC495" s="3">
        <v>32.584269662921429</v>
      </c>
      <c r="AD495" s="112">
        <v>45.383373743754589</v>
      </c>
      <c r="AE495" s="11">
        <f t="shared" si="199"/>
        <v>-12.79910408083316</v>
      </c>
      <c r="AF495" s="3">
        <f t="shared" si="210"/>
        <v>-1.000000000000334E-3</v>
      </c>
      <c r="AG495" s="3">
        <f t="shared" si="211"/>
        <v>2.0000000000015561E-3</v>
      </c>
      <c r="AH495" s="3">
        <f t="shared" si="212"/>
        <v>-3.00000000000189E-3</v>
      </c>
      <c r="AK495" s="3">
        <v>8.1489999999999991</v>
      </c>
      <c r="AL495" s="13"/>
      <c r="AM495" s="11" t="s">
        <v>198</v>
      </c>
      <c r="AP495" s="3"/>
      <c r="AQ495" s="3"/>
      <c r="AR495" s="3"/>
      <c r="AS495">
        <f t="shared" si="200"/>
        <v>2.0689655172413719</v>
      </c>
      <c r="AT495">
        <f t="shared" si="201"/>
        <v>0.17799999999999905</v>
      </c>
      <c r="AY495">
        <f t="shared" si="202"/>
        <v>67.415730337078571</v>
      </c>
    </row>
    <row r="496" spans="1:51" x14ac:dyDescent="0.25">
      <c r="A496">
        <f t="shared" si="195"/>
        <v>1</v>
      </c>
      <c r="B496" s="112">
        <v>130</v>
      </c>
      <c r="C496" s="11">
        <f t="shared" si="207"/>
        <v>1</v>
      </c>
      <c r="D496" s="11">
        <v>2411</v>
      </c>
      <c r="E496" s="13">
        <v>2412</v>
      </c>
      <c r="F496" s="3">
        <f t="shared" si="196"/>
        <v>2411.5</v>
      </c>
      <c r="G496" s="3">
        <v>7.8339999999999996</v>
      </c>
      <c r="H496" s="112">
        <v>8.5519999999999996</v>
      </c>
      <c r="I496" s="112">
        <v>8.0129999999999999</v>
      </c>
      <c r="J496" s="112">
        <v>7.9560000000000004</v>
      </c>
      <c r="K496" s="111">
        <v>0.71799999999999997</v>
      </c>
      <c r="L496" s="3">
        <f t="shared" si="203"/>
        <v>0.17900000000000027</v>
      </c>
      <c r="M496" s="3">
        <f t="shared" si="204"/>
        <v>0.12200000000000077</v>
      </c>
      <c r="N496" s="3">
        <f t="shared" si="205"/>
        <v>5.6999999999999496E-2</v>
      </c>
      <c r="O496" s="13">
        <f t="shared" si="208"/>
        <v>0.17900000000000027</v>
      </c>
      <c r="P496" s="3">
        <f t="shared" si="213"/>
        <v>5.6999999999999496E-2</v>
      </c>
      <c r="Q496" s="11">
        <f t="shared" si="209"/>
        <v>0.12200000000000077</v>
      </c>
      <c r="R496" s="3">
        <f t="shared" si="206"/>
        <v>2.1403508771930149</v>
      </c>
      <c r="S496" s="3">
        <f t="shared" si="197"/>
        <v>0.46721311475409127</v>
      </c>
      <c r="T496" s="2">
        <f t="shared" si="198"/>
        <v>5.5865921787709416</v>
      </c>
      <c r="U496" s="3">
        <f t="shared" si="214"/>
        <v>8114.4479665359131</v>
      </c>
      <c r="V496" s="3">
        <f t="shared" si="215"/>
        <v>8178.2070385206089</v>
      </c>
      <c r="Y496" s="3">
        <f t="shared" si="216"/>
        <v>8073.8836449786322</v>
      </c>
      <c r="Z496" s="3">
        <f t="shared" si="217"/>
        <v>8073.8836449786322</v>
      </c>
      <c r="AA496" s="2"/>
      <c r="AB496" s="3"/>
      <c r="AC496" s="3">
        <v>31.843575418994085</v>
      </c>
      <c r="AD496" s="112">
        <v>41.163147776461059</v>
      </c>
      <c r="AE496" s="11">
        <f t="shared" si="199"/>
        <v>-9.3195723574669742</v>
      </c>
      <c r="AF496" s="3">
        <f t="shared" si="210"/>
        <v>3.0999999999999694E-2</v>
      </c>
      <c r="AG496" s="3">
        <f t="shared" si="211"/>
        <v>3.7999999999999368E-2</v>
      </c>
      <c r="AH496" s="3">
        <f t="shared" si="212"/>
        <v>-6.9999999999996732E-3</v>
      </c>
      <c r="AK496" s="3">
        <v>7.8330000000000002</v>
      </c>
      <c r="AL496" s="13">
        <v>7</v>
      </c>
      <c r="AM496" s="11"/>
      <c r="AP496" s="3"/>
      <c r="AQ496" s="3"/>
      <c r="AR496" s="3"/>
      <c r="AS496">
        <f t="shared" si="200"/>
        <v>2.1403508771930149</v>
      </c>
      <c r="AT496">
        <f t="shared" si="201"/>
        <v>0.17900000000000027</v>
      </c>
      <c r="AY496">
        <f t="shared" si="202"/>
        <v>68.156424581005908</v>
      </c>
    </row>
    <row r="497" spans="1:51" x14ac:dyDescent="0.25">
      <c r="A497">
        <f t="shared" si="195"/>
        <v>1</v>
      </c>
      <c r="B497" s="112">
        <v>131</v>
      </c>
      <c r="C497" s="11">
        <f t="shared" si="207"/>
        <v>1</v>
      </c>
      <c r="D497" s="11">
        <v>2410</v>
      </c>
      <c r="E497" s="13">
        <v>2411</v>
      </c>
      <c r="F497" s="3">
        <f t="shared" si="196"/>
        <v>2410.5</v>
      </c>
      <c r="G497" s="3">
        <v>7.9489999999999998</v>
      </c>
      <c r="H497" s="112">
        <v>8.9990000000000006</v>
      </c>
      <c r="I497" s="112">
        <v>8.1969999999999992</v>
      </c>
      <c r="J497" s="112">
        <v>8.109</v>
      </c>
      <c r="K497" s="111">
        <v>1.0500000000000007</v>
      </c>
      <c r="L497" s="3">
        <f t="shared" si="203"/>
        <v>0.24799999999999933</v>
      </c>
      <c r="M497" s="3">
        <f t="shared" si="204"/>
        <v>0.16000000000000014</v>
      </c>
      <c r="N497" s="3">
        <f t="shared" si="205"/>
        <v>8.799999999999919E-2</v>
      </c>
      <c r="O497" s="13">
        <f t="shared" si="208"/>
        <v>0.24799999999999933</v>
      </c>
      <c r="P497" s="3">
        <f t="shared" si="213"/>
        <v>8.799999999999919E-2</v>
      </c>
      <c r="Q497" s="11">
        <f t="shared" si="209"/>
        <v>0.16000000000000014</v>
      </c>
      <c r="R497" s="3">
        <f t="shared" si="206"/>
        <v>1.8181818181818366</v>
      </c>
      <c r="S497" s="3">
        <f t="shared" si="197"/>
        <v>0.54999999999999449</v>
      </c>
      <c r="T497" s="2">
        <f t="shared" si="198"/>
        <v>4.0322580645161397</v>
      </c>
      <c r="U497" s="3">
        <f t="shared" si="214"/>
        <v>8108.4251067352834</v>
      </c>
      <c r="V497" s="3">
        <f t="shared" si="215"/>
        <v>8162.9455994253012</v>
      </c>
      <c r="Y497" s="3">
        <f t="shared" si="216"/>
        <v>8062.2366042089388</v>
      </c>
      <c r="Z497" s="3">
        <f t="shared" si="217"/>
        <v>8062.2366042089388</v>
      </c>
      <c r="AA497" s="2"/>
      <c r="AB497" s="3"/>
      <c r="AC497" s="3">
        <v>35.483870967741701</v>
      </c>
      <c r="AD497" s="112">
        <v>44.073684014678527</v>
      </c>
      <c r="AE497" s="11">
        <f t="shared" si="199"/>
        <v>-8.5898130469368255</v>
      </c>
      <c r="AF497" s="3">
        <f t="shared" si="210"/>
        <v>-7.9999999999991189E-3</v>
      </c>
      <c r="AG497" s="3">
        <f t="shared" si="211"/>
        <v>1.2000000000000455E-2</v>
      </c>
      <c r="AH497" s="3">
        <f t="shared" si="212"/>
        <v>-1.9999999999999574E-2</v>
      </c>
      <c r="AK497" s="3">
        <v>7.9509999999999996</v>
      </c>
      <c r="AL497" s="13"/>
      <c r="AM497" s="11"/>
      <c r="AP497" s="3"/>
      <c r="AQ497" s="3"/>
      <c r="AR497" s="3"/>
      <c r="AS497">
        <f t="shared" si="200"/>
        <v>1.8181818181818366</v>
      </c>
      <c r="AT497">
        <f t="shared" si="201"/>
        <v>0.24799999999999933</v>
      </c>
      <c r="AY497">
        <f t="shared" si="202"/>
        <v>64.516129032258291</v>
      </c>
    </row>
    <row r="498" spans="1:51" x14ac:dyDescent="0.25">
      <c r="A498">
        <f t="shared" si="195"/>
        <v>1</v>
      </c>
      <c r="B498" s="112">
        <v>132</v>
      </c>
      <c r="C498" s="11">
        <f t="shared" si="207"/>
        <v>1</v>
      </c>
      <c r="D498" s="11">
        <v>2409</v>
      </c>
      <c r="E498" s="13">
        <v>2410</v>
      </c>
      <c r="F498" s="3">
        <f t="shared" si="196"/>
        <v>2409.5</v>
      </c>
      <c r="G498" s="3">
        <v>8.1959999999999997</v>
      </c>
      <c r="H498" s="112">
        <v>9.2029999999999994</v>
      </c>
      <c r="I498" s="112">
        <v>8.4480000000000004</v>
      </c>
      <c r="J498" s="112">
        <v>8.3680000000000003</v>
      </c>
      <c r="K498" s="111">
        <v>1.0069999999999997</v>
      </c>
      <c r="L498" s="3">
        <f t="shared" si="203"/>
        <v>0.25200000000000067</v>
      </c>
      <c r="M498" s="3">
        <f t="shared" si="204"/>
        <v>0.1720000000000006</v>
      </c>
      <c r="N498" s="3">
        <f t="shared" si="205"/>
        <v>8.0000000000000071E-2</v>
      </c>
      <c r="O498" s="13">
        <f t="shared" si="208"/>
        <v>0.25200000000000067</v>
      </c>
      <c r="P498" s="3">
        <f t="shared" si="213"/>
        <v>8.0000000000000071E-2</v>
      </c>
      <c r="Q498" s="11">
        <f t="shared" si="209"/>
        <v>0.1720000000000006</v>
      </c>
      <c r="R498" s="3">
        <f t="shared" si="206"/>
        <v>2.1500000000000057</v>
      </c>
      <c r="S498" s="3">
        <f t="shared" si="197"/>
        <v>0.46511627906976621</v>
      </c>
      <c r="T498" s="2">
        <f t="shared" si="198"/>
        <v>3.9682539682539577</v>
      </c>
      <c r="U498" s="3">
        <f t="shared" si="214"/>
        <v>8101.3030750210391</v>
      </c>
      <c r="V498" s="3">
        <f t="shared" si="215"/>
        <v>8150.0395198521019</v>
      </c>
      <c r="Y498" s="3">
        <f t="shared" si="216"/>
        <v>8050.4017079429595</v>
      </c>
      <c r="Z498" s="3">
        <f t="shared" si="217"/>
        <v>8050.4017079429595</v>
      </c>
      <c r="AA498" s="2"/>
      <c r="AB498" s="3"/>
      <c r="AC498" s="3">
        <v>31.74603174603169</v>
      </c>
      <c r="AD498" s="112">
        <v>40.961057777691892</v>
      </c>
      <c r="AE498" s="11">
        <f t="shared" si="199"/>
        <v>-9.2150260316602015</v>
      </c>
      <c r="AF498" s="3">
        <f t="shared" si="210"/>
        <v>-2.3999999999999133E-2</v>
      </c>
      <c r="AG498" s="3">
        <f t="shared" si="211"/>
        <v>-5.7000000000000384E-2</v>
      </c>
      <c r="AH498" s="3">
        <f t="shared" si="212"/>
        <v>3.3000000000001251E-2</v>
      </c>
      <c r="AK498" s="3">
        <v>8.1980000000000004</v>
      </c>
      <c r="AL498" s="13">
        <v>9</v>
      </c>
      <c r="AM498" s="11"/>
      <c r="AP498" s="3"/>
      <c r="AQ498" s="3"/>
      <c r="AR498" s="3"/>
      <c r="AS498">
        <f t="shared" si="200"/>
        <v>2.1500000000000057</v>
      </c>
      <c r="AT498">
        <f t="shared" si="201"/>
        <v>0.25200000000000067</v>
      </c>
      <c r="AY498">
        <f t="shared" si="202"/>
        <v>68.25396825396831</v>
      </c>
    </row>
    <row r="499" spans="1:51" x14ac:dyDescent="0.25">
      <c r="A499">
        <f t="shared" si="195"/>
        <v>1</v>
      </c>
      <c r="B499" s="112">
        <v>133</v>
      </c>
      <c r="C499" s="11">
        <f t="shared" si="207"/>
        <v>1</v>
      </c>
      <c r="D499" s="11">
        <v>2408</v>
      </c>
      <c r="E499" s="13">
        <v>2409</v>
      </c>
      <c r="F499" s="3">
        <f t="shared" si="196"/>
        <v>2408.5</v>
      </c>
      <c r="G499" s="3">
        <v>8.2409999999999997</v>
      </c>
      <c r="H499" s="112">
        <v>8.9860000000000007</v>
      </c>
      <c r="I499" s="112">
        <v>8.4120000000000008</v>
      </c>
      <c r="J499" s="112">
        <v>8.3559999999999999</v>
      </c>
      <c r="K499" s="111">
        <v>0.74500000000000099</v>
      </c>
      <c r="L499" s="3">
        <f t="shared" si="203"/>
        <v>0.17100000000000115</v>
      </c>
      <c r="M499" s="3">
        <f t="shared" si="204"/>
        <v>0.11500000000000021</v>
      </c>
      <c r="N499" s="3">
        <f t="shared" si="205"/>
        <v>5.6000000000000938E-2</v>
      </c>
      <c r="O499" s="13">
        <f t="shared" si="208"/>
        <v>0.17100000000000115</v>
      </c>
      <c r="P499" s="3">
        <f t="shared" si="213"/>
        <v>5.6000000000000938E-2</v>
      </c>
      <c r="Q499" s="11">
        <f t="shared" si="209"/>
        <v>0.11500000000000021</v>
      </c>
      <c r="R499" s="3">
        <f t="shared" si="206"/>
        <v>2.0535714285713982</v>
      </c>
      <c r="S499" s="3">
        <f t="shared" si="197"/>
        <v>0.48695652173913762</v>
      </c>
      <c r="T499" s="2">
        <f t="shared" si="198"/>
        <v>5.84795321637423</v>
      </c>
      <c r="U499" s="3">
        <f t="shared" si="214"/>
        <v>8094.500469978364</v>
      </c>
      <c r="V499" s="3">
        <f t="shared" si="215"/>
        <v>8136.5274156728565</v>
      </c>
      <c r="Y499" s="3">
        <f t="shared" si="216"/>
        <v>8042.3708854767592</v>
      </c>
      <c r="Z499" s="3">
        <f t="shared" si="217"/>
        <v>8042.3708854767592</v>
      </c>
      <c r="AA499" s="2"/>
      <c r="AB499" s="3"/>
      <c r="AC499" s="3">
        <v>32.748538011696233</v>
      </c>
      <c r="AD499" s="112">
        <v>45.629886244311251</v>
      </c>
      <c r="AE499" s="11">
        <f t="shared" si="199"/>
        <v>-12.881348232615018</v>
      </c>
      <c r="AF499" s="3">
        <f t="shared" si="210"/>
        <v>1.3999999999999346E-2</v>
      </c>
      <c r="AG499" s="3">
        <f t="shared" si="211"/>
        <v>1.6000000000000014E-2</v>
      </c>
      <c r="AH499" s="3">
        <f t="shared" si="212"/>
        <v>-2.0000000000006679E-3</v>
      </c>
      <c r="AK499" s="3">
        <v>8.2439999999999998</v>
      </c>
      <c r="AL499" s="13">
        <v>6</v>
      </c>
      <c r="AM499" s="11"/>
      <c r="AP499" s="3"/>
      <c r="AQ499" s="3"/>
      <c r="AR499" s="3"/>
      <c r="AS499">
        <f t="shared" si="200"/>
        <v>2.0535714285713982</v>
      </c>
      <c r="AT499">
        <f t="shared" si="201"/>
        <v>0.17100000000000115</v>
      </c>
      <c r="AY499">
        <f t="shared" si="202"/>
        <v>67.25146198830376</v>
      </c>
    </row>
    <row r="500" spans="1:51" x14ac:dyDescent="0.25">
      <c r="A500">
        <f t="shared" si="195"/>
        <v>1</v>
      </c>
      <c r="B500" s="112">
        <v>134</v>
      </c>
      <c r="C500" s="11">
        <f t="shared" si="207"/>
        <v>1</v>
      </c>
      <c r="D500" s="11">
        <v>2407</v>
      </c>
      <c r="E500" s="13">
        <v>2408</v>
      </c>
      <c r="F500" s="3">
        <f t="shared" si="196"/>
        <v>2407.5</v>
      </c>
      <c r="G500" s="3">
        <v>7.984</v>
      </c>
      <c r="H500" s="112">
        <v>8.8179999999999996</v>
      </c>
      <c r="I500" s="112">
        <v>8.1850000000000005</v>
      </c>
      <c r="J500" s="112">
        <v>8.1150000000000002</v>
      </c>
      <c r="K500" s="111">
        <v>0.83399999999999963</v>
      </c>
      <c r="L500" s="3">
        <f t="shared" si="203"/>
        <v>0.20100000000000051</v>
      </c>
      <c r="M500" s="3">
        <f t="shared" si="204"/>
        <v>0.13100000000000023</v>
      </c>
      <c r="N500" s="3">
        <f t="shared" si="205"/>
        <v>7.0000000000000284E-2</v>
      </c>
      <c r="O500" s="13">
        <f t="shared" si="208"/>
        <v>0.20100000000000051</v>
      </c>
      <c r="P500" s="3">
        <f t="shared" si="213"/>
        <v>7.0000000000000284E-2</v>
      </c>
      <c r="Q500" s="11">
        <f t="shared" si="209"/>
        <v>0.13100000000000023</v>
      </c>
      <c r="R500" s="3">
        <f t="shared" si="206"/>
        <v>1.871428571428567</v>
      </c>
      <c r="S500" s="3">
        <f t="shared" si="197"/>
        <v>0.53435114503816916</v>
      </c>
      <c r="T500" s="2">
        <f t="shared" si="198"/>
        <v>4.9751243781094399</v>
      </c>
      <c r="U500" s="3">
        <f t="shared" si="214"/>
        <v>8088.3012264264298</v>
      </c>
      <c r="V500" s="3">
        <f t="shared" si="215"/>
        <v>8121.7002021173876</v>
      </c>
      <c r="Y500" s="3">
        <f t="shared" si="216"/>
        <v>8032.931146788419</v>
      </c>
      <c r="Z500" s="3">
        <f t="shared" si="217"/>
        <v>8032.931146788419</v>
      </c>
      <c r="AA500" s="2"/>
      <c r="AB500" s="3"/>
      <c r="AC500" s="3">
        <v>34.825870646766219</v>
      </c>
      <c r="AD500" s="112">
        <v>42.981413106714584</v>
      </c>
      <c r="AE500" s="11">
        <f t="shared" si="199"/>
        <v>-8.1555424599483644</v>
      </c>
      <c r="AF500" s="3">
        <f t="shared" si="210"/>
        <v>5.0000000000007816E-3</v>
      </c>
      <c r="AG500" s="3">
        <f t="shared" si="211"/>
        <v>9.9999999999944578E-4</v>
      </c>
      <c r="AH500" s="3">
        <f t="shared" si="212"/>
        <v>4.0000000000013358E-3</v>
      </c>
      <c r="AK500" s="3">
        <v>7.9850000000000003</v>
      </c>
      <c r="AL500" s="13">
        <v>5</v>
      </c>
      <c r="AM500" s="11" t="s">
        <v>205</v>
      </c>
      <c r="AP500" s="3"/>
      <c r="AQ500" s="3"/>
      <c r="AR500" s="3"/>
      <c r="AS500">
        <f t="shared" si="200"/>
        <v>1.871428571428567</v>
      </c>
      <c r="AT500">
        <f t="shared" si="201"/>
        <v>0.20100000000000051</v>
      </c>
      <c r="AY500">
        <f t="shared" si="202"/>
        <v>65.174129353233781</v>
      </c>
    </row>
    <row r="501" spans="1:51" x14ac:dyDescent="0.25">
      <c r="A501">
        <f t="shared" si="195"/>
        <v>1</v>
      </c>
      <c r="B501" s="112">
        <v>135</v>
      </c>
      <c r="C501" s="11">
        <f t="shared" si="207"/>
        <v>1</v>
      </c>
      <c r="D501" s="11">
        <v>2406</v>
      </c>
      <c r="E501" s="13">
        <v>2407</v>
      </c>
      <c r="F501" s="3">
        <f t="shared" si="196"/>
        <v>2406.5</v>
      </c>
      <c r="G501" s="3">
        <v>8.1890000000000001</v>
      </c>
      <c r="H501" s="112">
        <v>9.0990000000000002</v>
      </c>
      <c r="I501" s="112">
        <v>8.3960000000000008</v>
      </c>
      <c r="J501" s="112">
        <v>8.3209999999999997</v>
      </c>
      <c r="K501" s="111">
        <v>0.91000000000000014</v>
      </c>
      <c r="L501" s="3">
        <f t="shared" si="203"/>
        <v>0.20700000000000074</v>
      </c>
      <c r="M501" s="3">
        <f t="shared" si="204"/>
        <v>0.13199999999999967</v>
      </c>
      <c r="N501" s="3">
        <f t="shared" si="205"/>
        <v>7.5000000000001066E-2</v>
      </c>
      <c r="O501" s="13">
        <f t="shared" si="208"/>
        <v>0.20700000000000074</v>
      </c>
      <c r="P501" s="3">
        <f t="shared" si="213"/>
        <v>7.5000000000001066E-2</v>
      </c>
      <c r="Q501" s="11">
        <f t="shared" si="209"/>
        <v>0.13199999999999967</v>
      </c>
      <c r="R501" s="3">
        <f t="shared" si="206"/>
        <v>1.7599999999999707</v>
      </c>
      <c r="S501" s="3">
        <f t="shared" si="197"/>
        <v>0.56818181818182767</v>
      </c>
      <c r="T501" s="2">
        <f t="shared" si="198"/>
        <v>4.8309178743961176</v>
      </c>
      <c r="U501" s="3">
        <f t="shared" si="214"/>
        <v>8082.4710981394201</v>
      </c>
      <c r="V501" s="3">
        <f t="shared" si="215"/>
        <v>8105.9342526387636</v>
      </c>
      <c r="Y501" s="3">
        <f t="shared" si="216"/>
        <v>8023.2096248556509</v>
      </c>
      <c r="Z501" s="3">
        <f t="shared" si="217"/>
        <v>8023.2096248556509</v>
      </c>
      <c r="AA501" s="2"/>
      <c r="AB501" s="3"/>
      <c r="AC501" s="3">
        <v>36.231884057971399</v>
      </c>
      <c r="AD501" s="112">
        <v>46.121692053677506</v>
      </c>
      <c r="AE501" s="11">
        <f t="shared" si="199"/>
        <v>-9.8898079957061071</v>
      </c>
      <c r="AF501" s="3">
        <f t="shared" si="210"/>
        <v>-1.9000000000000128E-2</v>
      </c>
      <c r="AG501" s="3">
        <f t="shared" si="211"/>
        <v>-5.1000000000000156E-2</v>
      </c>
      <c r="AH501" s="3">
        <f t="shared" si="212"/>
        <v>3.2000000000000028E-2</v>
      </c>
      <c r="AK501" s="3">
        <v>8.1920000000000002</v>
      </c>
      <c r="AL501" s="13">
        <v>6</v>
      </c>
      <c r="AM501" s="11"/>
      <c r="AP501" s="3"/>
      <c r="AQ501" s="3"/>
      <c r="AR501" s="3"/>
      <c r="AS501">
        <f t="shared" si="200"/>
        <v>1.7599999999999707</v>
      </c>
      <c r="AT501">
        <f t="shared" si="201"/>
        <v>0.20700000000000074</v>
      </c>
      <c r="AY501">
        <f t="shared" si="202"/>
        <v>63.768115942028601</v>
      </c>
    </row>
    <row r="502" spans="1:51" x14ac:dyDescent="0.25">
      <c r="A502">
        <f t="shared" si="195"/>
        <v>1</v>
      </c>
      <c r="B502" s="112">
        <v>136</v>
      </c>
      <c r="C502" s="11">
        <f t="shared" si="207"/>
        <v>1</v>
      </c>
      <c r="D502" s="11">
        <v>2405</v>
      </c>
      <c r="E502" s="13">
        <v>2406</v>
      </c>
      <c r="F502" s="3">
        <f t="shared" si="196"/>
        <v>2405.5</v>
      </c>
      <c r="G502" s="3">
        <v>9.0449999999999999</v>
      </c>
      <c r="H502" s="112">
        <v>9.5809999999999995</v>
      </c>
      <c r="I502" s="112">
        <v>9.1820000000000004</v>
      </c>
      <c r="J502" s="112">
        <v>9.1259999999999994</v>
      </c>
      <c r="K502" s="111">
        <v>0.53599999999999959</v>
      </c>
      <c r="L502" s="3">
        <f t="shared" si="203"/>
        <v>0.13700000000000045</v>
      </c>
      <c r="M502" s="3">
        <f t="shared" si="204"/>
        <v>8.0999999999999517E-2</v>
      </c>
      <c r="N502" s="3">
        <f t="shared" si="205"/>
        <v>5.6000000000000938E-2</v>
      </c>
      <c r="O502" s="13">
        <f t="shared" si="208"/>
        <v>0.13700000000000045</v>
      </c>
      <c r="P502" s="3">
        <f t="shared" si="213"/>
        <v>5.6000000000000938E-2</v>
      </c>
      <c r="Q502" s="11">
        <f t="shared" si="209"/>
        <v>8.0999999999999517E-2</v>
      </c>
      <c r="R502" s="3">
        <f t="shared" si="206"/>
        <v>1.4464285714285385</v>
      </c>
      <c r="S502" s="3">
        <f t="shared" si="197"/>
        <v>0.69135802469137375</v>
      </c>
      <c r="T502" s="2">
        <f t="shared" si="198"/>
        <v>7.2992700729926767</v>
      </c>
      <c r="U502" s="3">
        <f t="shared" si="214"/>
        <v>8077.6796980658837</v>
      </c>
      <c r="V502" s="3">
        <f t="shared" si="215"/>
        <v>8086.7504010262546</v>
      </c>
      <c r="Y502" s="3">
        <f t="shared" si="216"/>
        <v>8016.7755741078763</v>
      </c>
      <c r="Z502" s="3">
        <f t="shared" si="217"/>
        <v>8016.7755741078763</v>
      </c>
      <c r="AA502" s="2"/>
      <c r="AB502" s="3"/>
      <c r="AC502" s="3">
        <v>40.875912408759675</v>
      </c>
      <c r="AD502" s="112">
        <v>39.835353749667838</v>
      </c>
      <c r="AE502" s="11">
        <f t="shared" si="199"/>
        <v>1.0405586590918361</v>
      </c>
      <c r="AF502" s="3">
        <f t="shared" si="210"/>
        <v>5.999999999998451E-3</v>
      </c>
      <c r="AG502" s="3">
        <f t="shared" si="211"/>
        <v>2.5000000000000355E-2</v>
      </c>
      <c r="AH502" s="3">
        <f t="shared" si="212"/>
        <v>-1.9000000000001904E-2</v>
      </c>
      <c r="AK502" s="3">
        <v>9.048</v>
      </c>
      <c r="AL502" s="13">
        <v>10</v>
      </c>
      <c r="AM502" s="11" t="s">
        <v>166</v>
      </c>
      <c r="AP502" s="3"/>
      <c r="AQ502" s="3"/>
      <c r="AR502" s="3"/>
      <c r="AS502">
        <f t="shared" si="200"/>
        <v>1.4464285714285385</v>
      </c>
      <c r="AT502">
        <f t="shared" si="201"/>
        <v>0.13700000000000045</v>
      </c>
      <c r="AY502">
        <f t="shared" si="202"/>
        <v>59.124087591240325</v>
      </c>
    </row>
    <row r="503" spans="1:51" x14ac:dyDescent="0.25">
      <c r="A503">
        <f t="shared" si="195"/>
        <v>1</v>
      </c>
      <c r="B503" s="112">
        <v>137</v>
      </c>
      <c r="C503" s="11">
        <f t="shared" si="207"/>
        <v>1</v>
      </c>
      <c r="D503" s="11">
        <v>2404</v>
      </c>
      <c r="E503" s="13">
        <v>2405</v>
      </c>
      <c r="F503" s="3">
        <f t="shared" si="196"/>
        <v>2404.5</v>
      </c>
      <c r="G503" s="3">
        <v>9.0129999999999999</v>
      </c>
      <c r="H503" s="112">
        <v>9.7479999999999993</v>
      </c>
      <c r="I503" s="112">
        <v>9.1809999999999992</v>
      </c>
      <c r="J503" s="112">
        <v>9.1189999999999998</v>
      </c>
      <c r="K503" s="111">
        <v>0.73499999999999943</v>
      </c>
      <c r="L503" s="3">
        <f t="shared" si="203"/>
        <v>0.16799999999999926</v>
      </c>
      <c r="M503" s="3">
        <f t="shared" si="204"/>
        <v>0.10599999999999987</v>
      </c>
      <c r="N503" s="3">
        <f t="shared" si="205"/>
        <v>6.1999999999999389E-2</v>
      </c>
      <c r="O503" s="13">
        <f t="shared" si="208"/>
        <v>0.16799999999999926</v>
      </c>
      <c r="P503" s="3">
        <f t="shared" si="213"/>
        <v>6.1999999999999389E-2</v>
      </c>
      <c r="Q503" s="11">
        <f t="shared" si="209"/>
        <v>0.10599999999999987</v>
      </c>
      <c r="R503" s="3">
        <f t="shared" si="206"/>
        <v>1.7096774193548534</v>
      </c>
      <c r="S503" s="3">
        <f t="shared" si="197"/>
        <v>0.58490566037735348</v>
      </c>
      <c r="T503" s="2">
        <f t="shared" si="198"/>
        <v>5.9523809523809783</v>
      </c>
      <c r="U503" s="3">
        <f t="shared" si="214"/>
        <v>8072.0162669952915</v>
      </c>
      <c r="V503" s="3">
        <f t="shared" si="215"/>
        <v>8070.5203971856181</v>
      </c>
      <c r="Y503" s="3">
        <f t="shared" si="216"/>
        <v>8008.8856432638904</v>
      </c>
      <c r="Z503" s="3">
        <f t="shared" si="217"/>
        <v>8008.8856432638904</v>
      </c>
      <c r="AA503" s="2"/>
      <c r="AB503" s="3"/>
      <c r="AC503" s="3">
        <v>36.904761904761699</v>
      </c>
      <c r="AD503" s="112">
        <v>45.858387161531866</v>
      </c>
      <c r="AE503" s="11">
        <f t="shared" si="199"/>
        <v>-8.9536252567701666</v>
      </c>
      <c r="AF503" s="3">
        <f t="shared" si="210"/>
        <v>1.8000000000000682E-2</v>
      </c>
      <c r="AG503" s="3">
        <f t="shared" si="211"/>
        <v>3.2000000000000028E-2</v>
      </c>
      <c r="AH503" s="3">
        <f t="shared" si="212"/>
        <v>-1.3999999999999346E-2</v>
      </c>
      <c r="AK503" s="3">
        <v>9.0150000000000006</v>
      </c>
      <c r="AL503" s="13">
        <v>14</v>
      </c>
      <c r="AM503" s="11" t="s">
        <v>198</v>
      </c>
      <c r="AP503" s="3"/>
      <c r="AQ503" s="3"/>
      <c r="AR503" s="3"/>
      <c r="AS503">
        <f t="shared" si="200"/>
        <v>1.7096774193548534</v>
      </c>
      <c r="AT503">
        <f t="shared" si="201"/>
        <v>0.16799999999999926</v>
      </c>
      <c r="AY503">
        <f t="shared" si="202"/>
        <v>63.095238095238294</v>
      </c>
    </row>
    <row r="504" spans="1:51" x14ac:dyDescent="0.25">
      <c r="A504">
        <f t="shared" si="195"/>
        <v>1</v>
      </c>
      <c r="B504" s="112">
        <v>138</v>
      </c>
      <c r="C504" s="11">
        <f t="shared" si="207"/>
        <v>1</v>
      </c>
      <c r="D504" s="11">
        <v>2403</v>
      </c>
      <c r="E504" s="13">
        <v>2404</v>
      </c>
      <c r="F504" s="3">
        <f t="shared" si="196"/>
        <v>2403.5</v>
      </c>
      <c r="G504" s="3">
        <v>8.6839999999999993</v>
      </c>
      <c r="H504" s="112">
        <v>9.6419999999999995</v>
      </c>
      <c r="I504" s="112">
        <v>8.9019999999999992</v>
      </c>
      <c r="J504" s="112">
        <v>8.8219999999999992</v>
      </c>
      <c r="K504" s="111">
        <v>0.95800000000000018</v>
      </c>
      <c r="L504" s="3">
        <f t="shared" si="203"/>
        <v>0.21799999999999997</v>
      </c>
      <c r="M504" s="3">
        <f t="shared" si="204"/>
        <v>0.1379999999999999</v>
      </c>
      <c r="N504" s="3">
        <f t="shared" si="205"/>
        <v>8.0000000000000071E-2</v>
      </c>
      <c r="O504" s="13">
        <f t="shared" si="208"/>
        <v>0.21799999999999997</v>
      </c>
      <c r="P504" s="3">
        <f t="shared" si="213"/>
        <v>8.0000000000000071E-2</v>
      </c>
      <c r="Q504" s="11">
        <f t="shared" si="209"/>
        <v>0.1379999999999999</v>
      </c>
      <c r="R504" s="3">
        <f t="shared" si="206"/>
        <v>1.7249999999999972</v>
      </c>
      <c r="S504" s="3">
        <f t="shared" si="197"/>
        <v>0.57971014492753714</v>
      </c>
      <c r="T504" s="2">
        <f t="shared" si="198"/>
        <v>4.5871559633027532</v>
      </c>
      <c r="U504" s="3">
        <f t="shared" si="214"/>
        <v>8066.3020787594442</v>
      </c>
      <c r="V504" s="3">
        <f t="shared" si="215"/>
        <v>8054.4345588769929</v>
      </c>
      <c r="Y504" s="3">
        <f t="shared" si="216"/>
        <v>7998.6475187163369</v>
      </c>
      <c r="Z504" s="3">
        <f t="shared" si="217"/>
        <v>7998.6475187163369</v>
      </c>
      <c r="AA504" s="2"/>
      <c r="AB504" s="3"/>
      <c r="AC504" s="3">
        <v>36.697247706422054</v>
      </c>
      <c r="AD504" s="112">
        <v>46.101299493868005</v>
      </c>
      <c r="AE504" s="11">
        <f t="shared" si="199"/>
        <v>-9.404051787445951</v>
      </c>
      <c r="AF504" s="3">
        <f t="shared" si="210"/>
        <v>-3.2000000000000028E-2</v>
      </c>
      <c r="AG504" s="3">
        <f t="shared" si="211"/>
        <v>-4.5999999999999375E-2</v>
      </c>
      <c r="AH504" s="3">
        <f t="shared" si="212"/>
        <v>1.3999999999999346E-2</v>
      </c>
      <c r="AK504" s="3">
        <v>8.6839999999999993</v>
      </c>
      <c r="AL504" s="13">
        <v>8</v>
      </c>
      <c r="AM504" s="11" t="s">
        <v>197</v>
      </c>
      <c r="AP504" s="3"/>
      <c r="AQ504" s="3"/>
      <c r="AR504" s="3"/>
      <c r="AS504">
        <f t="shared" si="200"/>
        <v>1.7249999999999972</v>
      </c>
      <c r="AT504">
        <f t="shared" si="201"/>
        <v>0.21799999999999997</v>
      </c>
      <c r="AY504">
        <f t="shared" si="202"/>
        <v>63.302752293577946</v>
      </c>
    </row>
    <row r="505" spans="1:51" x14ac:dyDescent="0.25">
      <c r="A505">
        <f t="shared" si="195"/>
        <v>1</v>
      </c>
      <c r="B505" s="112">
        <v>139</v>
      </c>
      <c r="C505" s="11">
        <f t="shared" si="207"/>
        <v>1</v>
      </c>
      <c r="D505" s="11">
        <v>2402</v>
      </c>
      <c r="E505" s="13">
        <v>2403</v>
      </c>
      <c r="F505" s="3">
        <f t="shared" si="196"/>
        <v>2402.5</v>
      </c>
      <c r="G505" s="3">
        <v>8.1310000000000002</v>
      </c>
      <c r="H505" s="112">
        <v>8.6769999999999996</v>
      </c>
      <c r="I505" s="112">
        <v>8.2710000000000008</v>
      </c>
      <c r="J505" s="112">
        <v>8.2230000000000008</v>
      </c>
      <c r="K505" s="111">
        <v>0.54599999999999937</v>
      </c>
      <c r="L505" s="3">
        <f t="shared" si="203"/>
        <v>0.14000000000000057</v>
      </c>
      <c r="M505" s="3">
        <f t="shared" si="204"/>
        <v>9.2000000000000526E-2</v>
      </c>
      <c r="N505" s="3">
        <f t="shared" si="205"/>
        <v>4.8000000000000043E-2</v>
      </c>
      <c r="O505" s="13">
        <f t="shared" si="208"/>
        <v>0.14000000000000057</v>
      </c>
      <c r="P505" s="3">
        <f t="shared" si="213"/>
        <v>4.8000000000000043E-2</v>
      </c>
      <c r="Q505" s="11">
        <f t="shared" si="209"/>
        <v>9.2000000000000526E-2</v>
      </c>
      <c r="R505" s="3">
        <f t="shared" si="206"/>
        <v>1.9166666666666758</v>
      </c>
      <c r="S505" s="3">
        <f t="shared" si="197"/>
        <v>0.52173913043478015</v>
      </c>
      <c r="T505" s="2">
        <f t="shared" si="198"/>
        <v>7.1428571428571139</v>
      </c>
      <c r="U505" s="3">
        <f t="shared" si="214"/>
        <v>8059.9529807196141</v>
      </c>
      <c r="V505" s="3">
        <f t="shared" si="215"/>
        <v>8039.9573043992305</v>
      </c>
      <c r="Y505" s="3">
        <f t="shared" si="216"/>
        <v>7992.0725763463488</v>
      </c>
      <c r="Z505" s="3">
        <f t="shared" si="217"/>
        <v>7992.0725763463488</v>
      </c>
      <c r="AA505" s="2"/>
      <c r="AB505" s="3"/>
      <c r="AC505" s="3">
        <v>34.285714285714178</v>
      </c>
      <c r="AD505" s="112">
        <v>39.666928887463428</v>
      </c>
      <c r="AE505" s="11">
        <f t="shared" si="199"/>
        <v>-5.3812146017492495</v>
      </c>
      <c r="AF505" s="3">
        <f t="shared" si="210"/>
        <v>-3.0000000000001137E-3</v>
      </c>
      <c r="AG505" s="3">
        <f t="shared" si="211"/>
        <v>-1.699999999999946E-2</v>
      </c>
      <c r="AH505" s="3">
        <f t="shared" si="212"/>
        <v>1.3999999999999346E-2</v>
      </c>
      <c r="AK505" s="3">
        <v>8.1319999999999997</v>
      </c>
      <c r="AL505" s="13"/>
      <c r="AM505" s="11"/>
      <c r="AP505" s="3"/>
      <c r="AQ505" s="3"/>
      <c r="AR505" s="3"/>
      <c r="AS505">
        <f t="shared" si="200"/>
        <v>1.9166666666666758</v>
      </c>
      <c r="AT505">
        <f t="shared" si="201"/>
        <v>0.14000000000000057</v>
      </c>
      <c r="AY505">
        <f t="shared" si="202"/>
        <v>65.714285714285822</v>
      </c>
    </row>
    <row r="506" spans="1:51" x14ac:dyDescent="0.25">
      <c r="A506">
        <f t="shared" si="195"/>
        <v>1</v>
      </c>
      <c r="B506" s="112">
        <v>140</v>
      </c>
      <c r="C506" s="11">
        <f t="shared" si="207"/>
        <v>1</v>
      </c>
      <c r="D506" s="11">
        <v>2401</v>
      </c>
      <c r="E506" s="13">
        <v>2402</v>
      </c>
      <c r="F506" s="3">
        <f t="shared" si="196"/>
        <v>2401.5</v>
      </c>
      <c r="G506" s="3">
        <v>8.4469999999999992</v>
      </c>
      <c r="H506" s="112">
        <v>8.9060000000000006</v>
      </c>
      <c r="I506" s="112">
        <v>8.5670000000000002</v>
      </c>
      <c r="J506" s="112">
        <v>8.5220000000000002</v>
      </c>
      <c r="K506" s="111">
        <v>0.45900000000000141</v>
      </c>
      <c r="L506" s="3">
        <f t="shared" si="203"/>
        <v>0.12000000000000099</v>
      </c>
      <c r="M506" s="3">
        <f t="shared" si="204"/>
        <v>7.5000000000001066E-2</v>
      </c>
      <c r="N506" s="3">
        <f t="shared" si="205"/>
        <v>4.4999999999999929E-2</v>
      </c>
      <c r="O506" s="13">
        <f t="shared" si="208"/>
        <v>0.12000000000000099</v>
      </c>
      <c r="P506" s="3">
        <f t="shared" si="213"/>
        <v>4.4999999999999929E-2</v>
      </c>
      <c r="Q506" s="11">
        <f t="shared" si="209"/>
        <v>7.5000000000001066E-2</v>
      </c>
      <c r="R506" s="3">
        <f t="shared" si="206"/>
        <v>1.6666666666666929</v>
      </c>
      <c r="S506" s="3">
        <f t="shared" si="197"/>
        <v>0.59999999999999054</v>
      </c>
      <c r="T506" s="2">
        <f t="shared" si="198"/>
        <v>8.3333333333332646</v>
      </c>
      <c r="U506" s="3">
        <f t="shared" si="214"/>
        <v>8054.4320259023698</v>
      </c>
      <c r="V506" s="3">
        <f t="shared" si="215"/>
        <v>8023.3084617498034</v>
      </c>
      <c r="Y506" s="3">
        <f t="shared" si="216"/>
        <v>7986.4369114577876</v>
      </c>
      <c r="Z506" s="3">
        <f t="shared" si="217"/>
        <v>7986.4369114577876</v>
      </c>
      <c r="AA506" s="2"/>
      <c r="AB506" s="3"/>
      <c r="AC506" s="3">
        <v>37.499999999999631</v>
      </c>
      <c r="AD506" s="112">
        <v>38.641380953169325</v>
      </c>
      <c r="AE506" s="11">
        <f t="shared" si="199"/>
        <v>-1.1413809531696941</v>
      </c>
      <c r="AF506" s="3">
        <f t="shared" si="210"/>
        <v>3.1000000000000583E-2</v>
      </c>
      <c r="AG506" s="3">
        <f t="shared" si="211"/>
        <v>5.2999999999999048E-2</v>
      </c>
      <c r="AH506" s="3">
        <f t="shared" si="212"/>
        <v>-2.1999999999998465E-2</v>
      </c>
      <c r="AK506" s="3">
        <v>8.4429999999999996</v>
      </c>
      <c r="AL506" s="13">
        <v>8</v>
      </c>
      <c r="AM506" s="11" t="s">
        <v>166</v>
      </c>
      <c r="AP506" s="3"/>
      <c r="AQ506" s="3"/>
      <c r="AR506" s="3"/>
      <c r="AS506">
        <f t="shared" si="200"/>
        <v>1.6666666666666929</v>
      </c>
      <c r="AT506">
        <f t="shared" si="201"/>
        <v>0.12000000000000099</v>
      </c>
      <c r="AY506">
        <f t="shared" si="202"/>
        <v>62.500000000000369</v>
      </c>
    </row>
    <row r="507" spans="1:51" x14ac:dyDescent="0.25">
      <c r="A507">
        <f t="shared" si="195"/>
        <v>1</v>
      </c>
      <c r="B507" s="112">
        <v>141</v>
      </c>
      <c r="C507" s="11">
        <f t="shared" si="207"/>
        <v>1</v>
      </c>
      <c r="D507" s="11">
        <v>2400</v>
      </c>
      <c r="E507" s="13">
        <v>2401</v>
      </c>
      <c r="F507" s="3">
        <f t="shared" si="196"/>
        <v>2400.5</v>
      </c>
      <c r="G507" s="3">
        <v>8.625</v>
      </c>
      <c r="H507" s="112">
        <v>9.4489999999999998</v>
      </c>
      <c r="I507" s="112">
        <v>8.8290000000000006</v>
      </c>
      <c r="J507" s="112">
        <v>8.7530000000000001</v>
      </c>
      <c r="K507" s="111">
        <v>0.82399999999999984</v>
      </c>
      <c r="L507" s="3">
        <f t="shared" si="203"/>
        <v>0.20400000000000063</v>
      </c>
      <c r="M507" s="3">
        <f t="shared" si="204"/>
        <v>0.12800000000000011</v>
      </c>
      <c r="N507" s="3">
        <f t="shared" si="205"/>
        <v>7.6000000000000512E-2</v>
      </c>
      <c r="O507" s="13">
        <f t="shared" si="208"/>
        <v>0.20400000000000063</v>
      </c>
      <c r="P507" s="3">
        <f t="shared" si="213"/>
        <v>7.6000000000000512E-2</v>
      </c>
      <c r="Q507" s="11">
        <f t="shared" si="209"/>
        <v>0.12800000000000011</v>
      </c>
      <c r="R507" s="3">
        <f t="shared" si="206"/>
        <v>1.6842105263157796</v>
      </c>
      <c r="S507" s="3">
        <f t="shared" si="197"/>
        <v>0.59375000000000344</v>
      </c>
      <c r="T507" s="2">
        <f t="shared" si="198"/>
        <v>4.9019607843137107</v>
      </c>
      <c r="U507" s="3">
        <f t="shared" si="214"/>
        <v>8048.85295577126</v>
      </c>
      <c r="V507" s="3">
        <f t="shared" si="215"/>
        <v>8006.8330445446409</v>
      </c>
      <c r="Y507" s="3">
        <f t="shared" si="216"/>
        <v>7976.8562811472329</v>
      </c>
      <c r="Z507" s="3">
        <f t="shared" si="217"/>
        <v>7976.8562811472329</v>
      </c>
      <c r="AA507" s="2"/>
      <c r="AB507" s="3"/>
      <c r="AC507" s="3">
        <v>37.254901960784451</v>
      </c>
      <c r="AD507" s="112">
        <v>41.536014990912797</v>
      </c>
      <c r="AE507" s="11">
        <f t="shared" si="199"/>
        <v>-4.2811130301283455</v>
      </c>
      <c r="AF507" s="3">
        <f t="shared" si="210"/>
        <v>-2.1000000000000796E-2</v>
      </c>
      <c r="AG507" s="3">
        <f t="shared" si="211"/>
        <v>-2.8000000000000469E-2</v>
      </c>
      <c r="AH507" s="3">
        <f t="shared" si="212"/>
        <v>6.9999999999996732E-3</v>
      </c>
      <c r="AK507" s="3">
        <v>8.6259999999999994</v>
      </c>
      <c r="AL507" s="13">
        <v>8</v>
      </c>
      <c r="AM507" s="11"/>
      <c r="AP507" s="3"/>
      <c r="AQ507" s="3"/>
      <c r="AR507" s="3"/>
      <c r="AS507">
        <f t="shared" si="200"/>
        <v>1.6842105263157796</v>
      </c>
      <c r="AT507">
        <f t="shared" si="201"/>
        <v>0.20400000000000063</v>
      </c>
      <c r="AY507">
        <f t="shared" si="202"/>
        <v>62.745098039215549</v>
      </c>
    </row>
    <row r="508" spans="1:51" x14ac:dyDescent="0.25">
      <c r="A508">
        <f t="shared" si="195"/>
        <v>1</v>
      </c>
      <c r="B508" s="112">
        <v>142</v>
      </c>
      <c r="C508" s="11">
        <f t="shared" si="207"/>
        <v>1</v>
      </c>
      <c r="D508" s="11">
        <v>2399</v>
      </c>
      <c r="E508" s="13">
        <v>2400</v>
      </c>
      <c r="F508" s="3">
        <f t="shared" si="196"/>
        <v>2399.5</v>
      </c>
      <c r="G508" s="3">
        <v>9.2710000000000008</v>
      </c>
      <c r="H508" s="112">
        <v>9.9190000000000005</v>
      </c>
      <c r="I508" s="112">
        <v>9.4260000000000002</v>
      </c>
      <c r="J508" s="112">
        <v>9.3710000000000004</v>
      </c>
      <c r="K508" s="111">
        <v>0.64799999999999969</v>
      </c>
      <c r="L508" s="3">
        <f t="shared" si="203"/>
        <v>0.15499999999999936</v>
      </c>
      <c r="M508" s="3">
        <f t="shared" si="204"/>
        <v>9.9999999999999645E-2</v>
      </c>
      <c r="N508" s="3">
        <f t="shared" si="205"/>
        <v>5.4999999999999716E-2</v>
      </c>
      <c r="O508" s="13">
        <f t="shared" si="208"/>
        <v>0.15499999999999936</v>
      </c>
      <c r="P508" s="3">
        <f t="shared" si="213"/>
        <v>5.4999999999999716E-2</v>
      </c>
      <c r="Q508" s="11">
        <f t="shared" si="209"/>
        <v>9.9999999999999645E-2</v>
      </c>
      <c r="R508" s="3">
        <f t="shared" si="206"/>
        <v>1.818181818181821</v>
      </c>
      <c r="S508" s="3">
        <f t="shared" si="197"/>
        <v>0.54999999999999916</v>
      </c>
      <c r="T508" s="2">
        <f t="shared" si="198"/>
        <v>6.4516129032258327</v>
      </c>
      <c r="U508" s="3">
        <f t="shared" si="214"/>
        <v>8042.8300959706303</v>
      </c>
      <c r="V508" s="3">
        <f t="shared" si="215"/>
        <v>7991.5716054493332</v>
      </c>
      <c r="Y508" s="3">
        <f t="shared" si="216"/>
        <v>7969.5768806661745</v>
      </c>
      <c r="Z508" s="3">
        <f t="shared" si="217"/>
        <v>7969.5768806661745</v>
      </c>
      <c r="AB508" s="3"/>
      <c r="AC508" s="3">
        <v>35.4838709677419</v>
      </c>
      <c r="AD508" s="112">
        <v>43.388573156961719</v>
      </c>
      <c r="AE508" s="11">
        <f t="shared" si="199"/>
        <v>-7.9047021892198188</v>
      </c>
      <c r="AF508" s="3">
        <f t="shared" si="210"/>
        <v>5.0000000000007816E-3</v>
      </c>
      <c r="AG508" s="3">
        <f t="shared" si="211"/>
        <v>5.0000000000007816E-3</v>
      </c>
      <c r="AH508" s="3">
        <f t="shared" si="212"/>
        <v>0</v>
      </c>
      <c r="AK508" s="3">
        <v>9.2759999999999998</v>
      </c>
      <c r="AL508" s="13">
        <v>11</v>
      </c>
      <c r="AM508" s="11"/>
      <c r="AP508" s="3"/>
      <c r="AQ508" s="3"/>
      <c r="AR508" s="3"/>
      <c r="AS508">
        <f t="shared" si="200"/>
        <v>1.818181818181821</v>
      </c>
      <c r="AT508">
        <f t="shared" si="201"/>
        <v>0.15499999999999936</v>
      </c>
      <c r="AY508">
        <f t="shared" si="202"/>
        <v>64.516129032258092</v>
      </c>
    </row>
    <row r="509" spans="1:51" x14ac:dyDescent="0.25">
      <c r="A509">
        <f t="shared" si="195"/>
        <v>1</v>
      </c>
      <c r="B509" s="112">
        <v>143</v>
      </c>
      <c r="C509" s="11">
        <f t="shared" si="207"/>
        <v>1</v>
      </c>
      <c r="D509" s="11">
        <v>2398</v>
      </c>
      <c r="E509" s="13">
        <v>2399</v>
      </c>
      <c r="F509" s="3">
        <f t="shared" si="196"/>
        <v>2398.5</v>
      </c>
      <c r="G509" s="3">
        <v>8.2349999999999994</v>
      </c>
      <c r="H509" s="112">
        <v>8.8689999999999998</v>
      </c>
      <c r="I509" s="112">
        <v>8.4</v>
      </c>
      <c r="J509" s="112">
        <v>8.34</v>
      </c>
      <c r="K509" s="111">
        <v>0.63400000000000034</v>
      </c>
      <c r="L509" s="3">
        <f t="shared" si="203"/>
        <v>0.16500000000000092</v>
      </c>
      <c r="M509" s="3">
        <f t="shared" si="204"/>
        <v>0.10500000000000043</v>
      </c>
      <c r="N509" s="3">
        <f t="shared" si="205"/>
        <v>6.0000000000000497E-2</v>
      </c>
      <c r="O509" s="13">
        <f t="shared" si="208"/>
        <v>0.16500000000000092</v>
      </c>
      <c r="P509" s="3">
        <f t="shared" si="213"/>
        <v>6.0000000000000497E-2</v>
      </c>
      <c r="Q509" s="11">
        <f t="shared" si="209"/>
        <v>0.10500000000000043</v>
      </c>
      <c r="R509" s="3">
        <f t="shared" si="206"/>
        <v>1.7499999999999927</v>
      </c>
      <c r="S509" s="3">
        <f t="shared" si="197"/>
        <v>0.57142857142857384</v>
      </c>
      <c r="T509" s="2">
        <f t="shared" si="198"/>
        <v>6.0606060606060268</v>
      </c>
      <c r="U509" s="3">
        <f t="shared" si="214"/>
        <v>8037.0330934125241</v>
      </c>
      <c r="V509" s="3">
        <f t="shared" si="215"/>
        <v>7975.7155648308317</v>
      </c>
      <c r="Y509" s="3">
        <f t="shared" si="216"/>
        <v>7961.8278414444021</v>
      </c>
      <c r="Z509" s="3">
        <f t="shared" si="217"/>
        <v>7961.8278414444021</v>
      </c>
      <c r="AB509" s="3"/>
      <c r="AC509" s="3">
        <v>36.363636363636459</v>
      </c>
      <c r="AD509" s="112">
        <v>38.880794903375424</v>
      </c>
      <c r="AE509" s="11">
        <f t="shared" si="199"/>
        <v>-2.5171585397389649</v>
      </c>
      <c r="AF509" s="3">
        <f t="shared" si="210"/>
        <v>-1.0000000000012221E-3</v>
      </c>
      <c r="AG509" s="3">
        <f t="shared" si="211"/>
        <v>-4.9999999999998934E-3</v>
      </c>
      <c r="AH509" s="3">
        <f t="shared" si="212"/>
        <v>3.9999999999986713E-3</v>
      </c>
      <c r="AK509" s="3">
        <v>8.2370000000000001</v>
      </c>
      <c r="AL509" s="13">
        <v>15</v>
      </c>
      <c r="AM509" s="11"/>
      <c r="AP509" s="3"/>
      <c r="AQ509" s="3"/>
      <c r="AR509" s="3"/>
      <c r="AS509">
        <f t="shared" si="200"/>
        <v>1.7499999999999927</v>
      </c>
      <c r="AT509">
        <f t="shared" si="201"/>
        <v>0.16500000000000092</v>
      </c>
      <c r="AY509">
        <f t="shared" si="202"/>
        <v>63.636363636363534</v>
      </c>
    </row>
    <row r="510" spans="1:51" x14ac:dyDescent="0.25">
      <c r="A510">
        <f t="shared" si="195"/>
        <v>1</v>
      </c>
      <c r="B510" s="112">
        <v>144</v>
      </c>
      <c r="C510" s="11">
        <f t="shared" si="207"/>
        <v>1</v>
      </c>
      <c r="D510" s="11">
        <v>2397</v>
      </c>
      <c r="E510" s="13">
        <v>2398</v>
      </c>
      <c r="F510" s="3">
        <f t="shared" si="196"/>
        <v>2397.5</v>
      </c>
      <c r="G510" s="3">
        <v>7.976</v>
      </c>
      <c r="H510" s="112">
        <v>8.5830000000000002</v>
      </c>
      <c r="I510" s="112">
        <v>8.1349999999999998</v>
      </c>
      <c r="J510" s="112">
        <v>8.0760000000000005</v>
      </c>
      <c r="K510" s="111">
        <v>0.60700000000000021</v>
      </c>
      <c r="L510" s="3">
        <f t="shared" si="203"/>
        <v>0.15899999999999981</v>
      </c>
      <c r="M510" s="3">
        <f t="shared" si="204"/>
        <v>0.10000000000000053</v>
      </c>
      <c r="N510" s="3">
        <f t="shared" si="205"/>
        <v>5.8999999999999275E-2</v>
      </c>
      <c r="O510" s="13">
        <f t="shared" si="208"/>
        <v>0.15899999999999981</v>
      </c>
      <c r="P510" s="3">
        <f t="shared" si="213"/>
        <v>5.8999999999999275E-2</v>
      </c>
      <c r="Q510" s="11">
        <f t="shared" si="209"/>
        <v>0.10000000000000053</v>
      </c>
      <c r="R510" s="3">
        <f t="shared" si="206"/>
        <v>1.694915254237318</v>
      </c>
      <c r="S510" s="3">
        <f t="shared" si="197"/>
        <v>0.58999999999998964</v>
      </c>
      <c r="T510" s="2">
        <f t="shared" si="198"/>
        <v>6.2893081761006364</v>
      </c>
      <c r="U510" s="3">
        <f t="shared" si="214"/>
        <v>8031.4185630899028</v>
      </c>
      <c r="V510" s="3">
        <f t="shared" si="215"/>
        <v>7959.3442028922291</v>
      </c>
      <c r="Y510" s="3">
        <f t="shared" si="216"/>
        <v>7954.3605854670586</v>
      </c>
      <c r="Z510" s="3">
        <f t="shared" si="217"/>
        <v>7954.3605854670586</v>
      </c>
      <c r="AB510" s="3"/>
      <c r="AC510" s="3">
        <v>37.106918238993295</v>
      </c>
      <c r="AD510" s="112">
        <v>38.539630657791385</v>
      </c>
      <c r="AE510" s="11">
        <f t="shared" si="199"/>
        <v>-1.43271241879809</v>
      </c>
      <c r="AF510" s="3">
        <f t="shared" si="210"/>
        <v>3.00000000000189E-3</v>
      </c>
      <c r="AG510" s="3">
        <f t="shared" si="211"/>
        <v>2.4999999999999467E-2</v>
      </c>
      <c r="AH510" s="3">
        <f t="shared" si="212"/>
        <v>-2.1999999999997577E-2</v>
      </c>
      <c r="AK510" s="3">
        <v>7.9790000000000001</v>
      </c>
      <c r="AL510" s="13"/>
      <c r="AM510" s="11" t="s">
        <v>198</v>
      </c>
      <c r="AP510" s="3"/>
      <c r="AQ510" s="3"/>
      <c r="AR510" s="3"/>
      <c r="AS510">
        <f t="shared" si="200"/>
        <v>1.694915254237318</v>
      </c>
      <c r="AT510">
        <f t="shared" si="201"/>
        <v>0.15899999999999981</v>
      </c>
      <c r="AY510">
        <f t="shared" si="202"/>
        <v>62.893081761006698</v>
      </c>
    </row>
    <row r="511" spans="1:51" x14ac:dyDescent="0.25">
      <c r="A511">
        <f t="shared" si="195"/>
        <v>1</v>
      </c>
      <c r="B511" s="112">
        <v>145</v>
      </c>
      <c r="C511" s="11">
        <f t="shared" si="207"/>
        <v>1</v>
      </c>
      <c r="D511" s="11">
        <v>2396</v>
      </c>
      <c r="E511" s="13">
        <v>2397</v>
      </c>
      <c r="F511" s="3">
        <f t="shared" si="196"/>
        <v>2396.5</v>
      </c>
      <c r="G511" s="3">
        <v>8.9149999999999991</v>
      </c>
      <c r="H511" s="112">
        <v>9.6760000000000002</v>
      </c>
      <c r="I511" s="112">
        <v>9.1020000000000003</v>
      </c>
      <c r="J511" s="112">
        <v>9.0399999999999991</v>
      </c>
      <c r="K511" s="111">
        <v>0.76100000000000101</v>
      </c>
      <c r="L511" s="3">
        <f t="shared" si="203"/>
        <v>0.18700000000000117</v>
      </c>
      <c r="M511" s="3">
        <f t="shared" si="204"/>
        <v>0.125</v>
      </c>
      <c r="N511" s="3">
        <f t="shared" si="205"/>
        <v>6.2000000000001165E-2</v>
      </c>
      <c r="O511" s="13">
        <f t="shared" si="208"/>
        <v>0.18700000000000117</v>
      </c>
      <c r="P511" s="3">
        <f t="shared" si="213"/>
        <v>6.2000000000001165E-2</v>
      </c>
      <c r="Q511" s="11">
        <f t="shared" si="209"/>
        <v>0.125</v>
      </c>
      <c r="R511" s="3">
        <f t="shared" si="206"/>
        <v>2.0161290322580268</v>
      </c>
      <c r="S511" s="3">
        <f t="shared" si="197"/>
        <v>0.49600000000000927</v>
      </c>
      <c r="T511" s="3">
        <f t="shared" si="198"/>
        <v>5.3475935828876668</v>
      </c>
      <c r="U511" s="3">
        <f t="shared" si="214"/>
        <v>8024.7399887142046</v>
      </c>
      <c r="V511" s="3">
        <f t="shared" si="215"/>
        <v>7945.5811596353687</v>
      </c>
      <c r="Y511" s="3">
        <f t="shared" si="216"/>
        <v>7945.5783410157173</v>
      </c>
      <c r="Z511" s="3">
        <f t="shared" si="217"/>
        <v>7945.5783410157173</v>
      </c>
      <c r="AB511" s="3"/>
      <c r="AC511" s="3">
        <v>33.155080213904156</v>
      </c>
      <c r="AD511" s="112">
        <v>41.936877849663162</v>
      </c>
      <c r="AE511" s="11">
        <f t="shared" si="199"/>
        <v>-8.7817976357590055</v>
      </c>
      <c r="AF511" s="3">
        <f t="shared" si="210"/>
        <v>-9.0000000000003411E-3</v>
      </c>
      <c r="AG511" s="3">
        <f t="shared" si="211"/>
        <v>-3.8000000000000256E-2</v>
      </c>
      <c r="AH511" s="3">
        <f t="shared" si="212"/>
        <v>2.8999999999999915E-2</v>
      </c>
      <c r="AK511" s="3">
        <v>8.9149999999999991</v>
      </c>
      <c r="AL511" s="13">
        <v>17</v>
      </c>
      <c r="AM511" s="11"/>
      <c r="AP511" s="3"/>
      <c r="AQ511" s="3"/>
      <c r="AR511" s="3"/>
      <c r="AS511">
        <f t="shared" si="200"/>
        <v>2.0161290322580268</v>
      </c>
      <c r="AT511">
        <f t="shared" si="201"/>
        <v>0.18700000000000117</v>
      </c>
      <c r="AY511">
        <f t="shared" si="202"/>
        <v>66.844919786095829</v>
      </c>
    </row>
    <row r="512" spans="1:51" x14ac:dyDescent="0.25">
      <c r="A512">
        <f t="shared" si="195"/>
        <v>1</v>
      </c>
      <c r="B512" s="112">
        <v>146</v>
      </c>
      <c r="C512" s="11">
        <f t="shared" si="207"/>
        <v>1</v>
      </c>
      <c r="D512" s="11">
        <v>2395</v>
      </c>
      <c r="E512" s="13">
        <v>2396</v>
      </c>
      <c r="F512" s="3">
        <f t="shared" si="196"/>
        <v>2395.5</v>
      </c>
      <c r="G512" s="3">
        <v>8.33</v>
      </c>
      <c r="H512" s="112">
        <v>8.8719999999999999</v>
      </c>
      <c r="I512" s="112">
        <v>8.4700000000000006</v>
      </c>
      <c r="J512" s="112">
        <v>8.4169999999999998</v>
      </c>
      <c r="K512" s="111">
        <v>0.54199999999999982</v>
      </c>
      <c r="L512" s="3">
        <f t="shared" si="203"/>
        <v>0.14000000000000057</v>
      </c>
      <c r="M512" s="3">
        <f t="shared" si="204"/>
        <v>8.6999999999999744E-2</v>
      </c>
      <c r="N512" s="3">
        <f t="shared" si="205"/>
        <v>5.3000000000000824E-2</v>
      </c>
      <c r="O512" s="13">
        <f t="shared" si="208"/>
        <v>0.14000000000000057</v>
      </c>
      <c r="P512" s="3">
        <f t="shared" si="213"/>
        <v>5.3000000000000824E-2</v>
      </c>
      <c r="Q512" s="11">
        <f t="shared" si="209"/>
        <v>8.6999999999999744E-2</v>
      </c>
      <c r="R512" s="3">
        <f t="shared" si="206"/>
        <v>1.6415094339622338</v>
      </c>
      <c r="S512" s="3">
        <f t="shared" si="197"/>
        <v>0.60919540229886182</v>
      </c>
      <c r="T512" s="3">
        <f t="shared" si="198"/>
        <v>7.1428571428571139</v>
      </c>
      <c r="U512" s="3">
        <f t="shared" si="214"/>
        <v>8019.3023690640139</v>
      </c>
      <c r="V512" s="3">
        <f t="shared" si="215"/>
        <v>7928.6771623093218</v>
      </c>
      <c r="Y512" s="3">
        <f t="shared" si="216"/>
        <v>7939.0033986457292</v>
      </c>
      <c r="Z512" s="3">
        <f t="shared" si="217"/>
        <v>7939.0033986457292</v>
      </c>
      <c r="AB512" s="3"/>
      <c r="AC512" s="3">
        <v>37.857142857143295</v>
      </c>
      <c r="AD512" s="112">
        <v>39.277773275065677</v>
      </c>
      <c r="AE512" s="11">
        <f t="shared" si="199"/>
        <v>-1.4206304179223821</v>
      </c>
      <c r="AF512" s="3">
        <f t="shared" si="210"/>
        <v>1.7999999999999794E-2</v>
      </c>
      <c r="AG512" s="3">
        <f t="shared" si="211"/>
        <v>6.2000000000000277E-2</v>
      </c>
      <c r="AH512" s="3">
        <f t="shared" si="212"/>
        <v>-4.4000000000000483E-2</v>
      </c>
      <c r="AK512" s="3">
        <v>8.3320000000000007</v>
      </c>
      <c r="AL512" s="13">
        <v>11</v>
      </c>
      <c r="AM512" s="11"/>
      <c r="AP512" s="3"/>
      <c r="AQ512" s="3"/>
      <c r="AR512" s="3"/>
      <c r="AS512">
        <f t="shared" si="200"/>
        <v>1.6415094339622338</v>
      </c>
      <c r="AT512">
        <f t="shared" si="201"/>
        <v>0.14000000000000057</v>
      </c>
      <c r="AY512">
        <f t="shared" si="202"/>
        <v>62.142857142856712</v>
      </c>
    </row>
    <row r="513" spans="1:51" x14ac:dyDescent="0.25">
      <c r="A513">
        <f t="shared" si="195"/>
        <v>1</v>
      </c>
      <c r="B513" s="112">
        <v>147</v>
      </c>
      <c r="C513" s="11">
        <f t="shared" si="207"/>
        <v>1</v>
      </c>
      <c r="D513" s="11">
        <v>2394</v>
      </c>
      <c r="E513" s="13">
        <v>2395</v>
      </c>
      <c r="F513" s="3">
        <f t="shared" si="196"/>
        <v>2394.5</v>
      </c>
      <c r="G513" s="3">
        <v>7.6769999999999996</v>
      </c>
      <c r="H513" s="112">
        <v>8.4760000000000009</v>
      </c>
      <c r="I513" s="112">
        <v>7.8970000000000002</v>
      </c>
      <c r="J513" s="112">
        <v>7.8259999999999996</v>
      </c>
      <c r="K513" s="111">
        <v>0.79900000000000126</v>
      </c>
      <c r="L513" s="3">
        <f t="shared" si="203"/>
        <v>0.22000000000000064</v>
      </c>
      <c r="M513" s="3">
        <f t="shared" si="204"/>
        <v>0.14900000000000002</v>
      </c>
      <c r="N513" s="3">
        <f t="shared" si="205"/>
        <v>7.1000000000000618E-2</v>
      </c>
      <c r="O513" s="13">
        <f t="shared" si="208"/>
        <v>0.22000000000000064</v>
      </c>
      <c r="P513" s="3">
        <f t="shared" si="213"/>
        <v>7.1000000000000618E-2</v>
      </c>
      <c r="Q513" s="11">
        <f t="shared" si="209"/>
        <v>0.14900000000000002</v>
      </c>
      <c r="R513" s="3">
        <f t="shared" si="206"/>
        <v>2.0985915492957568</v>
      </c>
      <c r="S513" s="3">
        <f t="shared" si="197"/>
        <v>0.47651006711409805</v>
      </c>
      <c r="T513" s="3">
        <f t="shared" si="198"/>
        <v>4.5454545454545325</v>
      </c>
      <c r="U513" s="3">
        <f t="shared" si="214"/>
        <v>8012.3506315899067</v>
      </c>
      <c r="V513" s="3">
        <f t="shared" si="215"/>
        <v>7915.4549270955713</v>
      </c>
      <c r="Y513" s="3">
        <f t="shared" si="216"/>
        <v>7928.6713463500337</v>
      </c>
      <c r="Z513" s="3">
        <f t="shared" si="217"/>
        <v>7928.6713463500337</v>
      </c>
      <c r="AB513" s="3"/>
      <c r="AC513" s="3">
        <v>32.272727272727458</v>
      </c>
      <c r="AD513" s="112">
        <v>35.940761598168727</v>
      </c>
      <c r="AE513" s="11">
        <f t="shared" si="199"/>
        <v>-3.6680343254412691</v>
      </c>
      <c r="AF513" s="3">
        <f t="shared" si="210"/>
        <v>-2.4000000000000021E-2</v>
      </c>
      <c r="AG513" s="3">
        <f t="shared" si="211"/>
        <v>-6.5000000000000391E-2</v>
      </c>
      <c r="AH513" s="3">
        <f t="shared" si="212"/>
        <v>4.1000000000000369E-2</v>
      </c>
      <c r="AK513" s="3">
        <v>7.6870000000000003</v>
      </c>
      <c r="AL513" s="13"/>
      <c r="AM513" s="11" t="s">
        <v>198</v>
      </c>
      <c r="AP513" s="3"/>
      <c r="AQ513" s="3"/>
      <c r="AR513" s="3"/>
      <c r="AS513">
        <f t="shared" si="200"/>
        <v>2.0985915492957568</v>
      </c>
      <c r="AT513">
        <f t="shared" si="201"/>
        <v>0.22000000000000064</v>
      </c>
      <c r="AY513">
        <f t="shared" si="202"/>
        <v>67.727272727272535</v>
      </c>
    </row>
    <row r="514" spans="1:51" x14ac:dyDescent="0.25">
      <c r="A514">
        <f t="shared" si="195"/>
        <v>1</v>
      </c>
      <c r="B514" s="112">
        <v>148</v>
      </c>
      <c r="C514" s="11">
        <f t="shared" si="207"/>
        <v>1</v>
      </c>
      <c r="D514" s="11">
        <v>2393</v>
      </c>
      <c r="E514" s="13">
        <v>2394</v>
      </c>
      <c r="F514" s="3">
        <f t="shared" si="196"/>
        <v>2393.5</v>
      </c>
      <c r="G514" s="3">
        <v>9.0950000000000006</v>
      </c>
      <c r="H514" s="112">
        <v>9.5220000000000002</v>
      </c>
      <c r="I514" s="112">
        <v>9.2260000000000009</v>
      </c>
      <c r="J514" s="112">
        <v>9.1790000000000003</v>
      </c>
      <c r="K514" s="111">
        <v>0.4269999999999996</v>
      </c>
      <c r="L514" s="3">
        <f t="shared" si="203"/>
        <v>0.13100000000000023</v>
      </c>
      <c r="M514" s="3">
        <f t="shared" si="204"/>
        <v>8.3999999999999631E-2</v>
      </c>
      <c r="N514" s="3">
        <f t="shared" si="205"/>
        <v>4.7000000000000597E-2</v>
      </c>
      <c r="O514" s="13">
        <f t="shared" si="208"/>
        <v>0.13100000000000023</v>
      </c>
      <c r="P514" s="3">
        <f t="shared" si="213"/>
        <v>4.7000000000000597E-2</v>
      </c>
      <c r="Q514" s="11">
        <f t="shared" si="209"/>
        <v>8.3999999999999631E-2</v>
      </c>
      <c r="R514" s="3">
        <f t="shared" si="206"/>
        <v>1.787234042553161</v>
      </c>
      <c r="S514" s="3">
        <f t="shared" si="197"/>
        <v>0.55952380952381908</v>
      </c>
      <c r="T514" s="3">
        <f t="shared" si="198"/>
        <v>7.6335877862595289</v>
      </c>
      <c r="U514" s="3">
        <f t="shared" si="214"/>
        <v>8006.4302885518409</v>
      </c>
      <c r="V514" s="3">
        <f t="shared" si="215"/>
        <v>7899.9292206566215</v>
      </c>
      <c r="Y514" s="3">
        <f t="shared" si="216"/>
        <v>7922.5190788466871</v>
      </c>
      <c r="Z514" s="3">
        <f t="shared" si="217"/>
        <v>7922.5190788466871</v>
      </c>
      <c r="AB514" s="3"/>
      <c r="AC514" s="3">
        <v>35.87786259542024</v>
      </c>
      <c r="AD514" s="112">
        <v>30.509288431418142</v>
      </c>
      <c r="AE514" s="11">
        <f t="shared" si="199"/>
        <v>5.3685741640020979</v>
      </c>
      <c r="AF514" s="3">
        <f t="shared" si="210"/>
        <v>2.0999999999999019E-2</v>
      </c>
      <c r="AG514" s="3">
        <f t="shared" si="211"/>
        <v>4.8000000000000043E-2</v>
      </c>
      <c r="AH514" s="3">
        <f t="shared" si="212"/>
        <v>-2.7000000000001023E-2</v>
      </c>
      <c r="AK514" s="3">
        <v>9.0969999999999995</v>
      </c>
      <c r="AL514" s="13"/>
      <c r="AM514" s="11" t="s">
        <v>198</v>
      </c>
      <c r="AP514" s="3"/>
      <c r="AQ514" s="3"/>
      <c r="AR514" s="3"/>
      <c r="AS514">
        <f t="shared" si="200"/>
        <v>1.787234042553161</v>
      </c>
      <c r="AT514">
        <f t="shared" si="201"/>
        <v>0.13100000000000023</v>
      </c>
      <c r="AY514">
        <f t="shared" si="202"/>
        <v>64.12213740457976</v>
      </c>
    </row>
    <row r="515" spans="1:51" x14ac:dyDescent="0.25">
      <c r="A515">
        <f t="shared" si="195"/>
        <v>1</v>
      </c>
      <c r="B515" s="112">
        <v>149</v>
      </c>
      <c r="C515" s="11">
        <f t="shared" si="207"/>
        <v>1</v>
      </c>
      <c r="D515" s="11">
        <v>2392</v>
      </c>
      <c r="E515" s="13">
        <v>2393</v>
      </c>
      <c r="F515" s="3">
        <f t="shared" si="196"/>
        <v>2392.5</v>
      </c>
      <c r="G515" s="3">
        <v>8.7360000000000007</v>
      </c>
      <c r="H515" s="112">
        <v>9.3469999999999995</v>
      </c>
      <c r="I515" s="112">
        <v>8.9359999999999999</v>
      </c>
      <c r="J515" s="112">
        <v>8.8680000000000003</v>
      </c>
      <c r="K515" s="111">
        <v>0.61099999999999888</v>
      </c>
      <c r="L515" s="3">
        <f t="shared" si="203"/>
        <v>0.19999999999999929</v>
      </c>
      <c r="M515" s="3">
        <f t="shared" si="204"/>
        <v>0.13199999999999967</v>
      </c>
      <c r="N515" s="3">
        <f t="shared" si="205"/>
        <v>6.7999999999999616E-2</v>
      </c>
      <c r="O515" s="13">
        <f t="shared" si="208"/>
        <v>0.19999999999999929</v>
      </c>
      <c r="P515" s="3">
        <f t="shared" si="213"/>
        <v>6.7999999999999616E-2</v>
      </c>
      <c r="Q515" s="11">
        <f t="shared" si="209"/>
        <v>0.13199999999999967</v>
      </c>
      <c r="R515" s="3">
        <f t="shared" si="206"/>
        <v>1.9411764705882415</v>
      </c>
      <c r="S515" s="3">
        <f t="shared" si="197"/>
        <v>0.51515151515151347</v>
      </c>
      <c r="T515" s="3">
        <f t="shared" si="198"/>
        <v>5.0000000000000178</v>
      </c>
      <c r="U515" s="3">
        <f t="shared" si="214"/>
        <v>7999.9999999999918</v>
      </c>
      <c r="V515" s="3">
        <f t="shared" si="215"/>
        <v>7885.6347597960021</v>
      </c>
      <c r="Y515" s="3">
        <f t="shared" si="216"/>
        <v>7913.1263040324184</v>
      </c>
      <c r="Z515" s="3">
        <f t="shared" si="217"/>
        <v>7913.1263040324184</v>
      </c>
      <c r="AB515" s="3"/>
      <c r="AC515" s="3">
        <v>33.999999999999929</v>
      </c>
      <c r="AD515" s="112">
        <v>27.412915444700868</v>
      </c>
      <c r="AE515" s="11">
        <f t="shared" si="199"/>
        <v>6.5870845552990609</v>
      </c>
      <c r="AK515" s="3">
        <v>8.7370000000000001</v>
      </c>
      <c r="AL515" s="13"/>
      <c r="AM515" s="11" t="s">
        <v>198</v>
      </c>
      <c r="AP515" s="3"/>
      <c r="AQ515" s="3"/>
      <c r="AR515" s="3"/>
      <c r="AS515">
        <f t="shared" si="200"/>
        <v>1.9411764705882415</v>
      </c>
      <c r="AT515">
        <f t="shared" si="201"/>
        <v>0.19999999999999929</v>
      </c>
      <c r="AY515">
        <f t="shared" si="202"/>
        <v>66.000000000000071</v>
      </c>
    </row>
    <row r="516" spans="1:51" x14ac:dyDescent="0.25">
      <c r="B516" s="112">
        <v>150</v>
      </c>
      <c r="D516" s="13"/>
      <c r="F516" s="3">
        <f t="shared" si="196"/>
        <v>0</v>
      </c>
      <c r="G516" s="3">
        <v>7.5540000000000003</v>
      </c>
      <c r="H516" s="112">
        <v>7.5439999999999996</v>
      </c>
      <c r="I516" s="112">
        <v>7.5469999999999997</v>
      </c>
      <c r="J516" s="112">
        <v>7.5490000000000004</v>
      </c>
      <c r="K516" s="111"/>
      <c r="N516" s="3">
        <f t="shared" si="205"/>
        <v>0</v>
      </c>
      <c r="O516" s="13"/>
      <c r="Z516" s="3">
        <f t="shared" ref="Z516" si="218">Y516</f>
        <v>0</v>
      </c>
      <c r="AB516" s="3"/>
      <c r="AC516" s="3">
        <v>28.57142857143582</v>
      </c>
      <c r="AD516" s="112">
        <v>3.9330501754795191</v>
      </c>
      <c r="AK516" s="3">
        <v>7.5549999999999997</v>
      </c>
      <c r="AL516" s="13" t="s">
        <v>185</v>
      </c>
      <c r="AM516" s="11"/>
      <c r="AP516" s="3"/>
      <c r="AQ516" s="3"/>
      <c r="AR516" s="3"/>
    </row>
    <row r="517" spans="1:51" x14ac:dyDescent="0.25">
      <c r="B517" s="112"/>
      <c r="C517" s="3"/>
      <c r="D517" s="3"/>
      <c r="E517" s="3"/>
      <c r="G517" s="112"/>
      <c r="J517" s="112"/>
      <c r="K517" s="3"/>
      <c r="Q517" s="3"/>
      <c r="AB517" s="3"/>
      <c r="AD517" s="112"/>
      <c r="AE517" s="3"/>
      <c r="AK517" s="3"/>
      <c r="AL517" s="3"/>
      <c r="AM517" s="3"/>
      <c r="AN517" s="3"/>
      <c r="AO517" s="3"/>
      <c r="AP517" s="3"/>
      <c r="AQ517" s="3"/>
      <c r="AR517" s="3"/>
    </row>
    <row r="518" spans="1:51" x14ac:dyDescent="0.25">
      <c r="B518" s="112"/>
      <c r="C518" s="3"/>
      <c r="D518" s="3"/>
      <c r="E518" s="3"/>
      <c r="G518" s="112"/>
      <c r="J518" s="112"/>
      <c r="K518" s="3"/>
      <c r="O518" s="3">
        <f>SUM(O9:O515)</f>
        <v>143.57316428571403</v>
      </c>
      <c r="P518" s="3">
        <f>(14650-7880)/O518</f>
        <v>47.153658789100298</v>
      </c>
      <c r="Q518" s="3"/>
      <c r="R518" s="2">
        <f>(11650-8000)/SUM(R134:R515)</f>
        <v>3.3071684162285901</v>
      </c>
      <c r="S518" s="2">
        <f>(12915-7900)/SUM(S78:S515)</f>
        <v>27.660686687700281</v>
      </c>
      <c r="T518" s="3">
        <f>(14640-7900)/SUM(T9:T515)</f>
        <v>2.8762284101953131</v>
      </c>
      <c r="AB518" s="3"/>
      <c r="AD518" s="112"/>
      <c r="AE518" s="3"/>
      <c r="AK518" s="3"/>
      <c r="AL518" s="3"/>
      <c r="AM518" s="3"/>
      <c r="AN518" s="3"/>
      <c r="AO518" s="3"/>
      <c r="AP518" s="3"/>
      <c r="AQ518" s="3"/>
      <c r="AR518" s="3"/>
    </row>
    <row r="519" spans="1:51" x14ac:dyDescent="0.25">
      <c r="B519" s="112"/>
      <c r="C519" s="3"/>
      <c r="D519" s="3"/>
      <c r="E519" s="3"/>
      <c r="G519" s="112"/>
      <c r="J519" s="112"/>
      <c r="K519" s="3"/>
      <c r="Q519" s="3"/>
      <c r="AB519" s="3"/>
      <c r="AD519" s="112"/>
      <c r="AE519" s="3"/>
      <c r="AK519" s="3"/>
      <c r="AL519" s="3"/>
      <c r="AM519" s="3"/>
      <c r="AN519" s="3"/>
      <c r="AO519" s="3"/>
      <c r="AP519" s="3"/>
      <c r="AQ519" s="3"/>
      <c r="AR519" s="3"/>
    </row>
    <row r="520" spans="1:51" x14ac:dyDescent="0.25">
      <c r="B520" s="112"/>
      <c r="C520" s="3"/>
      <c r="D520" s="3"/>
      <c r="E520" s="3"/>
      <c r="G520" s="112"/>
      <c r="J520" s="112"/>
      <c r="K520" s="3"/>
      <c r="Q520" s="3"/>
      <c r="AB520" s="3"/>
      <c r="AD520" s="112"/>
      <c r="AE520" s="3"/>
      <c r="AK520" s="3"/>
      <c r="AL520" s="3"/>
      <c r="AM520" s="3"/>
      <c r="AN520" s="3"/>
      <c r="AO520" s="3"/>
      <c r="AP520" s="3"/>
      <c r="AQ520" s="3"/>
      <c r="AR520" s="3"/>
    </row>
    <row r="521" spans="1:51" x14ac:dyDescent="0.25">
      <c r="B521" s="112"/>
      <c r="C521" s="3"/>
      <c r="D521" s="3"/>
      <c r="E521" s="3"/>
      <c r="G521" s="112"/>
      <c r="J521" s="112"/>
      <c r="K521" s="3"/>
      <c r="O521" s="3">
        <v>14800</v>
      </c>
      <c r="P521" s="3">
        <v>8050</v>
      </c>
      <c r="Q521" s="3"/>
      <c r="AB521" s="3"/>
      <c r="AD521" s="112"/>
      <c r="AE521" s="3"/>
      <c r="AK521" s="3"/>
      <c r="AL521" s="3"/>
      <c r="AM521" s="3"/>
      <c r="AN521" s="3"/>
      <c r="AO521" s="3"/>
      <c r="AP521" s="3"/>
      <c r="AQ521" s="3"/>
      <c r="AR521" s="3"/>
    </row>
    <row r="522" spans="1:51" x14ac:dyDescent="0.25">
      <c r="B522" s="112"/>
      <c r="C522" s="3"/>
      <c r="D522" s="3"/>
      <c r="E522" s="3"/>
      <c r="G522" s="112"/>
      <c r="J522" s="112"/>
      <c r="K522" s="3"/>
      <c r="Q522" s="3"/>
      <c r="AB522" s="3"/>
      <c r="AD522" s="112"/>
      <c r="AE522" s="3"/>
      <c r="AK522" s="3"/>
      <c r="AL522" s="3"/>
      <c r="AM522" s="3"/>
      <c r="AN522" s="3"/>
      <c r="AO522" s="3"/>
      <c r="AP522" s="3"/>
      <c r="AQ522" s="3"/>
      <c r="AR522" s="3"/>
    </row>
    <row r="523" spans="1:51" x14ac:dyDescent="0.25">
      <c r="B523" s="112"/>
      <c r="C523" s="3"/>
      <c r="D523" s="3"/>
      <c r="E523" s="3"/>
      <c r="G523" s="112"/>
      <c r="J523" s="112"/>
      <c r="K523" s="3"/>
      <c r="Q523" s="3"/>
      <c r="R523" s="2">
        <v>3.3125728903463201</v>
      </c>
      <c r="S523" s="2">
        <v>27.748071082378299</v>
      </c>
      <c r="X523" s="3">
        <v>2.8861824535928302</v>
      </c>
      <c r="AB523" s="3"/>
      <c r="AD523" s="112"/>
      <c r="AE523" s="3"/>
      <c r="AK523" s="3"/>
      <c r="AL523" s="3"/>
      <c r="AM523" s="3"/>
      <c r="AN523" s="3"/>
      <c r="AO523" s="3"/>
      <c r="AP523" s="3"/>
      <c r="AQ523" s="3"/>
      <c r="AR523" s="3"/>
    </row>
    <row r="524" spans="1:51" x14ac:dyDescent="0.25">
      <c r="B524" s="112"/>
      <c r="C524" s="3"/>
      <c r="D524" s="3"/>
      <c r="E524" s="3"/>
      <c r="G524" s="112"/>
      <c r="J524" s="112"/>
      <c r="K524" s="3"/>
      <c r="Q524" s="3"/>
      <c r="AB524" s="3"/>
      <c r="AD524" s="112"/>
      <c r="AE524" s="3"/>
      <c r="AK524" s="3"/>
      <c r="AL524" s="3"/>
      <c r="AM524" s="3"/>
      <c r="AN524" s="3"/>
      <c r="AO524" s="3"/>
      <c r="AP524" s="3"/>
      <c r="AQ524" s="3"/>
      <c r="AR524" s="3"/>
    </row>
    <row r="525" spans="1:51" x14ac:dyDescent="0.25">
      <c r="B525" s="112"/>
      <c r="C525" s="3"/>
      <c r="D525" s="3"/>
      <c r="E525" s="3"/>
      <c r="G525" s="112"/>
      <c r="J525" s="112"/>
      <c r="K525" s="3"/>
      <c r="Q525" s="3"/>
      <c r="AB525" s="3"/>
      <c r="AD525" s="112"/>
      <c r="AE525" s="3"/>
      <c r="AK525" s="3"/>
      <c r="AL525" s="3"/>
      <c r="AM525" s="3"/>
      <c r="AN525" s="3"/>
      <c r="AO525" s="3"/>
      <c r="AP525" s="3"/>
      <c r="AQ525" s="3"/>
      <c r="AR525" s="3"/>
    </row>
    <row r="526" spans="1:51" x14ac:dyDescent="0.25">
      <c r="B526" s="112"/>
      <c r="C526" s="3"/>
      <c r="D526" s="3"/>
      <c r="E526" s="3"/>
      <c r="G526" s="112"/>
      <c r="J526" s="112"/>
      <c r="K526" s="3"/>
      <c r="Q526" s="3"/>
      <c r="AB526" s="3"/>
      <c r="AD526" s="112"/>
      <c r="AE526" s="3"/>
      <c r="AK526" s="3"/>
      <c r="AL526" s="3"/>
      <c r="AM526" s="3"/>
      <c r="AN526" s="3"/>
      <c r="AO526" s="3"/>
      <c r="AP526" s="3"/>
      <c r="AQ526" s="3"/>
      <c r="AR526" s="3"/>
    </row>
    <row r="527" spans="1:51" x14ac:dyDescent="0.25">
      <c r="B527" s="112"/>
      <c r="C527" s="3"/>
      <c r="D527" s="3"/>
      <c r="E527" s="3"/>
      <c r="G527" s="112"/>
      <c r="J527" s="112"/>
      <c r="K527" s="3"/>
      <c r="Q527" s="3"/>
      <c r="AB527" s="3"/>
      <c r="AD527" s="112"/>
      <c r="AE527" s="3"/>
      <c r="AK527" s="3"/>
      <c r="AL527" s="3"/>
      <c r="AM527" s="3"/>
      <c r="AN527" s="3"/>
      <c r="AO527" s="3"/>
      <c r="AP527" s="3"/>
      <c r="AQ527" s="3"/>
      <c r="AR527" s="3"/>
    </row>
    <row r="528" spans="1:51" x14ac:dyDescent="0.25">
      <c r="B528" s="112"/>
      <c r="C528" s="3"/>
      <c r="D528" s="3"/>
      <c r="E528" s="3"/>
      <c r="G528" s="112"/>
      <c r="J528" s="112"/>
      <c r="K528" s="3"/>
      <c r="Q528" s="3"/>
      <c r="AB528" s="3"/>
      <c r="AD528" s="112"/>
      <c r="AE528" s="3"/>
      <c r="AK528" s="3"/>
      <c r="AL528" s="3"/>
      <c r="AM528" s="3"/>
      <c r="AN528" s="3"/>
      <c r="AO528" s="3"/>
      <c r="AP528" s="3"/>
      <c r="AQ528" s="3"/>
      <c r="AR528" s="3"/>
    </row>
    <row r="529" spans="2:44" x14ac:dyDescent="0.25">
      <c r="B529" s="112"/>
      <c r="C529" s="3"/>
      <c r="D529" s="3"/>
      <c r="E529" s="3"/>
      <c r="G529" s="112"/>
      <c r="J529" s="112"/>
      <c r="K529" s="3"/>
      <c r="Q529" s="3"/>
      <c r="AB529" s="3"/>
      <c r="AD529" s="112"/>
      <c r="AE529" s="3"/>
      <c r="AK529" s="3"/>
      <c r="AL529" s="3"/>
      <c r="AM529" s="3"/>
      <c r="AN529" s="3"/>
      <c r="AO529" s="3"/>
      <c r="AP529" s="3"/>
      <c r="AQ529" s="3"/>
      <c r="AR529" s="3"/>
    </row>
    <row r="530" spans="2:44" x14ac:dyDescent="0.25">
      <c r="B530" s="112"/>
      <c r="C530" s="3"/>
      <c r="D530" s="3"/>
      <c r="E530" s="3"/>
      <c r="G530" s="112"/>
      <c r="J530" s="112"/>
      <c r="K530" s="3"/>
      <c r="Q530" s="3"/>
      <c r="AB530" s="3"/>
      <c r="AD530" s="112"/>
      <c r="AE530" s="3"/>
      <c r="AK530" s="3"/>
      <c r="AL530" s="3"/>
      <c r="AM530" s="3"/>
      <c r="AN530" s="3"/>
      <c r="AO530" s="3"/>
      <c r="AP530" s="3"/>
      <c r="AQ530" s="3"/>
      <c r="AR530" s="3"/>
    </row>
    <row r="531" spans="2:44" x14ac:dyDescent="0.25">
      <c r="B531" s="112"/>
      <c r="C531" s="3"/>
      <c r="D531" s="3"/>
      <c r="E531" s="3"/>
      <c r="G531" s="112"/>
      <c r="J531" s="112"/>
      <c r="K531" s="3"/>
      <c r="Q531" s="3"/>
      <c r="AB531" s="3"/>
      <c r="AD531" s="112"/>
      <c r="AE531" s="3"/>
      <c r="AK531" s="3"/>
      <c r="AL531" s="3"/>
      <c r="AM531" s="3"/>
      <c r="AN531" s="3"/>
      <c r="AO531" s="3"/>
      <c r="AP531" s="3"/>
      <c r="AQ531" s="3"/>
      <c r="AR531" s="3"/>
    </row>
    <row r="532" spans="2:44" x14ac:dyDescent="0.25">
      <c r="B532" s="112"/>
      <c r="C532" s="3"/>
      <c r="D532" s="3"/>
      <c r="E532" s="3"/>
      <c r="G532" s="112"/>
      <c r="J532" s="112"/>
      <c r="K532" s="3"/>
      <c r="Q532" s="3"/>
      <c r="X532" s="3">
        <v>46.963874071345003</v>
      </c>
      <c r="AB532" s="3"/>
      <c r="AD532" s="112"/>
      <c r="AE532" s="3"/>
      <c r="AK532" s="3"/>
      <c r="AL532" s="3"/>
      <c r="AM532" s="3"/>
      <c r="AN532" s="3"/>
      <c r="AO532" s="3"/>
      <c r="AP532" s="3"/>
      <c r="AQ532" s="3"/>
      <c r="AR532" s="3"/>
    </row>
    <row r="533" spans="2:44" x14ac:dyDescent="0.25">
      <c r="B533" s="112"/>
      <c r="C533" s="3"/>
      <c r="D533" s="3"/>
      <c r="E533" s="3"/>
      <c r="G533" s="112"/>
      <c r="J533" s="112"/>
      <c r="K533" s="3"/>
      <c r="Q533" s="3"/>
      <c r="AB533" s="3"/>
      <c r="AD533" s="112"/>
      <c r="AE533" s="3"/>
      <c r="AK533" s="3"/>
      <c r="AL533" s="3"/>
      <c r="AM533" s="3"/>
      <c r="AN533" s="3"/>
      <c r="AO533" s="3"/>
      <c r="AP533" s="3"/>
      <c r="AQ533" s="3"/>
      <c r="AR533" s="3"/>
    </row>
    <row r="534" spans="2:44" x14ac:dyDescent="0.25">
      <c r="B534" s="112"/>
      <c r="C534" s="3"/>
      <c r="D534" s="3"/>
      <c r="E534" s="3"/>
      <c r="G534" s="112"/>
      <c r="J534" s="112"/>
      <c r="K534" s="3"/>
      <c r="Q534" s="3"/>
      <c r="AB534" s="3"/>
      <c r="AD534" s="112"/>
      <c r="AE534" s="3"/>
      <c r="AK534" s="3"/>
      <c r="AL534" s="3"/>
      <c r="AM534" s="3"/>
      <c r="AN534" s="3"/>
      <c r="AO534" s="3"/>
      <c r="AP534" s="3"/>
      <c r="AQ534" s="3"/>
      <c r="AR534" s="3"/>
    </row>
    <row r="535" spans="2:44" x14ac:dyDescent="0.25">
      <c r="B535" s="112"/>
      <c r="C535" s="3"/>
      <c r="D535" s="3"/>
      <c r="E535" s="3"/>
      <c r="G535" s="112"/>
      <c r="J535" s="112"/>
      <c r="K535" s="3"/>
      <c r="Q535" s="3"/>
      <c r="AB535" s="3"/>
      <c r="AD535" s="112"/>
      <c r="AE535" s="3"/>
      <c r="AK535" s="3"/>
      <c r="AL535" s="3"/>
      <c r="AM535" s="3"/>
      <c r="AN535" s="3"/>
      <c r="AO535" s="3"/>
      <c r="AP535" s="3"/>
      <c r="AQ535" s="3"/>
      <c r="AR535" s="3"/>
    </row>
    <row r="536" spans="2:44" x14ac:dyDescent="0.25">
      <c r="B536" s="112"/>
      <c r="C536" s="3"/>
      <c r="D536" s="3"/>
      <c r="E536" s="3"/>
      <c r="G536" s="112"/>
      <c r="J536" s="112"/>
      <c r="K536" s="3"/>
      <c r="Q536" s="3"/>
      <c r="AB536" s="3"/>
      <c r="AD536" s="112"/>
      <c r="AE536" s="3"/>
      <c r="AK536" s="3"/>
      <c r="AL536" s="3"/>
      <c r="AM536" s="3"/>
      <c r="AN536" s="3"/>
      <c r="AO536" s="3"/>
      <c r="AP536" s="3"/>
      <c r="AQ536" s="3"/>
      <c r="AR536" s="3"/>
    </row>
    <row r="537" spans="2:44" x14ac:dyDescent="0.25">
      <c r="B537" s="112"/>
      <c r="C537" s="3"/>
      <c r="D537" s="3"/>
      <c r="E537" s="3"/>
      <c r="G537" s="112"/>
      <c r="J537" s="112"/>
      <c r="K537" s="3"/>
      <c r="Q537" s="3"/>
      <c r="AB537" s="3"/>
      <c r="AD537" s="112"/>
      <c r="AE537" s="3"/>
      <c r="AK537" s="3"/>
      <c r="AL537" s="3"/>
      <c r="AM537" s="3"/>
      <c r="AN537" s="3"/>
      <c r="AO537" s="3"/>
      <c r="AP537" s="3"/>
      <c r="AQ537" s="3"/>
      <c r="AR537" s="3"/>
    </row>
    <row r="538" spans="2:44" x14ac:dyDescent="0.25">
      <c r="B538" s="112"/>
      <c r="C538" s="3"/>
      <c r="D538" s="3"/>
      <c r="E538" s="3"/>
      <c r="G538" s="112"/>
      <c r="J538" s="112"/>
      <c r="K538" s="3"/>
      <c r="Q538" s="3"/>
      <c r="AB538" s="3"/>
      <c r="AD538" s="112"/>
      <c r="AE538" s="3"/>
      <c r="AK538" s="3"/>
      <c r="AL538" s="3"/>
      <c r="AM538" s="3"/>
      <c r="AN538" s="3"/>
      <c r="AO538" s="3"/>
      <c r="AP538" s="3"/>
      <c r="AQ538" s="3"/>
      <c r="AR538" s="3"/>
    </row>
    <row r="539" spans="2:44" x14ac:dyDescent="0.25">
      <c r="B539" s="112"/>
      <c r="C539" s="3"/>
      <c r="D539" s="3"/>
      <c r="E539" s="3"/>
      <c r="G539" s="112"/>
      <c r="J539" s="112"/>
      <c r="K539" s="3"/>
      <c r="Q539" s="3"/>
      <c r="AB539" s="3"/>
      <c r="AD539" s="112"/>
      <c r="AE539" s="3"/>
      <c r="AK539" s="3"/>
      <c r="AL539" s="3"/>
      <c r="AM539" s="3"/>
      <c r="AN539" s="3"/>
      <c r="AO539" s="3"/>
      <c r="AP539" s="3"/>
      <c r="AQ539" s="3"/>
      <c r="AR539" s="3"/>
    </row>
    <row r="540" spans="2:44" x14ac:dyDescent="0.25">
      <c r="B540" s="112"/>
      <c r="C540" s="3"/>
      <c r="D540" s="3"/>
      <c r="E540" s="3"/>
      <c r="G540" s="112"/>
      <c r="J540" s="112"/>
      <c r="K540" s="3"/>
      <c r="Q540" s="3"/>
      <c r="AB540" s="3"/>
      <c r="AD540" s="112"/>
      <c r="AE540" s="3"/>
      <c r="AK540" s="3"/>
      <c r="AL540" s="3"/>
      <c r="AM540" s="3"/>
      <c r="AN540" s="3"/>
      <c r="AO540" s="3"/>
      <c r="AP540" s="3"/>
      <c r="AQ540" s="3"/>
      <c r="AR540" s="3"/>
    </row>
    <row r="541" spans="2:44" x14ac:dyDescent="0.25">
      <c r="B541" s="112"/>
      <c r="C541" s="3"/>
      <c r="D541" s="3"/>
      <c r="E541" s="3"/>
      <c r="G541" s="112"/>
      <c r="J541" s="112"/>
      <c r="K541" s="3"/>
      <c r="Q541" s="3"/>
      <c r="AB541" s="3"/>
      <c r="AD541" s="112"/>
      <c r="AE541" s="3"/>
      <c r="AK541" s="3"/>
      <c r="AL541" s="3"/>
      <c r="AM541" s="3"/>
      <c r="AN541" s="3"/>
      <c r="AO541" s="3"/>
      <c r="AP541" s="3"/>
      <c r="AQ541" s="3"/>
      <c r="AR541" s="3"/>
    </row>
    <row r="542" spans="2:44" x14ac:dyDescent="0.25">
      <c r="B542" s="112"/>
      <c r="C542" s="3"/>
      <c r="D542" s="3"/>
      <c r="E542" s="3"/>
      <c r="G542" s="112"/>
      <c r="J542" s="112"/>
      <c r="K542" s="3"/>
      <c r="Q542" s="3"/>
      <c r="AB542" s="3"/>
      <c r="AD542" s="112"/>
      <c r="AE542" s="3"/>
      <c r="AK542" s="3"/>
      <c r="AL542" s="3"/>
      <c r="AM542" s="3"/>
      <c r="AN542" s="3"/>
      <c r="AO542" s="3"/>
      <c r="AP542" s="3"/>
      <c r="AQ542" s="3"/>
      <c r="AR542" s="3"/>
    </row>
    <row r="543" spans="2:44" x14ac:dyDescent="0.25">
      <c r="B543" s="112"/>
      <c r="C543" s="3"/>
      <c r="D543" s="3"/>
      <c r="E543" s="3"/>
      <c r="G543" s="112"/>
      <c r="J543" s="112"/>
      <c r="K543" s="3"/>
      <c r="Q543" s="3"/>
      <c r="AB543" s="3"/>
      <c r="AD543" s="112"/>
      <c r="AE543" s="3"/>
      <c r="AK543" s="3"/>
      <c r="AL543" s="3"/>
      <c r="AM543" s="3"/>
      <c r="AN543" s="3"/>
      <c r="AO543" s="3"/>
      <c r="AP543" s="3"/>
      <c r="AQ543" s="3"/>
      <c r="AR543" s="3"/>
    </row>
    <row r="544" spans="2:44" x14ac:dyDescent="0.25">
      <c r="B544" s="112"/>
      <c r="C544" s="3"/>
      <c r="D544" s="3"/>
      <c r="E544" s="3"/>
      <c r="G544" s="112"/>
      <c r="J544" s="112"/>
      <c r="K544" s="3"/>
      <c r="Q544" s="3"/>
      <c r="AB544" s="3"/>
      <c r="AD544" s="112"/>
      <c r="AE544" s="3"/>
      <c r="AK544" s="3"/>
      <c r="AL544" s="3"/>
      <c r="AM544" s="3"/>
      <c r="AN544" s="3"/>
      <c r="AO544" s="3"/>
      <c r="AP544" s="3"/>
      <c r="AQ544" s="3"/>
      <c r="AR544" s="3"/>
    </row>
    <row r="545" spans="2:44" x14ac:dyDescent="0.25">
      <c r="B545" s="112"/>
      <c r="C545" s="3"/>
      <c r="D545" s="3"/>
      <c r="E545" s="3"/>
      <c r="G545" s="112"/>
      <c r="J545" s="112"/>
      <c r="K545" s="3"/>
      <c r="Q545" s="3"/>
      <c r="AB545" s="3"/>
      <c r="AD545" s="112"/>
      <c r="AE545" s="3"/>
      <c r="AK545" s="3"/>
      <c r="AL545" s="3"/>
      <c r="AM545" s="3"/>
      <c r="AN545" s="3"/>
      <c r="AO545" s="3"/>
      <c r="AP545" s="3"/>
      <c r="AQ545" s="3"/>
      <c r="AR545" s="3"/>
    </row>
    <row r="546" spans="2:44" x14ac:dyDescent="0.25">
      <c r="B546" s="112"/>
      <c r="C546" s="3"/>
      <c r="D546" s="3"/>
      <c r="E546" s="3"/>
      <c r="G546" s="112"/>
      <c r="J546" s="112"/>
      <c r="K546" s="3"/>
      <c r="Q546" s="3"/>
      <c r="AB546" s="3"/>
      <c r="AD546" s="112"/>
      <c r="AE546" s="3"/>
      <c r="AK546" s="3"/>
      <c r="AL546" s="3"/>
      <c r="AM546" s="3"/>
      <c r="AN546" s="3"/>
      <c r="AO546" s="3"/>
      <c r="AP546" s="3"/>
      <c r="AQ546" s="3"/>
      <c r="AR546" s="3"/>
    </row>
    <row r="547" spans="2:44" x14ac:dyDescent="0.25">
      <c r="B547" s="112"/>
      <c r="C547" s="3"/>
      <c r="D547" s="3"/>
      <c r="E547" s="3"/>
      <c r="G547" s="112"/>
      <c r="J547" s="112"/>
      <c r="K547" s="3"/>
      <c r="Q547" s="3"/>
      <c r="AB547" s="3"/>
      <c r="AD547" s="112"/>
      <c r="AE547" s="3"/>
      <c r="AK547" s="3"/>
      <c r="AL547" s="3"/>
      <c r="AM547" s="3"/>
      <c r="AN547" s="3"/>
      <c r="AO547" s="3"/>
      <c r="AP547" s="3"/>
      <c r="AQ547" s="3"/>
      <c r="AR547" s="3"/>
    </row>
    <row r="548" spans="2:44" x14ac:dyDescent="0.25">
      <c r="B548" s="112"/>
      <c r="C548" s="3"/>
      <c r="D548" s="3"/>
      <c r="E548" s="3"/>
      <c r="G548" s="112"/>
      <c r="J548" s="112"/>
      <c r="K548" s="3"/>
      <c r="Q548" s="3"/>
      <c r="AB548" s="3"/>
      <c r="AD548" s="112"/>
      <c r="AE548" s="3"/>
      <c r="AK548" s="3"/>
      <c r="AL548" s="3"/>
      <c r="AM548" s="3"/>
      <c r="AN548" s="3"/>
      <c r="AO548" s="3"/>
      <c r="AP548" s="3"/>
      <c r="AQ548" s="3"/>
      <c r="AR548" s="3"/>
    </row>
    <row r="549" spans="2:44" x14ac:dyDescent="0.25">
      <c r="B549" s="112"/>
      <c r="C549" s="3"/>
      <c r="D549" s="3"/>
      <c r="E549" s="3"/>
      <c r="G549" s="112"/>
      <c r="J549" s="112"/>
      <c r="K549" s="3"/>
      <c r="Q549" s="3"/>
      <c r="AB549" s="3"/>
      <c r="AD549" s="112"/>
      <c r="AE549" s="3"/>
      <c r="AK549" s="3"/>
      <c r="AL549" s="3"/>
      <c r="AM549" s="3"/>
      <c r="AN549" s="3"/>
      <c r="AO549" s="3"/>
      <c r="AP549" s="3"/>
      <c r="AQ549" s="3"/>
      <c r="AR549" s="3"/>
    </row>
    <row r="550" spans="2:44" x14ac:dyDescent="0.25">
      <c r="B550" s="112"/>
      <c r="C550" s="3"/>
      <c r="D550" s="3"/>
      <c r="E550" s="3"/>
      <c r="G550" s="112"/>
      <c r="J550" s="112"/>
      <c r="K550" s="3"/>
      <c r="Q550" s="3"/>
      <c r="AB550" s="3"/>
      <c r="AD550" s="112"/>
      <c r="AE550" s="3"/>
      <c r="AK550" s="3"/>
      <c r="AL550" s="3"/>
      <c r="AM550" s="3"/>
      <c r="AN550" s="3"/>
      <c r="AO550" s="3"/>
      <c r="AP550" s="3"/>
      <c r="AQ550" s="3"/>
      <c r="AR550" s="3"/>
    </row>
    <row r="551" spans="2:44" x14ac:dyDescent="0.25">
      <c r="B551" s="112"/>
      <c r="C551" s="3"/>
      <c r="D551" s="3"/>
      <c r="E551" s="3"/>
      <c r="G551" s="112"/>
      <c r="J551" s="112"/>
      <c r="K551" s="3"/>
      <c r="Q551" s="3"/>
      <c r="AB551" s="3"/>
      <c r="AD551" s="112"/>
      <c r="AE551" s="3"/>
      <c r="AK551" s="3"/>
      <c r="AL551" s="3"/>
      <c r="AM551" s="3"/>
      <c r="AN551" s="3"/>
      <c r="AO551" s="3"/>
      <c r="AP551" s="3"/>
      <c r="AQ551" s="3"/>
      <c r="AR551" s="3"/>
    </row>
    <row r="552" spans="2:44" x14ac:dyDescent="0.25">
      <c r="B552" s="112"/>
      <c r="C552" s="3"/>
      <c r="D552" s="3"/>
      <c r="E552" s="3"/>
      <c r="G552" s="112"/>
      <c r="J552" s="112"/>
      <c r="K552" s="3"/>
      <c r="Q552" s="3"/>
      <c r="AB552" s="3"/>
      <c r="AD552" s="112"/>
      <c r="AE552" s="3"/>
      <c r="AK552" s="3"/>
      <c r="AL552" s="3"/>
      <c r="AM552" s="3"/>
      <c r="AN552" s="3"/>
      <c r="AO552" s="3"/>
      <c r="AP552" s="3"/>
      <c r="AQ552" s="3"/>
      <c r="AR552" s="3"/>
    </row>
    <row r="553" spans="2:44" x14ac:dyDescent="0.25">
      <c r="B553" s="112"/>
      <c r="C553" s="3"/>
      <c r="D553" s="3"/>
      <c r="E553" s="3"/>
      <c r="G553" s="112"/>
      <c r="J553" s="112"/>
      <c r="K553" s="3"/>
      <c r="Q553" s="3"/>
      <c r="AB553" s="3"/>
      <c r="AD553" s="112"/>
      <c r="AE553" s="3"/>
      <c r="AK553" s="3"/>
      <c r="AL553" s="3"/>
      <c r="AM553" s="3"/>
      <c r="AN553" s="3"/>
      <c r="AO553" s="3"/>
      <c r="AP553" s="3"/>
      <c r="AQ553" s="3"/>
      <c r="AR553" s="3"/>
    </row>
    <row r="554" spans="2:44" x14ac:dyDescent="0.25">
      <c r="B554" s="112"/>
      <c r="C554" s="3"/>
      <c r="D554" s="3"/>
      <c r="E554" s="3"/>
      <c r="G554" s="112"/>
      <c r="J554" s="112"/>
      <c r="K554" s="3"/>
      <c r="Q554" s="3"/>
      <c r="AB554" s="3"/>
      <c r="AD554" s="112"/>
      <c r="AE554" s="3"/>
      <c r="AK554" s="3"/>
      <c r="AL554" s="3"/>
      <c r="AM554" s="3"/>
      <c r="AN554" s="3"/>
      <c r="AO554" s="3"/>
      <c r="AP554" s="3"/>
      <c r="AQ554" s="3"/>
      <c r="AR554" s="3"/>
    </row>
    <row r="555" spans="2:44" x14ac:dyDescent="0.25">
      <c r="B555" s="112"/>
      <c r="C555" s="3"/>
      <c r="D555" s="3"/>
      <c r="E555" s="3"/>
      <c r="G555" s="112"/>
      <c r="J555" s="112"/>
      <c r="K555" s="3"/>
      <c r="Q555" s="3"/>
      <c r="AB555" s="3"/>
      <c r="AD555" s="112"/>
      <c r="AE555" s="3"/>
      <c r="AK555" s="3"/>
      <c r="AL555" s="3"/>
      <c r="AM555" s="3"/>
      <c r="AN555" s="3"/>
      <c r="AO555" s="3"/>
      <c r="AP555" s="3"/>
      <c r="AQ555" s="3"/>
      <c r="AR555" s="3"/>
    </row>
    <row r="556" spans="2:44" x14ac:dyDescent="0.25">
      <c r="B556" s="112"/>
      <c r="C556" s="3"/>
      <c r="D556" s="3"/>
      <c r="E556" s="3"/>
      <c r="G556" s="112"/>
      <c r="J556" s="112"/>
      <c r="K556" s="3"/>
      <c r="Q556" s="3"/>
      <c r="AB556" s="3"/>
      <c r="AD556" s="112"/>
      <c r="AE556" s="3"/>
      <c r="AK556" s="3"/>
      <c r="AL556" s="3"/>
      <c r="AM556" s="3"/>
      <c r="AN556" s="3"/>
      <c r="AO556" s="3"/>
      <c r="AP556" s="3"/>
      <c r="AQ556" s="3"/>
      <c r="AR556" s="3"/>
    </row>
    <row r="557" spans="2:44" x14ac:dyDescent="0.25">
      <c r="B557" s="112"/>
      <c r="C557" s="3"/>
      <c r="D557" s="3"/>
      <c r="E557" s="3"/>
      <c r="G557" s="112"/>
      <c r="J557" s="112"/>
      <c r="K557" s="3"/>
      <c r="Q557" s="3"/>
      <c r="AB557" s="3"/>
      <c r="AD557" s="112"/>
      <c r="AE557" s="3"/>
      <c r="AK557" s="3"/>
      <c r="AL557" s="3"/>
      <c r="AM557" s="3"/>
      <c r="AN557" s="3"/>
      <c r="AO557" s="3"/>
      <c r="AP557" s="3"/>
      <c r="AQ557" s="3"/>
      <c r="AR557" s="3"/>
    </row>
    <row r="558" spans="2:44" x14ac:dyDescent="0.25">
      <c r="B558" s="112"/>
      <c r="C558" s="3"/>
      <c r="D558" s="3"/>
      <c r="E558" s="3"/>
      <c r="G558" s="112"/>
      <c r="J558" s="112"/>
      <c r="K558" s="3"/>
      <c r="Q558" s="3"/>
      <c r="AB558" s="3"/>
      <c r="AD558" s="112"/>
      <c r="AE558" s="3"/>
      <c r="AK558" s="3"/>
      <c r="AL558" s="3"/>
      <c r="AM558" s="3"/>
      <c r="AN558" s="3"/>
      <c r="AO558" s="3"/>
      <c r="AP558" s="3"/>
      <c r="AQ558" s="3"/>
      <c r="AR558" s="3"/>
    </row>
    <row r="559" spans="2:44" x14ac:dyDescent="0.25">
      <c r="B559" s="112"/>
      <c r="C559" s="3"/>
      <c r="D559" s="3"/>
      <c r="E559" s="3"/>
      <c r="G559" s="112"/>
      <c r="J559" s="112"/>
      <c r="K559" s="3"/>
      <c r="Q559" s="3"/>
      <c r="AB559" s="3"/>
      <c r="AD559" s="112"/>
      <c r="AE559" s="3"/>
      <c r="AK559" s="3"/>
      <c r="AL559" s="3"/>
      <c r="AM559" s="3"/>
      <c r="AN559" s="3"/>
      <c r="AO559" s="3"/>
      <c r="AP559" s="3"/>
      <c r="AQ559" s="3"/>
      <c r="AR559" s="3"/>
    </row>
    <row r="560" spans="2:44" x14ac:dyDescent="0.25">
      <c r="B560" s="112"/>
      <c r="C560" s="3"/>
      <c r="D560" s="3"/>
      <c r="E560" s="3"/>
      <c r="G560" s="112"/>
      <c r="J560" s="112"/>
      <c r="K560" s="3"/>
      <c r="Q560" s="3"/>
      <c r="AB560" s="3"/>
      <c r="AD560" s="112"/>
      <c r="AE560" s="3"/>
      <c r="AK560" s="3"/>
      <c r="AL560" s="3"/>
      <c r="AM560" s="3"/>
      <c r="AN560" s="3"/>
      <c r="AO560" s="3"/>
      <c r="AP560" s="3"/>
      <c r="AQ560" s="3"/>
      <c r="AR560" s="3"/>
    </row>
    <row r="561" spans="2:44" x14ac:dyDescent="0.25">
      <c r="B561" s="112"/>
      <c r="C561" s="3"/>
      <c r="D561" s="3"/>
      <c r="E561" s="3"/>
      <c r="G561" s="112"/>
      <c r="J561" s="112"/>
      <c r="K561" s="3"/>
      <c r="Q561" s="3"/>
      <c r="AB561" s="3"/>
      <c r="AD561" s="112"/>
      <c r="AE561" s="3"/>
      <c r="AK561" s="3"/>
      <c r="AL561" s="3"/>
      <c r="AM561" s="3"/>
      <c r="AN561" s="3"/>
      <c r="AO561" s="3"/>
      <c r="AP561" s="3"/>
      <c r="AQ561" s="3"/>
      <c r="AR561" s="3"/>
    </row>
    <row r="562" spans="2:44" x14ac:dyDescent="0.25">
      <c r="B562" s="112"/>
      <c r="C562" s="3"/>
      <c r="D562" s="3"/>
      <c r="E562" s="3"/>
      <c r="G562" s="112"/>
      <c r="J562" s="112"/>
      <c r="K562" s="3"/>
      <c r="Q562" s="3"/>
      <c r="AB562" s="3"/>
      <c r="AD562" s="112"/>
      <c r="AE562" s="3"/>
      <c r="AK562" s="3"/>
      <c r="AL562" s="3"/>
      <c r="AM562" s="3"/>
      <c r="AN562" s="3"/>
      <c r="AO562" s="3"/>
      <c r="AP562" s="3"/>
      <c r="AQ562" s="3"/>
      <c r="AR562" s="3"/>
    </row>
    <row r="563" spans="2:44" x14ac:dyDescent="0.25">
      <c r="B563" s="112"/>
      <c r="C563" s="3"/>
      <c r="D563" s="3"/>
      <c r="E563" s="3"/>
      <c r="G563" s="112"/>
      <c r="J563" s="112"/>
      <c r="K563" s="3"/>
      <c r="Q563" s="3"/>
      <c r="AB563" s="3"/>
      <c r="AD563" s="112"/>
      <c r="AE563" s="3"/>
      <c r="AK563" s="3"/>
      <c r="AL563" s="3"/>
      <c r="AM563" s="3"/>
      <c r="AN563" s="3"/>
      <c r="AO563" s="3"/>
      <c r="AP563" s="3"/>
      <c r="AQ563" s="3"/>
      <c r="AR563" s="3"/>
    </row>
    <row r="564" spans="2:44" x14ac:dyDescent="0.25">
      <c r="B564" s="112"/>
      <c r="C564" s="3"/>
      <c r="D564" s="3"/>
      <c r="E564" s="3"/>
      <c r="G564" s="112"/>
      <c r="J564" s="112"/>
      <c r="K564" s="3"/>
      <c r="Q564" s="3"/>
      <c r="AB564" s="3"/>
      <c r="AD564" s="112"/>
      <c r="AE564" s="3"/>
      <c r="AK564" s="3"/>
      <c r="AL564" s="3"/>
      <c r="AM564" s="3"/>
      <c r="AN564" s="3"/>
      <c r="AO564" s="3"/>
      <c r="AP564" s="3"/>
      <c r="AQ564" s="3"/>
      <c r="AR564" s="3"/>
    </row>
    <row r="565" spans="2:44" x14ac:dyDescent="0.25">
      <c r="B565" s="112"/>
      <c r="C565" s="3"/>
      <c r="D565" s="3"/>
      <c r="E565" s="3"/>
      <c r="G565" s="112"/>
      <c r="J565" s="112"/>
      <c r="K565" s="3"/>
      <c r="Q565" s="3"/>
      <c r="AB565" s="3"/>
      <c r="AD565" s="112"/>
      <c r="AE565" s="3"/>
      <c r="AK565" s="3"/>
      <c r="AL565" s="3"/>
      <c r="AM565" s="3"/>
      <c r="AN565" s="3"/>
      <c r="AO565" s="3"/>
      <c r="AP565" s="3"/>
      <c r="AQ565" s="3"/>
      <c r="AR565" s="3"/>
    </row>
    <row r="566" spans="2:44" x14ac:dyDescent="0.25">
      <c r="B566" s="112"/>
      <c r="C566" s="3"/>
      <c r="D566" s="3"/>
      <c r="E566" s="3"/>
      <c r="G566" s="112"/>
      <c r="J566" s="112"/>
      <c r="K566" s="3"/>
      <c r="Q566" s="3"/>
      <c r="AB566" s="3"/>
      <c r="AD566" s="112"/>
      <c r="AE566" s="3"/>
      <c r="AK566" s="3"/>
      <c r="AL566" s="3"/>
      <c r="AM566" s="3"/>
      <c r="AN566" s="3"/>
      <c r="AO566" s="3"/>
      <c r="AP566" s="3"/>
      <c r="AQ566" s="3"/>
      <c r="AR566" s="3"/>
    </row>
    <row r="567" spans="2:44" x14ac:dyDescent="0.25">
      <c r="B567" s="112"/>
      <c r="C567" s="3"/>
      <c r="D567" s="3"/>
      <c r="E567" s="3"/>
      <c r="G567" s="112"/>
      <c r="J567" s="112"/>
      <c r="K567" s="3"/>
      <c r="Q567" s="3"/>
      <c r="AB567" s="3"/>
      <c r="AD567" s="112"/>
      <c r="AE567" s="3"/>
      <c r="AK567" s="3"/>
      <c r="AL567" s="3"/>
      <c r="AM567" s="3"/>
      <c r="AN567" s="3"/>
      <c r="AO567" s="3"/>
      <c r="AP567" s="3"/>
      <c r="AQ567" s="3"/>
      <c r="AR567" s="3"/>
    </row>
    <row r="568" spans="2:44" x14ac:dyDescent="0.25">
      <c r="B568" s="112"/>
      <c r="C568" s="3"/>
      <c r="D568" s="3"/>
      <c r="E568" s="3"/>
      <c r="G568" s="112"/>
      <c r="J568" s="112"/>
      <c r="K568" s="3"/>
      <c r="Q568" s="3"/>
      <c r="AB568" s="3"/>
      <c r="AD568" s="112"/>
      <c r="AE568" s="3"/>
      <c r="AK568" s="3"/>
      <c r="AL568" s="3"/>
      <c r="AM568" s="3"/>
      <c r="AN568" s="3"/>
      <c r="AO568" s="3"/>
      <c r="AP568" s="3"/>
      <c r="AQ568" s="3"/>
      <c r="AR568" s="3"/>
    </row>
    <row r="569" spans="2:44" x14ac:dyDescent="0.25">
      <c r="B569" s="112"/>
      <c r="C569" s="3"/>
      <c r="D569" s="3"/>
      <c r="E569" s="3"/>
      <c r="G569" s="112"/>
      <c r="J569" s="112"/>
      <c r="K569" s="3"/>
      <c r="Q569" s="3"/>
      <c r="AB569" s="3"/>
      <c r="AD569" s="112"/>
      <c r="AE569" s="3"/>
      <c r="AK569" s="3"/>
      <c r="AL569" s="3"/>
      <c r="AM569" s="3"/>
      <c r="AN569" s="3"/>
      <c r="AO569" s="3"/>
      <c r="AP569" s="3"/>
      <c r="AQ569" s="3"/>
      <c r="AR569" s="3"/>
    </row>
    <row r="570" spans="2:44" x14ac:dyDescent="0.25">
      <c r="B570" s="112"/>
      <c r="C570" s="3"/>
      <c r="D570" s="3"/>
      <c r="E570" s="3"/>
      <c r="G570" s="112"/>
      <c r="J570" s="112"/>
      <c r="K570" s="3"/>
      <c r="Q570" s="3"/>
      <c r="AB570" s="3"/>
      <c r="AD570" s="112"/>
      <c r="AE570" s="3"/>
      <c r="AK570" s="3"/>
      <c r="AL570" s="3"/>
      <c r="AM570" s="3"/>
      <c r="AN570" s="3"/>
      <c r="AO570" s="3"/>
      <c r="AP570" s="3"/>
      <c r="AQ570" s="3"/>
      <c r="AR570" s="3"/>
    </row>
    <row r="571" spans="2:44" x14ac:dyDescent="0.25">
      <c r="B571" s="112"/>
      <c r="C571" s="3"/>
      <c r="D571" s="3"/>
      <c r="E571" s="3"/>
      <c r="G571" s="112"/>
      <c r="J571" s="112"/>
      <c r="K571" s="3"/>
      <c r="Q571" s="3"/>
      <c r="AB571" s="3"/>
      <c r="AD571" s="112"/>
      <c r="AE571" s="3"/>
      <c r="AK571" s="3"/>
      <c r="AL571" s="3"/>
      <c r="AM571" s="3"/>
      <c r="AN571" s="3"/>
      <c r="AO571" s="3"/>
      <c r="AP571" s="3"/>
      <c r="AQ571" s="3"/>
      <c r="AR571" s="3"/>
    </row>
    <row r="572" spans="2:44" x14ac:dyDescent="0.25">
      <c r="B572" s="112"/>
      <c r="C572" s="3"/>
      <c r="D572" s="3"/>
      <c r="E572" s="3"/>
      <c r="G572" s="112"/>
      <c r="J572" s="112"/>
      <c r="K572" s="3"/>
      <c r="Q572" s="3"/>
      <c r="AB572" s="3"/>
      <c r="AD572" s="112"/>
      <c r="AE572" s="3"/>
      <c r="AK572" s="3"/>
      <c r="AL572" s="3"/>
      <c r="AM572" s="3"/>
      <c r="AN572" s="3"/>
      <c r="AO572" s="3"/>
      <c r="AP572" s="3"/>
      <c r="AQ572" s="3"/>
      <c r="AR572" s="3"/>
    </row>
    <row r="573" spans="2:44" x14ac:dyDescent="0.25">
      <c r="B573" s="112"/>
      <c r="C573" s="3"/>
      <c r="D573" s="3"/>
      <c r="E573" s="3"/>
      <c r="G573" s="112"/>
      <c r="J573" s="112"/>
      <c r="K573" s="3"/>
      <c r="Q573" s="3"/>
      <c r="AB573" s="3"/>
      <c r="AD573" s="112"/>
      <c r="AE573" s="3"/>
      <c r="AK573" s="3"/>
      <c r="AL573" s="3"/>
      <c r="AM573" s="3"/>
      <c r="AN573" s="3"/>
      <c r="AO573" s="3"/>
      <c r="AP573" s="3"/>
      <c r="AQ573" s="3"/>
      <c r="AR573" s="3"/>
    </row>
    <row r="574" spans="2:44" x14ac:dyDescent="0.25">
      <c r="B574" s="112"/>
      <c r="C574" s="3"/>
      <c r="D574" s="3"/>
      <c r="E574" s="3"/>
      <c r="G574" s="112"/>
      <c r="J574" s="112"/>
      <c r="K574" s="3"/>
      <c r="Q574" s="3"/>
      <c r="AB574" s="3"/>
      <c r="AD574" s="112"/>
      <c r="AE574" s="3"/>
      <c r="AK574" s="3"/>
      <c r="AL574" s="3"/>
      <c r="AM574" s="3"/>
      <c r="AN574" s="3"/>
      <c r="AO574" s="3"/>
      <c r="AP574" s="3"/>
      <c r="AQ574" s="3"/>
      <c r="AR574" s="3"/>
    </row>
    <row r="575" spans="2:44" x14ac:dyDescent="0.25">
      <c r="B575" s="112"/>
      <c r="C575" s="3"/>
      <c r="D575" s="3"/>
      <c r="E575" s="3"/>
      <c r="G575" s="112"/>
      <c r="J575" s="112"/>
      <c r="K575" s="3"/>
      <c r="Q575" s="3"/>
      <c r="AB575" s="3"/>
      <c r="AD575" s="112"/>
      <c r="AE575" s="3"/>
      <c r="AK575" s="3"/>
      <c r="AL575" s="3"/>
      <c r="AM575" s="3"/>
      <c r="AN575" s="3"/>
      <c r="AO575" s="3"/>
      <c r="AP575" s="3"/>
      <c r="AQ575" s="3"/>
      <c r="AR575" s="3"/>
    </row>
    <row r="576" spans="2:44" x14ac:dyDescent="0.25">
      <c r="B576" s="112"/>
      <c r="C576" s="3"/>
      <c r="D576" s="3"/>
      <c r="E576" s="3"/>
      <c r="G576" s="112"/>
      <c r="J576" s="112"/>
      <c r="K576" s="3"/>
      <c r="Q576" s="3"/>
      <c r="AB576" s="3"/>
      <c r="AD576" s="112"/>
      <c r="AE576" s="3"/>
      <c r="AK576" s="3"/>
      <c r="AL576" s="3"/>
      <c r="AM576" s="3"/>
      <c r="AN576" s="3"/>
      <c r="AO576" s="3"/>
      <c r="AP576" s="3"/>
      <c r="AQ576" s="3"/>
      <c r="AR576" s="3"/>
    </row>
    <row r="577" spans="2:44" x14ac:dyDescent="0.25">
      <c r="B577" s="112"/>
      <c r="C577" s="3"/>
      <c r="D577" s="3"/>
      <c r="E577" s="3"/>
      <c r="G577" s="112"/>
      <c r="J577" s="112"/>
      <c r="K577" s="3"/>
      <c r="Q577" s="3"/>
      <c r="AB577" s="3"/>
      <c r="AD577" s="112"/>
      <c r="AE577" s="3"/>
      <c r="AK577" s="3"/>
      <c r="AL577" s="3"/>
      <c r="AM577" s="3"/>
      <c r="AN577" s="3"/>
      <c r="AO577" s="3"/>
      <c r="AP577" s="3"/>
      <c r="AQ577" s="3"/>
      <c r="AR577" s="3"/>
    </row>
    <row r="578" spans="2:44" x14ac:dyDescent="0.25">
      <c r="B578" s="112"/>
      <c r="C578" s="3"/>
      <c r="D578" s="3"/>
      <c r="E578" s="3"/>
      <c r="G578" s="112"/>
      <c r="J578" s="112"/>
      <c r="K578" s="3"/>
      <c r="Q578" s="3"/>
      <c r="AB578" s="3"/>
      <c r="AD578" s="112"/>
      <c r="AE578" s="3"/>
      <c r="AK578" s="3"/>
      <c r="AL578" s="3"/>
      <c r="AM578" s="3"/>
      <c r="AN578" s="3"/>
      <c r="AO578" s="3"/>
      <c r="AP578" s="3"/>
      <c r="AQ578" s="3"/>
      <c r="AR578" s="3"/>
    </row>
    <row r="579" spans="2:44" x14ac:dyDescent="0.25">
      <c r="B579" s="112"/>
      <c r="C579" s="3"/>
      <c r="D579" s="3"/>
      <c r="E579" s="3"/>
      <c r="G579" s="112"/>
      <c r="J579" s="112"/>
      <c r="K579" s="3"/>
      <c r="Q579" s="3"/>
      <c r="AB579" s="3"/>
      <c r="AD579" s="112"/>
      <c r="AE579" s="3"/>
      <c r="AK579" s="3"/>
      <c r="AL579" s="3"/>
      <c r="AM579" s="3"/>
      <c r="AN579" s="3"/>
      <c r="AO579" s="3"/>
      <c r="AP579" s="3"/>
      <c r="AQ579" s="3"/>
      <c r="AR579" s="3"/>
    </row>
    <row r="580" spans="2:44" x14ac:dyDescent="0.25">
      <c r="B580" s="112"/>
      <c r="C580" s="3"/>
      <c r="D580" s="3"/>
      <c r="E580" s="3"/>
      <c r="G580" s="112"/>
      <c r="J580" s="112"/>
      <c r="K580" s="3"/>
      <c r="Q580" s="3"/>
      <c r="AB580" s="3"/>
      <c r="AD580" s="112"/>
      <c r="AE580" s="3"/>
      <c r="AK580" s="3"/>
      <c r="AL580" s="3"/>
      <c r="AM580" s="3"/>
      <c r="AN580" s="3"/>
      <c r="AO580" s="3"/>
      <c r="AP580" s="3"/>
      <c r="AQ580" s="3"/>
      <c r="AR580" s="3"/>
    </row>
    <row r="581" spans="2:44" x14ac:dyDescent="0.25">
      <c r="B581" s="112"/>
      <c r="C581" s="3"/>
      <c r="D581" s="3"/>
      <c r="E581" s="3"/>
      <c r="G581" s="112"/>
      <c r="J581" s="112"/>
      <c r="K581" s="3"/>
      <c r="Q581" s="3"/>
      <c r="AB581" s="3"/>
      <c r="AD581" s="112"/>
      <c r="AE581" s="3"/>
      <c r="AK581" s="3"/>
      <c r="AL581" s="3"/>
      <c r="AM581" s="3"/>
      <c r="AN581" s="3"/>
      <c r="AO581" s="3"/>
      <c r="AP581" s="3"/>
      <c r="AQ581" s="3"/>
      <c r="AR581" s="3"/>
    </row>
    <row r="582" spans="2:44" x14ac:dyDescent="0.25">
      <c r="B582" s="112"/>
      <c r="C582" s="3"/>
      <c r="D582" s="3"/>
      <c r="E582" s="3"/>
      <c r="G582" s="112"/>
      <c r="J582" s="112"/>
      <c r="K582" s="3"/>
      <c r="Q582" s="3"/>
      <c r="AB582" s="3"/>
      <c r="AD582" s="112"/>
      <c r="AE582" s="3"/>
      <c r="AK582" s="3"/>
      <c r="AL582" s="3"/>
      <c r="AM582" s="3"/>
      <c r="AN582" s="3"/>
      <c r="AO582" s="3"/>
      <c r="AP582" s="3"/>
      <c r="AQ582" s="3"/>
      <c r="AR582" s="3"/>
    </row>
    <row r="583" spans="2:44" x14ac:dyDescent="0.25">
      <c r="B583" s="112"/>
      <c r="C583" s="3"/>
      <c r="D583" s="3"/>
      <c r="E583" s="3"/>
      <c r="G583" s="112"/>
      <c r="J583" s="112"/>
      <c r="K583" s="3"/>
      <c r="Q583" s="3"/>
      <c r="AB583" s="3"/>
      <c r="AD583" s="112"/>
      <c r="AE583" s="3"/>
      <c r="AK583" s="3"/>
      <c r="AL583" s="3"/>
      <c r="AM583" s="3"/>
      <c r="AN583" s="3"/>
      <c r="AO583" s="3"/>
      <c r="AP583" s="3"/>
      <c r="AQ583" s="3"/>
      <c r="AR583" s="3"/>
    </row>
    <row r="584" spans="2:44" x14ac:dyDescent="0.25">
      <c r="B584" s="112"/>
      <c r="C584" s="3"/>
      <c r="D584" s="3"/>
      <c r="E584" s="3"/>
      <c r="G584" s="112"/>
      <c r="J584" s="112"/>
      <c r="K584" s="3"/>
      <c r="Q584" s="3"/>
      <c r="AB584" s="3"/>
      <c r="AD584" s="112"/>
      <c r="AE584" s="3"/>
      <c r="AK584" s="3"/>
      <c r="AL584" s="3"/>
      <c r="AM584" s="3"/>
      <c r="AN584" s="3"/>
      <c r="AO584" s="3"/>
      <c r="AP584" s="3"/>
      <c r="AQ584" s="3"/>
      <c r="AR584" s="3"/>
    </row>
    <row r="585" spans="2:44" x14ac:dyDescent="0.25">
      <c r="B585" s="112"/>
      <c r="C585" s="3"/>
      <c r="D585" s="3"/>
      <c r="E585" s="3"/>
      <c r="G585" s="112"/>
      <c r="J585" s="112"/>
      <c r="K585" s="3"/>
      <c r="Q585" s="3"/>
      <c r="AB585" s="3"/>
      <c r="AD585" s="112"/>
      <c r="AE585" s="3"/>
      <c r="AK585" s="3"/>
      <c r="AL585" s="3"/>
      <c r="AM585" s="3"/>
      <c r="AN585" s="3"/>
      <c r="AO585" s="3"/>
      <c r="AP585" s="3"/>
      <c r="AQ585" s="3"/>
      <c r="AR585" s="3"/>
    </row>
    <row r="586" spans="2:44" x14ac:dyDescent="0.25">
      <c r="B586" s="112"/>
      <c r="C586" s="3"/>
      <c r="D586" s="3"/>
      <c r="E586" s="3"/>
      <c r="G586" s="112"/>
      <c r="J586" s="112"/>
      <c r="K586" s="3"/>
      <c r="Q586" s="3"/>
      <c r="AB586" s="3"/>
      <c r="AD586" s="112"/>
      <c r="AE586" s="3"/>
      <c r="AK586" s="3"/>
      <c r="AL586" s="3"/>
      <c r="AM586" s="3"/>
      <c r="AN586" s="3"/>
      <c r="AO586" s="3"/>
      <c r="AP586" s="3"/>
      <c r="AQ586" s="3"/>
      <c r="AR586" s="3"/>
    </row>
    <row r="587" spans="2:44" x14ac:dyDescent="0.25">
      <c r="B587" s="112"/>
      <c r="C587" s="3"/>
      <c r="D587" s="3"/>
      <c r="E587" s="3"/>
      <c r="G587" s="112"/>
      <c r="J587" s="112"/>
      <c r="K587" s="3"/>
      <c r="Q587" s="3"/>
      <c r="AB587" s="3"/>
      <c r="AD587" s="112"/>
      <c r="AE587" s="3"/>
      <c r="AK587" s="3"/>
      <c r="AL587" s="3"/>
      <c r="AM587" s="3"/>
      <c r="AN587" s="3"/>
      <c r="AO587" s="3"/>
      <c r="AP587" s="3"/>
      <c r="AQ587" s="3"/>
      <c r="AR587" s="3"/>
    </row>
    <row r="588" spans="2:44" x14ac:dyDescent="0.25">
      <c r="B588" s="112"/>
      <c r="C588" s="3"/>
      <c r="D588" s="3"/>
      <c r="E588" s="3"/>
      <c r="G588" s="112"/>
      <c r="J588" s="112"/>
      <c r="K588" s="3"/>
      <c r="Q588" s="3"/>
      <c r="AB588" s="3"/>
      <c r="AD588" s="112"/>
      <c r="AE588" s="3"/>
      <c r="AK588" s="3"/>
      <c r="AL588" s="3"/>
      <c r="AM588" s="3"/>
      <c r="AN588" s="3"/>
      <c r="AO588" s="3"/>
      <c r="AP588" s="3"/>
      <c r="AQ588" s="3"/>
      <c r="AR588" s="3"/>
    </row>
    <row r="589" spans="2:44" x14ac:dyDescent="0.25">
      <c r="B589" s="112"/>
      <c r="C589" s="3"/>
      <c r="D589" s="3"/>
      <c r="E589" s="3"/>
      <c r="G589" s="112"/>
      <c r="J589" s="112"/>
      <c r="K589" s="3"/>
      <c r="Q589" s="3"/>
      <c r="AB589" s="3"/>
      <c r="AD589" s="112"/>
      <c r="AE589" s="3"/>
      <c r="AK589" s="3"/>
      <c r="AL589" s="3"/>
      <c r="AM589" s="3"/>
      <c r="AN589" s="3"/>
      <c r="AO589" s="3"/>
      <c r="AP589" s="3"/>
      <c r="AQ589" s="3"/>
      <c r="AR589" s="3"/>
    </row>
    <row r="590" spans="2:44" x14ac:dyDescent="0.25">
      <c r="B590" s="112"/>
      <c r="C590" s="3"/>
      <c r="D590" s="3"/>
      <c r="E590" s="3"/>
      <c r="G590" s="112"/>
      <c r="J590" s="112"/>
      <c r="K590" s="3"/>
      <c r="Q590" s="3"/>
      <c r="AB590" s="3"/>
      <c r="AD590" s="112"/>
      <c r="AE590" s="3"/>
      <c r="AK590" s="3"/>
      <c r="AL590" s="3"/>
      <c r="AM590" s="3"/>
      <c r="AN590" s="3"/>
      <c r="AO590" s="3"/>
      <c r="AP590" s="3"/>
      <c r="AQ590" s="3"/>
      <c r="AR590" s="3"/>
    </row>
    <row r="591" spans="2:44" x14ac:dyDescent="0.25">
      <c r="B591" s="112"/>
      <c r="C591" s="3"/>
      <c r="D591" s="3"/>
      <c r="E591" s="3"/>
      <c r="G591" s="112"/>
      <c r="J591" s="112"/>
      <c r="K591" s="3"/>
      <c r="Q591" s="3"/>
      <c r="AB591" s="3"/>
      <c r="AD591" s="112"/>
      <c r="AE591" s="3"/>
      <c r="AK591" s="3"/>
      <c r="AL591" s="3"/>
      <c r="AM591" s="3"/>
      <c r="AN591" s="3"/>
      <c r="AO591" s="3"/>
      <c r="AP591" s="3"/>
      <c r="AQ591" s="3"/>
      <c r="AR591" s="3"/>
    </row>
    <row r="592" spans="2:44" x14ac:dyDescent="0.25">
      <c r="B592" s="112"/>
      <c r="C592" s="3"/>
      <c r="D592" s="3"/>
      <c r="E592" s="3"/>
      <c r="G592" s="112"/>
      <c r="J592" s="112"/>
      <c r="K592" s="3"/>
      <c r="Q592" s="3"/>
      <c r="AB592" s="3"/>
      <c r="AD592" s="112"/>
      <c r="AE592" s="3"/>
      <c r="AK592" s="3"/>
      <c r="AL592" s="3"/>
      <c r="AM592" s="3"/>
      <c r="AN592" s="3"/>
      <c r="AO592" s="3"/>
      <c r="AP592" s="3"/>
      <c r="AQ592" s="3"/>
      <c r="AR592" s="3"/>
    </row>
    <row r="593" spans="2:44" x14ac:dyDescent="0.25">
      <c r="B593" s="112"/>
      <c r="C593" s="3"/>
      <c r="D593" s="3"/>
      <c r="E593" s="3"/>
      <c r="G593" s="112"/>
      <c r="J593" s="112"/>
      <c r="K593" s="3"/>
      <c r="Q593" s="3"/>
      <c r="AB593" s="3"/>
      <c r="AD593" s="112"/>
      <c r="AE593" s="3"/>
      <c r="AK593" s="3"/>
      <c r="AL593" s="3"/>
      <c r="AM593" s="3"/>
      <c r="AN593" s="3"/>
      <c r="AO593" s="3"/>
      <c r="AP593" s="3"/>
      <c r="AQ593" s="3"/>
      <c r="AR593" s="3"/>
    </row>
    <row r="594" spans="2:44" x14ac:dyDescent="0.25">
      <c r="B594" s="112"/>
      <c r="C594" s="3"/>
      <c r="D594" s="3"/>
      <c r="E594" s="3"/>
      <c r="G594" s="112"/>
      <c r="J594" s="112"/>
      <c r="K594" s="3"/>
      <c r="Q594" s="3"/>
      <c r="AB594" s="3"/>
      <c r="AD594" s="112"/>
      <c r="AE594" s="3"/>
      <c r="AK594" s="3"/>
      <c r="AL594" s="3"/>
      <c r="AM594" s="3"/>
      <c r="AN594" s="3"/>
      <c r="AO594" s="3"/>
      <c r="AP594" s="3"/>
      <c r="AQ594" s="3"/>
      <c r="AR594" s="3"/>
    </row>
    <row r="595" spans="2:44" x14ac:dyDescent="0.25">
      <c r="B595" s="112"/>
      <c r="C595" s="3"/>
      <c r="D595" s="3"/>
      <c r="E595" s="3"/>
      <c r="G595" s="112"/>
      <c r="J595" s="112"/>
      <c r="K595" s="3"/>
      <c r="Q595" s="3"/>
      <c r="AB595" s="3"/>
      <c r="AD595" s="112"/>
      <c r="AE595" s="3"/>
      <c r="AK595" s="3"/>
      <c r="AL595" s="3"/>
      <c r="AM595" s="3"/>
      <c r="AN595" s="3"/>
      <c r="AO595" s="3"/>
      <c r="AP595" s="3"/>
      <c r="AQ595" s="3"/>
      <c r="AR595" s="3"/>
    </row>
    <row r="596" spans="2:44" x14ac:dyDescent="0.25">
      <c r="B596" s="112"/>
      <c r="C596" s="3"/>
      <c r="D596" s="3"/>
      <c r="E596" s="3"/>
      <c r="G596" s="112"/>
      <c r="J596" s="112"/>
      <c r="K596" s="3"/>
      <c r="Q596" s="3"/>
      <c r="AB596" s="3"/>
      <c r="AD596" s="112"/>
      <c r="AE596" s="3"/>
      <c r="AK596" s="3"/>
      <c r="AL596" s="3"/>
      <c r="AM596" s="3"/>
      <c r="AN596" s="3"/>
      <c r="AO596" s="3"/>
      <c r="AP596" s="3"/>
      <c r="AQ596" s="3"/>
      <c r="AR596" s="3"/>
    </row>
    <row r="597" spans="2:44" x14ac:dyDescent="0.25">
      <c r="B597" s="112"/>
      <c r="C597" s="3"/>
      <c r="D597" s="3"/>
      <c r="E597" s="3"/>
      <c r="G597" s="112"/>
      <c r="J597" s="112"/>
      <c r="K597" s="3"/>
      <c r="Q597" s="3"/>
      <c r="AB597" s="3"/>
      <c r="AD597" s="112"/>
      <c r="AE597" s="3"/>
      <c r="AK597" s="3"/>
      <c r="AL597" s="3"/>
      <c r="AM597" s="3"/>
      <c r="AN597" s="3"/>
      <c r="AO597" s="3"/>
      <c r="AP597" s="3"/>
      <c r="AQ597" s="3"/>
      <c r="AR597" s="3"/>
    </row>
    <row r="598" spans="2:44" x14ac:dyDescent="0.25">
      <c r="B598" s="112"/>
      <c r="C598" s="3"/>
      <c r="D598" s="3"/>
      <c r="E598" s="3"/>
      <c r="G598" s="112"/>
      <c r="J598" s="112"/>
      <c r="K598" s="3"/>
      <c r="Q598" s="3"/>
      <c r="AB598" s="3"/>
      <c r="AD598" s="112"/>
      <c r="AE598" s="3"/>
      <c r="AK598" s="3"/>
      <c r="AL598" s="3"/>
      <c r="AM598" s="3"/>
      <c r="AN598" s="3"/>
      <c r="AO598" s="3"/>
      <c r="AP598" s="3"/>
      <c r="AQ598" s="3"/>
      <c r="AR598" s="3"/>
    </row>
    <row r="599" spans="2:44" x14ac:dyDescent="0.25">
      <c r="B599" s="112"/>
      <c r="C599" s="3"/>
      <c r="D599" s="3"/>
      <c r="E599" s="3"/>
      <c r="G599" s="112"/>
      <c r="J599" s="112"/>
      <c r="K599" s="3"/>
      <c r="Q599" s="3"/>
      <c r="AB599" s="3"/>
      <c r="AD599" s="112"/>
      <c r="AE599" s="3"/>
      <c r="AK599" s="3"/>
      <c r="AL599" s="3"/>
      <c r="AM599" s="3"/>
      <c r="AN599" s="3"/>
      <c r="AO599" s="3"/>
      <c r="AP599" s="3"/>
      <c r="AQ599" s="3"/>
      <c r="AR599" s="3"/>
    </row>
    <row r="600" spans="2:44" x14ac:dyDescent="0.25">
      <c r="B600" s="112"/>
      <c r="C600" s="3"/>
      <c r="D600" s="3"/>
      <c r="E600" s="3"/>
      <c r="G600" s="112"/>
      <c r="J600" s="112"/>
      <c r="K600" s="3"/>
      <c r="Q600" s="3"/>
      <c r="AB600" s="3"/>
      <c r="AD600" s="112"/>
      <c r="AE600" s="3"/>
      <c r="AK600" s="3"/>
      <c r="AL600" s="3"/>
      <c r="AM600" s="3"/>
      <c r="AN600" s="3"/>
      <c r="AO600" s="3"/>
      <c r="AP600" s="3"/>
      <c r="AQ600" s="3"/>
      <c r="AR600" s="3"/>
    </row>
    <row r="601" spans="2:44" x14ac:dyDescent="0.25">
      <c r="B601" s="112"/>
      <c r="C601" s="3"/>
      <c r="D601" s="3"/>
      <c r="E601" s="3"/>
      <c r="G601" s="112"/>
      <c r="J601" s="112"/>
      <c r="K601" s="3"/>
      <c r="Q601" s="3"/>
      <c r="AB601" s="3"/>
      <c r="AD601" s="112"/>
      <c r="AE601" s="3"/>
      <c r="AK601" s="3"/>
      <c r="AL601" s="3"/>
      <c r="AM601" s="3"/>
      <c r="AN601" s="3"/>
      <c r="AO601" s="3"/>
      <c r="AP601" s="3"/>
      <c r="AQ601" s="3"/>
      <c r="AR601" s="3"/>
    </row>
    <row r="602" spans="2:44" x14ac:dyDescent="0.25">
      <c r="B602" s="112"/>
      <c r="C602" s="3"/>
      <c r="D602" s="3"/>
      <c r="E602" s="3"/>
      <c r="G602" s="112"/>
      <c r="J602" s="112"/>
      <c r="K602" s="3"/>
      <c r="Q602" s="3"/>
      <c r="AB602" s="3"/>
      <c r="AD602" s="112"/>
      <c r="AE602" s="3"/>
      <c r="AK602" s="3"/>
      <c r="AL602" s="3"/>
      <c r="AM602" s="3"/>
      <c r="AN602" s="3"/>
      <c r="AO602" s="3"/>
      <c r="AP602" s="3"/>
      <c r="AQ602" s="3"/>
      <c r="AR602" s="3"/>
    </row>
    <row r="603" spans="2:44" x14ac:dyDescent="0.25">
      <c r="B603" s="112"/>
      <c r="C603" s="3"/>
      <c r="D603" s="3"/>
      <c r="E603" s="3"/>
      <c r="G603" s="112"/>
      <c r="J603" s="112"/>
      <c r="K603" s="3"/>
      <c r="Q603" s="3"/>
      <c r="AB603" s="3"/>
      <c r="AD603" s="112"/>
      <c r="AE603" s="3"/>
      <c r="AK603" s="3"/>
      <c r="AL603" s="3"/>
      <c r="AM603" s="3"/>
      <c r="AN603" s="3"/>
      <c r="AO603" s="3"/>
      <c r="AP603" s="3"/>
      <c r="AQ603" s="3"/>
      <c r="AR603" s="3"/>
    </row>
    <row r="604" spans="2:44" x14ac:dyDescent="0.25">
      <c r="B604" s="112"/>
      <c r="C604" s="3"/>
      <c r="D604" s="3"/>
      <c r="E604" s="3"/>
      <c r="G604" s="112"/>
      <c r="J604" s="112"/>
      <c r="K604" s="3"/>
      <c r="Q604" s="3"/>
      <c r="AB604" s="3"/>
      <c r="AD604" s="112"/>
      <c r="AE604" s="3"/>
      <c r="AK604" s="3"/>
      <c r="AL604" s="3"/>
      <c r="AM604" s="3"/>
      <c r="AN604" s="3"/>
      <c r="AO604" s="3"/>
      <c r="AP604" s="3"/>
      <c r="AQ604" s="3"/>
      <c r="AR604" s="3"/>
    </row>
    <row r="605" spans="2:44" x14ac:dyDescent="0.25">
      <c r="B605" s="112"/>
      <c r="C605" s="3"/>
      <c r="D605" s="3"/>
      <c r="E605" s="3"/>
      <c r="G605" s="112"/>
      <c r="J605" s="112"/>
      <c r="K605" s="3"/>
      <c r="Q605" s="3"/>
      <c r="AB605" s="3"/>
      <c r="AD605" s="112"/>
      <c r="AE605" s="3"/>
      <c r="AK605" s="3"/>
      <c r="AL605" s="3"/>
      <c r="AM605" s="3"/>
      <c r="AN605" s="3"/>
      <c r="AO605" s="3"/>
      <c r="AP605" s="3"/>
      <c r="AQ605" s="3"/>
      <c r="AR605" s="3"/>
    </row>
    <row r="606" spans="2:44" x14ac:dyDescent="0.25">
      <c r="B606" s="112"/>
      <c r="C606" s="3"/>
      <c r="D606" s="3"/>
      <c r="E606" s="3"/>
      <c r="G606" s="112"/>
      <c r="J606" s="112"/>
      <c r="K606" s="3"/>
      <c r="Q606" s="3"/>
      <c r="AB606" s="3"/>
      <c r="AD606" s="112"/>
      <c r="AE606" s="3"/>
      <c r="AK606" s="3"/>
      <c r="AL606" s="3"/>
      <c r="AM606" s="3"/>
      <c r="AN606" s="3"/>
      <c r="AO606" s="3"/>
      <c r="AP606" s="3"/>
      <c r="AQ606" s="3"/>
      <c r="AR606" s="3"/>
    </row>
    <row r="607" spans="2:44" x14ac:dyDescent="0.25">
      <c r="B607" s="112"/>
      <c r="C607" s="3"/>
      <c r="D607" s="3"/>
      <c r="E607" s="3"/>
      <c r="G607" s="112"/>
      <c r="J607" s="112"/>
      <c r="K607" s="3"/>
      <c r="Q607" s="3"/>
      <c r="AB607" s="3"/>
      <c r="AD607" s="112"/>
      <c r="AE607" s="3"/>
      <c r="AK607" s="3"/>
      <c r="AL607" s="3"/>
      <c r="AM607" s="3"/>
      <c r="AN607" s="3"/>
      <c r="AO607" s="3"/>
      <c r="AP607" s="3"/>
      <c r="AQ607" s="3"/>
      <c r="AR607" s="3"/>
    </row>
    <row r="608" spans="2:44" x14ac:dyDescent="0.25">
      <c r="B608" s="112"/>
      <c r="C608" s="3"/>
      <c r="D608" s="3"/>
      <c r="E608" s="3"/>
      <c r="G608" s="112"/>
      <c r="J608" s="112"/>
      <c r="K608" s="3"/>
      <c r="Q608" s="3"/>
      <c r="AB608" s="3"/>
      <c r="AD608" s="112"/>
      <c r="AE608" s="3"/>
      <c r="AK608" s="3"/>
      <c r="AL608" s="3"/>
      <c r="AM608" s="3"/>
      <c r="AN608" s="3"/>
      <c r="AO608" s="3"/>
      <c r="AP608" s="3"/>
      <c r="AQ608" s="3"/>
      <c r="AR608" s="3"/>
    </row>
    <row r="609" spans="2:44" x14ac:dyDescent="0.25">
      <c r="B609" s="112"/>
      <c r="C609" s="3"/>
      <c r="D609" s="3"/>
      <c r="E609" s="3"/>
      <c r="G609" s="112"/>
      <c r="J609" s="112"/>
      <c r="K609" s="3"/>
      <c r="Q609" s="3"/>
      <c r="AB609" s="3"/>
      <c r="AD609" s="112"/>
      <c r="AE609" s="3"/>
      <c r="AK609" s="3"/>
      <c r="AL609" s="3"/>
      <c r="AM609" s="3"/>
      <c r="AN609" s="3"/>
      <c r="AO609" s="3"/>
      <c r="AP609" s="3"/>
      <c r="AQ609" s="3"/>
      <c r="AR609" s="3"/>
    </row>
    <row r="610" spans="2:44" x14ac:dyDescent="0.25">
      <c r="B610" s="112"/>
      <c r="C610" s="3"/>
      <c r="D610" s="3"/>
      <c r="E610" s="3"/>
      <c r="G610" s="112"/>
      <c r="J610" s="112"/>
      <c r="K610" s="3"/>
      <c r="Q610" s="3"/>
      <c r="AB610" s="3"/>
      <c r="AD610" s="112"/>
      <c r="AE610" s="3"/>
      <c r="AK610" s="3"/>
      <c r="AL610" s="3"/>
      <c r="AM610" s="3"/>
      <c r="AN610" s="3"/>
      <c r="AO610" s="3"/>
      <c r="AP610" s="3"/>
      <c r="AQ610" s="3"/>
      <c r="AR610" s="3"/>
    </row>
    <row r="611" spans="2:44" x14ac:dyDescent="0.25">
      <c r="B611" s="112"/>
      <c r="C611" s="3"/>
      <c r="D611" s="3"/>
      <c r="E611" s="3"/>
      <c r="G611" s="112"/>
      <c r="J611" s="112"/>
      <c r="K611" s="3"/>
      <c r="Q611" s="3"/>
      <c r="AB611" s="3"/>
      <c r="AD611" s="112"/>
      <c r="AE611" s="3"/>
      <c r="AK611" s="3"/>
      <c r="AL611" s="3"/>
      <c r="AM611" s="3"/>
      <c r="AN611" s="3"/>
      <c r="AO611" s="3"/>
      <c r="AP611" s="3"/>
      <c r="AQ611" s="3"/>
      <c r="AR611" s="3"/>
    </row>
    <row r="612" spans="2:44" x14ac:dyDescent="0.25">
      <c r="B612" s="112"/>
      <c r="C612" s="3"/>
      <c r="D612" s="3"/>
      <c r="E612" s="3"/>
      <c r="G612" s="112"/>
      <c r="J612" s="112"/>
      <c r="K612" s="3"/>
      <c r="Q612" s="3"/>
      <c r="AB612" s="3"/>
      <c r="AD612" s="112"/>
      <c r="AE612" s="3"/>
      <c r="AK612" s="3"/>
      <c r="AL612" s="3"/>
      <c r="AM612" s="3"/>
      <c r="AN612" s="3"/>
      <c r="AO612" s="3"/>
      <c r="AP612" s="3"/>
      <c r="AQ612" s="3"/>
      <c r="AR612" s="3"/>
    </row>
    <row r="613" spans="2:44" x14ac:dyDescent="0.25">
      <c r="B613" s="112"/>
      <c r="C613" s="3"/>
      <c r="D613" s="3"/>
      <c r="E613" s="3"/>
      <c r="G613" s="112"/>
      <c r="J613" s="112"/>
      <c r="K613" s="3"/>
      <c r="Q613" s="3"/>
      <c r="AB613" s="3"/>
      <c r="AD613" s="112"/>
      <c r="AE613" s="3"/>
      <c r="AK613" s="3"/>
      <c r="AL613" s="3"/>
      <c r="AM613" s="3"/>
      <c r="AN613" s="3"/>
      <c r="AO613" s="3"/>
      <c r="AP613" s="3"/>
      <c r="AQ613" s="3"/>
      <c r="AR613" s="3"/>
    </row>
    <row r="614" spans="2:44" x14ac:dyDescent="0.25">
      <c r="B614" s="112"/>
      <c r="C614" s="3"/>
      <c r="D614" s="3"/>
      <c r="E614" s="3"/>
      <c r="G614" s="112"/>
      <c r="J614" s="112"/>
      <c r="K614" s="3"/>
      <c r="Q614" s="3"/>
      <c r="AB614" s="3"/>
      <c r="AD614" s="112"/>
      <c r="AE614" s="3"/>
      <c r="AK614" s="3"/>
      <c r="AL614" s="3"/>
      <c r="AM614" s="3"/>
      <c r="AN614" s="3"/>
      <c r="AO614" s="3"/>
      <c r="AP614" s="3"/>
      <c r="AQ614" s="3"/>
      <c r="AR614" s="3"/>
    </row>
    <row r="615" spans="2:44" x14ac:dyDescent="0.25">
      <c r="B615" s="112"/>
      <c r="C615" s="3"/>
      <c r="D615" s="3"/>
      <c r="E615" s="3"/>
      <c r="G615" s="112"/>
      <c r="J615" s="112"/>
      <c r="K615" s="3"/>
      <c r="Q615" s="3"/>
      <c r="AB615" s="3"/>
      <c r="AD615" s="112"/>
      <c r="AE615" s="3"/>
      <c r="AK615" s="3"/>
      <c r="AL615" s="3"/>
      <c r="AM615" s="3"/>
      <c r="AN615" s="3"/>
      <c r="AO615" s="3"/>
      <c r="AP615" s="3"/>
      <c r="AQ615" s="3"/>
      <c r="AR615" s="3"/>
    </row>
    <row r="616" spans="2:44" x14ac:dyDescent="0.25">
      <c r="B616" s="112"/>
      <c r="C616" s="3"/>
      <c r="D616" s="3"/>
      <c r="E616" s="3"/>
      <c r="G616" s="112"/>
      <c r="J616" s="112"/>
      <c r="K616" s="3"/>
      <c r="Q616" s="3"/>
      <c r="AB616" s="3"/>
      <c r="AD616" s="112"/>
      <c r="AE616" s="3"/>
      <c r="AK616" s="3"/>
      <c r="AL616" s="3"/>
      <c r="AM616" s="3"/>
      <c r="AN616" s="3"/>
      <c r="AO616" s="3"/>
      <c r="AP616" s="3"/>
      <c r="AQ616" s="3"/>
      <c r="AR616" s="3"/>
    </row>
    <row r="617" spans="2:44" x14ac:dyDescent="0.25">
      <c r="B617" s="112"/>
      <c r="C617" s="3"/>
      <c r="D617" s="3"/>
      <c r="E617" s="3"/>
      <c r="G617" s="112"/>
      <c r="J617" s="112"/>
      <c r="K617" s="3"/>
      <c r="Q617" s="3"/>
      <c r="AB617" s="3"/>
      <c r="AD617" s="112"/>
      <c r="AE617" s="3"/>
      <c r="AK617" s="3"/>
      <c r="AL617" s="3"/>
      <c r="AM617" s="3"/>
      <c r="AN617" s="3"/>
      <c r="AO617" s="3"/>
      <c r="AP617" s="3"/>
      <c r="AQ617" s="3"/>
      <c r="AR617" s="3"/>
    </row>
    <row r="618" spans="2:44" x14ac:dyDescent="0.25">
      <c r="B618" s="112"/>
      <c r="C618" s="3"/>
      <c r="D618" s="3"/>
      <c r="E618" s="3"/>
      <c r="G618" s="112"/>
      <c r="J618" s="112"/>
      <c r="K618" s="3"/>
      <c r="Q618" s="3"/>
      <c r="AB618" s="3"/>
      <c r="AD618" s="112"/>
      <c r="AE618" s="3"/>
      <c r="AK618" s="3"/>
      <c r="AL618" s="3"/>
      <c r="AM618" s="3"/>
      <c r="AN618" s="3"/>
      <c r="AO618" s="3"/>
      <c r="AP618" s="3"/>
      <c r="AQ618" s="3"/>
      <c r="AR618" s="3"/>
    </row>
    <row r="619" spans="2:44" x14ac:dyDescent="0.25">
      <c r="B619" s="112"/>
      <c r="C619" s="3"/>
      <c r="D619" s="3"/>
      <c r="E619" s="3"/>
      <c r="G619" s="112"/>
      <c r="J619" s="112"/>
      <c r="K619" s="3"/>
      <c r="Q619" s="3"/>
      <c r="AB619" s="3"/>
      <c r="AD619" s="112"/>
      <c r="AE619" s="3"/>
      <c r="AK619" s="3"/>
      <c r="AL619" s="3"/>
      <c r="AM619" s="3"/>
      <c r="AN619" s="3"/>
      <c r="AO619" s="3"/>
      <c r="AP619" s="3"/>
      <c r="AQ619" s="3"/>
      <c r="AR619" s="3"/>
    </row>
    <row r="620" spans="2:44" x14ac:dyDescent="0.25">
      <c r="B620" s="112"/>
      <c r="C620" s="3"/>
      <c r="D620" s="3"/>
      <c r="E620" s="3"/>
      <c r="G620" s="112"/>
      <c r="J620" s="112"/>
      <c r="K620" s="3"/>
      <c r="Q620" s="3"/>
      <c r="AB620" s="3"/>
      <c r="AD620" s="112"/>
      <c r="AE620" s="3"/>
      <c r="AK620" s="3"/>
      <c r="AL620" s="3"/>
      <c r="AM620" s="3"/>
      <c r="AN620" s="3"/>
      <c r="AO620" s="3"/>
      <c r="AP620" s="3"/>
      <c r="AQ620" s="3"/>
      <c r="AR620" s="3"/>
    </row>
    <row r="621" spans="2:44" x14ac:dyDescent="0.25">
      <c r="B621" s="112"/>
      <c r="C621" s="3"/>
      <c r="D621" s="3"/>
      <c r="E621" s="3"/>
      <c r="G621" s="112"/>
      <c r="J621" s="112"/>
      <c r="K621" s="3"/>
      <c r="Q621" s="3"/>
      <c r="AB621" s="3"/>
      <c r="AD621" s="112"/>
      <c r="AE621" s="3"/>
      <c r="AK621" s="3"/>
      <c r="AL621" s="3"/>
      <c r="AM621" s="3"/>
      <c r="AN621" s="3"/>
      <c r="AO621" s="3"/>
      <c r="AP621" s="3"/>
      <c r="AQ621" s="3"/>
      <c r="AR621" s="3"/>
    </row>
    <row r="622" spans="2:44" x14ac:dyDescent="0.25">
      <c r="B622" s="112"/>
      <c r="C622" s="3"/>
      <c r="D622" s="3"/>
      <c r="E622" s="3"/>
      <c r="G622" s="112"/>
      <c r="J622" s="112"/>
      <c r="K622" s="3"/>
      <c r="Q622" s="3"/>
      <c r="AB622" s="3"/>
      <c r="AD622" s="112"/>
      <c r="AE622" s="3"/>
      <c r="AK622" s="3"/>
      <c r="AL622" s="3"/>
      <c r="AM622" s="3"/>
      <c r="AN622" s="3"/>
      <c r="AO622" s="3"/>
      <c r="AP622" s="3"/>
      <c r="AQ622" s="3"/>
      <c r="AR622" s="3"/>
    </row>
    <row r="623" spans="2:44" x14ac:dyDescent="0.25">
      <c r="B623" s="112"/>
      <c r="C623" s="3"/>
      <c r="D623" s="3"/>
      <c r="E623" s="3"/>
      <c r="G623" s="112"/>
      <c r="J623" s="112"/>
      <c r="K623" s="3"/>
      <c r="Q623" s="3"/>
      <c r="AB623" s="3"/>
      <c r="AD623" s="112"/>
      <c r="AE623" s="3"/>
      <c r="AK623" s="3"/>
      <c r="AL623" s="3"/>
      <c r="AM623" s="3"/>
      <c r="AN623" s="3"/>
      <c r="AO623" s="3"/>
      <c r="AP623" s="3"/>
      <c r="AQ623" s="3"/>
      <c r="AR623" s="3"/>
    </row>
    <row r="624" spans="2:44" x14ac:dyDescent="0.25">
      <c r="B624" s="112"/>
      <c r="C624" s="3"/>
      <c r="D624" s="3"/>
      <c r="E624" s="3"/>
      <c r="G624" s="112"/>
      <c r="J624" s="112"/>
      <c r="K624" s="3"/>
      <c r="Q624" s="3"/>
      <c r="AB624" s="3"/>
      <c r="AD624" s="112"/>
      <c r="AE624" s="3"/>
      <c r="AK624" s="3"/>
      <c r="AL624" s="3"/>
      <c r="AM624" s="3"/>
      <c r="AN624" s="3"/>
      <c r="AO624" s="3"/>
      <c r="AP624" s="3"/>
      <c r="AQ624" s="3"/>
      <c r="AR624" s="3"/>
    </row>
    <row r="625" spans="2:44" x14ac:dyDescent="0.25">
      <c r="B625" s="112"/>
      <c r="C625" s="3"/>
      <c r="D625" s="3"/>
      <c r="E625" s="3"/>
      <c r="G625" s="112"/>
      <c r="J625" s="112"/>
      <c r="K625" s="3"/>
      <c r="Q625" s="3"/>
      <c r="AB625" s="3"/>
      <c r="AD625" s="112"/>
      <c r="AE625" s="3"/>
      <c r="AK625" s="3"/>
      <c r="AL625" s="3"/>
      <c r="AM625" s="3"/>
      <c r="AN625" s="3"/>
      <c r="AO625" s="3"/>
      <c r="AP625" s="3"/>
      <c r="AQ625" s="3"/>
      <c r="AR625" s="3"/>
    </row>
    <row r="626" spans="2:44" x14ac:dyDescent="0.25">
      <c r="B626" s="112"/>
      <c r="C626" s="3"/>
      <c r="D626" s="3"/>
      <c r="E626" s="3"/>
      <c r="G626" s="112"/>
      <c r="J626" s="112"/>
      <c r="K626" s="3"/>
      <c r="Q626" s="3"/>
      <c r="AB626" s="3"/>
      <c r="AD626" s="112"/>
      <c r="AE626" s="3"/>
      <c r="AK626" s="3"/>
      <c r="AL626" s="3"/>
      <c r="AM626" s="3"/>
      <c r="AN626" s="3"/>
      <c r="AO626" s="3"/>
      <c r="AP626" s="3"/>
      <c r="AQ626" s="3"/>
      <c r="AR626" s="3"/>
    </row>
    <row r="627" spans="2:44" x14ac:dyDescent="0.25">
      <c r="B627" s="112"/>
      <c r="C627" s="3"/>
      <c r="D627" s="3"/>
      <c r="E627" s="3"/>
      <c r="G627" s="112"/>
      <c r="J627" s="112"/>
      <c r="K627" s="3"/>
      <c r="Q627" s="3"/>
      <c r="AB627" s="3"/>
      <c r="AD627" s="112"/>
      <c r="AE627" s="3"/>
      <c r="AK627" s="3"/>
      <c r="AL627" s="3"/>
      <c r="AM627" s="3"/>
      <c r="AN627" s="3"/>
      <c r="AO627" s="3"/>
      <c r="AP627" s="3"/>
      <c r="AQ627" s="3"/>
      <c r="AR627" s="3"/>
    </row>
    <row r="628" spans="2:44" x14ac:dyDescent="0.25">
      <c r="B628" s="112"/>
      <c r="C628" s="3"/>
      <c r="D628" s="3"/>
      <c r="E628" s="3"/>
      <c r="G628" s="112"/>
      <c r="J628" s="112"/>
      <c r="K628" s="3"/>
      <c r="Q628" s="3"/>
      <c r="AB628" s="3"/>
      <c r="AD628" s="112"/>
      <c r="AE628" s="3"/>
      <c r="AK628" s="3"/>
      <c r="AL628" s="3"/>
      <c r="AM628" s="3"/>
      <c r="AN628" s="3"/>
      <c r="AO628" s="3"/>
      <c r="AP628" s="3"/>
      <c r="AQ628" s="3"/>
      <c r="AR628" s="3"/>
    </row>
    <row r="629" spans="2:44" x14ac:dyDescent="0.25">
      <c r="B629" s="112"/>
      <c r="C629" s="3"/>
      <c r="D629" s="3"/>
      <c r="E629" s="3"/>
      <c r="G629" s="112"/>
      <c r="J629" s="112"/>
      <c r="K629" s="3"/>
      <c r="Q629" s="3"/>
      <c r="AB629" s="3"/>
      <c r="AD629" s="112"/>
      <c r="AE629" s="3"/>
      <c r="AK629" s="3"/>
      <c r="AL629" s="3"/>
      <c r="AM629" s="3"/>
      <c r="AN629" s="3"/>
      <c r="AO629" s="3"/>
      <c r="AP629" s="3"/>
      <c r="AQ629" s="3"/>
      <c r="AR629" s="3"/>
    </row>
    <row r="630" spans="2:44" x14ac:dyDescent="0.25">
      <c r="B630" s="112"/>
      <c r="C630" s="3"/>
      <c r="D630" s="3"/>
      <c r="E630" s="3"/>
      <c r="G630" s="112"/>
      <c r="J630" s="112"/>
      <c r="K630" s="3"/>
      <c r="Q630" s="3"/>
      <c r="AB630" s="3"/>
      <c r="AD630" s="112"/>
      <c r="AE630" s="3"/>
      <c r="AK630" s="3"/>
      <c r="AL630" s="3"/>
      <c r="AM630" s="3"/>
      <c r="AN630" s="3"/>
      <c r="AO630" s="3"/>
      <c r="AP630" s="3"/>
      <c r="AQ630" s="3"/>
      <c r="AR630" s="3"/>
    </row>
    <row r="631" spans="2:44" x14ac:dyDescent="0.25">
      <c r="B631" s="112"/>
      <c r="C631" s="3"/>
      <c r="D631" s="3"/>
      <c r="E631" s="3"/>
      <c r="G631" s="112"/>
      <c r="J631" s="112"/>
      <c r="K631" s="3"/>
      <c r="Q631" s="3"/>
      <c r="AB631" s="3"/>
      <c r="AD631" s="112"/>
      <c r="AE631" s="3"/>
      <c r="AK631" s="3"/>
      <c r="AL631" s="3"/>
      <c r="AM631" s="3"/>
      <c r="AN631" s="3"/>
      <c r="AO631" s="3"/>
      <c r="AP631" s="3"/>
      <c r="AQ631" s="3"/>
      <c r="AR631" s="3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zoomScale="115" zoomScaleNormal="115" workbookViewId="0">
      <selection activeCell="H36" sqref="H36"/>
    </sheetView>
  </sheetViews>
  <sheetFormatPr defaultRowHeight="15" x14ac:dyDescent="0.25"/>
  <cols>
    <col min="1" max="1" width="11.5703125" customWidth="1"/>
    <col min="2" max="2" width="11.7109375" customWidth="1"/>
    <col min="3" max="4" width="11" customWidth="1"/>
    <col min="7" max="7" width="11.42578125" customWidth="1"/>
    <col min="8" max="8" width="14.42578125" customWidth="1"/>
    <col min="9" max="9" width="10.5703125" bestFit="1" customWidth="1"/>
    <col min="11" max="11" width="9.42578125" style="3" customWidth="1"/>
  </cols>
  <sheetData>
    <row r="1" spans="1:15" ht="14.45" x14ac:dyDescent="0.3">
      <c r="A1" s="28"/>
      <c r="B1" s="28"/>
      <c r="C1" s="28"/>
      <c r="D1" s="28"/>
      <c r="E1" s="28"/>
      <c r="F1" s="28"/>
      <c r="G1" s="28"/>
      <c r="H1" s="28"/>
      <c r="I1" s="28"/>
    </row>
    <row r="2" spans="1:15" ht="14.45" x14ac:dyDescent="0.3">
      <c r="A2" s="28"/>
      <c r="B2" s="28"/>
      <c r="C2" s="28"/>
      <c r="D2" s="28"/>
      <c r="E2" s="29" t="s">
        <v>116</v>
      </c>
      <c r="F2" s="28"/>
      <c r="G2" s="28"/>
      <c r="H2" s="28"/>
      <c r="I2" s="28"/>
    </row>
    <row r="3" spans="1:15" ht="14.45" x14ac:dyDescent="0.3">
      <c r="A3" s="28"/>
      <c r="B3" s="28"/>
      <c r="C3" s="28"/>
      <c r="D3" s="28"/>
      <c r="E3" s="29" t="s">
        <v>42</v>
      </c>
      <c r="F3" s="28"/>
      <c r="G3" s="28"/>
      <c r="H3" s="28"/>
      <c r="I3" s="28"/>
    </row>
    <row r="4" spans="1:15" ht="14.45" x14ac:dyDescent="0.3">
      <c r="A4" s="28"/>
      <c r="B4" s="28"/>
      <c r="C4" s="28"/>
      <c r="D4" s="28"/>
      <c r="E4" s="28"/>
      <c r="F4" s="28"/>
      <c r="G4" s="28"/>
      <c r="H4" s="28"/>
      <c r="I4" s="28"/>
      <c r="L4" s="3"/>
      <c r="M4" s="3"/>
      <c r="N4" s="3"/>
      <c r="O4" s="3"/>
    </row>
    <row r="5" spans="1:15" thickBot="1" x14ac:dyDescent="0.35">
      <c r="A5" s="30" t="s">
        <v>30</v>
      </c>
      <c r="B5" s="30" t="s">
        <v>36</v>
      </c>
      <c r="C5" s="30" t="s">
        <v>35</v>
      </c>
      <c r="D5" s="30"/>
      <c r="E5" s="30" t="s">
        <v>32</v>
      </c>
      <c r="F5" s="30" t="s">
        <v>33</v>
      </c>
      <c r="G5" s="31" t="s">
        <v>38</v>
      </c>
      <c r="H5" s="31" t="s">
        <v>37</v>
      </c>
      <c r="I5" s="30"/>
      <c r="L5" s="3"/>
      <c r="M5" s="3"/>
      <c r="N5" s="3"/>
      <c r="O5" s="3"/>
    </row>
    <row r="6" spans="1:15" thickTop="1" x14ac:dyDescent="0.3">
      <c r="A6" s="3"/>
      <c r="B6" s="9">
        <v>2933</v>
      </c>
      <c r="C6" s="64"/>
      <c r="D6" s="3"/>
      <c r="E6" s="3" t="s">
        <v>113</v>
      </c>
      <c r="F6" s="3" t="s">
        <v>117</v>
      </c>
      <c r="H6" s="3"/>
      <c r="I6" s="3"/>
      <c r="K6" s="9"/>
      <c r="L6" s="64"/>
      <c r="M6" s="16"/>
      <c r="N6" s="3"/>
      <c r="O6" s="3"/>
    </row>
    <row r="7" spans="1:15" ht="14.45" x14ac:dyDescent="0.3">
      <c r="A7" s="3"/>
      <c r="B7" s="9">
        <v>2904</v>
      </c>
      <c r="C7" s="64"/>
      <c r="D7" s="3"/>
      <c r="E7" s="3" t="s">
        <v>113</v>
      </c>
      <c r="F7" s="3" t="s">
        <v>117</v>
      </c>
      <c r="H7" s="3"/>
      <c r="I7" s="3"/>
      <c r="K7" s="9"/>
      <c r="L7" s="64"/>
      <c r="M7" s="16"/>
      <c r="N7" s="3"/>
      <c r="O7" s="3"/>
    </row>
    <row r="8" spans="1:15" ht="14.45" x14ac:dyDescent="0.3">
      <c r="A8" s="3"/>
      <c r="B8" s="9">
        <v>2901</v>
      </c>
      <c r="C8" s="64"/>
      <c r="D8" s="3"/>
      <c r="E8" s="3" t="s">
        <v>113</v>
      </c>
      <c r="F8" s="3" t="s">
        <v>117</v>
      </c>
      <c r="H8" s="3"/>
      <c r="I8" s="3"/>
      <c r="K8" s="9"/>
      <c r="L8" s="64"/>
      <c r="M8" s="16"/>
      <c r="N8" s="3"/>
      <c r="O8" s="3"/>
    </row>
    <row r="9" spans="1:15" ht="14.45" x14ac:dyDescent="0.3">
      <c r="A9" s="3"/>
      <c r="B9" s="9">
        <v>2898</v>
      </c>
      <c r="C9" s="64"/>
      <c r="D9" s="3"/>
      <c r="E9" s="3" t="s">
        <v>113</v>
      </c>
      <c r="F9" s="3" t="s">
        <v>117</v>
      </c>
      <c r="H9" s="3"/>
      <c r="I9" s="3"/>
      <c r="M9" s="16"/>
      <c r="N9" s="3"/>
      <c r="O9" s="3"/>
    </row>
    <row r="10" spans="1:15" ht="14.45" x14ac:dyDescent="0.3">
      <c r="B10" s="9">
        <v>2896</v>
      </c>
      <c r="C10" s="64"/>
      <c r="E10" s="3" t="s">
        <v>113</v>
      </c>
      <c r="F10" s="3" t="s">
        <v>117</v>
      </c>
      <c r="M10" s="3"/>
      <c r="N10" s="3"/>
      <c r="O10" s="3"/>
    </row>
    <row r="11" spans="1:15" ht="14.45" x14ac:dyDescent="0.3">
      <c r="B11" s="9">
        <v>2893.4</v>
      </c>
      <c r="C11" s="64"/>
      <c r="E11" s="3" t="s">
        <v>113</v>
      </c>
      <c r="F11" s="3" t="s">
        <v>117</v>
      </c>
      <c r="M11" s="3"/>
      <c r="N11" s="3"/>
      <c r="O11" s="3"/>
    </row>
    <row r="12" spans="1:15" ht="14.45" x14ac:dyDescent="0.3">
      <c r="A12" s="7"/>
      <c r="B12" s="66">
        <v>2891</v>
      </c>
      <c r="C12" s="67"/>
      <c r="D12" s="7"/>
      <c r="E12" s="3" t="s">
        <v>113</v>
      </c>
      <c r="F12" s="3" t="s">
        <v>117</v>
      </c>
      <c r="G12" s="7"/>
      <c r="H12" s="7"/>
      <c r="I12" s="7"/>
      <c r="M12" s="16"/>
      <c r="N12" s="3"/>
      <c r="O12" s="3"/>
    </row>
    <row r="13" spans="1:15" ht="14.45" x14ac:dyDescent="0.3">
      <c r="A13" s="7"/>
      <c r="B13" s="66">
        <v>2888.4</v>
      </c>
      <c r="C13" s="67"/>
      <c r="D13" s="7"/>
      <c r="E13" s="3" t="s">
        <v>113</v>
      </c>
      <c r="F13" s="3" t="s">
        <v>117</v>
      </c>
      <c r="G13" s="7"/>
      <c r="H13" s="7"/>
      <c r="I13" s="7"/>
      <c r="M13" s="16"/>
      <c r="N13" s="3"/>
      <c r="O13" s="3"/>
    </row>
    <row r="14" spans="1:15" ht="14.45" x14ac:dyDescent="0.3">
      <c r="A14" s="7"/>
      <c r="B14" s="66">
        <v>2885.5</v>
      </c>
      <c r="C14" s="67"/>
      <c r="D14" s="7"/>
      <c r="E14" s="3" t="s">
        <v>113</v>
      </c>
      <c r="F14" s="3" t="s">
        <v>117</v>
      </c>
      <c r="G14" s="7"/>
      <c r="H14" s="7"/>
      <c r="I14" s="7"/>
      <c r="M14" s="16"/>
      <c r="N14" s="3"/>
      <c r="O14" s="3"/>
    </row>
    <row r="15" spans="1:15" ht="14.45" x14ac:dyDescent="0.3">
      <c r="A15" s="7"/>
      <c r="B15" s="66">
        <v>2882.2</v>
      </c>
      <c r="C15" s="67"/>
      <c r="D15" s="7"/>
      <c r="E15" s="3" t="s">
        <v>113</v>
      </c>
      <c r="F15" s="3" t="s">
        <v>117</v>
      </c>
      <c r="G15" s="7"/>
      <c r="H15" s="7"/>
      <c r="I15" s="7"/>
      <c r="M15" s="16"/>
      <c r="N15" s="3"/>
      <c r="O15" s="3"/>
    </row>
    <row r="16" spans="1:15" ht="14.45" x14ac:dyDescent="0.3">
      <c r="A16" s="7"/>
      <c r="B16" s="66">
        <v>2879.4</v>
      </c>
      <c r="C16" s="67"/>
      <c r="D16" s="7"/>
      <c r="E16" s="3" t="s">
        <v>113</v>
      </c>
      <c r="F16" s="3" t="s">
        <v>117</v>
      </c>
      <c r="G16" s="7"/>
      <c r="H16" s="7"/>
      <c r="I16" s="7"/>
      <c r="M16" s="16"/>
      <c r="N16" s="3"/>
      <c r="O16" s="3"/>
    </row>
    <row r="17" spans="1:15" ht="14.45" x14ac:dyDescent="0.3">
      <c r="A17" s="7"/>
      <c r="B17" s="66">
        <v>2877.5</v>
      </c>
      <c r="C17" s="67"/>
      <c r="D17" s="7"/>
      <c r="E17" s="3" t="s">
        <v>113</v>
      </c>
      <c r="F17" s="3" t="s">
        <v>117</v>
      </c>
      <c r="G17" s="7"/>
      <c r="H17" s="7"/>
      <c r="I17" s="7"/>
      <c r="M17" s="16"/>
      <c r="N17" s="3"/>
      <c r="O17" s="3"/>
    </row>
    <row r="18" spans="1:15" ht="14.45" x14ac:dyDescent="0.3">
      <c r="A18" s="7"/>
      <c r="B18" s="66">
        <v>2875.2</v>
      </c>
      <c r="C18" s="67"/>
      <c r="D18" s="7"/>
      <c r="E18" s="3" t="s">
        <v>113</v>
      </c>
      <c r="F18" s="3" t="s">
        <v>117</v>
      </c>
      <c r="G18" s="7"/>
      <c r="H18" s="7"/>
      <c r="I18" s="7"/>
      <c r="M18" s="16"/>
      <c r="N18" s="3"/>
      <c r="O18" s="3"/>
    </row>
    <row r="19" spans="1:15" ht="15" customHeight="1" x14ac:dyDescent="0.3">
      <c r="A19" s="7"/>
      <c r="B19" s="66">
        <v>2873.2</v>
      </c>
      <c r="C19" s="67"/>
      <c r="D19" s="7"/>
      <c r="E19" s="3" t="s">
        <v>113</v>
      </c>
      <c r="F19" s="3" t="s">
        <v>117</v>
      </c>
      <c r="G19" s="7"/>
      <c r="H19" s="7"/>
      <c r="I19" s="7"/>
      <c r="M19" s="16"/>
      <c r="N19" s="3"/>
      <c r="O19" s="3"/>
    </row>
    <row r="20" spans="1:15" ht="14.45" x14ac:dyDescent="0.3">
      <c r="A20" s="7"/>
      <c r="B20" s="66">
        <v>2871</v>
      </c>
      <c r="C20" s="67"/>
      <c r="D20" s="7"/>
      <c r="E20" s="3" t="s">
        <v>113</v>
      </c>
      <c r="F20" s="3" t="s">
        <v>117</v>
      </c>
      <c r="G20" s="7"/>
      <c r="H20" s="66"/>
      <c r="I20" s="66"/>
      <c r="M20" s="16"/>
      <c r="N20" s="3"/>
      <c r="O20" s="3"/>
    </row>
    <row r="21" spans="1:15" ht="14.45" x14ac:dyDescent="0.3">
      <c r="B21" s="9">
        <v>2869.5</v>
      </c>
      <c r="C21" s="64"/>
      <c r="E21" s="3" t="s">
        <v>113</v>
      </c>
      <c r="F21" s="3" t="s">
        <v>117</v>
      </c>
      <c r="H21" s="9"/>
      <c r="I21" s="9"/>
      <c r="M21" s="16"/>
      <c r="N21" s="3"/>
      <c r="O21" s="3"/>
    </row>
    <row r="22" spans="1:15" ht="14.45" x14ac:dyDescent="0.3">
      <c r="B22" s="9">
        <v>2867.5</v>
      </c>
      <c r="C22" s="64"/>
      <c r="E22" s="3" t="s">
        <v>113</v>
      </c>
      <c r="F22" s="3" t="s">
        <v>117</v>
      </c>
      <c r="H22" s="9"/>
      <c r="I22" s="9"/>
      <c r="M22" s="16"/>
      <c r="N22" s="3"/>
      <c r="O22" s="3"/>
    </row>
    <row r="23" spans="1:15" ht="14.45" x14ac:dyDescent="0.3">
      <c r="B23" s="9">
        <v>2866</v>
      </c>
      <c r="C23" s="64"/>
      <c r="E23" s="3" t="s">
        <v>113</v>
      </c>
      <c r="F23" s="3" t="s">
        <v>117</v>
      </c>
      <c r="H23" s="9"/>
      <c r="I23" s="9"/>
      <c r="M23" s="16"/>
      <c r="N23" s="3"/>
      <c r="O23" s="3"/>
    </row>
    <row r="24" spans="1:15" ht="14.45" x14ac:dyDescent="0.3">
      <c r="B24" s="9">
        <v>2863.5</v>
      </c>
      <c r="C24" s="64"/>
      <c r="E24" s="3" t="s">
        <v>113</v>
      </c>
      <c r="F24" s="3" t="s">
        <v>117</v>
      </c>
      <c r="H24" s="9"/>
      <c r="I24" s="9"/>
      <c r="M24" s="16"/>
      <c r="N24" s="3"/>
      <c r="O24" s="3"/>
    </row>
    <row r="25" spans="1:15" ht="14.45" x14ac:dyDescent="0.3">
      <c r="B25" s="9">
        <v>2861.5</v>
      </c>
      <c r="C25" s="64"/>
      <c r="E25" s="3" t="s">
        <v>113</v>
      </c>
      <c r="F25" s="3" t="s">
        <v>117</v>
      </c>
      <c r="H25" s="9"/>
      <c r="I25" s="9"/>
      <c r="M25" s="16"/>
      <c r="N25" s="3"/>
      <c r="O25" s="3"/>
    </row>
    <row r="26" spans="1:15" ht="14.45" x14ac:dyDescent="0.3">
      <c r="B26" s="9">
        <v>2858.5</v>
      </c>
      <c r="C26" s="64"/>
      <c r="E26" s="3" t="s">
        <v>113</v>
      </c>
      <c r="F26" s="3" t="s">
        <v>117</v>
      </c>
      <c r="H26" s="9"/>
      <c r="I26" s="9"/>
      <c r="M26" s="16"/>
      <c r="N26" s="3"/>
      <c r="O26" s="3"/>
    </row>
    <row r="27" spans="1:15" ht="14.45" x14ac:dyDescent="0.3">
      <c r="B27" s="9">
        <v>2856.7</v>
      </c>
      <c r="C27" s="64"/>
      <c r="E27" s="3" t="s">
        <v>113</v>
      </c>
      <c r="F27" s="3" t="s">
        <v>117</v>
      </c>
      <c r="H27" s="9"/>
      <c r="I27" s="9"/>
      <c r="M27" s="16"/>
      <c r="N27" s="3"/>
      <c r="O27" s="3"/>
    </row>
    <row r="28" spans="1:15" ht="14.45" x14ac:dyDescent="0.3">
      <c r="B28" s="9" t="s">
        <v>104</v>
      </c>
      <c r="C28" s="64"/>
      <c r="E28" s="3" t="s">
        <v>113</v>
      </c>
      <c r="F28" s="2" t="s">
        <v>118</v>
      </c>
      <c r="H28" s="9"/>
      <c r="I28" s="9"/>
      <c r="M28" s="16"/>
      <c r="N28" s="3"/>
      <c r="O28" s="3"/>
    </row>
    <row r="29" spans="1:15" ht="14.45" x14ac:dyDescent="0.3">
      <c r="B29" s="9" t="s">
        <v>104</v>
      </c>
      <c r="C29" s="64"/>
      <c r="E29" s="3" t="s">
        <v>113</v>
      </c>
      <c r="F29" s="2" t="s">
        <v>118</v>
      </c>
      <c r="H29" s="9"/>
      <c r="I29" s="9"/>
      <c r="M29" s="16"/>
      <c r="N29" s="3"/>
      <c r="O29" s="3"/>
    </row>
    <row r="30" spans="1:15" ht="14.45" x14ac:dyDescent="0.3">
      <c r="B30" s="9">
        <v>2855.3</v>
      </c>
      <c r="C30" s="64"/>
      <c r="E30" s="3" t="s">
        <v>113</v>
      </c>
      <c r="F30" s="3" t="s">
        <v>117</v>
      </c>
      <c r="H30" s="9"/>
      <c r="I30" s="9"/>
      <c r="M30" s="16"/>
      <c r="N30" s="3"/>
      <c r="O30" s="3"/>
    </row>
    <row r="31" spans="1:15" ht="14.45" x14ac:dyDescent="0.3">
      <c r="B31" s="9">
        <v>2853.5</v>
      </c>
      <c r="C31" s="64"/>
      <c r="E31" s="3" t="s">
        <v>113</v>
      </c>
      <c r="F31" s="3" t="s">
        <v>117</v>
      </c>
      <c r="H31" s="9"/>
      <c r="I31" s="9"/>
      <c r="M31" s="16"/>
      <c r="N31" s="3"/>
      <c r="O31" s="3"/>
    </row>
    <row r="32" spans="1:15" ht="14.45" x14ac:dyDescent="0.3">
      <c r="B32" s="9">
        <v>2851.5</v>
      </c>
      <c r="C32" s="64"/>
      <c r="E32" s="3" t="s">
        <v>113</v>
      </c>
      <c r="F32" s="3" t="s">
        <v>117</v>
      </c>
      <c r="H32" s="9"/>
      <c r="I32" s="9"/>
      <c r="M32" s="16"/>
      <c r="N32" s="3"/>
      <c r="O32" s="3"/>
    </row>
    <row r="33" spans="1:15" ht="14.45" x14ac:dyDescent="0.3">
      <c r="B33" s="9">
        <v>2849.3</v>
      </c>
      <c r="C33" s="64"/>
      <c r="E33" s="3" t="s">
        <v>113</v>
      </c>
      <c r="F33" s="3" t="s">
        <v>117</v>
      </c>
      <c r="H33" s="9"/>
      <c r="I33" s="9"/>
      <c r="M33" s="16"/>
      <c r="N33" s="3"/>
      <c r="O33" s="3"/>
    </row>
    <row r="34" spans="1:15" ht="14.45" x14ac:dyDescent="0.3">
      <c r="B34" s="9">
        <v>2846.7</v>
      </c>
      <c r="C34" s="64"/>
      <c r="E34" s="3" t="s">
        <v>113</v>
      </c>
      <c r="F34" s="3" t="s">
        <v>117</v>
      </c>
      <c r="H34" s="9"/>
      <c r="I34" s="9"/>
      <c r="M34" s="16"/>
      <c r="N34" s="3"/>
      <c r="O34" s="3"/>
    </row>
    <row r="35" spans="1:15" ht="14.45" x14ac:dyDescent="0.3">
      <c r="B35" s="9">
        <v>2845.5</v>
      </c>
      <c r="C35" s="64"/>
      <c r="E35" s="3" t="s">
        <v>113</v>
      </c>
      <c r="F35" s="3" t="s">
        <v>117</v>
      </c>
      <c r="H35" s="9"/>
      <c r="I35" s="9"/>
      <c r="M35" s="16"/>
      <c r="N35" s="3"/>
      <c r="O35" s="3"/>
    </row>
    <row r="36" spans="1:15" ht="14.45" x14ac:dyDescent="0.3">
      <c r="B36" s="9">
        <v>2843.6</v>
      </c>
      <c r="C36" s="64"/>
      <c r="E36" s="3" t="s">
        <v>113</v>
      </c>
      <c r="F36" s="3" t="s">
        <v>117</v>
      </c>
      <c r="H36" s="9"/>
      <c r="I36" s="9"/>
      <c r="M36" s="16"/>
      <c r="N36" s="3"/>
      <c r="O36" s="3"/>
    </row>
    <row r="37" spans="1:15" ht="14.45" x14ac:dyDescent="0.3">
      <c r="B37" s="9">
        <v>2841.2</v>
      </c>
      <c r="C37" s="64"/>
      <c r="E37" s="3" t="s">
        <v>113</v>
      </c>
      <c r="F37" s="3" t="s">
        <v>117</v>
      </c>
      <c r="H37" s="9"/>
      <c r="I37" s="9"/>
      <c r="M37" s="16"/>
      <c r="N37" s="3"/>
      <c r="O37" s="3"/>
    </row>
    <row r="38" spans="1:15" ht="14.45" x14ac:dyDescent="0.3">
      <c r="B38" s="9">
        <v>2838.3</v>
      </c>
      <c r="C38" s="64"/>
      <c r="E38" s="3" t="s">
        <v>113</v>
      </c>
      <c r="F38" s="3" t="s">
        <v>117</v>
      </c>
      <c r="H38" s="9"/>
      <c r="I38" s="9"/>
      <c r="M38" s="16"/>
      <c r="N38" s="3"/>
      <c r="O38" s="3"/>
    </row>
    <row r="39" spans="1:15" ht="14.45" x14ac:dyDescent="0.3">
      <c r="A39" s="64">
        <v>1</v>
      </c>
      <c r="B39" s="65">
        <v>2834.5</v>
      </c>
      <c r="E39" t="s">
        <v>112</v>
      </c>
      <c r="F39" s="8" t="s">
        <v>121</v>
      </c>
      <c r="H39" s="9"/>
      <c r="I39" s="9"/>
      <c r="M39" s="16"/>
      <c r="N39" s="3"/>
      <c r="O39" s="3"/>
    </row>
    <row r="40" spans="1:15" ht="14.45" x14ac:dyDescent="0.3">
      <c r="A40" s="64"/>
      <c r="B40" s="9">
        <v>2830.5</v>
      </c>
      <c r="E40" s="3" t="s">
        <v>113</v>
      </c>
      <c r="F40" s="3" t="s">
        <v>117</v>
      </c>
      <c r="H40" s="9"/>
      <c r="I40" s="9"/>
      <c r="M40" s="16"/>
      <c r="N40" s="3"/>
      <c r="O40" s="3"/>
    </row>
    <row r="41" spans="1:15" ht="14.45" x14ac:dyDescent="0.3">
      <c r="A41" s="64">
        <v>2</v>
      </c>
      <c r="B41" s="65">
        <v>2826.5</v>
      </c>
      <c r="E41" t="s">
        <v>112</v>
      </c>
      <c r="F41" s="8" t="s">
        <v>121</v>
      </c>
      <c r="H41" s="9"/>
      <c r="I41" s="9"/>
      <c r="M41" s="16"/>
      <c r="N41" s="3"/>
      <c r="O41" s="3"/>
    </row>
    <row r="42" spans="1:15" ht="14.45" x14ac:dyDescent="0.3">
      <c r="A42" s="64"/>
      <c r="B42" s="9">
        <v>2823.1</v>
      </c>
      <c r="E42" s="3" t="s">
        <v>113</v>
      </c>
      <c r="F42" s="3" t="s">
        <v>117</v>
      </c>
      <c r="H42" s="9"/>
      <c r="I42" s="9"/>
      <c r="M42" s="16"/>
      <c r="N42" s="3"/>
      <c r="O42" s="3"/>
    </row>
    <row r="43" spans="1:15" ht="14.45" x14ac:dyDescent="0.3">
      <c r="A43" s="64">
        <v>3</v>
      </c>
      <c r="B43" s="65">
        <v>2819.5</v>
      </c>
      <c r="E43" t="s">
        <v>112</v>
      </c>
      <c r="F43" s="8" t="s">
        <v>121</v>
      </c>
      <c r="H43" s="9"/>
      <c r="I43" s="9"/>
      <c r="M43" s="16"/>
      <c r="N43" s="3"/>
      <c r="O43" s="3"/>
    </row>
    <row r="44" spans="1:15" ht="14.45" x14ac:dyDescent="0.3">
      <c r="A44" s="64"/>
      <c r="B44" s="9">
        <v>2816.2</v>
      </c>
      <c r="E44" s="3" t="s">
        <v>113</v>
      </c>
      <c r="F44" s="3" t="s">
        <v>117</v>
      </c>
      <c r="H44" s="9"/>
      <c r="I44" s="9"/>
      <c r="M44" s="16"/>
      <c r="N44" s="3"/>
      <c r="O44" s="3"/>
    </row>
    <row r="45" spans="1:15" ht="14.45" x14ac:dyDescent="0.3">
      <c r="A45" s="64">
        <v>4</v>
      </c>
      <c r="B45" s="65">
        <v>2812.5</v>
      </c>
      <c r="E45" t="s">
        <v>112</v>
      </c>
      <c r="F45" s="8" t="s">
        <v>121</v>
      </c>
      <c r="H45" s="9"/>
      <c r="I45" s="9"/>
      <c r="M45" s="16"/>
      <c r="N45" s="3"/>
      <c r="O45" s="3"/>
    </row>
    <row r="46" spans="1:15" x14ac:dyDescent="0.25">
      <c r="A46" s="64"/>
      <c r="B46" s="9">
        <v>2809.5</v>
      </c>
      <c r="E46" s="3" t="s">
        <v>113</v>
      </c>
      <c r="F46" s="3" t="s">
        <v>117</v>
      </c>
      <c r="H46" s="9"/>
      <c r="I46" s="9"/>
      <c r="M46" s="16"/>
      <c r="N46" s="3"/>
      <c r="O46" s="3"/>
    </row>
    <row r="47" spans="1:15" x14ac:dyDescent="0.25">
      <c r="A47" s="64">
        <v>5</v>
      </c>
      <c r="B47" s="65">
        <v>2805.5</v>
      </c>
      <c r="E47" t="s">
        <v>112</v>
      </c>
      <c r="F47" s="8" t="s">
        <v>121</v>
      </c>
      <c r="H47" s="9"/>
      <c r="I47" s="9"/>
      <c r="M47" s="16"/>
      <c r="N47" s="3"/>
      <c r="O47" s="3"/>
    </row>
    <row r="48" spans="1:15" x14ac:dyDescent="0.25">
      <c r="A48" s="64"/>
      <c r="B48" s="9">
        <v>2802.5</v>
      </c>
      <c r="E48" s="3" t="s">
        <v>113</v>
      </c>
      <c r="F48" s="3" t="s">
        <v>117</v>
      </c>
      <c r="H48" s="9"/>
      <c r="I48" s="9"/>
      <c r="M48" s="16"/>
      <c r="N48" s="3"/>
      <c r="O48" s="3"/>
    </row>
    <row r="49" spans="1:15" x14ac:dyDescent="0.25">
      <c r="A49" s="64">
        <v>6</v>
      </c>
      <c r="B49" s="65">
        <v>2799.5</v>
      </c>
      <c r="E49" t="s">
        <v>112</v>
      </c>
      <c r="F49" t="s">
        <v>117</v>
      </c>
      <c r="M49" s="16"/>
      <c r="N49" s="3"/>
      <c r="O49" s="3"/>
    </row>
    <row r="50" spans="1:15" x14ac:dyDescent="0.25">
      <c r="A50" s="64"/>
      <c r="B50" s="9">
        <v>2797.5</v>
      </c>
      <c r="E50" s="3" t="s">
        <v>113</v>
      </c>
      <c r="F50" t="s">
        <v>117</v>
      </c>
      <c r="M50" s="16"/>
      <c r="N50" s="3"/>
      <c r="O50" s="3"/>
    </row>
    <row r="51" spans="1:15" x14ac:dyDescent="0.25">
      <c r="A51" s="64"/>
      <c r="B51" s="9">
        <v>2793</v>
      </c>
      <c r="E51" s="3" t="s">
        <v>113</v>
      </c>
      <c r="F51" t="s">
        <v>117</v>
      </c>
      <c r="M51" s="16"/>
      <c r="N51" s="3"/>
      <c r="O51" s="3"/>
    </row>
    <row r="52" spans="1:15" x14ac:dyDescent="0.25">
      <c r="A52" s="64"/>
      <c r="B52" s="9">
        <v>2789.5</v>
      </c>
      <c r="E52" s="3" t="s">
        <v>113</v>
      </c>
      <c r="F52" t="s">
        <v>117</v>
      </c>
      <c r="M52" s="16"/>
      <c r="N52" s="3"/>
      <c r="O52" s="3"/>
    </row>
    <row r="53" spans="1:15" x14ac:dyDescent="0.25">
      <c r="A53" s="64"/>
      <c r="B53" s="9">
        <v>2786.7</v>
      </c>
      <c r="E53" s="3" t="s">
        <v>113</v>
      </c>
      <c r="F53" t="s">
        <v>119</v>
      </c>
      <c r="M53" s="16"/>
      <c r="N53" s="3"/>
      <c r="O53" s="3"/>
    </row>
    <row r="54" spans="1:15" x14ac:dyDescent="0.25">
      <c r="A54" s="64"/>
      <c r="B54" s="9">
        <v>2782.5</v>
      </c>
      <c r="E54" s="3" t="s">
        <v>113</v>
      </c>
      <c r="F54" t="s">
        <v>117</v>
      </c>
      <c r="M54" s="16"/>
      <c r="N54" s="3"/>
      <c r="O54" s="3"/>
    </row>
    <row r="55" spans="1:15" x14ac:dyDescent="0.25">
      <c r="A55" s="64">
        <v>7</v>
      </c>
      <c r="B55" s="65">
        <v>2778.5</v>
      </c>
      <c r="E55" t="s">
        <v>112</v>
      </c>
      <c r="F55" s="1" t="s">
        <v>121</v>
      </c>
      <c r="M55" s="16"/>
      <c r="N55" s="3"/>
      <c r="O55" s="3"/>
    </row>
    <row r="56" spans="1:15" x14ac:dyDescent="0.25">
      <c r="A56" s="64"/>
      <c r="B56" s="9">
        <v>2774.5</v>
      </c>
      <c r="E56" s="3" t="s">
        <v>113</v>
      </c>
      <c r="F56" t="s">
        <v>117</v>
      </c>
      <c r="M56" s="16"/>
      <c r="N56" s="3"/>
      <c r="O56" s="3"/>
    </row>
    <row r="57" spans="1:15" x14ac:dyDescent="0.25">
      <c r="A57" s="64">
        <v>8</v>
      </c>
      <c r="B57" s="65">
        <v>2770.5</v>
      </c>
      <c r="E57" t="s">
        <v>112</v>
      </c>
      <c r="F57" s="1" t="s">
        <v>121</v>
      </c>
      <c r="M57" s="3"/>
      <c r="N57" s="3"/>
      <c r="O57" s="3"/>
    </row>
    <row r="58" spans="1:15" x14ac:dyDescent="0.25">
      <c r="A58" s="64"/>
      <c r="B58" s="9">
        <v>2766.5</v>
      </c>
      <c r="E58" s="3" t="s">
        <v>113</v>
      </c>
      <c r="F58" t="s">
        <v>117</v>
      </c>
      <c r="M58" s="3"/>
      <c r="N58" s="3"/>
      <c r="O58" s="3"/>
    </row>
    <row r="59" spans="1:15" x14ac:dyDescent="0.25">
      <c r="A59" s="64"/>
      <c r="B59" s="9">
        <v>2762.5</v>
      </c>
      <c r="E59" s="3" t="s">
        <v>113</v>
      </c>
      <c r="F59" t="s">
        <v>120</v>
      </c>
      <c r="M59" s="3"/>
      <c r="N59" s="3"/>
      <c r="O59" s="3"/>
    </row>
    <row r="60" spans="1:15" x14ac:dyDescent="0.25">
      <c r="A60" s="64"/>
      <c r="B60" s="9">
        <v>2758.5</v>
      </c>
      <c r="E60" s="3" t="s">
        <v>113</v>
      </c>
      <c r="F60" t="s">
        <v>117</v>
      </c>
      <c r="M60" s="3"/>
      <c r="N60" s="3"/>
      <c r="O60" s="3"/>
    </row>
    <row r="61" spans="1:15" x14ac:dyDescent="0.25">
      <c r="A61" s="64">
        <v>9</v>
      </c>
      <c r="B61" s="65">
        <v>2754.5</v>
      </c>
      <c r="E61" t="s">
        <v>112</v>
      </c>
      <c r="F61" s="1" t="s">
        <v>121</v>
      </c>
      <c r="M61" s="3"/>
      <c r="N61" s="3"/>
      <c r="O61" s="3"/>
    </row>
    <row r="62" spans="1:15" x14ac:dyDescent="0.25">
      <c r="A62" s="64"/>
      <c r="B62" s="9">
        <v>2750.5</v>
      </c>
      <c r="E62" s="3" t="s">
        <v>113</v>
      </c>
      <c r="F62" t="s">
        <v>117</v>
      </c>
      <c r="M62" s="3"/>
      <c r="N62" s="3"/>
      <c r="O62" s="3"/>
    </row>
    <row r="63" spans="1:15" x14ac:dyDescent="0.25">
      <c r="A63" s="64">
        <v>10</v>
      </c>
      <c r="B63" s="65">
        <v>2746.5</v>
      </c>
      <c r="E63" t="s">
        <v>112</v>
      </c>
      <c r="F63" t="s">
        <v>117</v>
      </c>
      <c r="M63" s="3"/>
      <c r="N63" s="3"/>
      <c r="O63" s="3"/>
    </row>
    <row r="64" spans="1:15" x14ac:dyDescent="0.25">
      <c r="A64" s="64"/>
      <c r="B64" s="9">
        <v>2742.5</v>
      </c>
      <c r="E64" s="3" t="s">
        <v>113</v>
      </c>
      <c r="F64" t="s">
        <v>117</v>
      </c>
      <c r="M64" s="3"/>
      <c r="N64" s="3"/>
      <c r="O64" s="3"/>
    </row>
    <row r="65" spans="1:15" x14ac:dyDescent="0.25">
      <c r="A65" s="64">
        <v>11</v>
      </c>
      <c r="B65" s="65">
        <v>2739.5</v>
      </c>
      <c r="E65" t="s">
        <v>112</v>
      </c>
      <c r="F65" s="1" t="s">
        <v>121</v>
      </c>
      <c r="M65" s="3"/>
      <c r="N65" s="3"/>
      <c r="O65" s="3"/>
    </row>
    <row r="66" spans="1:15" x14ac:dyDescent="0.25">
      <c r="A66" s="64">
        <v>12</v>
      </c>
      <c r="B66" s="65">
        <v>2735.5</v>
      </c>
      <c r="E66" t="s">
        <v>112</v>
      </c>
      <c r="F66" s="1" t="s">
        <v>121</v>
      </c>
      <c r="M66" s="3"/>
      <c r="N66" s="3"/>
      <c r="O66" s="3"/>
    </row>
    <row r="67" spans="1:15" x14ac:dyDescent="0.25">
      <c r="A67" s="64">
        <v>13</v>
      </c>
      <c r="B67" s="65">
        <v>2731.5</v>
      </c>
      <c r="E67" t="s">
        <v>112</v>
      </c>
      <c r="F67" s="1" t="s">
        <v>121</v>
      </c>
      <c r="M67" s="3"/>
      <c r="N67" s="3"/>
      <c r="O67" s="3"/>
    </row>
    <row r="68" spans="1:15" x14ac:dyDescent="0.25">
      <c r="A68" s="64">
        <v>14</v>
      </c>
      <c r="B68" s="65">
        <v>2727.5</v>
      </c>
      <c r="E68" t="s">
        <v>112</v>
      </c>
      <c r="F68" t="s">
        <v>117</v>
      </c>
      <c r="M68" s="3"/>
      <c r="N68" s="3"/>
      <c r="O68" s="3"/>
    </row>
    <row r="69" spans="1:15" x14ac:dyDescent="0.25">
      <c r="A69" s="64">
        <v>15</v>
      </c>
      <c r="B69" s="65">
        <v>2723.5</v>
      </c>
      <c r="E69" t="s">
        <v>112</v>
      </c>
      <c r="F69" s="1" t="s">
        <v>121</v>
      </c>
      <c r="M69" s="3"/>
      <c r="N69" s="3"/>
      <c r="O69" s="3"/>
    </row>
    <row r="70" spans="1:15" x14ac:dyDescent="0.25">
      <c r="A70" s="64">
        <v>16</v>
      </c>
      <c r="B70" s="65">
        <v>2689.5</v>
      </c>
      <c r="E70" t="s">
        <v>112</v>
      </c>
      <c r="F70" s="1" t="s">
        <v>121</v>
      </c>
      <c r="M70" s="3"/>
      <c r="N70" s="3"/>
      <c r="O70" s="3"/>
    </row>
    <row r="71" spans="1:15" x14ac:dyDescent="0.25">
      <c r="A71" s="64">
        <v>17</v>
      </c>
      <c r="B71" s="65">
        <v>2685.5</v>
      </c>
      <c r="E71" t="s">
        <v>112</v>
      </c>
      <c r="F71" s="1" t="s">
        <v>121</v>
      </c>
      <c r="M71" s="3"/>
      <c r="N71" s="3"/>
      <c r="O71" s="3"/>
    </row>
    <row r="72" spans="1:15" x14ac:dyDescent="0.25">
      <c r="A72" s="64">
        <v>18</v>
      </c>
      <c r="B72" s="65">
        <v>2681</v>
      </c>
      <c r="E72" t="s">
        <v>112</v>
      </c>
      <c r="F72" t="s">
        <v>117</v>
      </c>
      <c r="M72" s="3"/>
      <c r="N72" s="3"/>
      <c r="O72" s="3"/>
    </row>
    <row r="73" spans="1:15" x14ac:dyDescent="0.25">
      <c r="A73" s="64">
        <v>19</v>
      </c>
      <c r="B73" s="65">
        <v>2678</v>
      </c>
      <c r="E73" t="s">
        <v>112</v>
      </c>
      <c r="F73" s="1" t="s">
        <v>121</v>
      </c>
      <c r="M73" s="3"/>
      <c r="N73" s="3"/>
      <c r="O73" s="3"/>
    </row>
    <row r="74" spans="1:15" x14ac:dyDescent="0.25">
      <c r="A74" s="64">
        <v>20</v>
      </c>
      <c r="B74" s="65">
        <v>2675.5</v>
      </c>
      <c r="E74" t="s">
        <v>112</v>
      </c>
      <c r="F74" s="1" t="s">
        <v>121</v>
      </c>
      <c r="M74" s="3"/>
      <c r="N74" s="3"/>
      <c r="O74" s="3"/>
    </row>
    <row r="75" spans="1:15" x14ac:dyDescent="0.25">
      <c r="A75" s="64">
        <v>21</v>
      </c>
      <c r="B75" s="65">
        <v>2672.5</v>
      </c>
      <c r="E75" t="s">
        <v>112</v>
      </c>
      <c r="F75" s="1" t="s">
        <v>121</v>
      </c>
      <c r="M75" s="3"/>
      <c r="N75" s="3"/>
      <c r="O75" s="3"/>
    </row>
    <row r="76" spans="1:15" x14ac:dyDescent="0.25">
      <c r="A76" s="64">
        <v>22</v>
      </c>
      <c r="B76" s="65">
        <v>2668.5</v>
      </c>
      <c r="E76" t="s">
        <v>112</v>
      </c>
      <c r="F76" t="s">
        <v>117</v>
      </c>
      <c r="M76" s="3"/>
      <c r="N76" s="3"/>
      <c r="O76" s="3"/>
    </row>
    <row r="77" spans="1:15" x14ac:dyDescent="0.25">
      <c r="A77" s="64">
        <v>23</v>
      </c>
      <c r="B77" s="65">
        <v>2665.5</v>
      </c>
      <c r="E77" t="s">
        <v>112</v>
      </c>
      <c r="F77" s="1" t="s">
        <v>121</v>
      </c>
      <c r="M77" s="3"/>
      <c r="N77" s="3"/>
      <c r="O77" s="3"/>
    </row>
    <row r="78" spans="1:15" x14ac:dyDescent="0.25">
      <c r="A78" s="64">
        <v>24</v>
      </c>
      <c r="B78" s="65">
        <v>2664.5</v>
      </c>
      <c r="E78" t="s">
        <v>112</v>
      </c>
      <c r="F78" s="1" t="s">
        <v>121</v>
      </c>
      <c r="M78" s="3"/>
      <c r="N78" s="3"/>
      <c r="O78" s="3"/>
    </row>
    <row r="79" spans="1:15" x14ac:dyDescent="0.25">
      <c r="A79" s="64">
        <v>25</v>
      </c>
      <c r="B79" s="65">
        <v>2660.5</v>
      </c>
      <c r="E79" t="s">
        <v>112</v>
      </c>
      <c r="F79" s="1" t="s">
        <v>121</v>
      </c>
      <c r="M79" s="3"/>
      <c r="N79" s="3"/>
      <c r="O79" s="3"/>
    </row>
    <row r="80" spans="1:15" x14ac:dyDescent="0.25">
      <c r="A80" s="64">
        <v>26</v>
      </c>
      <c r="B80" s="65">
        <v>2656.5</v>
      </c>
      <c r="E80" t="s">
        <v>112</v>
      </c>
      <c r="F80" t="s">
        <v>117</v>
      </c>
      <c r="M80" s="3"/>
      <c r="N80" s="3"/>
      <c r="O80" s="3"/>
    </row>
    <row r="81" spans="1:15" x14ac:dyDescent="0.25">
      <c r="A81" s="64">
        <v>27</v>
      </c>
      <c r="B81" s="65">
        <v>2652.5</v>
      </c>
      <c r="E81" t="s">
        <v>112</v>
      </c>
      <c r="F81" s="1" t="s">
        <v>121</v>
      </c>
      <c r="M81" s="3"/>
      <c r="N81" s="3"/>
      <c r="O81" s="3"/>
    </row>
    <row r="82" spans="1:15" x14ac:dyDescent="0.25">
      <c r="A82" s="64">
        <v>28</v>
      </c>
      <c r="B82" s="65">
        <v>2648.5</v>
      </c>
      <c r="E82" t="s">
        <v>112</v>
      </c>
      <c r="F82" s="1" t="s">
        <v>121</v>
      </c>
      <c r="M82" s="3"/>
      <c r="N82" s="3"/>
      <c r="O82" s="3"/>
    </row>
    <row r="83" spans="1:15" x14ac:dyDescent="0.25">
      <c r="A83" s="64">
        <v>29</v>
      </c>
      <c r="B83" s="65">
        <v>2644.5</v>
      </c>
      <c r="E83" t="s">
        <v>112</v>
      </c>
      <c r="F83" s="1" t="s">
        <v>121</v>
      </c>
      <c r="M83" s="3"/>
      <c r="N83" s="3"/>
      <c r="O83" s="3"/>
    </row>
    <row r="84" spans="1:15" x14ac:dyDescent="0.25">
      <c r="A84" s="64">
        <v>30</v>
      </c>
      <c r="B84" s="65">
        <v>2640.5</v>
      </c>
      <c r="E84" t="s">
        <v>112</v>
      </c>
      <c r="F84" t="s">
        <v>117</v>
      </c>
      <c r="M84" s="3"/>
      <c r="N84" s="3"/>
      <c r="O84" s="3"/>
    </row>
    <row r="85" spans="1:15" x14ac:dyDescent="0.25">
      <c r="A85" s="64">
        <v>31</v>
      </c>
      <c r="B85" s="65">
        <v>2636.5</v>
      </c>
      <c r="E85" t="s">
        <v>112</v>
      </c>
      <c r="F85" s="1" t="s">
        <v>121</v>
      </c>
      <c r="M85" s="3"/>
      <c r="N85" s="3"/>
      <c r="O85" s="3"/>
    </row>
    <row r="86" spans="1:15" x14ac:dyDescent="0.25">
      <c r="A86" s="64">
        <v>32</v>
      </c>
      <c r="B86" s="65">
        <v>2632.5</v>
      </c>
      <c r="E86" t="s">
        <v>112</v>
      </c>
      <c r="F86" s="1" t="s">
        <v>121</v>
      </c>
      <c r="M86" s="3"/>
      <c r="N86" s="3"/>
      <c r="O86" s="3"/>
    </row>
    <row r="87" spans="1:15" x14ac:dyDescent="0.25">
      <c r="A87" s="64">
        <v>33</v>
      </c>
      <c r="B87" s="65">
        <v>2628.5</v>
      </c>
      <c r="E87" t="s">
        <v>112</v>
      </c>
      <c r="F87" s="1" t="s">
        <v>121</v>
      </c>
      <c r="M87" s="3"/>
      <c r="N87" s="3"/>
      <c r="O87" s="3"/>
    </row>
    <row r="88" spans="1:15" x14ac:dyDescent="0.25">
      <c r="A88" s="64">
        <v>34</v>
      </c>
      <c r="B88" s="65">
        <v>2624.5</v>
      </c>
      <c r="E88" t="s">
        <v>112</v>
      </c>
      <c r="F88" t="s">
        <v>117</v>
      </c>
      <c r="M88" s="3"/>
      <c r="N88" s="3"/>
      <c r="O88" s="3"/>
    </row>
    <row r="89" spans="1:15" x14ac:dyDescent="0.25">
      <c r="A89" s="64">
        <v>35</v>
      </c>
      <c r="B89" s="65">
        <v>2620.5</v>
      </c>
      <c r="E89" t="s">
        <v>112</v>
      </c>
      <c r="F89" s="1" t="s">
        <v>121</v>
      </c>
      <c r="M89" s="3"/>
      <c r="N89" s="3"/>
      <c r="O89" s="3"/>
    </row>
    <row r="90" spans="1:15" x14ac:dyDescent="0.25">
      <c r="A90" s="64">
        <v>36</v>
      </c>
      <c r="B90" s="65">
        <v>2616.5</v>
      </c>
      <c r="E90" t="s">
        <v>112</v>
      </c>
      <c r="F90" s="1" t="s">
        <v>121</v>
      </c>
      <c r="M90" s="3"/>
      <c r="N90" s="3"/>
      <c r="O90" s="3"/>
    </row>
    <row r="91" spans="1:15" x14ac:dyDescent="0.25">
      <c r="A91" s="64">
        <v>37</v>
      </c>
      <c r="B91" s="65">
        <v>2612.5</v>
      </c>
      <c r="E91" t="s">
        <v>112</v>
      </c>
      <c r="F91" s="1" t="s">
        <v>121</v>
      </c>
      <c r="M91" s="3"/>
      <c r="N91" s="3"/>
      <c r="O91" s="3"/>
    </row>
    <row r="92" spans="1:15" x14ac:dyDescent="0.25">
      <c r="A92" s="64">
        <v>38</v>
      </c>
      <c r="B92" s="65">
        <v>2608.5</v>
      </c>
      <c r="E92" t="s">
        <v>112</v>
      </c>
      <c r="F92" t="s">
        <v>117</v>
      </c>
      <c r="M92" s="3"/>
      <c r="N92" s="3"/>
      <c r="O92" s="3"/>
    </row>
    <row r="93" spans="1:15" x14ac:dyDescent="0.25">
      <c r="A93" s="64">
        <v>39</v>
      </c>
      <c r="B93" s="65">
        <v>2604.5</v>
      </c>
      <c r="E93" t="s">
        <v>112</v>
      </c>
      <c r="F93" s="1" t="s">
        <v>121</v>
      </c>
      <c r="M93" s="3"/>
      <c r="N93" s="3"/>
      <c r="O93" s="3"/>
    </row>
    <row r="94" spans="1:15" x14ac:dyDescent="0.25">
      <c r="A94" s="64">
        <v>40</v>
      </c>
      <c r="B94" s="65">
        <v>2600.5</v>
      </c>
      <c r="E94" t="s">
        <v>112</v>
      </c>
      <c r="F94" s="1" t="s">
        <v>121</v>
      </c>
      <c r="M94" s="3"/>
      <c r="N94" s="3"/>
      <c r="O94" s="3"/>
    </row>
    <row r="95" spans="1:15" x14ac:dyDescent="0.25">
      <c r="A95" s="64">
        <v>41</v>
      </c>
      <c r="B95" s="65">
        <v>2596.5</v>
      </c>
      <c r="E95" t="s">
        <v>112</v>
      </c>
      <c r="F95" s="1" t="s">
        <v>121</v>
      </c>
      <c r="M95" s="3"/>
      <c r="N95" s="3"/>
      <c r="O95" s="3"/>
    </row>
    <row r="96" spans="1:15" x14ac:dyDescent="0.25">
      <c r="A96" s="64">
        <v>42</v>
      </c>
      <c r="B96" s="65">
        <v>2592.5</v>
      </c>
      <c r="E96" t="s">
        <v>112</v>
      </c>
      <c r="F96" t="s">
        <v>117</v>
      </c>
      <c r="M96" s="3"/>
      <c r="N96" s="3"/>
      <c r="O96" s="3"/>
    </row>
    <row r="97" spans="13:15" x14ac:dyDescent="0.25">
      <c r="M97" s="3"/>
      <c r="N97" s="3"/>
      <c r="O97" s="3"/>
    </row>
    <row r="98" spans="13:15" x14ac:dyDescent="0.25">
      <c r="M98" s="3"/>
      <c r="N98" s="3"/>
      <c r="O98" s="3"/>
    </row>
    <row r="99" spans="13:15" x14ac:dyDescent="0.25">
      <c r="M99" s="3"/>
      <c r="N99" s="3"/>
      <c r="O99" s="3"/>
    </row>
    <row r="100" spans="13:15" x14ac:dyDescent="0.25">
      <c r="M100" s="3"/>
      <c r="N100" s="3"/>
      <c r="O100" s="3"/>
    </row>
    <row r="101" spans="13:15" x14ac:dyDescent="0.25">
      <c r="M101" s="3"/>
      <c r="N101" s="3"/>
      <c r="O101" s="3"/>
    </row>
    <row r="102" spans="13:15" x14ac:dyDescent="0.25">
      <c r="M102" s="3"/>
      <c r="N102" s="3"/>
      <c r="O102" s="3"/>
    </row>
    <row r="103" spans="13:15" x14ac:dyDescent="0.25">
      <c r="M103" s="3"/>
      <c r="N103" s="3"/>
      <c r="O103" s="3"/>
    </row>
    <row r="104" spans="13:15" x14ac:dyDescent="0.25">
      <c r="M104" s="3"/>
      <c r="N104" s="3"/>
      <c r="O104" s="3"/>
    </row>
    <row r="105" spans="13:15" x14ac:dyDescent="0.25">
      <c r="M105" s="3"/>
      <c r="N105" s="3"/>
      <c r="O105" s="3"/>
    </row>
    <row r="106" spans="13:15" x14ac:dyDescent="0.25">
      <c r="M106" s="3"/>
      <c r="N106" s="3"/>
      <c r="O106" s="3"/>
    </row>
    <row r="107" spans="13:15" x14ac:dyDescent="0.25">
      <c r="M107" s="3"/>
      <c r="N107" s="3"/>
      <c r="O107" s="3"/>
    </row>
    <row r="108" spans="13:15" x14ac:dyDescent="0.25">
      <c r="M108" s="3"/>
      <c r="N108" s="3"/>
      <c r="O108" s="3"/>
    </row>
    <row r="109" spans="13:15" x14ac:dyDescent="0.25">
      <c r="M109" s="3"/>
      <c r="N109" s="3"/>
      <c r="O109" s="3"/>
    </row>
    <row r="110" spans="13:15" x14ac:dyDescent="0.25">
      <c r="M110" s="3"/>
      <c r="N110" s="3"/>
      <c r="O110" s="3"/>
    </row>
    <row r="111" spans="13:15" x14ac:dyDescent="0.25">
      <c r="M111" s="3"/>
      <c r="N111" s="3"/>
      <c r="O111" s="3"/>
    </row>
    <row r="112" spans="13:15" x14ac:dyDescent="0.25">
      <c r="M112" s="3"/>
      <c r="N112" s="3"/>
      <c r="O112" s="3"/>
    </row>
    <row r="113" spans="11:15" x14ac:dyDescent="0.25">
      <c r="M113" s="3"/>
      <c r="N113" s="3"/>
      <c r="O113" s="3"/>
    </row>
    <row r="114" spans="11:15" x14ac:dyDescent="0.25">
      <c r="M114" s="3"/>
      <c r="N114" s="3"/>
      <c r="O114" s="3"/>
    </row>
    <row r="115" spans="11:15" x14ac:dyDescent="0.25">
      <c r="K115" s="65"/>
      <c r="L115" s="64"/>
      <c r="M115" s="3"/>
      <c r="N115" s="3"/>
      <c r="O115" s="3"/>
    </row>
    <row r="116" spans="11:15" x14ac:dyDescent="0.25">
      <c r="M116" s="3"/>
      <c r="N116" s="3"/>
      <c r="O116" s="3"/>
    </row>
    <row r="117" spans="11:15" x14ac:dyDescent="0.25">
      <c r="M117" s="3"/>
      <c r="N117" s="3"/>
      <c r="O117" s="3"/>
    </row>
    <row r="118" spans="11:15" x14ac:dyDescent="0.25">
      <c r="K118" s="65"/>
      <c r="L118" s="64"/>
      <c r="M118" s="3"/>
      <c r="N118" s="3"/>
      <c r="O118" s="3"/>
    </row>
    <row r="119" spans="11:15" x14ac:dyDescent="0.25">
      <c r="K119" s="65"/>
      <c r="L119" s="64"/>
      <c r="M119" s="3"/>
      <c r="N119" s="3"/>
      <c r="O119" s="3"/>
    </row>
    <row r="120" spans="11:15" x14ac:dyDescent="0.25">
      <c r="M120" s="3"/>
      <c r="N120" s="3"/>
      <c r="O120" s="3"/>
    </row>
    <row r="121" spans="11:15" x14ac:dyDescent="0.25">
      <c r="K121" s="65"/>
      <c r="L121" s="64"/>
      <c r="M121" s="3"/>
      <c r="N121" s="3"/>
      <c r="O121" s="3"/>
    </row>
    <row r="122" spans="11:15" x14ac:dyDescent="0.25">
      <c r="K122" s="65"/>
      <c r="L122" s="6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"/>
  <sheetViews>
    <sheetView topLeftCell="A4" workbookViewId="0">
      <selection activeCell="D60" sqref="D60"/>
    </sheetView>
  </sheetViews>
  <sheetFormatPr defaultRowHeight="15" x14ac:dyDescent="0.25"/>
  <sheetData>
    <row r="1" spans="1:16" ht="14.45" x14ac:dyDescent="0.3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16" ht="14.45" x14ac:dyDescent="0.3">
      <c r="A2" s="28"/>
      <c r="B2" s="28"/>
      <c r="C2" s="28"/>
      <c r="D2" s="28"/>
      <c r="E2" s="28"/>
      <c r="F2" s="28"/>
      <c r="G2" s="28"/>
      <c r="H2" s="29" t="s">
        <v>31</v>
      </c>
      <c r="I2" s="28"/>
      <c r="J2" s="28"/>
      <c r="K2" s="28"/>
      <c r="L2" s="28"/>
      <c r="M2" s="28"/>
      <c r="N2" s="28"/>
    </row>
    <row r="3" spans="1:16" ht="14.45" x14ac:dyDescent="0.3">
      <c r="A3" s="28"/>
      <c r="B3" s="28"/>
      <c r="C3" s="28"/>
      <c r="D3" s="28"/>
      <c r="E3" s="28"/>
      <c r="F3" s="28"/>
      <c r="G3" s="28"/>
      <c r="H3" s="29" t="s">
        <v>42</v>
      </c>
      <c r="I3" s="28"/>
      <c r="J3" s="28"/>
      <c r="K3" s="28"/>
      <c r="L3" s="28"/>
      <c r="M3" s="28"/>
      <c r="N3" s="28"/>
    </row>
    <row r="4" spans="1:16" ht="14.45" x14ac:dyDescent="0.3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</row>
    <row r="5" spans="1:16" ht="14.45" x14ac:dyDescent="0.3">
      <c r="A5" s="53" t="s">
        <v>0</v>
      </c>
      <c r="B5" s="53" t="s">
        <v>84</v>
      </c>
      <c r="C5" s="53" t="s">
        <v>84</v>
      </c>
      <c r="D5" s="53" t="s">
        <v>86</v>
      </c>
      <c r="E5" s="54" t="s">
        <v>87</v>
      </c>
      <c r="F5" s="54" t="s">
        <v>88</v>
      </c>
      <c r="G5" s="53" t="s">
        <v>89</v>
      </c>
      <c r="H5" s="53" t="s">
        <v>90</v>
      </c>
      <c r="I5" s="53" t="s">
        <v>91</v>
      </c>
      <c r="J5" s="53" t="s">
        <v>92</v>
      </c>
      <c r="K5" s="53" t="s">
        <v>93</v>
      </c>
      <c r="L5" s="53" t="s">
        <v>94</v>
      </c>
      <c r="M5" s="53" t="s">
        <v>95</v>
      </c>
      <c r="N5" s="53" t="s">
        <v>96</v>
      </c>
    </row>
    <row r="6" spans="1:16" ht="14.45" x14ac:dyDescent="0.3">
      <c r="A6" s="56" t="s">
        <v>97</v>
      </c>
      <c r="B6" s="56" t="s">
        <v>101</v>
      </c>
      <c r="C6" s="56" t="s">
        <v>85</v>
      </c>
      <c r="D6" s="56" t="s">
        <v>100</v>
      </c>
      <c r="E6" s="56" t="s">
        <v>85</v>
      </c>
      <c r="F6" s="57" t="s">
        <v>99</v>
      </c>
      <c r="G6" s="58" t="s">
        <v>98</v>
      </c>
      <c r="H6" s="57" t="s">
        <v>98</v>
      </c>
      <c r="I6" s="57" t="s">
        <v>98</v>
      </c>
      <c r="J6" s="57" t="s">
        <v>98</v>
      </c>
      <c r="K6" s="57" t="s">
        <v>98</v>
      </c>
      <c r="L6" s="57" t="s">
        <v>98</v>
      </c>
      <c r="M6" s="57" t="s">
        <v>98</v>
      </c>
      <c r="N6" s="57" t="s">
        <v>98</v>
      </c>
    </row>
    <row r="7" spans="1:16" thickBot="1" x14ac:dyDescent="0.35">
      <c r="A7" s="55" t="s">
        <v>29</v>
      </c>
      <c r="B7" s="55" t="s">
        <v>29</v>
      </c>
      <c r="C7" s="55" t="s">
        <v>29</v>
      </c>
      <c r="D7" s="55" t="s">
        <v>29</v>
      </c>
      <c r="E7" s="55" t="s">
        <v>29</v>
      </c>
      <c r="F7" s="55" t="s">
        <v>29</v>
      </c>
      <c r="G7" s="55" t="s">
        <v>29</v>
      </c>
      <c r="H7" s="55" t="s">
        <v>29</v>
      </c>
      <c r="I7" s="55" t="s">
        <v>29</v>
      </c>
      <c r="J7" s="55" t="s">
        <v>29</v>
      </c>
      <c r="K7" s="55" t="s">
        <v>29</v>
      </c>
      <c r="L7" s="55" t="s">
        <v>29</v>
      </c>
      <c r="M7" s="55" t="s">
        <v>29</v>
      </c>
      <c r="N7" s="55" t="s">
        <v>29</v>
      </c>
    </row>
    <row r="8" spans="1:16" thickTop="1" x14ac:dyDescent="0.3">
      <c r="A8" s="2">
        <v>2933</v>
      </c>
      <c r="B8" s="2"/>
      <c r="C8" s="2"/>
      <c r="D8" s="2"/>
      <c r="E8" s="2"/>
      <c r="F8" s="50"/>
      <c r="G8" s="51"/>
      <c r="H8" s="51"/>
      <c r="I8" s="51"/>
      <c r="J8" s="51"/>
      <c r="K8" s="51"/>
      <c r="L8" s="51"/>
      <c r="M8" s="51"/>
      <c r="N8" s="51"/>
    </row>
    <row r="9" spans="1:16" ht="14.45" x14ac:dyDescent="0.3">
      <c r="A9" s="2">
        <v>2904</v>
      </c>
      <c r="B9" s="2"/>
      <c r="C9" s="2"/>
      <c r="D9" s="2"/>
      <c r="E9" s="2"/>
      <c r="F9" s="50"/>
      <c r="G9" s="51"/>
      <c r="H9" s="51"/>
      <c r="I9" s="51"/>
      <c r="J9" s="51"/>
      <c r="K9" s="51"/>
      <c r="L9" s="51"/>
      <c r="M9" s="51"/>
      <c r="N9" s="51"/>
      <c r="P9" s="51"/>
    </row>
    <row r="10" spans="1:16" ht="14.45" x14ac:dyDescent="0.3">
      <c r="A10" s="2">
        <v>2901</v>
      </c>
      <c r="B10" s="2"/>
      <c r="C10" s="2"/>
      <c r="D10" s="2"/>
      <c r="E10" s="2"/>
      <c r="F10" s="50"/>
      <c r="G10" s="51"/>
      <c r="H10" s="51"/>
      <c r="I10" s="51"/>
      <c r="J10" s="51"/>
      <c r="K10" s="51"/>
      <c r="L10" s="51"/>
      <c r="M10" s="51"/>
      <c r="N10" s="51"/>
    </row>
    <row r="11" spans="1:16" ht="14.45" x14ac:dyDescent="0.3">
      <c r="A11" s="2">
        <v>2898</v>
      </c>
      <c r="B11" s="2"/>
      <c r="C11" s="2"/>
      <c r="D11" s="2"/>
      <c r="E11" s="2"/>
      <c r="F11" s="50"/>
      <c r="G11" s="51"/>
      <c r="H11" s="51"/>
      <c r="I11" s="51"/>
      <c r="J11" s="51"/>
      <c r="K11" s="51"/>
      <c r="L11" s="51"/>
      <c r="M11" s="51"/>
      <c r="N11" s="51"/>
    </row>
    <row r="12" spans="1:16" ht="14.45" x14ac:dyDescent="0.3">
      <c r="A12" s="2">
        <v>2896</v>
      </c>
      <c r="B12" s="2"/>
      <c r="C12" s="2"/>
      <c r="D12" s="2"/>
      <c r="E12" s="2"/>
      <c r="F12" s="50"/>
      <c r="G12" s="51"/>
      <c r="H12" s="51"/>
      <c r="I12" s="51"/>
      <c r="J12" s="51"/>
      <c r="K12" s="51"/>
      <c r="L12" s="51"/>
      <c r="M12" s="51"/>
      <c r="N12" s="51"/>
      <c r="P12" s="51"/>
    </row>
    <row r="13" spans="1:16" ht="14.45" x14ac:dyDescent="0.3">
      <c r="A13" s="2">
        <v>2893.4</v>
      </c>
      <c r="B13" s="2"/>
      <c r="C13" s="2"/>
      <c r="D13" s="2"/>
      <c r="E13" s="2"/>
      <c r="F13" s="50"/>
      <c r="G13" s="51"/>
      <c r="H13" s="51"/>
      <c r="I13" s="51"/>
      <c r="J13" s="51"/>
      <c r="K13" s="51"/>
      <c r="L13" s="51"/>
      <c r="M13" s="51"/>
      <c r="N13" s="51"/>
    </row>
    <row r="14" spans="1:16" ht="14.45" x14ac:dyDescent="0.3">
      <c r="A14" s="2">
        <v>2891</v>
      </c>
      <c r="B14" s="2"/>
      <c r="C14" s="2"/>
      <c r="D14" s="52"/>
      <c r="E14" s="2"/>
      <c r="F14" s="50"/>
      <c r="G14" s="51"/>
      <c r="H14" s="51"/>
      <c r="I14" s="51"/>
      <c r="J14" s="51"/>
      <c r="K14" s="51"/>
      <c r="L14" s="51"/>
      <c r="M14" s="51"/>
      <c r="N14" s="51"/>
    </row>
    <row r="15" spans="1:16" ht="14.45" x14ac:dyDescent="0.3">
      <c r="A15" s="2">
        <v>2888.4</v>
      </c>
      <c r="B15" s="2"/>
      <c r="C15" s="2"/>
      <c r="D15" s="2"/>
      <c r="E15" s="2"/>
      <c r="F15" s="50"/>
      <c r="G15" s="51"/>
      <c r="H15" s="51"/>
      <c r="I15" s="51"/>
      <c r="J15" s="51"/>
      <c r="K15" s="51"/>
      <c r="L15" s="51"/>
      <c r="M15" s="51"/>
      <c r="N15" s="51"/>
    </row>
    <row r="16" spans="1:16" ht="14.45" x14ac:dyDescent="0.3">
      <c r="A16" s="2">
        <v>2885.5</v>
      </c>
      <c r="B16" s="2"/>
      <c r="C16" s="2"/>
      <c r="D16" s="2"/>
      <c r="E16" s="2"/>
      <c r="F16" s="50"/>
      <c r="G16" s="51"/>
      <c r="H16" s="51"/>
      <c r="I16" s="51"/>
      <c r="J16" s="51"/>
      <c r="K16" s="51"/>
      <c r="L16" s="51"/>
      <c r="M16" s="51"/>
      <c r="N16" s="51"/>
      <c r="P16" s="51"/>
    </row>
    <row r="17" spans="1:14" ht="14.45" x14ac:dyDescent="0.3">
      <c r="A17" s="2">
        <v>2882.2</v>
      </c>
      <c r="B17" s="2"/>
      <c r="C17" s="2"/>
      <c r="D17" s="52"/>
      <c r="E17" s="2"/>
      <c r="F17" s="50"/>
      <c r="G17" s="51"/>
      <c r="H17" s="51"/>
      <c r="I17" s="51"/>
      <c r="J17" s="51"/>
      <c r="K17" s="51"/>
      <c r="L17" s="51"/>
      <c r="M17" s="51"/>
      <c r="N17" s="51"/>
    </row>
    <row r="18" spans="1:14" ht="14.45" x14ac:dyDescent="0.3">
      <c r="A18" s="2">
        <v>2879.4</v>
      </c>
      <c r="B18" s="2"/>
      <c r="C18" s="2"/>
      <c r="D18" s="2"/>
      <c r="E18" s="2"/>
      <c r="F18" s="50"/>
      <c r="G18" s="51"/>
      <c r="H18" s="51"/>
      <c r="I18" s="51"/>
      <c r="J18" s="51"/>
      <c r="K18" s="51"/>
      <c r="L18" s="51"/>
      <c r="M18" s="51"/>
      <c r="N18" s="51"/>
    </row>
    <row r="19" spans="1:14" ht="14.45" x14ac:dyDescent="0.3">
      <c r="A19" s="2">
        <v>2877.5</v>
      </c>
      <c r="B19" s="2"/>
      <c r="C19" s="2"/>
      <c r="D19" s="52"/>
      <c r="E19" s="2"/>
      <c r="F19" s="50"/>
      <c r="G19" s="51"/>
      <c r="H19" s="51"/>
      <c r="I19" s="51"/>
      <c r="J19" s="51"/>
      <c r="K19" s="51"/>
      <c r="L19" s="51"/>
      <c r="M19" s="51"/>
      <c r="N19" s="51"/>
    </row>
    <row r="20" spans="1:14" ht="14.45" x14ac:dyDescent="0.3">
      <c r="A20" s="2">
        <v>2875.2</v>
      </c>
      <c r="B20" s="2"/>
      <c r="C20" s="2"/>
      <c r="D20" s="2"/>
      <c r="E20" s="2"/>
      <c r="F20" s="50"/>
      <c r="G20" s="51"/>
      <c r="H20" s="51"/>
      <c r="I20" s="51"/>
      <c r="J20" s="51"/>
      <c r="K20" s="51"/>
      <c r="L20" s="51"/>
      <c r="M20" s="51"/>
      <c r="N20" s="51"/>
    </row>
    <row r="21" spans="1:14" ht="14.45" x14ac:dyDescent="0.3">
      <c r="A21" s="2">
        <v>2873.2</v>
      </c>
      <c r="B21" s="2"/>
      <c r="C21" s="2"/>
      <c r="D21" s="2"/>
      <c r="E21" s="2"/>
      <c r="F21" s="50"/>
      <c r="G21" s="51"/>
      <c r="H21" s="51"/>
      <c r="I21" s="51"/>
      <c r="J21" s="51"/>
      <c r="K21" s="51"/>
      <c r="L21" s="51"/>
      <c r="M21" s="51"/>
      <c r="N21" s="51"/>
    </row>
    <row r="22" spans="1:14" ht="14.45" x14ac:dyDescent="0.3">
      <c r="A22" s="2">
        <v>2871</v>
      </c>
      <c r="B22" s="2"/>
      <c r="C22" s="2"/>
      <c r="D22" s="2"/>
      <c r="E22" s="2"/>
      <c r="F22" s="50"/>
      <c r="G22" s="51"/>
      <c r="H22" s="51"/>
      <c r="I22" s="51"/>
      <c r="J22" s="51"/>
      <c r="K22" s="51"/>
      <c r="L22" s="51"/>
      <c r="M22" s="51"/>
      <c r="N22" s="51"/>
    </row>
    <row r="23" spans="1:14" ht="14.45" x14ac:dyDescent="0.3">
      <c r="A23" s="2">
        <v>2869.5</v>
      </c>
      <c r="B23" s="2"/>
      <c r="C23" s="2"/>
      <c r="D23" s="2"/>
      <c r="E23" s="2"/>
      <c r="F23" s="50"/>
      <c r="G23" s="51"/>
      <c r="H23" s="51"/>
      <c r="I23" s="51"/>
      <c r="J23" s="51"/>
      <c r="K23" s="51"/>
      <c r="L23" s="51"/>
      <c r="M23" s="51"/>
      <c r="N23" s="51"/>
    </row>
    <row r="24" spans="1:14" ht="14.45" x14ac:dyDescent="0.3">
      <c r="A24" s="2">
        <v>2867.5</v>
      </c>
      <c r="B24" s="2"/>
      <c r="C24" s="2"/>
      <c r="D24" s="2"/>
      <c r="E24" s="2"/>
      <c r="F24" s="50"/>
      <c r="G24" s="51"/>
      <c r="H24" s="51"/>
      <c r="I24" s="51"/>
      <c r="J24" s="51"/>
      <c r="K24" s="51"/>
      <c r="L24" s="51"/>
      <c r="M24" s="51"/>
      <c r="N24" s="51"/>
    </row>
    <row r="25" spans="1:14" ht="14.45" x14ac:dyDescent="0.3">
      <c r="A25" s="2">
        <v>2866</v>
      </c>
      <c r="B25" s="2"/>
      <c r="C25" s="2"/>
      <c r="D25" s="2"/>
      <c r="E25" s="2"/>
      <c r="F25" s="50"/>
      <c r="G25" s="51"/>
      <c r="H25" s="51"/>
      <c r="I25" s="51"/>
      <c r="J25" s="51"/>
      <c r="K25" s="51"/>
      <c r="L25" s="51"/>
      <c r="M25" s="51"/>
      <c r="N25" s="51"/>
    </row>
    <row r="26" spans="1:14" ht="14.45" x14ac:dyDescent="0.3">
      <c r="A26" s="2">
        <v>2863.5</v>
      </c>
      <c r="B26" s="2"/>
      <c r="C26" s="2"/>
      <c r="D26" s="2"/>
      <c r="E26" s="2"/>
      <c r="F26" s="50"/>
      <c r="G26" s="51"/>
      <c r="H26" s="51"/>
      <c r="I26" s="51"/>
      <c r="J26" s="51"/>
      <c r="K26" s="51"/>
      <c r="L26" s="51"/>
      <c r="M26" s="51"/>
      <c r="N26" s="51"/>
    </row>
    <row r="27" spans="1:14" ht="14.45" x14ac:dyDescent="0.3">
      <c r="A27" s="2">
        <v>2861.5</v>
      </c>
      <c r="B27" s="2"/>
      <c r="C27" s="2"/>
      <c r="D27" s="2"/>
      <c r="E27" s="2"/>
      <c r="F27" s="50"/>
      <c r="G27" s="51"/>
      <c r="H27" s="51"/>
      <c r="I27" s="51"/>
      <c r="J27" s="51"/>
      <c r="K27" s="51"/>
      <c r="L27" s="51"/>
      <c r="M27" s="51"/>
      <c r="N27" s="51"/>
    </row>
    <row r="28" spans="1:14" ht="14.45" x14ac:dyDescent="0.3">
      <c r="A28" s="2">
        <v>2858.5</v>
      </c>
      <c r="B28" s="2"/>
      <c r="C28" s="2"/>
      <c r="D28" s="2"/>
      <c r="E28" s="2"/>
      <c r="F28" s="50"/>
      <c r="G28" s="51"/>
      <c r="H28" s="51"/>
      <c r="I28" s="51"/>
      <c r="J28" s="51"/>
      <c r="K28" s="51"/>
      <c r="L28" s="51"/>
      <c r="M28" s="51"/>
      <c r="N28" s="51"/>
    </row>
    <row r="29" spans="1:14" ht="14.45" x14ac:dyDescent="0.3">
      <c r="A29" s="2">
        <v>2856.7</v>
      </c>
      <c r="B29" s="2"/>
      <c r="C29" s="2"/>
      <c r="D29" s="2"/>
      <c r="E29" s="2"/>
      <c r="F29" s="50"/>
      <c r="G29" s="51"/>
      <c r="H29" s="51"/>
      <c r="I29" s="51"/>
      <c r="J29" s="51"/>
      <c r="K29" s="51"/>
      <c r="L29" s="51"/>
      <c r="M29" s="51"/>
      <c r="N29" s="51"/>
    </row>
    <row r="30" spans="1:14" ht="14.45" x14ac:dyDescent="0.3">
      <c r="A30" s="2">
        <v>2855.3</v>
      </c>
      <c r="B30" s="2"/>
      <c r="C30" s="2"/>
      <c r="D30" s="2"/>
      <c r="E30" s="2"/>
      <c r="F30" s="50"/>
      <c r="G30" s="51"/>
      <c r="H30" s="51"/>
      <c r="I30" s="51"/>
      <c r="J30" s="51"/>
      <c r="K30" s="51"/>
      <c r="L30" s="51"/>
      <c r="M30" s="51"/>
      <c r="N30" s="51"/>
    </row>
    <row r="31" spans="1:14" ht="14.45" x14ac:dyDescent="0.3">
      <c r="A31" s="2">
        <v>2853.5</v>
      </c>
      <c r="B31" s="2"/>
      <c r="C31" s="2"/>
      <c r="D31" s="2"/>
      <c r="E31" s="2"/>
      <c r="F31" s="50"/>
      <c r="G31" s="51"/>
      <c r="H31" s="51"/>
      <c r="I31" s="51"/>
      <c r="J31" s="51"/>
      <c r="K31" s="51"/>
      <c r="L31" s="51"/>
      <c r="M31" s="51"/>
      <c r="N31" s="51"/>
    </row>
    <row r="32" spans="1:14" ht="14.45" x14ac:dyDescent="0.3">
      <c r="A32" s="2">
        <v>2851.5</v>
      </c>
      <c r="B32" s="2"/>
      <c r="C32" s="2"/>
      <c r="D32" s="2"/>
      <c r="E32" s="2"/>
      <c r="F32" s="50"/>
      <c r="G32" s="51"/>
      <c r="H32" s="51"/>
      <c r="I32" s="51"/>
      <c r="J32" s="51"/>
      <c r="K32" s="51"/>
      <c r="L32" s="51"/>
      <c r="M32" s="51"/>
      <c r="N32" s="51"/>
    </row>
    <row r="33" spans="1:14" ht="14.45" x14ac:dyDescent="0.3">
      <c r="A33" s="2">
        <v>2849.3</v>
      </c>
      <c r="B33" s="2"/>
      <c r="C33" s="2"/>
      <c r="D33" s="2"/>
      <c r="E33" s="2"/>
      <c r="F33" s="50"/>
      <c r="G33" s="51"/>
      <c r="H33" s="51"/>
      <c r="I33" s="51"/>
      <c r="J33" s="51"/>
      <c r="K33" s="51"/>
      <c r="L33" s="51"/>
      <c r="M33" s="51"/>
      <c r="N33" s="51"/>
    </row>
    <row r="34" spans="1:14" ht="14.45" x14ac:dyDescent="0.3">
      <c r="A34">
        <v>2846.7</v>
      </c>
    </row>
    <row r="35" spans="1:14" ht="14.45" x14ac:dyDescent="0.3">
      <c r="A35">
        <v>2845.5</v>
      </c>
    </row>
    <row r="36" spans="1:14" ht="14.45" x14ac:dyDescent="0.3">
      <c r="A36">
        <v>2843.6</v>
      </c>
    </row>
    <row r="37" spans="1:14" ht="14.45" x14ac:dyDescent="0.3">
      <c r="A37">
        <v>2841.2</v>
      </c>
    </row>
    <row r="38" spans="1:14" ht="14.45" x14ac:dyDescent="0.3">
      <c r="A38">
        <v>2838.3</v>
      </c>
    </row>
    <row r="39" spans="1:14" ht="14.45" x14ac:dyDescent="0.3">
      <c r="A39">
        <v>2834.5</v>
      </c>
    </row>
    <row r="40" spans="1:14" ht="14.45" x14ac:dyDescent="0.3">
      <c r="A40">
        <v>2830.5</v>
      </c>
    </row>
    <row r="41" spans="1:14" ht="14.45" x14ac:dyDescent="0.3">
      <c r="A41">
        <v>2826.5</v>
      </c>
    </row>
    <row r="42" spans="1:14" ht="14.45" x14ac:dyDescent="0.3">
      <c r="A42">
        <v>2823.1</v>
      </c>
    </row>
    <row r="43" spans="1:14" ht="14.45" x14ac:dyDescent="0.3">
      <c r="A43">
        <v>2819.5</v>
      </c>
    </row>
    <row r="44" spans="1:14" ht="14.45" x14ac:dyDescent="0.3">
      <c r="A44">
        <v>2816.2</v>
      </c>
    </row>
    <row r="45" spans="1:14" ht="14.45" x14ac:dyDescent="0.3">
      <c r="A45">
        <v>2812.5</v>
      </c>
    </row>
    <row r="46" spans="1:14" ht="14.45" x14ac:dyDescent="0.3">
      <c r="A46">
        <v>2809.5</v>
      </c>
    </row>
    <row r="47" spans="1:14" ht="14.45" x14ac:dyDescent="0.3">
      <c r="A47">
        <v>2805.5</v>
      </c>
    </row>
    <row r="48" spans="1:14" ht="14.45" x14ac:dyDescent="0.3">
      <c r="A48">
        <v>2802.5</v>
      </c>
    </row>
    <row r="49" spans="1:1" ht="14.45" x14ac:dyDescent="0.3">
      <c r="A49">
        <v>2799.5</v>
      </c>
    </row>
    <row r="50" spans="1:1" ht="14.45" x14ac:dyDescent="0.3">
      <c r="A50">
        <v>2797.5</v>
      </c>
    </row>
    <row r="51" spans="1:1" ht="14.45" x14ac:dyDescent="0.3">
      <c r="A51">
        <v>2793</v>
      </c>
    </row>
    <row r="52" spans="1:1" ht="14.45" x14ac:dyDescent="0.3">
      <c r="A52">
        <v>2789.5</v>
      </c>
    </row>
    <row r="53" spans="1:1" ht="14.45" x14ac:dyDescent="0.3">
      <c r="A53">
        <v>2786.7</v>
      </c>
    </row>
    <row r="54" spans="1:1" ht="14.45" x14ac:dyDescent="0.3">
      <c r="A54">
        <v>2782.5</v>
      </c>
    </row>
    <row r="55" spans="1:1" ht="14.45" x14ac:dyDescent="0.3">
      <c r="A55">
        <v>2778.5</v>
      </c>
    </row>
    <row r="56" spans="1:1" x14ac:dyDescent="0.25">
      <c r="A56">
        <v>2774.5</v>
      </c>
    </row>
    <row r="57" spans="1:1" x14ac:dyDescent="0.25">
      <c r="A57">
        <v>2770.5</v>
      </c>
    </row>
    <row r="58" spans="1:1" x14ac:dyDescent="0.25">
      <c r="A58">
        <v>2766.5</v>
      </c>
    </row>
    <row r="59" spans="1:1" x14ac:dyDescent="0.25">
      <c r="A59">
        <v>2762.5</v>
      </c>
    </row>
    <row r="60" spans="1:1" x14ac:dyDescent="0.25">
      <c r="A60">
        <v>2758.5</v>
      </c>
    </row>
    <row r="61" spans="1:1" x14ac:dyDescent="0.25">
      <c r="A61">
        <v>2754.5</v>
      </c>
    </row>
    <row r="62" spans="1:1" x14ac:dyDescent="0.25">
      <c r="A62">
        <v>2750.5</v>
      </c>
    </row>
    <row r="63" spans="1:1" x14ac:dyDescent="0.25">
      <c r="A63">
        <v>2746.5</v>
      </c>
    </row>
    <row r="64" spans="1:1" x14ac:dyDescent="0.25">
      <c r="A64">
        <v>2742.5</v>
      </c>
    </row>
    <row r="65" spans="1:1" x14ac:dyDescent="0.25">
      <c r="A65">
        <v>2739.5</v>
      </c>
    </row>
    <row r="66" spans="1:1" x14ac:dyDescent="0.25">
      <c r="A66">
        <v>2735.5</v>
      </c>
    </row>
    <row r="67" spans="1:1" x14ac:dyDescent="0.25">
      <c r="A67">
        <v>2731.5</v>
      </c>
    </row>
    <row r="68" spans="1:1" x14ac:dyDescent="0.25">
      <c r="A68">
        <v>2727.5</v>
      </c>
    </row>
    <row r="69" spans="1:1" x14ac:dyDescent="0.25">
      <c r="A69">
        <v>2723.5</v>
      </c>
    </row>
    <row r="70" spans="1:1" x14ac:dyDescent="0.25">
      <c r="A70">
        <v>2689.5</v>
      </c>
    </row>
    <row r="71" spans="1:1" x14ac:dyDescent="0.25">
      <c r="A71">
        <v>2685.5</v>
      </c>
    </row>
    <row r="72" spans="1:1" x14ac:dyDescent="0.25">
      <c r="A72">
        <v>2681</v>
      </c>
    </row>
    <row r="73" spans="1:1" x14ac:dyDescent="0.25">
      <c r="A73">
        <v>2678</v>
      </c>
    </row>
    <row r="74" spans="1:1" x14ac:dyDescent="0.25">
      <c r="A74">
        <v>2675.5</v>
      </c>
    </row>
    <row r="75" spans="1:1" x14ac:dyDescent="0.25">
      <c r="A75">
        <v>2672.5</v>
      </c>
    </row>
    <row r="76" spans="1:1" x14ac:dyDescent="0.25">
      <c r="A76">
        <v>2668.5</v>
      </c>
    </row>
    <row r="77" spans="1:1" x14ac:dyDescent="0.25">
      <c r="A77">
        <v>2665.5</v>
      </c>
    </row>
    <row r="78" spans="1:1" x14ac:dyDescent="0.25">
      <c r="A78">
        <v>2664.5</v>
      </c>
    </row>
    <row r="79" spans="1:1" x14ac:dyDescent="0.25">
      <c r="A79">
        <v>2660.5</v>
      </c>
    </row>
    <row r="80" spans="1:1" x14ac:dyDescent="0.25">
      <c r="A80">
        <v>2656.5</v>
      </c>
    </row>
    <row r="81" spans="1:1" x14ac:dyDescent="0.25">
      <c r="A81">
        <v>2652.5</v>
      </c>
    </row>
    <row r="82" spans="1:1" x14ac:dyDescent="0.25">
      <c r="A82">
        <v>2648.5</v>
      </c>
    </row>
    <row r="83" spans="1:1" x14ac:dyDescent="0.25">
      <c r="A83">
        <v>2644.5</v>
      </c>
    </row>
    <row r="84" spans="1:1" x14ac:dyDescent="0.25">
      <c r="A84">
        <v>2640.5</v>
      </c>
    </row>
    <row r="85" spans="1:1" x14ac:dyDescent="0.25">
      <c r="A85">
        <v>2636.5</v>
      </c>
    </row>
    <row r="86" spans="1:1" x14ac:dyDescent="0.25">
      <c r="A86">
        <v>2632.5</v>
      </c>
    </row>
    <row r="87" spans="1:1" x14ac:dyDescent="0.25">
      <c r="A87">
        <v>2628.5</v>
      </c>
    </row>
    <row r="88" spans="1:1" x14ac:dyDescent="0.25">
      <c r="A88">
        <v>2624.5</v>
      </c>
    </row>
    <row r="89" spans="1:1" x14ac:dyDescent="0.25">
      <c r="A89">
        <v>2620.5</v>
      </c>
    </row>
    <row r="90" spans="1:1" x14ac:dyDescent="0.25">
      <c r="A90">
        <v>2616.5</v>
      </c>
    </row>
    <row r="91" spans="1:1" x14ac:dyDescent="0.25">
      <c r="A91">
        <v>2612.5</v>
      </c>
    </row>
    <row r="92" spans="1:1" x14ac:dyDescent="0.25">
      <c r="A92">
        <v>2608.5</v>
      </c>
    </row>
    <row r="93" spans="1:1" x14ac:dyDescent="0.25">
      <c r="A93">
        <v>2604.5</v>
      </c>
    </row>
    <row r="94" spans="1:1" x14ac:dyDescent="0.25">
      <c r="A94">
        <v>2600.5</v>
      </c>
    </row>
    <row r="95" spans="1:1" x14ac:dyDescent="0.25">
      <c r="A95">
        <v>2596.5</v>
      </c>
    </row>
    <row r="96" spans="1:1" x14ac:dyDescent="0.25">
      <c r="A96">
        <v>2592.5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6"/>
  <sheetViews>
    <sheetView topLeftCell="C151" zoomScale="166" zoomScaleNormal="166" workbookViewId="0">
      <selection activeCell="I44" sqref="H44:I44"/>
    </sheetView>
  </sheetViews>
  <sheetFormatPr defaultRowHeight="15" x14ac:dyDescent="0.25"/>
  <cols>
    <col min="1" max="8" width="9.140625" style="7"/>
    <col min="9" max="9" width="7.28515625" style="70" customWidth="1"/>
    <col min="10" max="10" width="9.140625" style="7"/>
    <col min="11" max="11" width="14.85546875" style="7" customWidth="1"/>
    <col min="12" max="17" width="9.140625" style="7"/>
    <col min="18" max="18" width="9.7109375" style="7" customWidth="1"/>
    <col min="19" max="31" width="9.140625" style="7"/>
  </cols>
  <sheetData>
    <row r="1" spans="1:24" ht="14.45" x14ac:dyDescent="0.3">
      <c r="A1" t="s">
        <v>128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 s="73"/>
      <c r="Q1"/>
      <c r="R1"/>
      <c r="S1"/>
      <c r="T1" s="71"/>
      <c r="U1" s="72"/>
      <c r="V1" s="71"/>
      <c r="W1" s="71"/>
      <c r="X1" s="71"/>
    </row>
    <row r="2" spans="1:24" ht="14.45" x14ac:dyDescent="0.3">
      <c r="A2" t="s">
        <v>129</v>
      </c>
      <c r="B2">
        <v>-11.3</v>
      </c>
      <c r="C2"/>
      <c r="D2"/>
      <c r="E2"/>
      <c r="F2" t="s">
        <v>130</v>
      </c>
      <c r="G2">
        <v>-11.4</v>
      </c>
      <c r="H2"/>
      <c r="I2"/>
      <c r="J2"/>
      <c r="K2"/>
      <c r="L2"/>
      <c r="M2"/>
      <c r="N2"/>
      <c r="O2"/>
      <c r="P2" s="73"/>
      <c r="Q2"/>
      <c r="R2"/>
      <c r="S2"/>
      <c r="T2" s="71"/>
      <c r="U2" s="71"/>
      <c r="V2" s="71"/>
      <c r="W2" s="71"/>
      <c r="X2" s="71"/>
    </row>
    <row r="3" spans="1:24" ht="14.45" x14ac:dyDescent="0.3">
      <c r="A3" s="1">
        <v>48</v>
      </c>
      <c r="B3" s="1">
        <v>3</v>
      </c>
      <c r="C3" s="1">
        <v>26</v>
      </c>
      <c r="D3" s="1" t="s">
        <v>131</v>
      </c>
      <c r="E3"/>
      <c r="F3" s="1">
        <v>48</v>
      </c>
      <c r="G3" s="1">
        <v>3</v>
      </c>
      <c r="H3" s="1">
        <v>25.8</v>
      </c>
      <c r="I3"/>
      <c r="J3"/>
      <c r="K3"/>
      <c r="L3"/>
      <c r="M3"/>
      <c r="N3"/>
      <c r="O3"/>
      <c r="P3" s="73"/>
      <c r="Q3"/>
      <c r="R3"/>
      <c r="S3"/>
      <c r="T3" s="71"/>
      <c r="U3" s="71"/>
      <c r="V3" s="71"/>
      <c r="W3" s="71"/>
      <c r="X3" s="71"/>
    </row>
    <row r="4" spans="1:24" ht="14.45" x14ac:dyDescent="0.3">
      <c r="A4" s="1">
        <v>6</v>
      </c>
      <c r="B4" s="1">
        <v>59</v>
      </c>
      <c r="C4" s="1">
        <v>0.1</v>
      </c>
      <c r="D4" s="1" t="s">
        <v>132</v>
      </c>
      <c r="E4"/>
      <c r="F4" s="1">
        <v>6</v>
      </c>
      <c r="G4" s="1">
        <v>58</v>
      </c>
      <c r="H4" s="1">
        <v>59.8</v>
      </c>
      <c r="I4"/>
      <c r="J4"/>
      <c r="K4"/>
      <c r="L4"/>
      <c r="M4"/>
      <c r="N4"/>
      <c r="O4"/>
      <c r="P4" s="73"/>
      <c r="Q4"/>
      <c r="S4"/>
    </row>
    <row r="5" spans="1:24" ht="14.45" x14ac:dyDescent="0.3">
      <c r="A5" t="s">
        <v>133</v>
      </c>
      <c r="B5" t="s">
        <v>134</v>
      </c>
      <c r="C5" t="s">
        <v>135</v>
      </c>
      <c r="D5"/>
      <c r="E5"/>
      <c r="F5" t="s">
        <v>133</v>
      </c>
      <c r="G5" t="s">
        <v>134</v>
      </c>
      <c r="H5" t="s">
        <v>135</v>
      </c>
      <c r="I5"/>
      <c r="J5"/>
      <c r="K5"/>
      <c r="L5"/>
      <c r="M5"/>
      <c r="N5" t="s">
        <v>136</v>
      </c>
      <c r="O5"/>
      <c r="P5" s="35" t="s">
        <v>137</v>
      </c>
      <c r="Q5" t="s">
        <v>138</v>
      </c>
      <c r="S5"/>
    </row>
    <row r="6" spans="1:24" ht="14.45" x14ac:dyDescent="0.3">
      <c r="A6" s="6" t="s">
        <v>139</v>
      </c>
      <c r="B6" s="9">
        <v>11.7</v>
      </c>
      <c r="C6" s="9">
        <v>12.4</v>
      </c>
      <c r="D6" s="9">
        <f>B6-11.3</f>
        <v>0.39999999999999858</v>
      </c>
      <c r="E6" s="9">
        <f>C6-11.3</f>
        <v>1.0999999999999996</v>
      </c>
      <c r="F6" s="6" t="s">
        <v>139</v>
      </c>
      <c r="G6" s="6">
        <v>12.23</v>
      </c>
      <c r="H6" s="9">
        <v>12.9</v>
      </c>
      <c r="I6" s="6">
        <f>G6-11.4</f>
        <v>0.83000000000000007</v>
      </c>
      <c r="J6" s="6">
        <f>H6-11.4</f>
        <v>1.5</v>
      </c>
      <c r="K6"/>
      <c r="L6">
        <v>0.1</v>
      </c>
      <c r="M6">
        <f>L6+11.4</f>
        <v>11.5</v>
      </c>
      <c r="N6"/>
      <c r="O6"/>
      <c r="P6" s="73"/>
      <c r="Q6">
        <v>0</v>
      </c>
      <c r="R6" s="76" t="s">
        <v>180</v>
      </c>
      <c r="S6"/>
    </row>
    <row r="7" spans="1:24" ht="14.45" x14ac:dyDescent="0.3">
      <c r="A7" s="6" t="s">
        <v>140</v>
      </c>
      <c r="B7" s="9">
        <v>12.4</v>
      </c>
      <c r="C7" s="9">
        <v>13.4</v>
      </c>
      <c r="D7" s="9">
        <f t="shared" ref="D7:E22" si="0">B7-11.3</f>
        <v>1.0999999999999996</v>
      </c>
      <c r="E7" s="9">
        <f t="shared" si="0"/>
        <v>2.0999999999999996</v>
      </c>
      <c r="F7" s="6" t="s">
        <v>140</v>
      </c>
      <c r="G7" s="9">
        <v>12.9</v>
      </c>
      <c r="H7" s="9">
        <v>13.9</v>
      </c>
      <c r="I7" s="6">
        <f t="shared" ref="I7:J25" si="1">G7-11.4</f>
        <v>1.5</v>
      </c>
      <c r="J7" s="6">
        <f t="shared" si="1"/>
        <v>2.5</v>
      </c>
      <c r="K7"/>
      <c r="L7">
        <v>0.2</v>
      </c>
      <c r="M7">
        <f t="shared" ref="M7:M70" si="2">L7+11.4</f>
        <v>11.6</v>
      </c>
      <c r="N7"/>
      <c r="O7"/>
      <c r="P7" s="73"/>
      <c r="Q7">
        <f>11500/165</f>
        <v>69.696969696969703</v>
      </c>
      <c r="R7" s="123"/>
      <c r="S7"/>
    </row>
    <row r="8" spans="1:24" ht="14.45" x14ac:dyDescent="0.3">
      <c r="A8" s="6" t="s">
        <v>141</v>
      </c>
      <c r="B8" s="9">
        <v>13.4</v>
      </c>
      <c r="C8" s="9">
        <v>14.4</v>
      </c>
      <c r="D8" s="9">
        <f t="shared" si="0"/>
        <v>2.0999999999999996</v>
      </c>
      <c r="E8" s="9">
        <f t="shared" si="0"/>
        <v>3.0999999999999996</v>
      </c>
      <c r="F8" s="6" t="s">
        <v>141</v>
      </c>
      <c r="G8" s="9">
        <v>13.9</v>
      </c>
      <c r="H8" s="9">
        <v>14.9</v>
      </c>
      <c r="I8" s="6">
        <f t="shared" si="1"/>
        <v>2.5</v>
      </c>
      <c r="J8" s="6">
        <f t="shared" si="1"/>
        <v>3.5</v>
      </c>
      <c r="K8"/>
      <c r="L8">
        <v>0.3</v>
      </c>
      <c r="M8">
        <f t="shared" si="2"/>
        <v>11.700000000000001</v>
      </c>
      <c r="N8" s="74" t="s">
        <v>139</v>
      </c>
      <c r="O8"/>
      <c r="P8" s="73"/>
      <c r="Q8">
        <f>Q7+69.69697</f>
        <v>139.39393969696971</v>
      </c>
      <c r="R8" s="123"/>
      <c r="S8"/>
    </row>
    <row r="9" spans="1:24" ht="14.45" x14ac:dyDescent="0.3">
      <c r="A9" s="6" t="s">
        <v>142</v>
      </c>
      <c r="B9" s="9">
        <v>14.8</v>
      </c>
      <c r="C9" s="9">
        <v>15.4</v>
      </c>
      <c r="D9" s="9">
        <f t="shared" si="0"/>
        <v>3.5</v>
      </c>
      <c r="E9" s="9">
        <f t="shared" si="0"/>
        <v>4.0999999999999996</v>
      </c>
      <c r="F9" s="6" t="s">
        <v>142</v>
      </c>
      <c r="G9" s="6">
        <v>15.29</v>
      </c>
      <c r="H9" s="9">
        <v>15.9</v>
      </c>
      <c r="I9" s="6">
        <f t="shared" si="1"/>
        <v>3.8899999999999988</v>
      </c>
      <c r="J9" s="6">
        <f t="shared" si="1"/>
        <v>4.5</v>
      </c>
      <c r="K9"/>
      <c r="L9">
        <v>0.4</v>
      </c>
      <c r="M9">
        <f t="shared" si="2"/>
        <v>11.8</v>
      </c>
      <c r="N9" s="74"/>
      <c r="O9"/>
      <c r="P9" s="73"/>
      <c r="Q9">
        <f t="shared" ref="Q9:Q72" si="3">Q8+69.69697</f>
        <v>209.0909096969697</v>
      </c>
      <c r="R9" s="123"/>
      <c r="S9"/>
    </row>
    <row r="10" spans="1:24" ht="14.45" x14ac:dyDescent="0.3">
      <c r="A10" s="6" t="s">
        <v>143</v>
      </c>
      <c r="B10" s="9">
        <v>15.4</v>
      </c>
      <c r="C10" s="9">
        <v>16.399999999999999</v>
      </c>
      <c r="D10" s="9">
        <f t="shared" si="0"/>
        <v>4.0999999999999996</v>
      </c>
      <c r="E10" s="9">
        <f t="shared" si="0"/>
        <v>5.0999999999999979</v>
      </c>
      <c r="F10" s="6" t="s">
        <v>143</v>
      </c>
      <c r="G10" s="9">
        <v>15.9</v>
      </c>
      <c r="H10" s="9">
        <v>16.899999999999999</v>
      </c>
      <c r="I10" s="6">
        <f t="shared" si="1"/>
        <v>4.5</v>
      </c>
      <c r="J10" s="6">
        <f t="shared" si="1"/>
        <v>5.4999999999999982</v>
      </c>
      <c r="K10"/>
      <c r="L10">
        <v>0.5</v>
      </c>
      <c r="M10">
        <f t="shared" si="2"/>
        <v>11.9</v>
      </c>
      <c r="N10" s="74"/>
      <c r="O10"/>
      <c r="P10" s="73"/>
      <c r="Q10">
        <f t="shared" si="3"/>
        <v>278.7878796969697</v>
      </c>
      <c r="R10" s="123"/>
      <c r="S10"/>
    </row>
    <row r="11" spans="1:24" ht="14.45" x14ac:dyDescent="0.3">
      <c r="A11" s="6" t="s">
        <v>144</v>
      </c>
      <c r="B11" s="9">
        <v>16.399999999999999</v>
      </c>
      <c r="C11" s="9">
        <v>17.399999999999999</v>
      </c>
      <c r="D11" s="9">
        <f t="shared" si="0"/>
        <v>5.0999999999999979</v>
      </c>
      <c r="E11" s="9">
        <f t="shared" si="0"/>
        <v>6.0999999999999979</v>
      </c>
      <c r="F11" s="6" t="s">
        <v>144</v>
      </c>
      <c r="G11" s="9">
        <v>16.899999999999999</v>
      </c>
      <c r="H11" s="9">
        <v>17.899999999999999</v>
      </c>
      <c r="I11" s="6">
        <f t="shared" si="1"/>
        <v>5.4999999999999982</v>
      </c>
      <c r="J11" s="6">
        <f t="shared" si="1"/>
        <v>6.4999999999999982</v>
      </c>
      <c r="K11"/>
      <c r="L11">
        <v>0.6</v>
      </c>
      <c r="M11">
        <f t="shared" si="2"/>
        <v>12</v>
      </c>
      <c r="N11" s="74"/>
      <c r="O11"/>
      <c r="P11" s="73"/>
      <c r="Q11">
        <f t="shared" si="3"/>
        <v>348.48484969696972</v>
      </c>
      <c r="R11" s="77"/>
      <c r="S11"/>
    </row>
    <row r="12" spans="1:24" ht="14.45" x14ac:dyDescent="0.3">
      <c r="A12" s="6" t="s">
        <v>145</v>
      </c>
      <c r="B12" s="9">
        <v>17.7</v>
      </c>
      <c r="C12" s="9">
        <v>18.399999999999999</v>
      </c>
      <c r="D12" s="9">
        <f t="shared" si="0"/>
        <v>6.3999999999999986</v>
      </c>
      <c r="E12" s="9">
        <f t="shared" si="0"/>
        <v>7.0999999999999979</v>
      </c>
      <c r="F12" s="6" t="s">
        <v>145</v>
      </c>
      <c r="G12" s="9">
        <v>18.2</v>
      </c>
      <c r="H12" s="9">
        <v>18.899999999999999</v>
      </c>
      <c r="I12" s="6">
        <f t="shared" si="1"/>
        <v>6.7999999999999989</v>
      </c>
      <c r="J12" s="6">
        <f t="shared" si="1"/>
        <v>7.4999999999999982</v>
      </c>
      <c r="K12"/>
      <c r="L12">
        <v>0.7</v>
      </c>
      <c r="M12">
        <f t="shared" si="2"/>
        <v>12.1</v>
      </c>
      <c r="N12" s="74"/>
      <c r="O12"/>
      <c r="P12" s="73"/>
      <c r="Q12">
        <f t="shared" si="3"/>
        <v>418.18181969696968</v>
      </c>
      <c r="R12"/>
      <c r="S12"/>
    </row>
    <row r="13" spans="1:24" ht="14.45" x14ac:dyDescent="0.3">
      <c r="A13" s="6" t="s">
        <v>146</v>
      </c>
      <c r="B13" s="9">
        <v>18.399999999999999</v>
      </c>
      <c r="C13" s="9">
        <v>19.399999999999999</v>
      </c>
      <c r="D13" s="9">
        <f t="shared" si="0"/>
        <v>7.0999999999999979</v>
      </c>
      <c r="E13" s="9">
        <f t="shared" si="0"/>
        <v>8.0999999999999979</v>
      </c>
      <c r="F13" s="6" t="s">
        <v>146</v>
      </c>
      <c r="G13" s="9">
        <v>18.899999999999999</v>
      </c>
      <c r="H13" s="9">
        <v>19.899999999999999</v>
      </c>
      <c r="I13" s="6">
        <f t="shared" si="1"/>
        <v>7.4999999999999982</v>
      </c>
      <c r="J13" s="6">
        <f t="shared" si="1"/>
        <v>8.4999999999999982</v>
      </c>
      <c r="K13"/>
      <c r="L13">
        <v>0.8</v>
      </c>
      <c r="M13">
        <f t="shared" si="2"/>
        <v>12.200000000000001</v>
      </c>
      <c r="N13" s="74"/>
      <c r="O13"/>
      <c r="P13" s="75"/>
      <c r="Q13">
        <f t="shared" si="3"/>
        <v>487.87878969696965</v>
      </c>
      <c r="R13"/>
      <c r="S13"/>
    </row>
    <row r="14" spans="1:24" ht="14.45" x14ac:dyDescent="0.3">
      <c r="A14" s="6" t="s">
        <v>147</v>
      </c>
      <c r="B14" s="9">
        <v>19.399999999999999</v>
      </c>
      <c r="C14" s="9">
        <v>20.399999999999999</v>
      </c>
      <c r="D14" s="9">
        <f t="shared" si="0"/>
        <v>8.0999999999999979</v>
      </c>
      <c r="E14" s="9">
        <f t="shared" si="0"/>
        <v>9.0999999999999979</v>
      </c>
      <c r="F14" s="6" t="s">
        <v>147</v>
      </c>
      <c r="G14" s="9">
        <v>19.899999999999999</v>
      </c>
      <c r="H14" s="9">
        <v>20.9</v>
      </c>
      <c r="I14" s="6">
        <f t="shared" si="1"/>
        <v>8.4999999999999982</v>
      </c>
      <c r="J14" s="6">
        <f t="shared" si="1"/>
        <v>9.4999999999999982</v>
      </c>
      <c r="K14"/>
      <c r="L14">
        <v>0.9</v>
      </c>
      <c r="M14">
        <f t="shared" si="2"/>
        <v>12.3</v>
      </c>
      <c r="N14" s="74"/>
      <c r="O14"/>
      <c r="P14" s="76" t="s">
        <v>139</v>
      </c>
      <c r="Q14">
        <f t="shared" si="3"/>
        <v>557.57575969696961</v>
      </c>
      <c r="R14"/>
      <c r="S14"/>
    </row>
    <row r="15" spans="1:24" ht="14.45" x14ac:dyDescent="0.3">
      <c r="A15" s="6" t="s">
        <v>148</v>
      </c>
      <c r="B15" s="6">
        <v>20.65</v>
      </c>
      <c r="C15" s="9">
        <v>21.4</v>
      </c>
      <c r="D15" s="9">
        <f t="shared" si="0"/>
        <v>9.3499999999999979</v>
      </c>
      <c r="E15" s="9">
        <f t="shared" si="0"/>
        <v>10.099999999999998</v>
      </c>
      <c r="F15" s="6" t="s">
        <v>148</v>
      </c>
      <c r="G15" s="6">
        <v>21.16</v>
      </c>
      <c r="H15" s="9">
        <v>21.9</v>
      </c>
      <c r="I15" s="6">
        <f t="shared" si="1"/>
        <v>9.76</v>
      </c>
      <c r="J15" s="6">
        <f t="shared" si="1"/>
        <v>10.499999999999998</v>
      </c>
      <c r="K15"/>
      <c r="L15">
        <v>1</v>
      </c>
      <c r="M15">
        <f t="shared" si="2"/>
        <v>12.4</v>
      </c>
      <c r="N15" s="77"/>
      <c r="O15"/>
      <c r="P15" s="74"/>
      <c r="Q15">
        <f t="shared" si="3"/>
        <v>627.27272969696958</v>
      </c>
      <c r="R15"/>
      <c r="S15"/>
    </row>
    <row r="16" spans="1:24" ht="14.45" x14ac:dyDescent="0.3">
      <c r="A16" s="6" t="s">
        <v>149</v>
      </c>
      <c r="B16" s="9">
        <v>21.4</v>
      </c>
      <c r="C16" s="9">
        <v>22.4</v>
      </c>
      <c r="D16" s="9">
        <f t="shared" si="0"/>
        <v>10.099999999999998</v>
      </c>
      <c r="E16" s="9">
        <f t="shared" si="0"/>
        <v>11.099999999999998</v>
      </c>
      <c r="F16" s="6" t="s">
        <v>149</v>
      </c>
      <c r="G16" s="9">
        <v>21.9</v>
      </c>
      <c r="H16" s="9">
        <v>22.9</v>
      </c>
      <c r="I16" s="6">
        <f t="shared" si="1"/>
        <v>10.499999999999998</v>
      </c>
      <c r="J16" s="6">
        <f t="shared" si="1"/>
        <v>11.499999999999998</v>
      </c>
      <c r="K16"/>
      <c r="L16">
        <v>1.1000000000000001</v>
      </c>
      <c r="M16">
        <f t="shared" si="2"/>
        <v>12.5</v>
      </c>
      <c r="N16" s="74" t="s">
        <v>140</v>
      </c>
      <c r="O16"/>
      <c r="P16" s="74"/>
      <c r="Q16">
        <f t="shared" si="3"/>
        <v>696.96969969696954</v>
      </c>
      <c r="R16"/>
      <c r="S16"/>
    </row>
    <row r="17" spans="1:19" ht="14.45" x14ac:dyDescent="0.3">
      <c r="A17" s="6" t="s">
        <v>150</v>
      </c>
      <c r="B17" s="9">
        <v>22.4</v>
      </c>
      <c r="C17" s="9">
        <v>23.4</v>
      </c>
      <c r="D17" s="9">
        <f t="shared" si="0"/>
        <v>11.099999999999998</v>
      </c>
      <c r="E17" s="9">
        <f t="shared" si="0"/>
        <v>12.099999999999998</v>
      </c>
      <c r="F17" s="6" t="s">
        <v>150</v>
      </c>
      <c r="G17" s="9">
        <v>22.9</v>
      </c>
      <c r="H17" s="9">
        <v>23.9</v>
      </c>
      <c r="I17" s="6">
        <f t="shared" si="1"/>
        <v>11.499999999999998</v>
      </c>
      <c r="J17" s="6">
        <f t="shared" si="1"/>
        <v>12.499999999999998</v>
      </c>
      <c r="K17"/>
      <c r="L17">
        <v>1.2</v>
      </c>
      <c r="M17">
        <f t="shared" si="2"/>
        <v>12.6</v>
      </c>
      <c r="N17" s="74"/>
      <c r="O17"/>
      <c r="P17" s="74"/>
      <c r="Q17">
        <f t="shared" si="3"/>
        <v>766.66666969696951</v>
      </c>
      <c r="R17"/>
      <c r="S17"/>
    </row>
    <row r="18" spans="1:19" ht="14.45" x14ac:dyDescent="0.3">
      <c r="A18" s="6" t="s">
        <v>151</v>
      </c>
      <c r="B18" s="9">
        <v>23.4</v>
      </c>
      <c r="C18" s="9">
        <v>24</v>
      </c>
      <c r="D18" s="9">
        <f t="shared" si="0"/>
        <v>12.099999999999998</v>
      </c>
      <c r="E18" s="9">
        <f t="shared" si="0"/>
        <v>12.7</v>
      </c>
      <c r="F18" s="6" t="s">
        <v>151</v>
      </c>
      <c r="G18" s="9">
        <v>23.9</v>
      </c>
      <c r="H18" s="9">
        <v>24.9</v>
      </c>
      <c r="I18" s="6">
        <f t="shared" si="1"/>
        <v>12.499999999999998</v>
      </c>
      <c r="J18" s="6">
        <f t="shared" si="1"/>
        <v>13.499999999999998</v>
      </c>
      <c r="K18"/>
      <c r="L18">
        <v>1.3</v>
      </c>
      <c r="M18">
        <f t="shared" si="2"/>
        <v>12.700000000000001</v>
      </c>
      <c r="N18" s="74"/>
      <c r="O18"/>
      <c r="P18" s="74"/>
      <c r="Q18">
        <f t="shared" si="3"/>
        <v>836.36363969696947</v>
      </c>
      <c r="R18"/>
      <c r="S18"/>
    </row>
    <row r="19" spans="1:19" ht="14.45" x14ac:dyDescent="0.3">
      <c r="A19" s="6" t="s">
        <v>152</v>
      </c>
      <c r="B19" s="9">
        <v>24</v>
      </c>
      <c r="C19" s="9">
        <v>25</v>
      </c>
      <c r="D19" s="9">
        <f t="shared" si="0"/>
        <v>12.7</v>
      </c>
      <c r="E19" s="9">
        <f t="shared" si="0"/>
        <v>13.7</v>
      </c>
      <c r="F19" s="6" t="s">
        <v>152</v>
      </c>
      <c r="G19" s="9">
        <v>24.9</v>
      </c>
      <c r="H19" s="9">
        <v>25.9</v>
      </c>
      <c r="I19" s="6">
        <f t="shared" si="1"/>
        <v>13.499999999999998</v>
      </c>
      <c r="J19" s="6">
        <f t="shared" si="1"/>
        <v>14.499999999999998</v>
      </c>
      <c r="K19"/>
      <c r="L19">
        <v>1.4</v>
      </c>
      <c r="M19">
        <f t="shared" si="2"/>
        <v>12.8</v>
      </c>
      <c r="N19" s="74"/>
      <c r="O19"/>
      <c r="P19" s="74"/>
      <c r="Q19">
        <f t="shared" si="3"/>
        <v>906.06060969696944</v>
      </c>
      <c r="R19"/>
      <c r="S19"/>
    </row>
    <row r="20" spans="1:19" ht="14.45" x14ac:dyDescent="0.3">
      <c r="A20" s="6" t="s">
        <v>153</v>
      </c>
      <c r="B20" s="9">
        <v>25</v>
      </c>
      <c r="C20" s="9">
        <v>26</v>
      </c>
      <c r="D20" s="9">
        <f t="shared" si="0"/>
        <v>13.7</v>
      </c>
      <c r="E20" s="9">
        <f t="shared" si="0"/>
        <v>14.7</v>
      </c>
      <c r="F20" s="6" t="s">
        <v>153</v>
      </c>
      <c r="G20" s="9">
        <v>25.9</v>
      </c>
      <c r="H20" s="9">
        <v>26.9</v>
      </c>
      <c r="I20" s="6">
        <f t="shared" si="1"/>
        <v>14.499999999999998</v>
      </c>
      <c r="J20" s="6">
        <f t="shared" si="1"/>
        <v>15.499999999999998</v>
      </c>
      <c r="K20"/>
      <c r="L20">
        <v>1.5</v>
      </c>
      <c r="M20">
        <f t="shared" si="2"/>
        <v>12.9</v>
      </c>
      <c r="N20" s="74"/>
      <c r="O20"/>
      <c r="P20" s="77"/>
      <c r="Q20">
        <f t="shared" si="3"/>
        <v>975.7575796969694</v>
      </c>
      <c r="R20"/>
      <c r="S20"/>
    </row>
    <row r="21" spans="1:19" ht="14.45" x14ac:dyDescent="0.3">
      <c r="A21" s="6" t="s">
        <v>154</v>
      </c>
      <c r="B21" s="9">
        <v>26</v>
      </c>
      <c r="C21" s="6">
        <v>26.05</v>
      </c>
      <c r="D21" s="9">
        <f t="shared" si="0"/>
        <v>14.7</v>
      </c>
      <c r="E21" s="9">
        <f t="shared" si="0"/>
        <v>14.75</v>
      </c>
      <c r="F21" s="6" t="s">
        <v>155</v>
      </c>
      <c r="G21" s="6">
        <v>27.15</v>
      </c>
      <c r="H21" s="9">
        <v>27.4</v>
      </c>
      <c r="I21" s="6">
        <f t="shared" si="1"/>
        <v>15.749999999999998</v>
      </c>
      <c r="J21" s="6">
        <f t="shared" si="1"/>
        <v>15.999999999999998</v>
      </c>
      <c r="K21" t="s">
        <v>170</v>
      </c>
      <c r="L21">
        <v>1.6</v>
      </c>
      <c r="M21">
        <f t="shared" si="2"/>
        <v>13</v>
      </c>
      <c r="N21" s="74"/>
      <c r="O21"/>
      <c r="P21" s="74" t="s">
        <v>140</v>
      </c>
      <c r="Q21">
        <f t="shared" si="3"/>
        <v>1045.4545496969695</v>
      </c>
      <c r="R21"/>
      <c r="S21"/>
    </row>
    <row r="22" spans="1:19" ht="14.45" x14ac:dyDescent="0.3">
      <c r="A22" s="6" t="s">
        <v>156</v>
      </c>
      <c r="B22" s="6">
        <v>26.05</v>
      </c>
      <c r="C22" s="9">
        <v>26.1</v>
      </c>
      <c r="D22" s="9">
        <f t="shared" si="0"/>
        <v>14.75</v>
      </c>
      <c r="E22" s="9">
        <f t="shared" si="0"/>
        <v>14.8</v>
      </c>
      <c r="F22" s="6" t="s">
        <v>157</v>
      </c>
      <c r="G22" s="9">
        <v>27.4</v>
      </c>
      <c r="H22" s="9">
        <v>28.4</v>
      </c>
      <c r="I22" s="6">
        <f t="shared" si="1"/>
        <v>15.999999999999998</v>
      </c>
      <c r="J22" s="6">
        <f t="shared" si="1"/>
        <v>17</v>
      </c>
      <c r="K22"/>
      <c r="L22">
        <v>1.7</v>
      </c>
      <c r="M22">
        <f t="shared" si="2"/>
        <v>13.1</v>
      </c>
      <c r="N22" s="74"/>
      <c r="O22"/>
      <c r="P22" s="74"/>
      <c r="Q22">
        <f t="shared" si="3"/>
        <v>1115.1515196969694</v>
      </c>
      <c r="R22"/>
      <c r="S22"/>
    </row>
    <row r="23" spans="1:19" ht="14.45" x14ac:dyDescent="0.3">
      <c r="A23" s="6"/>
      <c r="B23" s="6"/>
      <c r="C23" s="6"/>
      <c r="D23" s="6"/>
      <c r="E23" s="6"/>
      <c r="F23" s="6" t="s">
        <v>158</v>
      </c>
      <c r="G23" s="9">
        <v>28.5</v>
      </c>
      <c r="H23" s="9">
        <v>29.4</v>
      </c>
      <c r="I23" s="6">
        <f t="shared" si="1"/>
        <v>17.100000000000001</v>
      </c>
      <c r="J23" s="6">
        <f t="shared" si="1"/>
        <v>18</v>
      </c>
      <c r="K23"/>
      <c r="L23">
        <v>1.8</v>
      </c>
      <c r="M23">
        <f t="shared" si="2"/>
        <v>13.200000000000001</v>
      </c>
      <c r="N23" s="74"/>
      <c r="O23"/>
      <c r="P23" s="74"/>
      <c r="Q23">
        <f t="shared" si="3"/>
        <v>1184.8484896969694</v>
      </c>
      <c r="R23"/>
      <c r="S23"/>
    </row>
    <row r="24" spans="1:19" ht="14.45" x14ac:dyDescent="0.3">
      <c r="A24" s="6"/>
      <c r="B24" s="6"/>
      <c r="C24" s="6"/>
      <c r="D24" s="6"/>
      <c r="E24" s="6"/>
      <c r="F24" s="6" t="s">
        <v>154</v>
      </c>
      <c r="G24" s="9">
        <v>29.4</v>
      </c>
      <c r="H24" s="6">
        <v>29.45</v>
      </c>
      <c r="I24" s="6">
        <f t="shared" si="1"/>
        <v>18</v>
      </c>
      <c r="J24" s="6">
        <f t="shared" si="1"/>
        <v>18.049999999999997</v>
      </c>
      <c r="K24"/>
      <c r="L24">
        <v>1.9</v>
      </c>
      <c r="M24">
        <f t="shared" si="2"/>
        <v>13.3</v>
      </c>
      <c r="N24" s="74"/>
      <c r="O24"/>
      <c r="P24" s="74"/>
      <c r="Q24">
        <f t="shared" si="3"/>
        <v>1254.5454596969694</v>
      </c>
      <c r="R24"/>
      <c r="S24"/>
    </row>
    <row r="25" spans="1:19" ht="14.45" x14ac:dyDescent="0.3">
      <c r="A25"/>
      <c r="B25"/>
      <c r="C25"/>
      <c r="D25"/>
      <c r="E25"/>
      <c r="F25" s="6" t="s">
        <v>156</v>
      </c>
      <c r="G25" s="6">
        <v>29.45</v>
      </c>
      <c r="H25" s="9">
        <v>29.5</v>
      </c>
      <c r="I25" s="6">
        <f t="shared" si="1"/>
        <v>18.049999999999997</v>
      </c>
      <c r="J25" s="6">
        <f t="shared" si="1"/>
        <v>18.100000000000001</v>
      </c>
      <c r="K25"/>
      <c r="L25">
        <v>2</v>
      </c>
      <c r="M25">
        <f t="shared" si="2"/>
        <v>13.4</v>
      </c>
      <c r="N25" s="77"/>
      <c r="O25"/>
      <c r="P25" s="74"/>
      <c r="Q25">
        <f t="shared" si="3"/>
        <v>1324.2424296969693</v>
      </c>
      <c r="R25"/>
      <c r="S25"/>
    </row>
    <row r="26" spans="1:19" ht="14.45" x14ac:dyDescent="0.3">
      <c r="A26"/>
      <c r="B26"/>
      <c r="C26"/>
      <c r="D26"/>
      <c r="E26"/>
      <c r="F26"/>
      <c r="G26"/>
      <c r="H26"/>
      <c r="I26"/>
      <c r="J26"/>
      <c r="K26"/>
      <c r="L26">
        <v>2.1</v>
      </c>
      <c r="M26">
        <f t="shared" si="2"/>
        <v>13.5</v>
      </c>
      <c r="N26" s="76" t="s">
        <v>141</v>
      </c>
      <c r="O26"/>
      <c r="P26" s="74"/>
      <c r="Q26">
        <f t="shared" si="3"/>
        <v>1393.9393996969693</v>
      </c>
      <c r="R26"/>
      <c r="S26"/>
    </row>
    <row r="27" spans="1:19" ht="14.45" x14ac:dyDescent="0.3">
      <c r="A27"/>
      <c r="B27"/>
      <c r="C27"/>
      <c r="D27"/>
      <c r="E27"/>
      <c r="F27"/>
      <c r="G27"/>
      <c r="H27"/>
      <c r="I27"/>
      <c r="J27"/>
      <c r="K27"/>
      <c r="L27">
        <v>2.2000000000000002</v>
      </c>
      <c r="M27">
        <f t="shared" si="2"/>
        <v>13.600000000000001</v>
      </c>
      <c r="N27" s="74"/>
      <c r="O27"/>
      <c r="P27" s="74"/>
      <c r="Q27">
        <f t="shared" si="3"/>
        <v>1463.6363696969693</v>
      </c>
      <c r="R27"/>
      <c r="S27"/>
    </row>
    <row r="28" spans="1:19" ht="14.45" x14ac:dyDescent="0.3">
      <c r="A28"/>
      <c r="B28"/>
      <c r="C28"/>
      <c r="D28"/>
      <c r="E28"/>
      <c r="F28"/>
      <c r="G28"/>
      <c r="H28"/>
      <c r="I28"/>
      <c r="J28"/>
      <c r="K28"/>
      <c r="L28">
        <v>2.2999999999999998</v>
      </c>
      <c r="M28">
        <f t="shared" si="2"/>
        <v>13.7</v>
      </c>
      <c r="N28" s="74"/>
      <c r="O28"/>
      <c r="P28" s="74"/>
      <c r="Q28">
        <f t="shared" si="3"/>
        <v>1533.3333396969692</v>
      </c>
      <c r="R28"/>
      <c r="S28"/>
    </row>
    <row r="29" spans="1:19" ht="14.45" x14ac:dyDescent="0.3">
      <c r="A29"/>
      <c r="B29"/>
      <c r="C29"/>
      <c r="D29"/>
      <c r="E29"/>
      <c r="F29"/>
      <c r="G29"/>
      <c r="H29"/>
      <c r="I29"/>
      <c r="J29"/>
      <c r="K29"/>
      <c r="L29">
        <v>2.4</v>
      </c>
      <c r="M29">
        <f t="shared" si="2"/>
        <v>13.8</v>
      </c>
      <c r="N29" s="74"/>
      <c r="O29"/>
      <c r="P29" s="74"/>
      <c r="Q29">
        <f t="shared" si="3"/>
        <v>1603.0303096969692</v>
      </c>
      <c r="R29"/>
      <c r="S29"/>
    </row>
    <row r="30" spans="1:19" ht="14.45" x14ac:dyDescent="0.3">
      <c r="A30"/>
      <c r="B30"/>
      <c r="C30"/>
      <c r="D30"/>
      <c r="E30"/>
      <c r="F30"/>
      <c r="G30"/>
      <c r="H30"/>
      <c r="I30"/>
      <c r="J30"/>
      <c r="K30"/>
      <c r="L30">
        <v>2.5</v>
      </c>
      <c r="M30">
        <f t="shared" si="2"/>
        <v>13.9</v>
      </c>
      <c r="N30" s="74"/>
      <c r="O30"/>
      <c r="P30" s="77"/>
      <c r="Q30">
        <f t="shared" si="3"/>
        <v>1672.7272796969692</v>
      </c>
      <c r="R30"/>
      <c r="S30"/>
    </row>
    <row r="31" spans="1:19" ht="14.45" x14ac:dyDescent="0.3">
      <c r="A31"/>
      <c r="B31"/>
      <c r="C31"/>
      <c r="D31"/>
      <c r="E31"/>
      <c r="F31"/>
      <c r="G31"/>
      <c r="H31" t="s">
        <v>376</v>
      </c>
      <c r="I31" t="s">
        <v>379</v>
      </c>
      <c r="J31" t="s">
        <v>377</v>
      </c>
      <c r="K31"/>
      <c r="L31">
        <v>2.6</v>
      </c>
      <c r="M31">
        <f t="shared" si="2"/>
        <v>14</v>
      </c>
      <c r="N31" s="74"/>
      <c r="O31"/>
      <c r="P31" s="74" t="s">
        <v>141</v>
      </c>
      <c r="Q31">
        <f t="shared" si="3"/>
        <v>1742.4242496969691</v>
      </c>
      <c r="R31"/>
      <c r="S31"/>
    </row>
    <row r="32" spans="1:19" ht="14.45" x14ac:dyDescent="0.3">
      <c r="A32"/>
      <c r="B32"/>
      <c r="C32"/>
      <c r="D32"/>
      <c r="E32"/>
      <c r="F32"/>
      <c r="G32"/>
      <c r="H32" t="s">
        <v>375</v>
      </c>
      <c r="I32" t="s">
        <v>378</v>
      </c>
      <c r="J32"/>
      <c r="K32"/>
      <c r="L32">
        <v>2.7</v>
      </c>
      <c r="M32">
        <f t="shared" si="2"/>
        <v>14.100000000000001</v>
      </c>
      <c r="N32" s="74"/>
      <c r="O32"/>
      <c r="P32" s="74"/>
      <c r="Q32">
        <f t="shared" si="3"/>
        <v>1812.1212196969691</v>
      </c>
      <c r="R32"/>
      <c r="S32"/>
    </row>
    <row r="33" spans="1:19" ht="14.45" x14ac:dyDescent="0.3">
      <c r="A33"/>
      <c r="B33"/>
      <c r="C33"/>
      <c r="D33"/>
      <c r="E33"/>
      <c r="F33"/>
      <c r="G33"/>
      <c r="H33"/>
      <c r="I33"/>
      <c r="J33"/>
      <c r="K33"/>
      <c r="L33">
        <v>2.8</v>
      </c>
      <c r="M33">
        <f t="shared" si="2"/>
        <v>14.2</v>
      </c>
      <c r="N33" s="74"/>
      <c r="O33"/>
      <c r="P33" s="74"/>
      <c r="Q33">
        <f t="shared" si="3"/>
        <v>1881.8181896969691</v>
      </c>
      <c r="R33"/>
      <c r="S33"/>
    </row>
    <row r="34" spans="1:19" ht="14.45" x14ac:dyDescent="0.3">
      <c r="A34"/>
      <c r="B34"/>
      <c r="C34"/>
      <c r="D34"/>
      <c r="E34"/>
      <c r="F34"/>
      <c r="G34"/>
      <c r="H34" t="s">
        <v>371</v>
      </c>
      <c r="I34" t="s">
        <v>356</v>
      </c>
      <c r="J34" t="s">
        <v>153</v>
      </c>
      <c r="K34"/>
      <c r="L34">
        <v>2.9</v>
      </c>
      <c r="M34">
        <f t="shared" si="2"/>
        <v>14.3</v>
      </c>
      <c r="N34" s="74"/>
      <c r="O34"/>
      <c r="P34" s="74"/>
      <c r="Q34">
        <f t="shared" si="3"/>
        <v>1951.515159696969</v>
      </c>
      <c r="R34"/>
      <c r="S34"/>
    </row>
    <row r="35" spans="1:19" ht="14.45" x14ac:dyDescent="0.3">
      <c r="A35"/>
      <c r="B35"/>
      <c r="C35"/>
      <c r="D35"/>
      <c r="E35"/>
      <c r="F35"/>
      <c r="G35"/>
      <c r="H35" t="s">
        <v>372</v>
      </c>
      <c r="I35" t="s">
        <v>354</v>
      </c>
      <c r="J35" t="s">
        <v>153</v>
      </c>
      <c r="K35"/>
      <c r="L35">
        <v>3</v>
      </c>
      <c r="M35">
        <f t="shared" si="2"/>
        <v>14.4</v>
      </c>
      <c r="N35" s="77"/>
      <c r="O35"/>
      <c r="P35" s="74"/>
      <c r="Q35">
        <f t="shared" si="3"/>
        <v>2021.212129696969</v>
      </c>
      <c r="R35"/>
      <c r="S35"/>
    </row>
    <row r="36" spans="1:19" ht="14.45" x14ac:dyDescent="0.3">
      <c r="A36"/>
      <c r="B36"/>
      <c r="C36"/>
      <c r="D36"/>
      <c r="E36"/>
      <c r="F36"/>
      <c r="G36"/>
      <c r="H36" t="s">
        <v>373</v>
      </c>
      <c r="I36" t="s">
        <v>353</v>
      </c>
      <c r="J36" t="s">
        <v>153</v>
      </c>
      <c r="K36"/>
      <c r="L36">
        <v>3.1</v>
      </c>
      <c r="M36">
        <f t="shared" si="2"/>
        <v>14.5</v>
      </c>
      <c r="N36" s="73"/>
      <c r="O36"/>
      <c r="P36" s="74"/>
      <c r="Q36">
        <f t="shared" si="3"/>
        <v>2090.909099696969</v>
      </c>
      <c r="R36"/>
      <c r="S36"/>
    </row>
    <row r="37" spans="1:19" ht="14.45" x14ac:dyDescent="0.3">
      <c r="A37"/>
      <c r="B37"/>
      <c r="C37"/>
      <c r="D37"/>
      <c r="E37"/>
      <c r="F37"/>
      <c r="G37"/>
      <c r="H37" t="s">
        <v>374</v>
      </c>
      <c r="I37" t="s">
        <v>358</v>
      </c>
      <c r="J37" t="s">
        <v>152</v>
      </c>
      <c r="K37"/>
      <c r="L37">
        <v>3.2</v>
      </c>
      <c r="M37">
        <f t="shared" si="2"/>
        <v>14.600000000000001</v>
      </c>
      <c r="N37" s="73"/>
      <c r="O37"/>
      <c r="P37" s="74"/>
      <c r="Q37">
        <f t="shared" si="3"/>
        <v>2160.6060696969689</v>
      </c>
      <c r="R37"/>
      <c r="S37"/>
    </row>
    <row r="38" spans="1:19" ht="14.45" x14ac:dyDescent="0.3">
      <c r="A38"/>
      <c r="B38"/>
      <c r="C38"/>
      <c r="D38"/>
      <c r="E38"/>
      <c r="F38"/>
      <c r="G38"/>
      <c r="H38"/>
      <c r="I38"/>
      <c r="J38"/>
      <c r="K38"/>
      <c r="L38">
        <v>3.3</v>
      </c>
      <c r="M38">
        <f t="shared" si="2"/>
        <v>14.7</v>
      </c>
      <c r="N38" s="73"/>
      <c r="O38"/>
      <c r="P38" s="74"/>
      <c r="Q38">
        <f t="shared" si="3"/>
        <v>2230.3030396969689</v>
      </c>
      <c r="R38"/>
      <c r="S38"/>
    </row>
    <row r="39" spans="1:19" ht="14.45" x14ac:dyDescent="0.3">
      <c r="A39"/>
      <c r="B39"/>
      <c r="C39"/>
      <c r="D39"/>
      <c r="E39"/>
      <c r="F39"/>
      <c r="G39"/>
      <c r="H39"/>
      <c r="I39"/>
      <c r="J39"/>
      <c r="K39"/>
      <c r="L39">
        <v>3.4</v>
      </c>
      <c r="M39">
        <f t="shared" si="2"/>
        <v>14.8</v>
      </c>
      <c r="N39" s="74" t="s">
        <v>142</v>
      </c>
      <c r="O39"/>
      <c r="P39" s="74"/>
      <c r="Q39">
        <f t="shared" si="3"/>
        <v>2300.0000096969688</v>
      </c>
      <c r="R39"/>
      <c r="S39"/>
    </row>
    <row r="40" spans="1:19" x14ac:dyDescent="0.25">
      <c r="A40"/>
      <c r="B40"/>
      <c r="C40"/>
      <c r="D40"/>
      <c r="E40"/>
      <c r="F40"/>
      <c r="G40"/>
      <c r="H40" t="s">
        <v>369</v>
      </c>
      <c r="I40" t="s">
        <v>352</v>
      </c>
      <c r="J40" t="s">
        <v>151</v>
      </c>
      <c r="K40"/>
      <c r="L40">
        <v>3.5</v>
      </c>
      <c r="M40">
        <f t="shared" si="2"/>
        <v>14.9</v>
      </c>
      <c r="N40" s="74"/>
      <c r="O40"/>
      <c r="P40" s="77"/>
      <c r="Q40">
        <f t="shared" si="3"/>
        <v>2369.6969796969688</v>
      </c>
      <c r="R40"/>
      <c r="S40"/>
    </row>
    <row r="41" spans="1:19" ht="14.45" x14ac:dyDescent="0.3">
      <c r="A41"/>
      <c r="B41"/>
      <c r="C41"/>
      <c r="D41"/>
      <c r="E41"/>
      <c r="F41"/>
      <c r="G41"/>
      <c r="H41"/>
      <c r="I41"/>
      <c r="J41"/>
      <c r="K41"/>
      <c r="L41">
        <v>3.6</v>
      </c>
      <c r="M41">
        <f t="shared" si="2"/>
        <v>15</v>
      </c>
      <c r="N41" s="74"/>
      <c r="O41"/>
      <c r="P41" s="73"/>
      <c r="Q41">
        <f t="shared" si="3"/>
        <v>2439.3939496969688</v>
      </c>
      <c r="R41"/>
      <c r="S41"/>
    </row>
    <row r="42" spans="1:19" ht="14.45" x14ac:dyDescent="0.3">
      <c r="A42"/>
      <c r="B42"/>
      <c r="C42"/>
      <c r="D42"/>
      <c r="E42"/>
      <c r="F42"/>
      <c r="G42"/>
      <c r="H42"/>
      <c r="I42"/>
      <c r="J42"/>
      <c r="K42"/>
      <c r="L42">
        <v>3.7</v>
      </c>
      <c r="M42">
        <f t="shared" si="2"/>
        <v>15.100000000000001</v>
      </c>
      <c r="N42" s="74"/>
      <c r="O42"/>
      <c r="P42" s="73"/>
      <c r="Q42">
        <f t="shared" si="3"/>
        <v>2509.0909196969687</v>
      </c>
      <c r="R42"/>
      <c r="S42"/>
    </row>
    <row r="43" spans="1:19" ht="14.45" x14ac:dyDescent="0.3">
      <c r="A43"/>
      <c r="B43"/>
      <c r="C43"/>
      <c r="D43"/>
      <c r="E43"/>
      <c r="F43"/>
      <c r="G43"/>
      <c r="H43"/>
      <c r="I43"/>
      <c r="J43"/>
      <c r="K43"/>
      <c r="L43">
        <v>3.8</v>
      </c>
      <c r="M43">
        <f t="shared" si="2"/>
        <v>15.2</v>
      </c>
      <c r="N43" s="74"/>
      <c r="O43"/>
      <c r="P43" s="73"/>
      <c r="Q43">
        <f t="shared" si="3"/>
        <v>2578.7878896969687</v>
      </c>
      <c r="R43"/>
      <c r="S43"/>
    </row>
    <row r="44" spans="1:19" ht="14.45" x14ac:dyDescent="0.3">
      <c r="A44"/>
      <c r="B44"/>
      <c r="C44"/>
      <c r="D44"/>
      <c r="E44"/>
      <c r="F44"/>
      <c r="G44"/>
      <c r="H44" t="s">
        <v>370</v>
      </c>
      <c r="I44" t="s">
        <v>364</v>
      </c>
      <c r="J44" t="s">
        <v>153</v>
      </c>
      <c r="K44"/>
      <c r="L44">
        <v>3.9</v>
      </c>
      <c r="M44">
        <f t="shared" si="2"/>
        <v>15.3</v>
      </c>
      <c r="N44" s="74"/>
      <c r="O44"/>
      <c r="P44" s="75"/>
      <c r="Q44">
        <f t="shared" si="3"/>
        <v>2648.4848596969687</v>
      </c>
      <c r="R44"/>
      <c r="S44"/>
    </row>
    <row r="45" spans="1:19" ht="14.45" x14ac:dyDescent="0.3">
      <c r="A45"/>
      <c r="B45"/>
      <c r="C45"/>
      <c r="D45"/>
      <c r="E45"/>
      <c r="F45"/>
      <c r="G45"/>
      <c r="H45"/>
      <c r="I45"/>
      <c r="J45"/>
      <c r="K45"/>
      <c r="L45">
        <v>4</v>
      </c>
      <c r="M45">
        <f t="shared" si="2"/>
        <v>15.4</v>
      </c>
      <c r="N45" s="77"/>
      <c r="O45"/>
      <c r="P45" s="74" t="s">
        <v>142</v>
      </c>
      <c r="Q45">
        <f t="shared" si="3"/>
        <v>2718.1818296969686</v>
      </c>
      <c r="R45"/>
      <c r="S45"/>
    </row>
    <row r="46" spans="1:19" ht="14.45" x14ac:dyDescent="0.3">
      <c r="A46"/>
      <c r="B46"/>
      <c r="C46"/>
      <c r="D46"/>
      <c r="E46"/>
      <c r="F46"/>
      <c r="G46"/>
      <c r="H46"/>
      <c r="I46"/>
      <c r="J46"/>
      <c r="K46"/>
      <c r="L46">
        <v>4.0999999999999996</v>
      </c>
      <c r="M46">
        <f t="shared" si="2"/>
        <v>15.5</v>
      </c>
      <c r="N46" s="76" t="s">
        <v>143</v>
      </c>
      <c r="O46"/>
      <c r="P46" s="74"/>
      <c r="Q46">
        <f t="shared" si="3"/>
        <v>2787.8787996969686</v>
      </c>
      <c r="R46"/>
      <c r="S46"/>
    </row>
    <row r="47" spans="1:19" ht="14.45" x14ac:dyDescent="0.3">
      <c r="A47"/>
      <c r="B47"/>
      <c r="C47"/>
      <c r="D47"/>
      <c r="E47"/>
      <c r="F47"/>
      <c r="G47"/>
      <c r="H47"/>
      <c r="I47"/>
      <c r="J47"/>
      <c r="K47"/>
      <c r="L47">
        <v>4.2</v>
      </c>
      <c r="M47">
        <f t="shared" si="2"/>
        <v>15.600000000000001</v>
      </c>
      <c r="N47" s="74"/>
      <c r="O47"/>
      <c r="P47" s="74"/>
      <c r="Q47">
        <f t="shared" si="3"/>
        <v>2857.5757696969686</v>
      </c>
      <c r="R47"/>
      <c r="S47"/>
    </row>
    <row r="48" spans="1:19" ht="14.45" x14ac:dyDescent="0.3">
      <c r="A48"/>
      <c r="B48"/>
      <c r="C48"/>
      <c r="D48"/>
      <c r="E48"/>
      <c r="F48"/>
      <c r="G48"/>
      <c r="H48"/>
      <c r="I48"/>
      <c r="J48"/>
      <c r="K48"/>
      <c r="L48">
        <v>4.3</v>
      </c>
      <c r="M48">
        <f t="shared" si="2"/>
        <v>15.7</v>
      </c>
      <c r="N48" s="74"/>
      <c r="O48"/>
      <c r="P48" s="74"/>
      <c r="Q48">
        <f t="shared" si="3"/>
        <v>2927.2727396969685</v>
      </c>
      <c r="R48"/>
      <c r="S48"/>
    </row>
    <row r="49" spans="1:31" ht="14.45" x14ac:dyDescent="0.3">
      <c r="A49"/>
      <c r="B49"/>
      <c r="C49"/>
      <c r="D49"/>
      <c r="E49"/>
      <c r="F49"/>
      <c r="G49"/>
      <c r="H49"/>
      <c r="I49"/>
      <c r="J49"/>
      <c r="K49"/>
      <c r="L49">
        <v>4.4000000000000004</v>
      </c>
      <c r="M49">
        <f t="shared" si="2"/>
        <v>15.8</v>
      </c>
      <c r="N49" s="74"/>
      <c r="O49"/>
      <c r="P49" s="74"/>
      <c r="Q49">
        <f t="shared" si="3"/>
        <v>2996.9697096969685</v>
      </c>
      <c r="R49"/>
      <c r="S49"/>
    </row>
    <row r="50" spans="1:31" ht="14.45" x14ac:dyDescent="0.3">
      <c r="A50"/>
      <c r="B50"/>
      <c r="C50"/>
      <c r="D50"/>
      <c r="E50"/>
      <c r="F50"/>
      <c r="G50"/>
      <c r="H50"/>
      <c r="I50"/>
      <c r="J50"/>
      <c r="K50"/>
      <c r="L50">
        <v>4.5</v>
      </c>
      <c r="M50">
        <f t="shared" si="2"/>
        <v>15.9</v>
      </c>
      <c r="N50" s="74"/>
      <c r="O50"/>
      <c r="P50" s="77"/>
      <c r="Q50">
        <f t="shared" si="3"/>
        <v>3066.6666796969685</v>
      </c>
      <c r="R50"/>
      <c r="S50"/>
    </row>
    <row r="51" spans="1:31" ht="14.45" x14ac:dyDescent="0.3">
      <c r="A51"/>
      <c r="B51"/>
      <c r="C51"/>
      <c r="D51"/>
      <c r="E51"/>
      <c r="F51"/>
      <c r="G51"/>
      <c r="H51"/>
      <c r="I51"/>
      <c r="J51"/>
      <c r="K51"/>
      <c r="L51">
        <v>4.5999999999999996</v>
      </c>
      <c r="M51">
        <f t="shared" si="2"/>
        <v>16</v>
      </c>
      <c r="N51" s="74"/>
      <c r="O51"/>
      <c r="P51" s="74" t="s">
        <v>143</v>
      </c>
      <c r="Q51">
        <f t="shared" si="3"/>
        <v>3136.3636496969684</v>
      </c>
      <c r="R51"/>
      <c r="S51"/>
    </row>
    <row r="52" spans="1:31" ht="14.45" x14ac:dyDescent="0.3">
      <c r="A52"/>
      <c r="B52"/>
      <c r="C52"/>
      <c r="D52"/>
      <c r="E52"/>
      <c r="F52"/>
      <c r="G52"/>
      <c r="H52"/>
      <c r="I52"/>
      <c r="J52"/>
      <c r="K52"/>
      <c r="L52">
        <v>4.7</v>
      </c>
      <c r="M52">
        <f t="shared" si="2"/>
        <v>16.100000000000001</v>
      </c>
      <c r="N52" s="74"/>
      <c r="O52"/>
      <c r="P52" s="74"/>
      <c r="Q52">
        <f t="shared" si="3"/>
        <v>3206.0606196969684</v>
      </c>
      <c r="R52"/>
      <c r="S52"/>
    </row>
    <row r="53" spans="1:31" s="3" customFormat="1" ht="14.45" x14ac:dyDescent="0.3">
      <c r="A53"/>
      <c r="B53"/>
      <c r="C53"/>
      <c r="D53"/>
      <c r="E53"/>
      <c r="F53"/>
      <c r="G53"/>
      <c r="H53"/>
      <c r="I53"/>
      <c r="J53"/>
      <c r="K53"/>
      <c r="L53">
        <v>4.8</v>
      </c>
      <c r="M53">
        <f t="shared" si="2"/>
        <v>16.2</v>
      </c>
      <c r="N53" s="74"/>
      <c r="O53"/>
      <c r="P53" s="74"/>
      <c r="Q53">
        <f t="shared" si="3"/>
        <v>3275.7575896969684</v>
      </c>
      <c r="R53"/>
      <c r="S53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ht="14.45" x14ac:dyDescent="0.3">
      <c r="A54"/>
      <c r="B54"/>
      <c r="C54"/>
      <c r="D54"/>
      <c r="E54"/>
      <c r="F54"/>
      <c r="G54"/>
      <c r="H54"/>
      <c r="I54"/>
      <c r="J54"/>
      <c r="K54"/>
      <c r="L54">
        <v>4.9000000000000004</v>
      </c>
      <c r="M54">
        <f t="shared" si="2"/>
        <v>16.3</v>
      </c>
      <c r="N54" s="74"/>
      <c r="O54"/>
      <c r="P54" s="74"/>
      <c r="Q54">
        <f t="shared" si="3"/>
        <v>3345.4545596969683</v>
      </c>
      <c r="R54"/>
      <c r="S54"/>
    </row>
    <row r="55" spans="1:31" ht="14.45" x14ac:dyDescent="0.3">
      <c r="A55"/>
      <c r="B55"/>
      <c r="C55"/>
      <c r="D55"/>
      <c r="E55"/>
      <c r="F55"/>
      <c r="G55"/>
      <c r="H55"/>
      <c r="I55"/>
      <c r="J55"/>
      <c r="K55"/>
      <c r="L55">
        <v>5</v>
      </c>
      <c r="M55">
        <f t="shared" si="2"/>
        <v>16.399999999999999</v>
      </c>
      <c r="N55" s="77"/>
      <c r="O55"/>
      <c r="P55" s="74"/>
      <c r="Q55">
        <f t="shared" si="3"/>
        <v>3415.1515296969683</v>
      </c>
      <c r="R55"/>
      <c r="S55"/>
    </row>
    <row r="56" spans="1:31" ht="14.45" x14ac:dyDescent="0.3">
      <c r="A56"/>
      <c r="B56"/>
      <c r="C56"/>
      <c r="D56"/>
      <c r="E56"/>
      <c r="F56"/>
      <c r="G56"/>
      <c r="H56"/>
      <c r="I56"/>
      <c r="J56"/>
      <c r="K56"/>
      <c r="L56">
        <v>5.0999999999999996</v>
      </c>
      <c r="M56">
        <f t="shared" si="2"/>
        <v>16.5</v>
      </c>
      <c r="N56" s="76" t="s">
        <v>144</v>
      </c>
      <c r="O56"/>
      <c r="P56" s="74"/>
      <c r="Q56">
        <f t="shared" si="3"/>
        <v>3484.8484996969682</v>
      </c>
      <c r="R56"/>
      <c r="S56"/>
    </row>
    <row r="57" spans="1:31" ht="14.45" x14ac:dyDescent="0.3">
      <c r="A57"/>
      <c r="B57"/>
      <c r="C57"/>
      <c r="D57"/>
      <c r="E57"/>
      <c r="F57"/>
      <c r="G57"/>
      <c r="H57"/>
      <c r="I57"/>
      <c r="J57"/>
      <c r="K57"/>
      <c r="L57">
        <v>5.2</v>
      </c>
      <c r="M57">
        <f t="shared" si="2"/>
        <v>16.600000000000001</v>
      </c>
      <c r="N57" s="74"/>
      <c r="O57"/>
      <c r="P57" s="74"/>
      <c r="Q57">
        <f t="shared" si="3"/>
        <v>3554.5454696969682</v>
      </c>
      <c r="R57"/>
      <c r="S57"/>
    </row>
    <row r="58" spans="1:31" ht="14.45" x14ac:dyDescent="0.3">
      <c r="A58"/>
      <c r="B58"/>
      <c r="C58"/>
      <c r="D58"/>
      <c r="E58"/>
      <c r="F58"/>
      <c r="G58"/>
      <c r="H58"/>
      <c r="I58"/>
      <c r="J58"/>
      <c r="K58"/>
      <c r="L58">
        <v>5.3</v>
      </c>
      <c r="M58">
        <f t="shared" si="2"/>
        <v>16.7</v>
      </c>
      <c r="N58" s="74"/>
      <c r="O58"/>
      <c r="P58" s="74"/>
      <c r="Q58">
        <f t="shared" si="3"/>
        <v>3624.2424396969682</v>
      </c>
      <c r="R58"/>
      <c r="S58"/>
    </row>
    <row r="59" spans="1:31" ht="14.45" x14ac:dyDescent="0.3">
      <c r="A59"/>
      <c r="B59"/>
      <c r="C59"/>
      <c r="D59"/>
      <c r="E59"/>
      <c r="F59"/>
      <c r="G59"/>
      <c r="H59"/>
      <c r="I59"/>
      <c r="J59"/>
      <c r="K59"/>
      <c r="L59">
        <v>5.4</v>
      </c>
      <c r="M59">
        <f t="shared" si="2"/>
        <v>16.8</v>
      </c>
      <c r="N59" s="74"/>
      <c r="O59"/>
      <c r="P59" s="74"/>
      <c r="Q59">
        <f t="shared" si="3"/>
        <v>3693.9394096969681</v>
      </c>
      <c r="R59"/>
      <c r="S59"/>
    </row>
    <row r="60" spans="1:31" ht="14.45" x14ac:dyDescent="0.3">
      <c r="A60"/>
      <c r="B60"/>
      <c r="C60"/>
      <c r="D60"/>
      <c r="E60"/>
      <c r="F60"/>
      <c r="G60"/>
      <c r="H60"/>
      <c r="I60"/>
      <c r="J60"/>
      <c r="K60"/>
      <c r="L60">
        <v>5.5</v>
      </c>
      <c r="M60">
        <f t="shared" si="2"/>
        <v>16.899999999999999</v>
      </c>
      <c r="N60" s="74"/>
      <c r="O60"/>
      <c r="P60" s="77"/>
      <c r="Q60">
        <f t="shared" si="3"/>
        <v>3763.6363796969681</v>
      </c>
      <c r="R60"/>
      <c r="S60"/>
    </row>
    <row r="61" spans="1:31" ht="14.45" x14ac:dyDescent="0.3">
      <c r="A61"/>
      <c r="B61"/>
      <c r="C61"/>
      <c r="D61"/>
      <c r="E61"/>
      <c r="F61"/>
      <c r="G61"/>
      <c r="H61"/>
      <c r="I61"/>
      <c r="J61"/>
      <c r="K61"/>
      <c r="L61">
        <v>5.6</v>
      </c>
      <c r="M61">
        <f t="shared" si="2"/>
        <v>17</v>
      </c>
      <c r="N61" s="74"/>
      <c r="O61"/>
      <c r="P61" s="74" t="s">
        <v>144</v>
      </c>
      <c r="Q61">
        <f t="shared" si="3"/>
        <v>3833.3333496969681</v>
      </c>
      <c r="R61"/>
      <c r="S61"/>
    </row>
    <row r="62" spans="1:31" ht="14.45" x14ac:dyDescent="0.3">
      <c r="A62"/>
      <c r="B62"/>
      <c r="C62"/>
      <c r="D62"/>
      <c r="E62"/>
      <c r="F62"/>
      <c r="G62"/>
      <c r="H62"/>
      <c r="I62"/>
      <c r="J62"/>
      <c r="K62"/>
      <c r="L62">
        <v>5.7</v>
      </c>
      <c r="M62">
        <f t="shared" si="2"/>
        <v>17.100000000000001</v>
      </c>
      <c r="N62" s="74"/>
      <c r="O62"/>
      <c r="P62" s="74"/>
      <c r="Q62">
        <f t="shared" si="3"/>
        <v>3903.030319696968</v>
      </c>
      <c r="R62"/>
      <c r="S62"/>
    </row>
    <row r="63" spans="1:31" ht="14.45" x14ac:dyDescent="0.3">
      <c r="A63"/>
      <c r="B63"/>
      <c r="C63"/>
      <c r="D63"/>
      <c r="E63"/>
      <c r="F63"/>
      <c r="G63"/>
      <c r="H63"/>
      <c r="I63"/>
      <c r="J63"/>
      <c r="K63"/>
      <c r="L63">
        <v>5.8</v>
      </c>
      <c r="M63">
        <f t="shared" si="2"/>
        <v>17.2</v>
      </c>
      <c r="N63" s="74"/>
      <c r="O63"/>
      <c r="P63" s="74"/>
      <c r="Q63">
        <f t="shared" si="3"/>
        <v>3972.727289696968</v>
      </c>
      <c r="R63"/>
      <c r="S63"/>
    </row>
    <row r="64" spans="1:31" ht="14.45" x14ac:dyDescent="0.3">
      <c r="A64"/>
      <c r="B64"/>
      <c r="C64"/>
      <c r="D64"/>
      <c r="E64"/>
      <c r="F64"/>
      <c r="G64"/>
      <c r="H64"/>
      <c r="I64"/>
      <c r="J64"/>
      <c r="K64"/>
      <c r="L64">
        <v>5.9</v>
      </c>
      <c r="M64">
        <f t="shared" si="2"/>
        <v>17.3</v>
      </c>
      <c r="N64" s="74"/>
      <c r="O64"/>
      <c r="P64" s="74"/>
      <c r="Q64">
        <f t="shared" si="3"/>
        <v>4042.424259696968</v>
      </c>
      <c r="R64"/>
      <c r="S64"/>
    </row>
    <row r="65" spans="1:19" ht="14.45" x14ac:dyDescent="0.3">
      <c r="A65"/>
      <c r="B65"/>
      <c r="C65"/>
      <c r="D65"/>
      <c r="E65"/>
      <c r="F65"/>
      <c r="G65"/>
      <c r="H65"/>
      <c r="I65"/>
      <c r="J65"/>
      <c r="K65"/>
      <c r="L65">
        <v>6</v>
      </c>
      <c r="M65">
        <f t="shared" si="2"/>
        <v>17.399999999999999</v>
      </c>
      <c r="N65" s="77"/>
      <c r="O65"/>
      <c r="P65" s="74"/>
      <c r="Q65">
        <f t="shared" si="3"/>
        <v>4112.1212296969679</v>
      </c>
      <c r="R65"/>
      <c r="S65"/>
    </row>
    <row r="66" spans="1:19" ht="14.45" x14ac:dyDescent="0.3">
      <c r="A66"/>
      <c r="B66"/>
      <c r="C66"/>
      <c r="D66"/>
      <c r="E66"/>
      <c r="F66"/>
      <c r="G66"/>
      <c r="H66"/>
      <c r="I66"/>
      <c r="J66"/>
      <c r="K66"/>
      <c r="L66">
        <v>6.1</v>
      </c>
      <c r="M66">
        <f t="shared" si="2"/>
        <v>17.5</v>
      </c>
      <c r="N66" s="73"/>
      <c r="O66"/>
      <c r="P66" s="74"/>
      <c r="Q66">
        <f t="shared" si="3"/>
        <v>4181.8181996969679</v>
      </c>
      <c r="R66"/>
      <c r="S66"/>
    </row>
    <row r="67" spans="1:19" ht="14.45" x14ac:dyDescent="0.3">
      <c r="A67"/>
      <c r="B67"/>
      <c r="C67"/>
      <c r="D67"/>
      <c r="E67"/>
      <c r="F67"/>
      <c r="G67"/>
      <c r="H67"/>
      <c r="I67"/>
      <c r="J67"/>
      <c r="K67"/>
      <c r="L67">
        <v>6.2</v>
      </c>
      <c r="M67">
        <f t="shared" si="2"/>
        <v>17.600000000000001</v>
      </c>
      <c r="N67" s="73"/>
      <c r="O67"/>
      <c r="P67" s="74"/>
      <c r="Q67">
        <f t="shared" si="3"/>
        <v>4251.5151696969679</v>
      </c>
      <c r="R67"/>
      <c r="S67"/>
    </row>
    <row r="68" spans="1:19" ht="14.45" x14ac:dyDescent="0.3">
      <c r="A68"/>
      <c r="B68"/>
      <c r="C68"/>
      <c r="D68"/>
      <c r="E68"/>
      <c r="F68"/>
      <c r="G68"/>
      <c r="H68"/>
      <c r="I68"/>
      <c r="J68"/>
      <c r="K68"/>
      <c r="L68">
        <v>6.3</v>
      </c>
      <c r="M68">
        <f t="shared" si="2"/>
        <v>17.7</v>
      </c>
      <c r="N68" s="74" t="s">
        <v>145</v>
      </c>
      <c r="O68"/>
      <c r="P68" s="74"/>
      <c r="Q68">
        <f t="shared" si="3"/>
        <v>4321.2121396969678</v>
      </c>
      <c r="R68"/>
      <c r="S68"/>
    </row>
    <row r="69" spans="1:19" ht="14.45" x14ac:dyDescent="0.3">
      <c r="A69"/>
      <c r="B69"/>
      <c r="C69"/>
      <c r="D69"/>
      <c r="E69"/>
      <c r="F69"/>
      <c r="G69"/>
      <c r="H69"/>
      <c r="I69"/>
      <c r="J69"/>
      <c r="K69"/>
      <c r="L69">
        <v>6.4</v>
      </c>
      <c r="M69">
        <f t="shared" si="2"/>
        <v>17.8</v>
      </c>
      <c r="N69" s="74"/>
      <c r="O69"/>
      <c r="P69" s="74"/>
      <c r="Q69">
        <f t="shared" si="3"/>
        <v>4390.9091096969678</v>
      </c>
      <c r="R69"/>
      <c r="S69"/>
    </row>
    <row r="70" spans="1:19" ht="14.45" x14ac:dyDescent="0.3">
      <c r="A70"/>
      <c r="B70"/>
      <c r="C70"/>
      <c r="D70"/>
      <c r="E70"/>
      <c r="F70"/>
      <c r="G70"/>
      <c r="H70"/>
      <c r="I70"/>
      <c r="J70"/>
      <c r="K70"/>
      <c r="L70">
        <v>6.5</v>
      </c>
      <c r="M70">
        <f t="shared" si="2"/>
        <v>17.899999999999999</v>
      </c>
      <c r="N70" s="74"/>
      <c r="O70"/>
      <c r="P70" s="77"/>
      <c r="Q70">
        <f t="shared" si="3"/>
        <v>4460.6060796969678</v>
      </c>
      <c r="R70"/>
      <c r="S70"/>
    </row>
    <row r="71" spans="1:19" ht="14.45" x14ac:dyDescent="0.3">
      <c r="A71"/>
      <c r="B71"/>
      <c r="C71"/>
      <c r="D71"/>
      <c r="E71"/>
      <c r="F71"/>
      <c r="G71"/>
      <c r="H71"/>
      <c r="I71"/>
      <c r="J71"/>
      <c r="K71"/>
      <c r="L71">
        <v>6.6</v>
      </c>
      <c r="M71">
        <f t="shared" ref="M71:M134" si="4">L71+11.4</f>
        <v>18</v>
      </c>
      <c r="N71" s="74"/>
      <c r="O71"/>
      <c r="P71" s="73"/>
      <c r="Q71">
        <f t="shared" si="3"/>
        <v>4530.3030496969677</v>
      </c>
      <c r="R71"/>
      <c r="S71"/>
    </row>
    <row r="72" spans="1:19" ht="14.45" x14ac:dyDescent="0.3">
      <c r="A72"/>
      <c r="B72"/>
      <c r="C72"/>
      <c r="D72"/>
      <c r="E72"/>
      <c r="F72"/>
      <c r="G72"/>
      <c r="H72"/>
      <c r="I72"/>
      <c r="J72"/>
      <c r="K72"/>
      <c r="L72">
        <v>6.7</v>
      </c>
      <c r="M72">
        <f t="shared" si="4"/>
        <v>18.100000000000001</v>
      </c>
      <c r="N72" s="74"/>
      <c r="O72"/>
      <c r="P72" s="73"/>
      <c r="Q72">
        <f t="shared" si="3"/>
        <v>4600.0000196969677</v>
      </c>
      <c r="R72"/>
      <c r="S72"/>
    </row>
    <row r="73" spans="1:19" ht="14.45" x14ac:dyDescent="0.3">
      <c r="A73"/>
      <c r="B73"/>
      <c r="C73"/>
      <c r="D73"/>
      <c r="E73"/>
      <c r="F73"/>
      <c r="G73"/>
      <c r="H73"/>
      <c r="I73"/>
      <c r="J73"/>
      <c r="K73"/>
      <c r="L73">
        <v>6.8</v>
      </c>
      <c r="M73">
        <f t="shared" si="4"/>
        <v>18.2</v>
      </c>
      <c r="N73" s="74"/>
      <c r="O73"/>
      <c r="P73" s="75"/>
      <c r="Q73">
        <f t="shared" ref="Q73:Q136" si="5">Q72+69.69697</f>
        <v>4669.6969896969676</v>
      </c>
      <c r="R73"/>
      <c r="S73"/>
    </row>
    <row r="74" spans="1:19" ht="14.45" x14ac:dyDescent="0.3">
      <c r="A74"/>
      <c r="B74"/>
      <c r="C74"/>
      <c r="D74"/>
      <c r="E74"/>
      <c r="F74"/>
      <c r="G74"/>
      <c r="H74"/>
      <c r="I74"/>
      <c r="J74"/>
      <c r="K74"/>
      <c r="L74">
        <v>6.9</v>
      </c>
      <c r="M74">
        <f t="shared" si="4"/>
        <v>18.3</v>
      </c>
      <c r="N74" s="74"/>
      <c r="O74"/>
      <c r="P74" s="74" t="s">
        <v>145</v>
      </c>
      <c r="Q74">
        <f t="shared" si="5"/>
        <v>4739.3939596969676</v>
      </c>
      <c r="R74"/>
      <c r="S74"/>
    </row>
    <row r="75" spans="1:19" ht="14.45" x14ac:dyDescent="0.3">
      <c r="A75"/>
      <c r="B75"/>
      <c r="C75"/>
      <c r="D75"/>
      <c r="E75"/>
      <c r="F75"/>
      <c r="G75"/>
      <c r="H75"/>
      <c r="I75"/>
      <c r="J75"/>
      <c r="K75"/>
      <c r="L75">
        <v>7</v>
      </c>
      <c r="M75">
        <f t="shared" si="4"/>
        <v>18.399999999999999</v>
      </c>
      <c r="N75" s="77"/>
      <c r="O75"/>
      <c r="P75" s="74"/>
      <c r="Q75">
        <f t="shared" si="5"/>
        <v>4809.0909296969676</v>
      </c>
      <c r="R75"/>
      <c r="S75"/>
    </row>
    <row r="76" spans="1:19" ht="14.45" x14ac:dyDescent="0.3">
      <c r="A76"/>
      <c r="B76"/>
      <c r="C76"/>
      <c r="D76"/>
      <c r="E76"/>
      <c r="F76"/>
      <c r="G76"/>
      <c r="H76"/>
      <c r="I76"/>
      <c r="J76"/>
      <c r="K76"/>
      <c r="L76">
        <v>7.1</v>
      </c>
      <c r="M76">
        <f t="shared" si="4"/>
        <v>18.5</v>
      </c>
      <c r="N76" s="74" t="s">
        <v>146</v>
      </c>
      <c r="O76"/>
      <c r="P76" s="74"/>
      <c r="Q76">
        <f t="shared" si="5"/>
        <v>4878.7878996969675</v>
      </c>
      <c r="R76"/>
      <c r="S76"/>
    </row>
    <row r="77" spans="1:19" ht="14.45" x14ac:dyDescent="0.3">
      <c r="A77"/>
      <c r="B77"/>
      <c r="C77"/>
      <c r="D77"/>
      <c r="E77"/>
      <c r="F77"/>
      <c r="G77"/>
      <c r="H77"/>
      <c r="I77"/>
      <c r="J77"/>
      <c r="K77"/>
      <c r="L77">
        <v>7.2</v>
      </c>
      <c r="M77">
        <f t="shared" si="4"/>
        <v>18.600000000000001</v>
      </c>
      <c r="N77" s="74"/>
      <c r="O77"/>
      <c r="P77" s="74"/>
      <c r="Q77">
        <f t="shared" si="5"/>
        <v>4948.4848696969675</v>
      </c>
      <c r="R77"/>
      <c r="S77"/>
    </row>
    <row r="78" spans="1:19" ht="14.45" x14ac:dyDescent="0.3">
      <c r="A78"/>
      <c r="B78"/>
      <c r="C78"/>
      <c r="D78"/>
      <c r="E78"/>
      <c r="F78"/>
      <c r="G78"/>
      <c r="H78"/>
      <c r="I78"/>
      <c r="J78"/>
      <c r="K78"/>
      <c r="L78">
        <v>7.3</v>
      </c>
      <c r="M78">
        <f t="shared" si="4"/>
        <v>18.7</v>
      </c>
      <c r="N78" s="74"/>
      <c r="O78"/>
      <c r="P78" s="74"/>
      <c r="Q78">
        <f t="shared" si="5"/>
        <v>5018.1818396969675</v>
      </c>
      <c r="R78"/>
      <c r="S78"/>
    </row>
    <row r="79" spans="1:19" ht="14.45" x14ac:dyDescent="0.3">
      <c r="A79"/>
      <c r="B79"/>
      <c r="C79"/>
      <c r="D79"/>
      <c r="E79"/>
      <c r="F79"/>
      <c r="G79"/>
      <c r="H79"/>
      <c r="I79"/>
      <c r="J79"/>
      <c r="K79"/>
      <c r="L79">
        <v>7.4</v>
      </c>
      <c r="M79">
        <f t="shared" si="4"/>
        <v>18.8</v>
      </c>
      <c r="N79" s="74"/>
      <c r="O79"/>
      <c r="P79" s="74"/>
      <c r="Q79">
        <f t="shared" si="5"/>
        <v>5087.8788096969674</v>
      </c>
      <c r="R79"/>
      <c r="S79"/>
    </row>
    <row r="80" spans="1:19" ht="14.45" x14ac:dyDescent="0.3">
      <c r="A80"/>
      <c r="B80"/>
      <c r="C80"/>
      <c r="D80"/>
      <c r="E80"/>
      <c r="F80"/>
      <c r="G80"/>
      <c r="H80"/>
      <c r="I80"/>
      <c r="J80"/>
      <c r="K80"/>
      <c r="L80">
        <v>7.5</v>
      </c>
      <c r="M80">
        <f t="shared" si="4"/>
        <v>18.899999999999999</v>
      </c>
      <c r="N80" s="74"/>
      <c r="O80"/>
      <c r="P80" s="77"/>
      <c r="Q80">
        <f t="shared" si="5"/>
        <v>5157.5757796969674</v>
      </c>
      <c r="R80"/>
      <c r="S80"/>
    </row>
    <row r="81" spans="1:19" ht="14.45" x14ac:dyDescent="0.3">
      <c r="A81"/>
      <c r="B81"/>
      <c r="C81"/>
      <c r="D81"/>
      <c r="E81"/>
      <c r="F81"/>
      <c r="G81"/>
      <c r="H81"/>
      <c r="I81"/>
      <c r="J81"/>
      <c r="K81"/>
      <c r="L81">
        <v>7.6</v>
      </c>
      <c r="M81">
        <f t="shared" si="4"/>
        <v>19</v>
      </c>
      <c r="N81" s="74"/>
      <c r="O81"/>
      <c r="P81" s="74" t="s">
        <v>146</v>
      </c>
      <c r="Q81">
        <f t="shared" si="5"/>
        <v>5227.2727496969674</v>
      </c>
      <c r="R81"/>
      <c r="S81"/>
    </row>
    <row r="82" spans="1:19" ht="14.45" x14ac:dyDescent="0.3">
      <c r="A82"/>
      <c r="B82"/>
      <c r="C82"/>
      <c r="D82"/>
      <c r="E82"/>
      <c r="F82"/>
      <c r="G82"/>
      <c r="H82"/>
      <c r="I82"/>
      <c r="J82"/>
      <c r="K82"/>
      <c r="L82">
        <v>7.7</v>
      </c>
      <c r="M82">
        <f t="shared" si="4"/>
        <v>19.100000000000001</v>
      </c>
      <c r="N82" s="74"/>
      <c r="O82"/>
      <c r="P82" s="74"/>
      <c r="Q82">
        <f t="shared" si="5"/>
        <v>5296.9697196969673</v>
      </c>
      <c r="R82"/>
      <c r="S82"/>
    </row>
    <row r="83" spans="1:19" ht="14.45" x14ac:dyDescent="0.3">
      <c r="A83"/>
      <c r="B83"/>
      <c r="C83"/>
      <c r="D83"/>
      <c r="E83"/>
      <c r="F83"/>
      <c r="G83"/>
      <c r="H83"/>
      <c r="I83"/>
      <c r="J83"/>
      <c r="K83"/>
      <c r="L83">
        <v>7.8</v>
      </c>
      <c r="M83">
        <f t="shared" si="4"/>
        <v>19.2</v>
      </c>
      <c r="N83" s="74"/>
      <c r="O83"/>
      <c r="P83" s="74"/>
      <c r="Q83">
        <f t="shared" si="5"/>
        <v>5366.6666896969673</v>
      </c>
      <c r="R83"/>
      <c r="S83"/>
    </row>
    <row r="84" spans="1:19" ht="14.45" x14ac:dyDescent="0.3">
      <c r="A84"/>
      <c r="B84"/>
      <c r="C84"/>
      <c r="D84"/>
      <c r="E84"/>
      <c r="F84"/>
      <c r="G84"/>
      <c r="H84"/>
      <c r="I84"/>
      <c r="J84"/>
      <c r="K84"/>
      <c r="L84">
        <v>7.9</v>
      </c>
      <c r="M84">
        <f t="shared" si="4"/>
        <v>19.3</v>
      </c>
      <c r="N84" s="74"/>
      <c r="O84"/>
      <c r="P84" s="74"/>
      <c r="Q84">
        <f t="shared" si="5"/>
        <v>5436.3636596969673</v>
      </c>
      <c r="R84"/>
      <c r="S84"/>
    </row>
    <row r="85" spans="1:19" ht="14.45" x14ac:dyDescent="0.3">
      <c r="A85"/>
      <c r="B85"/>
      <c r="C85"/>
      <c r="D85"/>
      <c r="E85"/>
      <c r="F85"/>
      <c r="G85"/>
      <c r="H85"/>
      <c r="I85"/>
      <c r="J85"/>
      <c r="K85"/>
      <c r="L85">
        <v>8</v>
      </c>
      <c r="M85">
        <f t="shared" si="4"/>
        <v>19.399999999999999</v>
      </c>
      <c r="N85" s="77"/>
      <c r="O85"/>
      <c r="P85" s="74"/>
      <c r="Q85">
        <f t="shared" si="5"/>
        <v>5506.0606296969672</v>
      </c>
      <c r="R85"/>
      <c r="S85"/>
    </row>
    <row r="86" spans="1:19" ht="14.45" x14ac:dyDescent="0.3">
      <c r="A86"/>
      <c r="B86"/>
      <c r="C86"/>
      <c r="D86"/>
      <c r="E86"/>
      <c r="F86"/>
      <c r="G86"/>
      <c r="H86"/>
      <c r="I86"/>
      <c r="J86"/>
      <c r="K86"/>
      <c r="L86">
        <v>8.1</v>
      </c>
      <c r="M86">
        <f t="shared" si="4"/>
        <v>19.5</v>
      </c>
      <c r="N86" s="76" t="s">
        <v>147</v>
      </c>
      <c r="O86"/>
      <c r="P86" s="74"/>
      <c r="Q86">
        <f t="shared" si="5"/>
        <v>5575.7575996969672</v>
      </c>
      <c r="R86"/>
      <c r="S86"/>
    </row>
    <row r="87" spans="1:19" ht="14.45" x14ac:dyDescent="0.3">
      <c r="A87"/>
      <c r="B87"/>
      <c r="C87"/>
      <c r="D87"/>
      <c r="E87"/>
      <c r="F87"/>
      <c r="G87"/>
      <c r="H87"/>
      <c r="I87"/>
      <c r="J87"/>
      <c r="K87"/>
      <c r="L87">
        <v>8.1999999999999993</v>
      </c>
      <c r="M87">
        <f t="shared" si="4"/>
        <v>19.600000000000001</v>
      </c>
      <c r="N87" s="74"/>
      <c r="O87"/>
      <c r="P87" s="74"/>
      <c r="Q87">
        <f t="shared" si="5"/>
        <v>5645.4545696969672</v>
      </c>
      <c r="R87"/>
      <c r="S87"/>
    </row>
    <row r="88" spans="1:19" ht="14.45" x14ac:dyDescent="0.3">
      <c r="A88"/>
      <c r="B88"/>
      <c r="C88"/>
      <c r="D88"/>
      <c r="E88"/>
      <c r="F88"/>
      <c r="G88"/>
      <c r="H88"/>
      <c r="I88"/>
      <c r="J88"/>
      <c r="K88"/>
      <c r="L88">
        <v>8.3000000000000007</v>
      </c>
      <c r="M88">
        <f t="shared" si="4"/>
        <v>19.700000000000003</v>
      </c>
      <c r="N88" s="74"/>
      <c r="O88"/>
      <c r="P88" s="74"/>
      <c r="Q88">
        <f t="shared" si="5"/>
        <v>5715.1515396969671</v>
      </c>
      <c r="R88"/>
      <c r="S88"/>
    </row>
    <row r="89" spans="1:19" ht="14.45" x14ac:dyDescent="0.3">
      <c r="A89"/>
      <c r="B89"/>
      <c r="C89"/>
      <c r="D89"/>
      <c r="E89"/>
      <c r="F89"/>
      <c r="G89"/>
      <c r="H89"/>
      <c r="I89"/>
      <c r="J89"/>
      <c r="K89"/>
      <c r="L89">
        <v>8.4</v>
      </c>
      <c r="M89">
        <f t="shared" si="4"/>
        <v>19.8</v>
      </c>
      <c r="N89" s="74"/>
      <c r="O89"/>
      <c r="P89" s="74"/>
      <c r="Q89">
        <f t="shared" si="5"/>
        <v>5784.8485096969671</v>
      </c>
      <c r="R89"/>
      <c r="S89"/>
    </row>
    <row r="90" spans="1:19" ht="14.45" x14ac:dyDescent="0.3">
      <c r="A90"/>
      <c r="B90"/>
      <c r="C90"/>
      <c r="D90"/>
      <c r="E90"/>
      <c r="F90"/>
      <c r="G90"/>
      <c r="H90"/>
      <c r="I90"/>
      <c r="J90"/>
      <c r="K90"/>
      <c r="L90">
        <v>8.5</v>
      </c>
      <c r="M90">
        <f t="shared" si="4"/>
        <v>19.899999999999999</v>
      </c>
      <c r="N90" s="74"/>
      <c r="O90"/>
      <c r="P90" s="77"/>
      <c r="Q90">
        <f t="shared" si="5"/>
        <v>5854.545479696967</v>
      </c>
      <c r="R90"/>
      <c r="S90"/>
    </row>
    <row r="91" spans="1:19" ht="14.45" x14ac:dyDescent="0.3">
      <c r="A91"/>
      <c r="B91"/>
      <c r="C91"/>
      <c r="D91"/>
      <c r="E91"/>
      <c r="F91"/>
      <c r="G91"/>
      <c r="H91"/>
      <c r="I91"/>
      <c r="J91"/>
      <c r="K91"/>
      <c r="L91">
        <v>8.6</v>
      </c>
      <c r="M91">
        <f t="shared" si="4"/>
        <v>20</v>
      </c>
      <c r="N91" s="74"/>
      <c r="O91"/>
      <c r="P91" s="74" t="s">
        <v>147</v>
      </c>
      <c r="Q91">
        <f t="shared" si="5"/>
        <v>5924.242449696967</v>
      </c>
      <c r="R91"/>
      <c r="S91"/>
    </row>
    <row r="92" spans="1:19" ht="14.45" x14ac:dyDescent="0.3">
      <c r="A92"/>
      <c r="B92"/>
      <c r="C92"/>
      <c r="D92"/>
      <c r="E92"/>
      <c r="F92"/>
      <c r="G92"/>
      <c r="H92"/>
      <c r="I92"/>
      <c r="J92"/>
      <c r="K92"/>
      <c r="L92">
        <v>8.6999999999999993</v>
      </c>
      <c r="M92">
        <f t="shared" si="4"/>
        <v>20.100000000000001</v>
      </c>
      <c r="N92" s="74"/>
      <c r="O92"/>
      <c r="P92" s="74"/>
      <c r="Q92">
        <f t="shared" si="5"/>
        <v>5993.939419696967</v>
      </c>
      <c r="R92"/>
      <c r="S92"/>
    </row>
    <row r="93" spans="1:19" ht="14.45" x14ac:dyDescent="0.3">
      <c r="A93"/>
      <c r="B93"/>
      <c r="C93"/>
      <c r="D93"/>
      <c r="E93"/>
      <c r="F93"/>
      <c r="G93"/>
      <c r="H93"/>
      <c r="I93"/>
      <c r="J93"/>
      <c r="K93"/>
      <c r="L93">
        <v>8.8000000000000007</v>
      </c>
      <c r="M93">
        <f t="shared" si="4"/>
        <v>20.200000000000003</v>
      </c>
      <c r="N93" s="74"/>
      <c r="O93"/>
      <c r="P93" s="74"/>
      <c r="Q93">
        <f t="shared" si="5"/>
        <v>6063.6363896969669</v>
      </c>
      <c r="R93"/>
      <c r="S93"/>
    </row>
    <row r="94" spans="1:19" ht="14.45" x14ac:dyDescent="0.3">
      <c r="A94"/>
      <c r="B94"/>
      <c r="C94"/>
      <c r="D94"/>
      <c r="E94"/>
      <c r="F94"/>
      <c r="G94"/>
      <c r="H94"/>
      <c r="I94"/>
      <c r="J94"/>
      <c r="K94"/>
      <c r="L94">
        <v>8.9</v>
      </c>
      <c r="M94">
        <f t="shared" si="4"/>
        <v>20.3</v>
      </c>
      <c r="N94" s="74"/>
      <c r="O94"/>
      <c r="P94" s="74"/>
      <c r="Q94">
        <f t="shared" si="5"/>
        <v>6133.3333596969669</v>
      </c>
      <c r="R94"/>
      <c r="S94"/>
    </row>
    <row r="95" spans="1:19" ht="14.45" x14ac:dyDescent="0.3">
      <c r="A95"/>
      <c r="B95"/>
      <c r="C95"/>
      <c r="D95"/>
      <c r="E95"/>
      <c r="F95"/>
      <c r="G95"/>
      <c r="H95"/>
      <c r="I95"/>
      <c r="J95"/>
      <c r="K95"/>
      <c r="L95">
        <v>9</v>
      </c>
      <c r="M95">
        <f t="shared" si="4"/>
        <v>20.399999999999999</v>
      </c>
      <c r="N95" s="77"/>
      <c r="O95"/>
      <c r="P95" s="74"/>
      <c r="Q95">
        <f t="shared" si="5"/>
        <v>6203.0303296969669</v>
      </c>
      <c r="R95"/>
      <c r="S95"/>
    </row>
    <row r="96" spans="1:19" ht="14.45" x14ac:dyDescent="0.3">
      <c r="A96"/>
      <c r="B96"/>
      <c r="C96"/>
      <c r="D96"/>
      <c r="E96"/>
      <c r="F96"/>
      <c r="G96"/>
      <c r="H96"/>
      <c r="I96"/>
      <c r="J96"/>
      <c r="K96"/>
      <c r="L96">
        <v>9.1</v>
      </c>
      <c r="M96">
        <f t="shared" si="4"/>
        <v>20.5</v>
      </c>
      <c r="N96" s="73"/>
      <c r="O96"/>
      <c r="P96" s="74"/>
      <c r="Q96">
        <f t="shared" si="5"/>
        <v>6272.7272996969668</v>
      </c>
      <c r="R96"/>
      <c r="S96"/>
    </row>
    <row r="97" spans="1:31" ht="14.45" x14ac:dyDescent="0.3">
      <c r="A97"/>
      <c r="B97"/>
      <c r="C97"/>
      <c r="D97"/>
      <c r="E97"/>
      <c r="F97"/>
      <c r="G97"/>
      <c r="H97"/>
      <c r="I97"/>
      <c r="J97"/>
      <c r="K97"/>
      <c r="L97">
        <v>9.1999999999999993</v>
      </c>
      <c r="M97">
        <f t="shared" si="4"/>
        <v>20.6</v>
      </c>
      <c r="N97" s="73"/>
      <c r="O97"/>
      <c r="P97" s="74"/>
      <c r="Q97">
        <f t="shared" si="5"/>
        <v>6342.4242696969668</v>
      </c>
      <c r="R97"/>
      <c r="S97"/>
    </row>
    <row r="98" spans="1:31" ht="14.45" x14ac:dyDescent="0.3">
      <c r="A98"/>
      <c r="B98"/>
      <c r="C98"/>
      <c r="D98"/>
      <c r="E98"/>
      <c r="F98"/>
      <c r="G98"/>
      <c r="H98"/>
      <c r="I98"/>
      <c r="J98"/>
      <c r="K98"/>
      <c r="L98">
        <v>9.3000000000000007</v>
      </c>
      <c r="M98">
        <f t="shared" si="4"/>
        <v>20.700000000000003</v>
      </c>
      <c r="N98" s="74" t="s">
        <v>148</v>
      </c>
      <c r="O98"/>
      <c r="P98" s="74"/>
      <c r="Q98">
        <f t="shared" si="5"/>
        <v>6412.1212396969668</v>
      </c>
      <c r="R98"/>
      <c r="S98"/>
    </row>
    <row r="99" spans="1:31" ht="14.45" x14ac:dyDescent="0.3">
      <c r="A99"/>
      <c r="B99"/>
      <c r="C99"/>
      <c r="D99"/>
      <c r="E99"/>
      <c r="F99"/>
      <c r="G99"/>
      <c r="H99"/>
      <c r="I99"/>
      <c r="J99"/>
      <c r="K99"/>
      <c r="L99">
        <v>9.4</v>
      </c>
      <c r="M99">
        <f t="shared" si="4"/>
        <v>20.8</v>
      </c>
      <c r="N99" s="74"/>
      <c r="O99"/>
      <c r="P99" s="74"/>
      <c r="Q99">
        <f t="shared" si="5"/>
        <v>6481.8182096969667</v>
      </c>
      <c r="R99"/>
      <c r="S99"/>
    </row>
    <row r="100" spans="1:31" ht="14.45" x14ac:dyDescent="0.3">
      <c r="A100"/>
      <c r="B100"/>
      <c r="C100"/>
      <c r="D100"/>
      <c r="E100"/>
      <c r="F100"/>
      <c r="G100"/>
      <c r="H100"/>
      <c r="I100"/>
      <c r="J100"/>
      <c r="K100"/>
      <c r="L100">
        <v>9.5</v>
      </c>
      <c r="M100">
        <f t="shared" si="4"/>
        <v>20.9</v>
      </c>
      <c r="N100" s="74"/>
      <c r="O100"/>
      <c r="P100" s="77"/>
      <c r="Q100">
        <f t="shared" si="5"/>
        <v>6551.5151796969667</v>
      </c>
      <c r="R100"/>
      <c r="S100"/>
    </row>
    <row r="101" spans="1:31" ht="14.45" x14ac:dyDescent="0.3">
      <c r="A101"/>
      <c r="B101"/>
      <c r="C101"/>
      <c r="D101"/>
      <c r="E101"/>
      <c r="F101"/>
      <c r="G101"/>
      <c r="H101"/>
      <c r="I101"/>
      <c r="J101"/>
      <c r="K101"/>
      <c r="L101">
        <v>9.6</v>
      </c>
      <c r="M101">
        <f t="shared" si="4"/>
        <v>21</v>
      </c>
      <c r="N101" s="74"/>
      <c r="O101"/>
      <c r="P101" s="73"/>
      <c r="Q101">
        <f t="shared" si="5"/>
        <v>6621.2121496969667</v>
      </c>
      <c r="R101"/>
      <c r="S101"/>
    </row>
    <row r="102" spans="1:31" ht="14.45" x14ac:dyDescent="0.3">
      <c r="A102"/>
      <c r="B102"/>
      <c r="C102"/>
      <c r="D102"/>
      <c r="E102"/>
      <c r="F102"/>
      <c r="G102"/>
      <c r="H102"/>
      <c r="I102"/>
      <c r="J102"/>
      <c r="K102"/>
      <c r="L102">
        <v>9.6999999999999993</v>
      </c>
      <c r="M102">
        <f t="shared" si="4"/>
        <v>21.1</v>
      </c>
      <c r="N102" s="74"/>
      <c r="O102"/>
      <c r="P102" s="75"/>
      <c r="Q102">
        <f t="shared" si="5"/>
        <v>6690.9091196969666</v>
      </c>
      <c r="R102"/>
      <c r="S102"/>
      <c r="T102" s="2"/>
      <c r="U102" s="2"/>
      <c r="V102" s="2"/>
      <c r="W102" s="2"/>
      <c r="X102" s="2"/>
      <c r="Y102" s="2"/>
    </row>
    <row r="103" spans="1:31" s="3" customFormat="1" ht="14.45" x14ac:dyDescent="0.3">
      <c r="A103"/>
      <c r="B103"/>
      <c r="C103"/>
      <c r="D103"/>
      <c r="E103"/>
      <c r="F103"/>
      <c r="G103"/>
      <c r="H103"/>
      <c r="I103"/>
      <c r="J103"/>
      <c r="K103"/>
      <c r="L103">
        <v>9.8000000000000007</v>
      </c>
      <c r="M103">
        <f t="shared" si="4"/>
        <v>21.200000000000003</v>
      </c>
      <c r="N103" s="74"/>
      <c r="O103"/>
      <c r="P103" s="74" t="s">
        <v>148</v>
      </c>
      <c r="Q103">
        <f t="shared" si="5"/>
        <v>6760.6060896969666</v>
      </c>
      <c r="R103"/>
      <c r="S103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ht="14.45" x14ac:dyDescent="0.3">
      <c r="A104"/>
      <c r="B104"/>
      <c r="C104"/>
      <c r="D104"/>
      <c r="E104"/>
      <c r="F104"/>
      <c r="G104"/>
      <c r="H104"/>
      <c r="I104"/>
      <c r="J104"/>
      <c r="K104"/>
      <c r="L104">
        <v>9.9</v>
      </c>
      <c r="M104">
        <f t="shared" si="4"/>
        <v>21.3</v>
      </c>
      <c r="N104" s="74"/>
      <c r="O104"/>
      <c r="P104" s="74"/>
      <c r="Q104">
        <f t="shared" si="5"/>
        <v>6830.3030596969666</v>
      </c>
      <c r="R104"/>
      <c r="S104"/>
    </row>
    <row r="105" spans="1:31" ht="14.45" x14ac:dyDescent="0.3">
      <c r="A105"/>
      <c r="B105"/>
      <c r="C105"/>
      <c r="D105"/>
      <c r="E105"/>
      <c r="F105"/>
      <c r="G105"/>
      <c r="H105"/>
      <c r="I105"/>
      <c r="J105"/>
      <c r="K105"/>
      <c r="L105">
        <v>10</v>
      </c>
      <c r="M105">
        <f t="shared" si="4"/>
        <v>21.4</v>
      </c>
      <c r="N105" s="77"/>
      <c r="O105"/>
      <c r="P105" s="74"/>
      <c r="Q105">
        <f t="shared" si="5"/>
        <v>6900.0000296969665</v>
      </c>
      <c r="R105"/>
      <c r="S105"/>
    </row>
    <row r="106" spans="1:31" ht="14.45" x14ac:dyDescent="0.3">
      <c r="A106"/>
      <c r="B106"/>
      <c r="C106"/>
      <c r="D106"/>
      <c r="E106"/>
      <c r="F106"/>
      <c r="G106"/>
      <c r="H106"/>
      <c r="I106"/>
      <c r="J106"/>
      <c r="K106"/>
      <c r="L106">
        <v>10.1</v>
      </c>
      <c r="M106">
        <f t="shared" si="4"/>
        <v>21.5</v>
      </c>
      <c r="N106" s="76" t="s">
        <v>149</v>
      </c>
      <c r="O106"/>
      <c r="P106" s="74"/>
      <c r="Q106">
        <f t="shared" si="5"/>
        <v>6969.6969996969665</v>
      </c>
      <c r="R106"/>
      <c r="S106"/>
    </row>
    <row r="107" spans="1:31" ht="14.45" x14ac:dyDescent="0.3">
      <c r="A107"/>
      <c r="B107"/>
      <c r="C107"/>
      <c r="D107"/>
      <c r="E107"/>
      <c r="F107"/>
      <c r="G107"/>
      <c r="H107"/>
      <c r="I107"/>
      <c r="J107"/>
      <c r="K107"/>
      <c r="L107">
        <v>10.199999999999999</v>
      </c>
      <c r="M107">
        <f t="shared" si="4"/>
        <v>21.6</v>
      </c>
      <c r="N107" s="74"/>
      <c r="O107"/>
      <c r="P107" s="74"/>
      <c r="Q107">
        <f t="shared" si="5"/>
        <v>7039.3939696969665</v>
      </c>
      <c r="R107"/>
      <c r="S107"/>
    </row>
    <row r="108" spans="1:31" ht="14.45" x14ac:dyDescent="0.3">
      <c r="A108"/>
      <c r="B108"/>
      <c r="C108"/>
      <c r="D108"/>
      <c r="E108"/>
      <c r="F108"/>
      <c r="G108"/>
      <c r="H108"/>
      <c r="I108"/>
      <c r="J108"/>
      <c r="K108"/>
      <c r="L108">
        <v>10.3</v>
      </c>
      <c r="M108">
        <f t="shared" si="4"/>
        <v>21.700000000000003</v>
      </c>
      <c r="N108" s="74"/>
      <c r="O108"/>
      <c r="P108" s="74"/>
      <c r="Q108">
        <f t="shared" si="5"/>
        <v>7109.0909396969664</v>
      </c>
      <c r="R108"/>
      <c r="S108"/>
    </row>
    <row r="109" spans="1:31" ht="14.45" x14ac:dyDescent="0.3">
      <c r="A109"/>
      <c r="B109"/>
      <c r="C109"/>
      <c r="D109"/>
      <c r="E109"/>
      <c r="F109"/>
      <c r="G109"/>
      <c r="H109"/>
      <c r="I109"/>
      <c r="J109"/>
      <c r="K109"/>
      <c r="L109">
        <v>10.4</v>
      </c>
      <c r="M109">
        <f t="shared" si="4"/>
        <v>21.8</v>
      </c>
      <c r="N109" s="74"/>
      <c r="O109"/>
      <c r="P109" s="74"/>
      <c r="Q109">
        <f t="shared" si="5"/>
        <v>7178.7879096969664</v>
      </c>
      <c r="R109"/>
      <c r="S109"/>
    </row>
    <row r="110" spans="1:31" ht="14.45" x14ac:dyDescent="0.3">
      <c r="A110"/>
      <c r="B110"/>
      <c r="C110"/>
      <c r="D110"/>
      <c r="E110"/>
      <c r="F110"/>
      <c r="G110"/>
      <c r="H110"/>
      <c r="I110"/>
      <c r="J110"/>
      <c r="K110"/>
      <c r="L110">
        <v>10.5</v>
      </c>
      <c r="M110">
        <f t="shared" si="4"/>
        <v>21.9</v>
      </c>
      <c r="N110" s="74"/>
      <c r="O110"/>
      <c r="P110" s="77"/>
      <c r="Q110">
        <f t="shared" si="5"/>
        <v>7248.4848796969663</v>
      </c>
      <c r="R110"/>
      <c r="S110"/>
    </row>
    <row r="111" spans="1:31" ht="14.45" x14ac:dyDescent="0.3">
      <c r="A111"/>
      <c r="B111"/>
      <c r="C111"/>
      <c r="D111"/>
      <c r="E111"/>
      <c r="F111"/>
      <c r="G111"/>
      <c r="H111"/>
      <c r="I111"/>
      <c r="J111"/>
      <c r="K111"/>
      <c r="L111">
        <v>10.6</v>
      </c>
      <c r="M111">
        <f t="shared" si="4"/>
        <v>22</v>
      </c>
      <c r="N111" s="74"/>
      <c r="O111"/>
      <c r="P111" s="74" t="s">
        <v>149</v>
      </c>
      <c r="Q111">
        <f t="shared" si="5"/>
        <v>7318.1818496969663</v>
      </c>
      <c r="R111"/>
      <c r="S111"/>
    </row>
    <row r="112" spans="1:31" ht="14.45" x14ac:dyDescent="0.3">
      <c r="A112"/>
      <c r="B112"/>
      <c r="C112"/>
      <c r="D112"/>
      <c r="E112"/>
      <c r="F112"/>
      <c r="G112"/>
      <c r="H112"/>
      <c r="I112"/>
      <c r="J112"/>
      <c r="K112"/>
      <c r="L112">
        <v>10.7</v>
      </c>
      <c r="M112">
        <f t="shared" si="4"/>
        <v>22.1</v>
      </c>
      <c r="N112" s="74"/>
      <c r="O112"/>
      <c r="P112" s="74"/>
      <c r="Q112">
        <f t="shared" si="5"/>
        <v>7387.8788196969663</v>
      </c>
      <c r="R112"/>
      <c r="S112"/>
    </row>
    <row r="113" spans="1:19" ht="14.45" x14ac:dyDescent="0.3">
      <c r="A113"/>
      <c r="B113"/>
      <c r="C113"/>
      <c r="D113"/>
      <c r="E113"/>
      <c r="F113"/>
      <c r="G113"/>
      <c r="H113"/>
      <c r="I113"/>
      <c r="J113"/>
      <c r="K113"/>
      <c r="L113">
        <v>10.8</v>
      </c>
      <c r="M113">
        <f t="shared" si="4"/>
        <v>22.200000000000003</v>
      </c>
      <c r="N113" s="77"/>
      <c r="O113"/>
      <c r="P113" s="74"/>
      <c r="Q113">
        <f t="shared" si="5"/>
        <v>7457.5757896969662</v>
      </c>
      <c r="R113"/>
      <c r="S113"/>
    </row>
    <row r="114" spans="1:19" ht="14.45" x14ac:dyDescent="0.3">
      <c r="A114"/>
      <c r="B114"/>
      <c r="C114"/>
      <c r="D114"/>
      <c r="E114"/>
      <c r="F114"/>
      <c r="G114"/>
      <c r="H114"/>
      <c r="I114"/>
      <c r="J114"/>
      <c r="K114"/>
      <c r="L114">
        <v>10.9</v>
      </c>
      <c r="M114">
        <f t="shared" si="4"/>
        <v>22.3</v>
      </c>
      <c r="N114" s="74" t="s">
        <v>150</v>
      </c>
      <c r="O114"/>
      <c r="P114" s="74"/>
      <c r="Q114">
        <f t="shared" si="5"/>
        <v>7527.2727596969662</v>
      </c>
      <c r="R114"/>
      <c r="S114"/>
    </row>
    <row r="115" spans="1:19" ht="14.45" x14ac:dyDescent="0.3">
      <c r="A115"/>
      <c r="B115"/>
      <c r="C115"/>
      <c r="D115"/>
      <c r="E115"/>
      <c r="F115"/>
      <c r="G115"/>
      <c r="H115"/>
      <c r="I115"/>
      <c r="J115"/>
      <c r="K115"/>
      <c r="L115">
        <v>11</v>
      </c>
      <c r="M115">
        <f t="shared" si="4"/>
        <v>22.4</v>
      </c>
      <c r="N115" s="74"/>
      <c r="O115"/>
      <c r="P115" s="74"/>
      <c r="Q115">
        <f t="shared" si="5"/>
        <v>7596.9697296969662</v>
      </c>
      <c r="R115"/>
      <c r="S115"/>
    </row>
    <row r="116" spans="1:19" ht="14.45" x14ac:dyDescent="0.3">
      <c r="A116"/>
      <c r="B116"/>
      <c r="C116"/>
      <c r="D116"/>
      <c r="E116"/>
      <c r="F116"/>
      <c r="G116"/>
      <c r="H116"/>
      <c r="I116"/>
      <c r="J116"/>
      <c r="K116"/>
      <c r="L116">
        <v>11.1</v>
      </c>
      <c r="M116">
        <f t="shared" si="4"/>
        <v>22.5</v>
      </c>
      <c r="N116" s="74"/>
      <c r="O116"/>
      <c r="P116" s="74"/>
      <c r="Q116">
        <f t="shared" si="5"/>
        <v>7666.6666996969661</v>
      </c>
      <c r="R116"/>
      <c r="S116"/>
    </row>
    <row r="117" spans="1:19" ht="14.45" x14ac:dyDescent="0.3">
      <c r="A117"/>
      <c r="B117"/>
      <c r="C117"/>
      <c r="D117"/>
      <c r="E117"/>
      <c r="F117"/>
      <c r="G117"/>
      <c r="H117"/>
      <c r="I117"/>
      <c r="J117"/>
      <c r="K117"/>
      <c r="L117">
        <v>11.2</v>
      </c>
      <c r="M117">
        <f t="shared" si="4"/>
        <v>22.6</v>
      </c>
      <c r="N117" s="74"/>
      <c r="O117"/>
      <c r="P117" s="74"/>
      <c r="Q117">
        <f t="shared" si="5"/>
        <v>7736.3636696969661</v>
      </c>
      <c r="R117"/>
      <c r="S117"/>
    </row>
    <row r="118" spans="1:19" ht="14.45" x14ac:dyDescent="0.3">
      <c r="A118"/>
      <c r="B118"/>
      <c r="C118"/>
      <c r="D118"/>
      <c r="E118"/>
      <c r="F118"/>
      <c r="G118"/>
      <c r="H118"/>
      <c r="I118"/>
      <c r="J118"/>
      <c r="K118"/>
      <c r="L118">
        <v>11.3</v>
      </c>
      <c r="M118">
        <f t="shared" si="4"/>
        <v>22.700000000000003</v>
      </c>
      <c r="N118" s="74"/>
      <c r="O118"/>
      <c r="P118" s="74"/>
      <c r="Q118">
        <f t="shared" si="5"/>
        <v>7806.0606396969661</v>
      </c>
      <c r="R118"/>
      <c r="S118"/>
    </row>
    <row r="119" spans="1:19" ht="14.45" x14ac:dyDescent="0.3">
      <c r="A119"/>
      <c r="B119"/>
      <c r="C119"/>
      <c r="D119"/>
      <c r="E119"/>
      <c r="F119"/>
      <c r="G119"/>
      <c r="H119"/>
      <c r="I119"/>
      <c r="J119"/>
      <c r="K119"/>
      <c r="L119">
        <v>11.4</v>
      </c>
      <c r="M119">
        <f t="shared" si="4"/>
        <v>22.8</v>
      </c>
      <c r="N119" s="74"/>
      <c r="O119"/>
      <c r="P119" s="74"/>
      <c r="Q119">
        <f t="shared" si="5"/>
        <v>7875.757609696966</v>
      </c>
      <c r="R119"/>
      <c r="S119"/>
    </row>
    <row r="120" spans="1:19" ht="14.45" x14ac:dyDescent="0.3">
      <c r="A120"/>
      <c r="B120"/>
      <c r="C120"/>
      <c r="D120"/>
      <c r="E120"/>
      <c r="F120"/>
      <c r="G120"/>
      <c r="H120"/>
      <c r="I120"/>
      <c r="J120"/>
      <c r="K120"/>
      <c r="L120">
        <v>11.5</v>
      </c>
      <c r="M120">
        <f t="shared" si="4"/>
        <v>22.9</v>
      </c>
      <c r="N120" s="74"/>
      <c r="O120"/>
      <c r="P120" s="77"/>
      <c r="Q120">
        <f t="shared" si="5"/>
        <v>7945.454579696966</v>
      </c>
      <c r="R120"/>
      <c r="S120"/>
    </row>
    <row r="121" spans="1:19" ht="14.45" x14ac:dyDescent="0.3">
      <c r="A121"/>
      <c r="B121"/>
      <c r="C121"/>
      <c r="D121"/>
      <c r="E121"/>
      <c r="F121"/>
      <c r="G121"/>
      <c r="H121"/>
      <c r="I121"/>
      <c r="J121"/>
      <c r="K121"/>
      <c r="L121">
        <v>11.6</v>
      </c>
      <c r="M121">
        <f t="shared" si="4"/>
        <v>23</v>
      </c>
      <c r="N121" s="74"/>
      <c r="O121"/>
      <c r="P121" s="78" t="s">
        <v>150</v>
      </c>
      <c r="Q121">
        <f t="shared" si="5"/>
        <v>8015.151549696966</v>
      </c>
      <c r="R121"/>
      <c r="S121"/>
    </row>
    <row r="122" spans="1:19" ht="14.45" x14ac:dyDescent="0.3">
      <c r="A122"/>
      <c r="B122"/>
      <c r="C122"/>
      <c r="D122"/>
      <c r="E122"/>
      <c r="F122"/>
      <c r="G122"/>
      <c r="H122"/>
      <c r="I122"/>
      <c r="J122"/>
      <c r="K122"/>
      <c r="L122">
        <v>11.7</v>
      </c>
      <c r="M122">
        <f t="shared" si="4"/>
        <v>23.1</v>
      </c>
      <c r="N122" s="74"/>
      <c r="O122"/>
      <c r="P122" s="78"/>
      <c r="Q122">
        <f t="shared" si="5"/>
        <v>8084.8485196969659</v>
      </c>
      <c r="R122"/>
      <c r="S122"/>
    </row>
    <row r="123" spans="1:19" ht="14.45" x14ac:dyDescent="0.3">
      <c r="A123"/>
      <c r="B123"/>
      <c r="C123"/>
      <c r="D123"/>
      <c r="E123"/>
      <c r="F123"/>
      <c r="G123"/>
      <c r="H123"/>
      <c r="I123"/>
      <c r="J123"/>
      <c r="K123"/>
      <c r="L123">
        <v>11.8</v>
      </c>
      <c r="M123">
        <f t="shared" si="4"/>
        <v>23.200000000000003</v>
      </c>
      <c r="N123" s="74"/>
      <c r="O123"/>
      <c r="P123" s="78"/>
      <c r="Q123">
        <f t="shared" si="5"/>
        <v>8154.5454896969659</v>
      </c>
      <c r="R123"/>
      <c r="S123"/>
    </row>
    <row r="124" spans="1:19" ht="14.45" x14ac:dyDescent="0.3">
      <c r="A124"/>
      <c r="B124"/>
      <c r="C124"/>
      <c r="D124"/>
      <c r="E124"/>
      <c r="F124"/>
      <c r="G124"/>
      <c r="H124"/>
      <c r="I124"/>
      <c r="J124"/>
      <c r="K124"/>
      <c r="L124">
        <v>11.9</v>
      </c>
      <c r="M124">
        <f t="shared" si="4"/>
        <v>23.3</v>
      </c>
      <c r="N124" s="74"/>
      <c r="O124"/>
      <c r="P124" s="78"/>
      <c r="Q124">
        <f t="shared" si="5"/>
        <v>8224.2424596969668</v>
      </c>
      <c r="R124"/>
      <c r="S124"/>
    </row>
    <row r="125" spans="1:19" ht="14.45" x14ac:dyDescent="0.3">
      <c r="A125"/>
      <c r="B125"/>
      <c r="C125"/>
      <c r="D125"/>
      <c r="E125"/>
      <c r="F125"/>
      <c r="G125"/>
      <c r="H125"/>
      <c r="I125"/>
      <c r="J125"/>
      <c r="K125"/>
      <c r="L125">
        <v>12</v>
      </c>
      <c r="M125">
        <f t="shared" si="4"/>
        <v>23.4</v>
      </c>
      <c r="N125" s="77"/>
      <c r="O125"/>
      <c r="P125" s="78"/>
      <c r="Q125">
        <f t="shared" si="5"/>
        <v>8293.9394296969676</v>
      </c>
      <c r="R125"/>
      <c r="S125"/>
    </row>
    <row r="126" spans="1:19" ht="14.45" x14ac:dyDescent="0.3">
      <c r="A126"/>
      <c r="B126"/>
      <c r="C126"/>
      <c r="D126"/>
      <c r="E126"/>
      <c r="F126"/>
      <c r="G126"/>
      <c r="H126"/>
      <c r="I126"/>
      <c r="J126"/>
      <c r="K126"/>
      <c r="L126">
        <v>12.1</v>
      </c>
      <c r="M126">
        <f t="shared" si="4"/>
        <v>23.5</v>
      </c>
      <c r="N126" s="74" t="s">
        <v>151</v>
      </c>
      <c r="O126"/>
      <c r="P126" s="78"/>
      <c r="Q126">
        <f t="shared" si="5"/>
        <v>8363.6363996969685</v>
      </c>
      <c r="R126"/>
      <c r="S126"/>
    </row>
    <row r="127" spans="1:19" ht="14.45" x14ac:dyDescent="0.3">
      <c r="A127"/>
      <c r="B127"/>
      <c r="C127"/>
      <c r="D127"/>
      <c r="E127"/>
      <c r="F127"/>
      <c r="G127"/>
      <c r="H127"/>
      <c r="I127"/>
      <c r="J127"/>
      <c r="K127"/>
      <c r="L127">
        <v>12.2</v>
      </c>
      <c r="M127">
        <f t="shared" si="4"/>
        <v>23.6</v>
      </c>
      <c r="N127" s="74"/>
      <c r="O127"/>
      <c r="P127" s="78"/>
      <c r="Q127">
        <f t="shared" si="5"/>
        <v>8433.3333696969694</v>
      </c>
      <c r="R127"/>
      <c r="S127"/>
    </row>
    <row r="128" spans="1:19" ht="14.45" x14ac:dyDescent="0.3">
      <c r="A128"/>
      <c r="B128"/>
      <c r="C128"/>
      <c r="D128"/>
      <c r="E128"/>
      <c r="F128"/>
      <c r="G128"/>
      <c r="H128"/>
      <c r="I128"/>
      <c r="J128"/>
      <c r="K128"/>
      <c r="L128">
        <v>12.3</v>
      </c>
      <c r="M128">
        <f t="shared" si="4"/>
        <v>23.700000000000003</v>
      </c>
      <c r="N128" s="74"/>
      <c r="O128"/>
      <c r="P128" s="78"/>
      <c r="Q128">
        <f t="shared" si="5"/>
        <v>8503.0303396969703</v>
      </c>
      <c r="R128"/>
      <c r="S128"/>
    </row>
    <row r="129" spans="1:19" ht="14.45" x14ac:dyDescent="0.3">
      <c r="A129"/>
      <c r="B129"/>
      <c r="C129"/>
      <c r="D129"/>
      <c r="E129"/>
      <c r="F129"/>
      <c r="G129"/>
      <c r="H129"/>
      <c r="I129"/>
      <c r="J129"/>
      <c r="K129"/>
      <c r="L129">
        <v>12.4</v>
      </c>
      <c r="M129">
        <f t="shared" si="4"/>
        <v>23.8</v>
      </c>
      <c r="N129" s="74"/>
      <c r="O129"/>
      <c r="P129" s="78"/>
      <c r="Q129">
        <f t="shared" si="5"/>
        <v>8572.7273096969711</v>
      </c>
      <c r="R129"/>
      <c r="S129"/>
    </row>
    <row r="130" spans="1:19" ht="14.45" x14ac:dyDescent="0.3">
      <c r="A130"/>
      <c r="B130"/>
      <c r="C130"/>
      <c r="D130"/>
      <c r="E130"/>
      <c r="F130"/>
      <c r="G130"/>
      <c r="H130"/>
      <c r="I130"/>
      <c r="J130"/>
      <c r="K130"/>
      <c r="L130">
        <v>12.5</v>
      </c>
      <c r="M130">
        <f t="shared" si="4"/>
        <v>23.9</v>
      </c>
      <c r="N130" s="74"/>
      <c r="O130"/>
      <c r="P130" s="79"/>
      <c r="Q130">
        <f t="shared" si="5"/>
        <v>8642.424279696972</v>
      </c>
      <c r="R130"/>
      <c r="S130"/>
    </row>
    <row r="131" spans="1:19" ht="14.45" x14ac:dyDescent="0.3">
      <c r="A131"/>
      <c r="B131"/>
      <c r="C131"/>
      <c r="D131"/>
      <c r="E131"/>
      <c r="F131"/>
      <c r="G131"/>
      <c r="H131"/>
      <c r="I131"/>
      <c r="J131"/>
      <c r="K131"/>
      <c r="L131">
        <v>12.6</v>
      </c>
      <c r="M131">
        <f t="shared" si="4"/>
        <v>24</v>
      </c>
      <c r="N131" s="77"/>
      <c r="O131"/>
      <c r="P131" s="78" t="s">
        <v>151</v>
      </c>
      <c r="Q131">
        <f t="shared" si="5"/>
        <v>8712.1212496969729</v>
      </c>
      <c r="R131" t="s">
        <v>187</v>
      </c>
      <c r="S131"/>
    </row>
    <row r="132" spans="1:19" ht="14.45" x14ac:dyDescent="0.3">
      <c r="A132"/>
      <c r="B132"/>
      <c r="C132"/>
      <c r="D132"/>
      <c r="E132"/>
      <c r="F132"/>
      <c r="G132"/>
      <c r="H132"/>
      <c r="I132"/>
      <c r="J132"/>
      <c r="K132"/>
      <c r="L132">
        <v>12.7</v>
      </c>
      <c r="M132">
        <f t="shared" si="4"/>
        <v>24.1</v>
      </c>
      <c r="N132" s="76" t="s">
        <v>152</v>
      </c>
      <c r="O132"/>
      <c r="P132" s="78"/>
      <c r="Q132">
        <f t="shared" si="5"/>
        <v>8781.8182196969738</v>
      </c>
      <c r="R132"/>
      <c r="S132"/>
    </row>
    <row r="133" spans="1:19" ht="14.45" x14ac:dyDescent="0.3">
      <c r="A133"/>
      <c r="B133"/>
      <c r="C133"/>
      <c r="D133"/>
      <c r="E133"/>
      <c r="F133"/>
      <c r="G133"/>
      <c r="H133"/>
      <c r="I133"/>
      <c r="J133"/>
      <c r="K133"/>
      <c r="L133">
        <v>12.8</v>
      </c>
      <c r="M133">
        <f t="shared" si="4"/>
        <v>24.200000000000003</v>
      </c>
      <c r="N133" s="74"/>
      <c r="O133"/>
      <c r="P133" s="78"/>
      <c r="Q133">
        <f t="shared" si="5"/>
        <v>8851.5151896969746</v>
      </c>
      <c r="R133"/>
      <c r="S133"/>
    </row>
    <row r="134" spans="1:19" ht="14.45" x14ac:dyDescent="0.3">
      <c r="A134"/>
      <c r="B134"/>
      <c r="C134"/>
      <c r="D134"/>
      <c r="E134"/>
      <c r="F134"/>
      <c r="G134"/>
      <c r="H134"/>
      <c r="I134"/>
      <c r="J134"/>
      <c r="K134"/>
      <c r="L134">
        <v>12.9</v>
      </c>
      <c r="M134">
        <f t="shared" si="4"/>
        <v>24.3</v>
      </c>
      <c r="N134" s="74"/>
      <c r="O134"/>
      <c r="P134" s="78"/>
      <c r="Q134">
        <f t="shared" si="5"/>
        <v>8921.2121596969755</v>
      </c>
      <c r="R134"/>
      <c r="S134"/>
    </row>
    <row r="135" spans="1:19" ht="14.45" x14ac:dyDescent="0.3">
      <c r="A135"/>
      <c r="B135"/>
      <c r="C135"/>
      <c r="D135"/>
      <c r="E135"/>
      <c r="F135"/>
      <c r="G135"/>
      <c r="H135"/>
      <c r="I135"/>
      <c r="J135"/>
      <c r="K135"/>
      <c r="L135">
        <v>13</v>
      </c>
      <c r="M135">
        <f t="shared" ref="M135:M188" si="6">L135+11.4</f>
        <v>24.4</v>
      </c>
      <c r="N135" s="74"/>
      <c r="O135"/>
      <c r="P135" s="78"/>
      <c r="Q135">
        <f t="shared" si="5"/>
        <v>8990.9091296969764</v>
      </c>
      <c r="R135"/>
      <c r="S135"/>
    </row>
    <row r="136" spans="1:19" ht="14.45" x14ac:dyDescent="0.3">
      <c r="A136"/>
      <c r="B136"/>
      <c r="C136"/>
      <c r="D136"/>
      <c r="E136"/>
      <c r="F136"/>
      <c r="G136"/>
      <c r="H136"/>
      <c r="I136"/>
      <c r="J136"/>
      <c r="K136"/>
      <c r="L136">
        <v>13.1</v>
      </c>
      <c r="M136">
        <f t="shared" si="6"/>
        <v>24.5</v>
      </c>
      <c r="N136" s="74"/>
      <c r="O136"/>
      <c r="P136" s="78"/>
      <c r="Q136">
        <f t="shared" si="5"/>
        <v>9060.6060996969773</v>
      </c>
      <c r="R136"/>
      <c r="S136"/>
    </row>
    <row r="137" spans="1:19" ht="14.45" x14ac:dyDescent="0.3">
      <c r="A137"/>
      <c r="B137"/>
      <c r="C137"/>
      <c r="D137"/>
      <c r="E137"/>
      <c r="F137"/>
      <c r="G137"/>
      <c r="H137"/>
      <c r="I137"/>
      <c r="J137"/>
      <c r="K137"/>
      <c r="L137">
        <v>13.2</v>
      </c>
      <c r="M137">
        <f t="shared" si="6"/>
        <v>24.6</v>
      </c>
      <c r="N137" s="74"/>
      <c r="O137"/>
      <c r="P137" s="78"/>
      <c r="Q137">
        <f t="shared" ref="Q137:Q170" si="7">Q136+69.69697</f>
        <v>9130.3030696969781</v>
      </c>
      <c r="R137"/>
      <c r="S137"/>
    </row>
    <row r="138" spans="1:19" ht="14.45" x14ac:dyDescent="0.3">
      <c r="A138"/>
      <c r="B138"/>
      <c r="C138"/>
      <c r="D138"/>
      <c r="E138"/>
      <c r="F138"/>
      <c r="G138"/>
      <c r="H138"/>
      <c r="I138"/>
      <c r="J138"/>
      <c r="K138"/>
      <c r="L138">
        <v>13.3</v>
      </c>
      <c r="M138">
        <f t="shared" si="6"/>
        <v>24.700000000000003</v>
      </c>
      <c r="N138" s="74"/>
      <c r="O138"/>
      <c r="P138" s="78"/>
      <c r="Q138">
        <f t="shared" si="7"/>
        <v>9200.000039696979</v>
      </c>
      <c r="R138"/>
      <c r="S138"/>
    </row>
    <row r="139" spans="1:19" ht="14.45" x14ac:dyDescent="0.3">
      <c r="A139"/>
      <c r="B139"/>
      <c r="C139"/>
      <c r="D139"/>
      <c r="E139"/>
      <c r="F139"/>
      <c r="G139"/>
      <c r="H139"/>
      <c r="I139"/>
      <c r="J139"/>
      <c r="K139"/>
      <c r="L139">
        <v>13.4</v>
      </c>
      <c r="M139">
        <f t="shared" si="6"/>
        <v>24.8</v>
      </c>
      <c r="N139" s="74"/>
      <c r="O139"/>
      <c r="P139" s="78"/>
      <c r="Q139">
        <f t="shared" si="7"/>
        <v>9269.6970096969799</v>
      </c>
      <c r="R139"/>
      <c r="S139"/>
    </row>
    <row r="140" spans="1:19" ht="14.45" x14ac:dyDescent="0.3">
      <c r="A140"/>
      <c r="B140"/>
      <c r="C140"/>
      <c r="D140"/>
      <c r="E140"/>
      <c r="F140"/>
      <c r="G140"/>
      <c r="H140"/>
      <c r="I140"/>
      <c r="J140"/>
      <c r="K140"/>
      <c r="L140">
        <v>13.5</v>
      </c>
      <c r="M140">
        <f t="shared" si="6"/>
        <v>24.9</v>
      </c>
      <c r="N140" s="74"/>
      <c r="O140"/>
      <c r="P140" s="79"/>
      <c r="Q140">
        <f t="shared" si="7"/>
        <v>9339.3939796969808</v>
      </c>
      <c r="R140"/>
      <c r="S140"/>
    </row>
    <row r="141" spans="1:19" ht="14.45" x14ac:dyDescent="0.3">
      <c r="A141"/>
      <c r="B141"/>
      <c r="C141"/>
      <c r="D141"/>
      <c r="E141"/>
      <c r="F141"/>
      <c r="G141"/>
      <c r="H141"/>
      <c r="I141"/>
      <c r="J141"/>
      <c r="K141"/>
      <c r="L141">
        <v>13.6</v>
      </c>
      <c r="M141">
        <f t="shared" si="6"/>
        <v>25</v>
      </c>
      <c r="N141" s="77"/>
      <c r="O141"/>
      <c r="P141" s="78" t="s">
        <v>152</v>
      </c>
      <c r="Q141">
        <f t="shared" si="7"/>
        <v>9409.0909496969816</v>
      </c>
      <c r="R141"/>
      <c r="S141"/>
    </row>
    <row r="142" spans="1:19" ht="14.45" x14ac:dyDescent="0.3">
      <c r="A142"/>
      <c r="B142"/>
      <c r="C142"/>
      <c r="D142"/>
      <c r="E142"/>
      <c r="F142"/>
      <c r="G142"/>
      <c r="H142"/>
      <c r="I142"/>
      <c r="J142"/>
      <c r="K142"/>
      <c r="L142">
        <v>13.7</v>
      </c>
      <c r="M142">
        <f t="shared" si="6"/>
        <v>25.1</v>
      </c>
      <c r="N142" s="74" t="s">
        <v>153</v>
      </c>
      <c r="O142"/>
      <c r="P142" s="78"/>
      <c r="Q142">
        <f t="shared" si="7"/>
        <v>9478.7879196969825</v>
      </c>
      <c r="R142"/>
      <c r="S142"/>
    </row>
    <row r="143" spans="1:19" ht="14.45" x14ac:dyDescent="0.3">
      <c r="A143"/>
      <c r="B143"/>
      <c r="C143"/>
      <c r="D143"/>
      <c r="E143"/>
      <c r="F143"/>
      <c r="G143"/>
      <c r="H143"/>
      <c r="I143"/>
      <c r="J143"/>
      <c r="K143"/>
      <c r="L143">
        <v>13.8</v>
      </c>
      <c r="M143">
        <f t="shared" si="6"/>
        <v>25.200000000000003</v>
      </c>
      <c r="N143" s="74"/>
      <c r="O143"/>
      <c r="P143" s="78"/>
      <c r="Q143">
        <f t="shared" si="7"/>
        <v>9548.4848896969834</v>
      </c>
      <c r="R143"/>
      <c r="S143"/>
    </row>
    <row r="144" spans="1:19" ht="14.45" x14ac:dyDescent="0.3">
      <c r="A144"/>
      <c r="B144"/>
      <c r="C144"/>
      <c r="D144"/>
      <c r="E144"/>
      <c r="F144"/>
      <c r="G144"/>
      <c r="H144"/>
      <c r="I144"/>
      <c r="J144"/>
      <c r="K144"/>
      <c r="L144">
        <v>13.9</v>
      </c>
      <c r="M144">
        <f t="shared" si="6"/>
        <v>25.3</v>
      </c>
      <c r="N144" s="74"/>
      <c r="O144"/>
      <c r="P144" s="78"/>
      <c r="Q144">
        <f t="shared" si="7"/>
        <v>9618.1818596969842</v>
      </c>
      <c r="R144"/>
      <c r="S144"/>
    </row>
    <row r="145" spans="1:31" ht="14.45" x14ac:dyDescent="0.3">
      <c r="A145"/>
      <c r="B145"/>
      <c r="C145"/>
      <c r="D145"/>
      <c r="E145"/>
      <c r="F145"/>
      <c r="G145"/>
      <c r="H145"/>
      <c r="I145"/>
      <c r="J145"/>
      <c r="K145"/>
      <c r="L145">
        <v>14</v>
      </c>
      <c r="M145">
        <f t="shared" si="6"/>
        <v>25.4</v>
      </c>
      <c r="N145" s="74"/>
      <c r="O145"/>
      <c r="P145" s="78"/>
      <c r="Q145">
        <f t="shared" si="7"/>
        <v>9687.8788296969851</v>
      </c>
      <c r="R145"/>
      <c r="S145"/>
    </row>
    <row r="146" spans="1:31" ht="14.45" x14ac:dyDescent="0.3">
      <c r="A146"/>
      <c r="B146"/>
      <c r="C146"/>
      <c r="D146"/>
      <c r="E146"/>
      <c r="F146"/>
      <c r="G146"/>
      <c r="H146"/>
      <c r="I146"/>
      <c r="J146"/>
      <c r="K146"/>
      <c r="L146">
        <v>14.1</v>
      </c>
      <c r="M146">
        <f t="shared" si="6"/>
        <v>25.5</v>
      </c>
      <c r="N146" s="74"/>
      <c r="O146"/>
      <c r="P146" s="78"/>
      <c r="Q146">
        <f t="shared" si="7"/>
        <v>9757.575799696986</v>
      </c>
      <c r="R146"/>
      <c r="S146"/>
    </row>
    <row r="147" spans="1:31" ht="14.45" x14ac:dyDescent="0.3">
      <c r="A147"/>
      <c r="B147"/>
      <c r="C147"/>
      <c r="D147"/>
      <c r="E147"/>
      <c r="F147"/>
      <c r="G147"/>
      <c r="H147"/>
      <c r="I147"/>
      <c r="J147"/>
      <c r="K147"/>
      <c r="L147">
        <v>14.2</v>
      </c>
      <c r="M147">
        <f t="shared" si="6"/>
        <v>25.6</v>
      </c>
      <c r="N147" s="74"/>
      <c r="O147"/>
      <c r="P147" s="78"/>
      <c r="Q147">
        <f t="shared" si="7"/>
        <v>9827.2727696969869</v>
      </c>
      <c r="R147"/>
      <c r="S147"/>
    </row>
    <row r="148" spans="1:31" ht="14.45" x14ac:dyDescent="0.3">
      <c r="A148"/>
      <c r="B148"/>
      <c r="C148"/>
      <c r="D148"/>
      <c r="E148"/>
      <c r="F148"/>
      <c r="G148"/>
      <c r="H148"/>
      <c r="I148"/>
      <c r="J148"/>
      <c r="K148"/>
      <c r="L148">
        <v>14.3</v>
      </c>
      <c r="M148">
        <f t="shared" si="6"/>
        <v>25.700000000000003</v>
      </c>
      <c r="N148" s="74"/>
      <c r="O148"/>
      <c r="P148" s="78"/>
      <c r="Q148">
        <f t="shared" si="7"/>
        <v>9896.9697396969877</v>
      </c>
      <c r="R148"/>
      <c r="S148"/>
    </row>
    <row r="149" spans="1:31" ht="14.45" x14ac:dyDescent="0.3">
      <c r="A149"/>
      <c r="B149"/>
      <c r="C149"/>
      <c r="D149"/>
      <c r="E149"/>
      <c r="F149"/>
      <c r="G149"/>
      <c r="H149"/>
      <c r="I149"/>
      <c r="J149"/>
      <c r="K149"/>
      <c r="L149">
        <v>14.4</v>
      </c>
      <c r="M149">
        <f t="shared" si="6"/>
        <v>25.8</v>
      </c>
      <c r="N149" s="74"/>
      <c r="O149"/>
      <c r="P149" s="78"/>
      <c r="Q149">
        <f t="shared" si="7"/>
        <v>9966.6667096969886</v>
      </c>
      <c r="R149"/>
      <c r="S149"/>
    </row>
    <row r="150" spans="1:31" ht="14.45" x14ac:dyDescent="0.3">
      <c r="A150"/>
      <c r="B150"/>
      <c r="C150"/>
      <c r="D150"/>
      <c r="E150"/>
      <c r="F150"/>
      <c r="G150"/>
      <c r="H150"/>
      <c r="I150"/>
      <c r="J150"/>
      <c r="K150"/>
      <c r="L150">
        <v>14.5</v>
      </c>
      <c r="M150">
        <f t="shared" si="6"/>
        <v>25.9</v>
      </c>
      <c r="N150" s="74"/>
      <c r="O150"/>
      <c r="P150" s="79"/>
      <c r="Q150">
        <f t="shared" si="7"/>
        <v>10036.363679696989</v>
      </c>
      <c r="R150"/>
      <c r="S150"/>
    </row>
    <row r="151" spans="1:31" ht="14.45" x14ac:dyDescent="0.3">
      <c r="A151"/>
      <c r="B151"/>
      <c r="C151"/>
      <c r="D151"/>
      <c r="E151"/>
      <c r="F151"/>
      <c r="G151"/>
      <c r="H151"/>
      <c r="I151"/>
      <c r="J151"/>
      <c r="K151"/>
      <c r="L151">
        <v>14.6</v>
      </c>
      <c r="M151">
        <f t="shared" si="6"/>
        <v>26</v>
      </c>
      <c r="N151" s="77"/>
      <c r="O151"/>
      <c r="P151" s="78" t="s">
        <v>153</v>
      </c>
      <c r="Q151">
        <f t="shared" si="7"/>
        <v>10106.06064969699</v>
      </c>
      <c r="R151" t="s">
        <v>182</v>
      </c>
      <c r="S151">
        <v>9400</v>
      </c>
    </row>
    <row r="152" spans="1:31" ht="14.45" x14ac:dyDescent="0.3">
      <c r="A152"/>
      <c r="B152"/>
      <c r="C152"/>
      <c r="D152"/>
      <c r="E152"/>
      <c r="F152"/>
      <c r="G152"/>
      <c r="H152"/>
      <c r="I152"/>
      <c r="J152"/>
      <c r="K152"/>
      <c r="L152">
        <v>14.7</v>
      </c>
      <c r="M152">
        <f t="shared" si="6"/>
        <v>26.1</v>
      </c>
      <c r="N152" t="s">
        <v>154</v>
      </c>
      <c r="O152"/>
      <c r="P152" s="78"/>
      <c r="Q152">
        <f t="shared" si="7"/>
        <v>10175.757619696991</v>
      </c>
      <c r="R152"/>
      <c r="S152"/>
    </row>
    <row r="153" spans="1:31" s="3" customFormat="1" ht="14.45" x14ac:dyDescent="0.3">
      <c r="L153" s="3">
        <v>14.8</v>
      </c>
      <c r="M153" s="3">
        <f t="shared" si="6"/>
        <v>26.200000000000003</v>
      </c>
      <c r="P153" s="80"/>
      <c r="Q153" s="3">
        <f t="shared" si="7"/>
        <v>10245.454589696992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ht="14.45" x14ac:dyDescent="0.3">
      <c r="A154"/>
      <c r="B154"/>
      <c r="C154"/>
      <c r="D154"/>
      <c r="E154"/>
      <c r="F154"/>
      <c r="G154"/>
      <c r="H154"/>
      <c r="I154"/>
      <c r="J154"/>
      <c r="K154"/>
      <c r="L154">
        <v>14.9</v>
      </c>
      <c r="M154">
        <f t="shared" si="6"/>
        <v>26.3</v>
      </c>
      <c r="N154"/>
      <c r="O154"/>
      <c r="P154" s="78"/>
      <c r="Q154">
        <f t="shared" si="7"/>
        <v>10315.151559696993</v>
      </c>
      <c r="R154"/>
      <c r="S154"/>
    </row>
    <row r="155" spans="1:31" ht="14.45" x14ac:dyDescent="0.3">
      <c r="A155"/>
      <c r="B155"/>
      <c r="C155"/>
      <c r="D155"/>
      <c r="E155"/>
      <c r="F155"/>
      <c r="G155"/>
      <c r="H155"/>
      <c r="I155"/>
      <c r="J155"/>
      <c r="K155"/>
      <c r="L155">
        <v>15</v>
      </c>
      <c r="M155">
        <f t="shared" si="6"/>
        <v>26.4</v>
      </c>
      <c r="N155"/>
      <c r="O155"/>
      <c r="P155" s="78"/>
      <c r="Q155">
        <f t="shared" si="7"/>
        <v>10384.848529696994</v>
      </c>
      <c r="R155"/>
      <c r="S155"/>
    </row>
    <row r="156" spans="1:31" ht="14.45" x14ac:dyDescent="0.3">
      <c r="A156"/>
      <c r="B156"/>
      <c r="C156"/>
      <c r="D156"/>
      <c r="E156"/>
      <c r="F156"/>
      <c r="G156"/>
      <c r="H156"/>
      <c r="I156"/>
      <c r="J156"/>
      <c r="K156"/>
      <c r="L156">
        <v>15.1</v>
      </c>
      <c r="M156">
        <f t="shared" si="6"/>
        <v>26.5</v>
      </c>
      <c r="N156"/>
      <c r="O156"/>
      <c r="P156" s="78"/>
      <c r="Q156">
        <f t="shared" si="7"/>
        <v>10454.545499696995</v>
      </c>
      <c r="R156"/>
      <c r="S156"/>
    </row>
    <row r="157" spans="1:31" ht="14.45" x14ac:dyDescent="0.3">
      <c r="A157"/>
      <c r="B157"/>
      <c r="C157"/>
      <c r="D157"/>
      <c r="E157"/>
      <c r="F157"/>
      <c r="G157"/>
      <c r="H157"/>
      <c r="I157"/>
      <c r="J157"/>
      <c r="K157"/>
      <c r="L157">
        <v>15.2</v>
      </c>
      <c r="M157">
        <f t="shared" si="6"/>
        <v>26.6</v>
      </c>
      <c r="N157"/>
      <c r="O157"/>
      <c r="P157" s="78"/>
      <c r="Q157">
        <f t="shared" si="7"/>
        <v>10524.242469696996</v>
      </c>
      <c r="R157"/>
      <c r="S157"/>
    </row>
    <row r="158" spans="1:31" ht="14.45" x14ac:dyDescent="0.3">
      <c r="A158"/>
      <c r="B158"/>
      <c r="C158"/>
      <c r="D158"/>
      <c r="E158"/>
      <c r="F158"/>
      <c r="G158"/>
      <c r="H158"/>
      <c r="I158"/>
      <c r="J158"/>
      <c r="K158"/>
      <c r="L158">
        <v>15.3</v>
      </c>
      <c r="M158">
        <f t="shared" si="6"/>
        <v>26.700000000000003</v>
      </c>
      <c r="N158"/>
      <c r="O158"/>
      <c r="P158" s="78"/>
      <c r="Q158">
        <f t="shared" si="7"/>
        <v>10593.939439696996</v>
      </c>
      <c r="R158"/>
      <c r="S158"/>
    </row>
    <row r="159" spans="1:31" ht="14.45" x14ac:dyDescent="0.3">
      <c r="A159"/>
      <c r="B159"/>
      <c r="C159"/>
      <c r="D159"/>
      <c r="E159"/>
      <c r="F159"/>
      <c r="G159"/>
      <c r="H159"/>
      <c r="I159"/>
      <c r="J159"/>
      <c r="K159"/>
      <c r="L159">
        <v>15.4</v>
      </c>
      <c r="M159">
        <f t="shared" si="6"/>
        <v>26.8</v>
      </c>
      <c r="N159"/>
      <c r="O159"/>
      <c r="P159" s="78"/>
      <c r="Q159">
        <f t="shared" si="7"/>
        <v>10663.636409696997</v>
      </c>
      <c r="R159"/>
      <c r="S159"/>
    </row>
    <row r="160" spans="1:31" ht="14.45" x14ac:dyDescent="0.3">
      <c r="A160"/>
      <c r="B160"/>
      <c r="C160"/>
      <c r="D160"/>
      <c r="E160"/>
      <c r="F160"/>
      <c r="G160"/>
      <c r="H160"/>
      <c r="I160"/>
      <c r="J160"/>
      <c r="K160"/>
      <c r="L160">
        <v>15.5</v>
      </c>
      <c r="M160">
        <f t="shared" si="6"/>
        <v>26.9</v>
      </c>
      <c r="N160"/>
      <c r="O160"/>
      <c r="P160" s="79"/>
      <c r="Q160">
        <f t="shared" si="7"/>
        <v>10733.333379696998</v>
      </c>
      <c r="R160"/>
      <c r="S160"/>
    </row>
    <row r="161" spans="1:19" ht="14.45" x14ac:dyDescent="0.3">
      <c r="A161"/>
      <c r="B161"/>
      <c r="C161"/>
      <c r="D161"/>
      <c r="E161"/>
      <c r="F161"/>
      <c r="G161"/>
      <c r="H161"/>
      <c r="I161"/>
      <c r="J161"/>
      <c r="K161"/>
      <c r="L161">
        <v>15.6</v>
      </c>
      <c r="M161">
        <f t="shared" si="6"/>
        <v>27</v>
      </c>
      <c r="N161"/>
      <c r="O161"/>
      <c r="P161" s="73"/>
      <c r="Q161">
        <f t="shared" si="7"/>
        <v>10803.030349696999</v>
      </c>
      <c r="R161"/>
      <c r="S161"/>
    </row>
    <row r="162" spans="1:19" ht="14.45" x14ac:dyDescent="0.3">
      <c r="A162"/>
      <c r="B162"/>
      <c r="C162"/>
      <c r="D162"/>
      <c r="E162"/>
      <c r="F162"/>
      <c r="G162"/>
      <c r="H162"/>
      <c r="I162"/>
      <c r="J162"/>
      <c r="K162"/>
      <c r="L162">
        <v>15.7</v>
      </c>
      <c r="M162">
        <f t="shared" si="6"/>
        <v>27.1</v>
      </c>
      <c r="N162"/>
      <c r="O162"/>
      <c r="P162" s="75"/>
      <c r="Q162">
        <f t="shared" si="7"/>
        <v>10872.727319697</v>
      </c>
      <c r="R162"/>
      <c r="S162"/>
    </row>
    <row r="163" spans="1:19" ht="14.45" x14ac:dyDescent="0.3">
      <c r="A163"/>
      <c r="B163"/>
      <c r="C163"/>
      <c r="D163"/>
      <c r="E163"/>
      <c r="F163"/>
      <c r="G163"/>
      <c r="H163"/>
      <c r="I163"/>
      <c r="J163"/>
      <c r="K163"/>
      <c r="L163">
        <v>15.8</v>
      </c>
      <c r="M163">
        <f t="shared" si="6"/>
        <v>27.200000000000003</v>
      </c>
      <c r="N163"/>
      <c r="O163"/>
      <c r="P163" s="78" t="s">
        <v>155</v>
      </c>
      <c r="Q163">
        <f t="shared" si="7"/>
        <v>10942.424289697001</v>
      </c>
      <c r="R163"/>
      <c r="S163"/>
    </row>
    <row r="164" spans="1:19" ht="14.45" x14ac:dyDescent="0.3">
      <c r="A164"/>
      <c r="B164"/>
      <c r="C164"/>
      <c r="D164"/>
      <c r="E164"/>
      <c r="F164"/>
      <c r="G164"/>
      <c r="H164"/>
      <c r="I164"/>
      <c r="J164"/>
      <c r="K164"/>
      <c r="L164">
        <v>15.9</v>
      </c>
      <c r="M164">
        <f t="shared" si="6"/>
        <v>27.3</v>
      </c>
      <c r="N164"/>
      <c r="O164"/>
      <c r="P164" s="78"/>
      <c r="Q164">
        <f t="shared" si="7"/>
        <v>11012.121259697002</v>
      </c>
      <c r="R164"/>
      <c r="S164"/>
    </row>
    <row r="165" spans="1:19" ht="14.45" x14ac:dyDescent="0.3">
      <c r="A165"/>
      <c r="B165"/>
      <c r="C165"/>
      <c r="D165"/>
      <c r="E165"/>
      <c r="F165"/>
      <c r="G165"/>
      <c r="H165"/>
      <c r="I165"/>
      <c r="J165"/>
      <c r="K165"/>
      <c r="L165">
        <v>16</v>
      </c>
      <c r="M165">
        <f t="shared" si="6"/>
        <v>27.4</v>
      </c>
      <c r="N165"/>
      <c r="O165"/>
      <c r="P165" s="79"/>
      <c r="Q165">
        <f t="shared" si="7"/>
        <v>11081.818229697003</v>
      </c>
      <c r="R165"/>
      <c r="S165"/>
    </row>
    <row r="166" spans="1:19" ht="14.45" x14ac:dyDescent="0.3">
      <c r="A166"/>
      <c r="B166"/>
      <c r="C166"/>
      <c r="D166"/>
      <c r="E166"/>
      <c r="F166"/>
      <c r="G166"/>
      <c r="H166"/>
      <c r="I166"/>
      <c r="J166"/>
      <c r="K166"/>
      <c r="L166">
        <v>16.100000000000001</v>
      </c>
      <c r="M166">
        <f t="shared" si="6"/>
        <v>27.5</v>
      </c>
      <c r="N166"/>
      <c r="O166"/>
      <c r="P166" s="78" t="s">
        <v>157</v>
      </c>
      <c r="Q166">
        <f t="shared" si="7"/>
        <v>11151.515199697003</v>
      </c>
    </row>
    <row r="167" spans="1:19" ht="14.45" x14ac:dyDescent="0.3">
      <c r="A167"/>
      <c r="B167"/>
      <c r="C167"/>
      <c r="D167"/>
      <c r="E167"/>
      <c r="F167"/>
      <c r="G167"/>
      <c r="H167"/>
      <c r="I167"/>
      <c r="J167"/>
      <c r="K167"/>
      <c r="L167">
        <v>16.2</v>
      </c>
      <c r="M167">
        <f t="shared" si="6"/>
        <v>27.6</v>
      </c>
      <c r="N167"/>
      <c r="O167"/>
      <c r="P167" s="78"/>
      <c r="Q167">
        <f t="shared" si="7"/>
        <v>11221.212169697004</v>
      </c>
      <c r="R167" t="s">
        <v>181</v>
      </c>
      <c r="S167">
        <v>11000</v>
      </c>
    </row>
    <row r="168" spans="1:19" ht="14.45" x14ac:dyDescent="0.3">
      <c r="A168"/>
      <c r="B168"/>
      <c r="C168"/>
      <c r="D168"/>
      <c r="E168"/>
      <c r="F168"/>
      <c r="G168"/>
      <c r="H168"/>
      <c r="I168"/>
      <c r="J168"/>
      <c r="K168"/>
      <c r="L168">
        <v>16.3</v>
      </c>
      <c r="M168">
        <f t="shared" si="6"/>
        <v>27.700000000000003</v>
      </c>
      <c r="N168"/>
      <c r="O168"/>
      <c r="P168" s="78"/>
      <c r="Q168">
        <f t="shared" si="7"/>
        <v>11290.909139697005</v>
      </c>
      <c r="R168"/>
      <c r="S168"/>
    </row>
    <row r="169" spans="1:19" ht="14.45" x14ac:dyDescent="0.3">
      <c r="A169"/>
      <c r="B169"/>
      <c r="C169"/>
      <c r="D169"/>
      <c r="E169"/>
      <c r="F169"/>
      <c r="G169"/>
      <c r="H169"/>
      <c r="I169"/>
      <c r="J169"/>
      <c r="K169"/>
      <c r="L169">
        <v>16.399999999999999</v>
      </c>
      <c r="M169">
        <f t="shared" si="6"/>
        <v>27.799999999999997</v>
      </c>
      <c r="N169"/>
      <c r="O169"/>
      <c r="P169" s="78"/>
      <c r="Q169">
        <f t="shared" si="7"/>
        <v>11360.606109697006</v>
      </c>
      <c r="R169"/>
      <c r="S169"/>
    </row>
    <row r="170" spans="1:19" ht="14.45" x14ac:dyDescent="0.3">
      <c r="A170"/>
      <c r="B170"/>
      <c r="C170"/>
      <c r="D170"/>
      <c r="E170"/>
      <c r="F170"/>
      <c r="G170"/>
      <c r="H170"/>
      <c r="I170"/>
      <c r="J170"/>
      <c r="K170"/>
      <c r="L170">
        <v>16.5</v>
      </c>
      <c r="M170">
        <f t="shared" si="6"/>
        <v>27.9</v>
      </c>
      <c r="N170"/>
      <c r="O170"/>
      <c r="P170" s="78"/>
      <c r="Q170">
        <f t="shared" si="7"/>
        <v>11430.303079697007</v>
      </c>
      <c r="R170"/>
      <c r="S170"/>
    </row>
    <row r="171" spans="1:19" ht="14.45" x14ac:dyDescent="0.3">
      <c r="A171"/>
      <c r="B171"/>
      <c r="C171"/>
      <c r="D171"/>
      <c r="E171"/>
      <c r="F171"/>
      <c r="G171"/>
      <c r="H171"/>
      <c r="I171"/>
      <c r="J171"/>
      <c r="K171"/>
      <c r="L171">
        <v>16.600000000000001</v>
      </c>
      <c r="M171">
        <f t="shared" si="6"/>
        <v>28</v>
      </c>
      <c r="N171"/>
      <c r="O171"/>
      <c r="P171" s="78"/>
      <c r="Q171">
        <v>11500</v>
      </c>
      <c r="R171"/>
      <c r="S171"/>
    </row>
    <row r="172" spans="1:19" ht="14.45" x14ac:dyDescent="0.3">
      <c r="A172"/>
      <c r="B172"/>
      <c r="C172"/>
      <c r="D172"/>
      <c r="E172"/>
      <c r="F172"/>
      <c r="G172"/>
      <c r="H172"/>
      <c r="I172"/>
      <c r="J172"/>
      <c r="K172"/>
      <c r="L172">
        <v>16.7</v>
      </c>
      <c r="M172">
        <f t="shared" si="6"/>
        <v>28.1</v>
      </c>
      <c r="N172"/>
      <c r="O172"/>
      <c r="P172" s="78"/>
      <c r="Q172"/>
      <c r="R172"/>
      <c r="S172"/>
    </row>
    <row r="173" spans="1:19" ht="14.45" x14ac:dyDescent="0.3">
      <c r="A173"/>
      <c r="B173"/>
      <c r="C173"/>
      <c r="D173"/>
      <c r="E173"/>
      <c r="F173"/>
      <c r="G173"/>
      <c r="H173"/>
      <c r="I173"/>
      <c r="J173"/>
      <c r="K173"/>
      <c r="L173">
        <v>16.8</v>
      </c>
      <c r="M173">
        <f t="shared" si="6"/>
        <v>28.200000000000003</v>
      </c>
      <c r="N173"/>
      <c r="O173"/>
      <c r="P173" s="78"/>
      <c r="Q173" t="s">
        <v>159</v>
      </c>
      <c r="R173"/>
      <c r="S173"/>
    </row>
    <row r="174" spans="1:19" ht="14.45" x14ac:dyDescent="0.3">
      <c r="A174"/>
      <c r="B174"/>
      <c r="C174"/>
      <c r="D174"/>
      <c r="E174"/>
      <c r="F174"/>
      <c r="G174"/>
      <c r="H174"/>
      <c r="I174"/>
      <c r="J174"/>
      <c r="K174"/>
      <c r="L174">
        <v>16.899999999999999</v>
      </c>
      <c r="M174">
        <f t="shared" si="6"/>
        <v>28.299999999999997</v>
      </c>
      <c r="N174"/>
      <c r="O174"/>
      <c r="P174" s="78"/>
      <c r="Q174"/>
      <c r="R174"/>
      <c r="S174"/>
    </row>
    <row r="175" spans="1:19" ht="14.45" x14ac:dyDescent="0.3">
      <c r="A175"/>
      <c r="B175"/>
      <c r="C175"/>
      <c r="D175"/>
      <c r="E175"/>
      <c r="F175"/>
      <c r="G175"/>
      <c r="H175"/>
      <c r="I175"/>
      <c r="J175"/>
      <c r="K175"/>
      <c r="L175">
        <v>17</v>
      </c>
      <c r="M175">
        <f t="shared" si="6"/>
        <v>28.4</v>
      </c>
      <c r="N175"/>
      <c r="O175"/>
      <c r="P175" s="79"/>
      <c r="Q175"/>
      <c r="R175"/>
      <c r="S175"/>
    </row>
    <row r="176" spans="1:19" ht="14.45" x14ac:dyDescent="0.3">
      <c r="A176"/>
      <c r="B176"/>
      <c r="C176"/>
      <c r="D176"/>
      <c r="E176"/>
      <c r="F176"/>
      <c r="G176"/>
      <c r="H176"/>
      <c r="I176"/>
      <c r="J176"/>
      <c r="K176"/>
      <c r="L176">
        <v>17.100000000000001</v>
      </c>
      <c r="M176">
        <f t="shared" si="6"/>
        <v>28.5</v>
      </c>
      <c r="N176"/>
      <c r="O176"/>
      <c r="P176" s="78" t="s">
        <v>158</v>
      </c>
      <c r="Q176">
        <v>13000</v>
      </c>
      <c r="R176" t="s">
        <v>104</v>
      </c>
      <c r="S176"/>
    </row>
    <row r="177" spans="1:19" ht="14.45" x14ac:dyDescent="0.3">
      <c r="A177"/>
      <c r="B177"/>
      <c r="C177"/>
      <c r="D177"/>
      <c r="E177"/>
      <c r="F177"/>
      <c r="G177"/>
      <c r="H177"/>
      <c r="I177"/>
      <c r="J177"/>
      <c r="K177"/>
      <c r="L177">
        <v>17.2</v>
      </c>
      <c r="M177">
        <f t="shared" si="6"/>
        <v>28.6</v>
      </c>
      <c r="N177"/>
      <c r="O177"/>
      <c r="P177" s="78"/>
      <c r="Q177" t="s">
        <v>160</v>
      </c>
      <c r="R177"/>
      <c r="S177"/>
    </row>
    <row r="178" spans="1:19" ht="14.45" x14ac:dyDescent="0.3">
      <c r="A178"/>
      <c r="B178"/>
      <c r="C178"/>
      <c r="D178"/>
      <c r="E178"/>
      <c r="F178"/>
      <c r="G178"/>
      <c r="H178"/>
      <c r="I178"/>
      <c r="J178"/>
      <c r="K178"/>
      <c r="L178">
        <v>17.3</v>
      </c>
      <c r="M178">
        <f t="shared" si="6"/>
        <v>28.700000000000003</v>
      </c>
      <c r="N178"/>
      <c r="O178"/>
      <c r="P178" s="78"/>
      <c r="Q178" t="s">
        <v>161</v>
      </c>
      <c r="R178"/>
      <c r="S178"/>
    </row>
    <row r="179" spans="1:19" ht="14.45" x14ac:dyDescent="0.3">
      <c r="A179"/>
      <c r="B179"/>
      <c r="C179"/>
      <c r="D179"/>
      <c r="E179"/>
      <c r="F179"/>
      <c r="G179"/>
      <c r="H179"/>
      <c r="I179"/>
      <c r="J179"/>
      <c r="K179"/>
      <c r="L179">
        <v>17.399999999999999</v>
      </c>
      <c r="M179">
        <f t="shared" si="6"/>
        <v>28.799999999999997</v>
      </c>
      <c r="N179"/>
      <c r="O179"/>
      <c r="P179" s="78"/>
      <c r="Q179"/>
      <c r="R179"/>
      <c r="S179"/>
    </row>
    <row r="180" spans="1:19" ht="14.45" x14ac:dyDescent="0.3">
      <c r="A180"/>
      <c r="B180"/>
      <c r="C180"/>
      <c r="D180"/>
      <c r="E180"/>
      <c r="F180"/>
      <c r="G180"/>
      <c r="H180"/>
      <c r="I180"/>
      <c r="J180"/>
      <c r="K180"/>
      <c r="L180">
        <v>17.5</v>
      </c>
      <c r="M180">
        <f t="shared" si="6"/>
        <v>28.9</v>
      </c>
      <c r="N180"/>
      <c r="O180"/>
      <c r="P180" s="78"/>
      <c r="Q180"/>
      <c r="R180"/>
      <c r="S180"/>
    </row>
    <row r="181" spans="1:19" x14ac:dyDescent="0.25">
      <c r="A181"/>
      <c r="B181"/>
      <c r="C181"/>
      <c r="D181"/>
      <c r="E181"/>
      <c r="F181"/>
      <c r="G181"/>
      <c r="H181"/>
      <c r="I181"/>
      <c r="J181"/>
      <c r="K181"/>
      <c r="L181">
        <v>17.600000000000001</v>
      </c>
      <c r="M181">
        <f t="shared" si="6"/>
        <v>29</v>
      </c>
      <c r="N181"/>
      <c r="O181"/>
      <c r="P181" s="78"/>
      <c r="Q181"/>
      <c r="R181"/>
      <c r="S181"/>
    </row>
    <row r="182" spans="1:19" x14ac:dyDescent="0.25">
      <c r="A182"/>
      <c r="B182"/>
      <c r="C182"/>
      <c r="D182"/>
      <c r="E182"/>
      <c r="F182"/>
      <c r="G182"/>
      <c r="H182"/>
      <c r="I182"/>
      <c r="J182"/>
      <c r="K182"/>
      <c r="L182">
        <v>17.7</v>
      </c>
      <c r="M182">
        <f t="shared" si="6"/>
        <v>29.1</v>
      </c>
      <c r="N182"/>
      <c r="O182"/>
      <c r="P182" s="78"/>
      <c r="Q182">
        <v>15000</v>
      </c>
      <c r="R182"/>
      <c r="S182"/>
    </row>
    <row r="183" spans="1:19" x14ac:dyDescent="0.25">
      <c r="A183"/>
      <c r="B183"/>
      <c r="C183"/>
      <c r="D183"/>
      <c r="E183"/>
      <c r="F183"/>
      <c r="G183"/>
      <c r="H183"/>
      <c r="I183"/>
      <c r="J183"/>
      <c r="K183"/>
      <c r="L183">
        <v>17.8</v>
      </c>
      <c r="M183">
        <f t="shared" si="6"/>
        <v>29.200000000000003</v>
      </c>
      <c r="N183"/>
      <c r="O183"/>
      <c r="P183" s="78"/>
      <c r="Q183"/>
      <c r="R183"/>
      <c r="S183"/>
    </row>
    <row r="184" spans="1:19" x14ac:dyDescent="0.25">
      <c r="A184"/>
      <c r="B184"/>
      <c r="C184"/>
      <c r="D184"/>
      <c r="E184"/>
      <c r="F184"/>
      <c r="G184"/>
      <c r="H184"/>
      <c r="I184"/>
      <c r="J184"/>
      <c r="K184"/>
      <c r="L184">
        <v>17.899999999999999</v>
      </c>
      <c r="M184">
        <f t="shared" si="6"/>
        <v>29.299999999999997</v>
      </c>
      <c r="N184"/>
      <c r="O184"/>
      <c r="P184" s="78"/>
      <c r="Q184"/>
      <c r="R184"/>
      <c r="S184"/>
    </row>
    <row r="185" spans="1:19" x14ac:dyDescent="0.25">
      <c r="A185"/>
      <c r="B185"/>
      <c r="C185"/>
      <c r="D185"/>
      <c r="E185"/>
      <c r="F185"/>
      <c r="G185"/>
      <c r="H185"/>
      <c r="I185"/>
      <c r="J185"/>
      <c r="K185"/>
      <c r="L185">
        <v>18</v>
      </c>
      <c r="M185">
        <f t="shared" si="6"/>
        <v>29.4</v>
      </c>
      <c r="N185"/>
      <c r="O185"/>
      <c r="P185" s="79"/>
      <c r="Q185"/>
      <c r="R185"/>
      <c r="S185"/>
    </row>
    <row r="186" spans="1:19" x14ac:dyDescent="0.25">
      <c r="A186"/>
      <c r="B186"/>
      <c r="C186"/>
      <c r="D186"/>
      <c r="E186"/>
      <c r="F186"/>
      <c r="G186"/>
      <c r="H186"/>
      <c r="I186"/>
      <c r="J186"/>
      <c r="K186"/>
      <c r="L186">
        <v>18.100000000000001</v>
      </c>
      <c r="M186">
        <f t="shared" si="6"/>
        <v>29.5</v>
      </c>
      <c r="N186"/>
      <c r="O186"/>
      <c r="P186" s="73"/>
      <c r="Q186"/>
      <c r="R186"/>
      <c r="S186"/>
    </row>
    <row r="187" spans="1:19" x14ac:dyDescent="0.25">
      <c r="A187"/>
      <c r="B187"/>
      <c r="C187"/>
      <c r="D187"/>
      <c r="E187"/>
      <c r="F187"/>
      <c r="G187"/>
      <c r="H187"/>
      <c r="I187"/>
      <c r="J187"/>
      <c r="K187"/>
      <c r="L187">
        <v>18.2</v>
      </c>
      <c r="M187">
        <f t="shared" si="6"/>
        <v>29.6</v>
      </c>
      <c r="N187"/>
      <c r="O187"/>
      <c r="P187" s="73"/>
      <c r="Q187"/>
      <c r="R187"/>
      <c r="S187"/>
    </row>
    <row r="188" spans="1:19" x14ac:dyDescent="0.25">
      <c r="A188"/>
      <c r="B188"/>
      <c r="C188"/>
      <c r="D188"/>
      <c r="E188"/>
      <c r="F188"/>
      <c r="G188"/>
      <c r="H188"/>
      <c r="I188"/>
      <c r="J188"/>
      <c r="K188"/>
      <c r="L188">
        <v>18.3</v>
      </c>
      <c r="M188">
        <f t="shared" si="6"/>
        <v>29.700000000000003</v>
      </c>
      <c r="N188"/>
      <c r="O188"/>
      <c r="P188" s="73"/>
      <c r="Q188"/>
      <c r="R188"/>
      <c r="S188"/>
    </row>
    <row r="189" spans="1:19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 s="73"/>
      <c r="Q189"/>
      <c r="R189"/>
      <c r="S189"/>
    </row>
    <row r="190" spans="1:19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 s="73"/>
      <c r="Q190"/>
      <c r="R190"/>
      <c r="S190"/>
    </row>
    <row r="191" spans="1:19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 s="73"/>
      <c r="Q191"/>
      <c r="R191"/>
      <c r="S191"/>
    </row>
    <row r="192" spans="1:19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 s="73"/>
      <c r="Q192"/>
      <c r="R192"/>
      <c r="S192"/>
    </row>
    <row r="193" spans="1:19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 s="73"/>
      <c r="Q193"/>
      <c r="R193"/>
      <c r="S193"/>
    </row>
    <row r="194" spans="1:19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 s="73"/>
      <c r="Q194"/>
      <c r="R194"/>
      <c r="S194"/>
    </row>
    <row r="195" spans="1:19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 s="73"/>
      <c r="Q195"/>
      <c r="R195"/>
      <c r="S195"/>
    </row>
    <row r="196" spans="1:19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 s="73"/>
      <c r="Q196"/>
      <c r="R196"/>
      <c r="S19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3"/>
  <sheetViews>
    <sheetView zoomScale="131" zoomScaleNormal="131" workbookViewId="0">
      <selection activeCell="H343" sqref="G343:H343"/>
    </sheetView>
  </sheetViews>
  <sheetFormatPr defaultRowHeight="15" x14ac:dyDescent="0.25"/>
  <cols>
    <col min="1" max="1" width="13.5703125" customWidth="1"/>
    <col min="2" max="2" width="13.42578125" customWidth="1"/>
    <col min="3" max="3" width="13.140625" customWidth="1"/>
  </cols>
  <sheetData>
    <row r="1" spans="1:42" ht="19.149999999999999" x14ac:dyDescent="0.5">
      <c r="A1" s="17"/>
      <c r="B1" s="17"/>
      <c r="C1" s="18"/>
      <c r="D1" s="18"/>
      <c r="E1" s="18"/>
      <c r="F1" s="18"/>
      <c r="G1" s="21"/>
      <c r="H1" s="21"/>
      <c r="I1" s="21"/>
      <c r="J1" s="21"/>
      <c r="K1" s="21"/>
      <c r="L1" s="22"/>
      <c r="M1" s="21"/>
      <c r="N1" s="18"/>
      <c r="O1" s="18"/>
      <c r="P1" s="18"/>
      <c r="Q1" s="17"/>
      <c r="R1" s="17"/>
      <c r="S1" s="18"/>
      <c r="T1" s="18"/>
      <c r="U1" s="18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</row>
    <row r="2" spans="1:42" ht="19.149999999999999" x14ac:dyDescent="0.5">
      <c r="A2" s="19"/>
      <c r="B2" s="20"/>
      <c r="C2" s="20"/>
      <c r="D2" s="20"/>
      <c r="E2" s="20"/>
      <c r="F2" s="20"/>
      <c r="G2" s="23"/>
      <c r="H2" s="24"/>
      <c r="I2" s="24"/>
      <c r="J2" s="25" t="s">
        <v>110</v>
      </c>
      <c r="K2" s="21"/>
      <c r="L2" s="23"/>
      <c r="M2" s="23"/>
      <c r="N2" s="20"/>
      <c r="O2" s="20"/>
      <c r="P2" s="20"/>
      <c r="Q2" s="20"/>
      <c r="R2" s="20"/>
      <c r="S2" s="20"/>
      <c r="T2" s="20"/>
      <c r="U2" s="20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</row>
    <row r="3" spans="1:42" ht="19.149999999999999" x14ac:dyDescent="0.5">
      <c r="A3" s="19"/>
      <c r="B3" s="20"/>
      <c r="C3" s="20"/>
      <c r="D3" s="20"/>
      <c r="E3" s="20"/>
      <c r="F3" s="20"/>
      <c r="G3" s="23"/>
      <c r="H3" s="24"/>
      <c r="I3" s="24"/>
      <c r="J3" s="25" t="s">
        <v>27</v>
      </c>
      <c r="K3" s="21"/>
      <c r="L3" s="23"/>
      <c r="M3" s="23"/>
      <c r="N3" s="20"/>
      <c r="O3" s="20"/>
      <c r="P3" s="20"/>
      <c r="Q3" s="20"/>
      <c r="R3" s="20"/>
      <c r="S3" s="20"/>
      <c r="T3" s="20"/>
      <c r="U3" s="20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</row>
    <row r="4" spans="1:42" ht="19.149999999999999" x14ac:dyDescent="0.5">
      <c r="A4" s="19"/>
      <c r="B4" s="20"/>
      <c r="C4" s="20"/>
      <c r="D4" s="20"/>
      <c r="E4" s="20"/>
      <c r="F4" s="20"/>
      <c r="G4" s="23"/>
      <c r="H4" s="24"/>
      <c r="I4" s="24"/>
      <c r="J4" s="25" t="s">
        <v>111</v>
      </c>
      <c r="K4" s="21"/>
      <c r="L4" s="23"/>
      <c r="M4" s="23"/>
      <c r="N4" s="20"/>
      <c r="O4" s="20"/>
      <c r="P4" s="20"/>
      <c r="Q4" s="20"/>
      <c r="R4" s="20"/>
      <c r="S4" s="20"/>
      <c r="T4" s="20"/>
      <c r="U4" s="20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</row>
    <row r="5" spans="1:42" ht="19.899999999999999" thickBot="1" x14ac:dyDescent="0.55000000000000004">
      <c r="A5" s="19"/>
      <c r="B5" s="20"/>
      <c r="C5" s="20"/>
      <c r="D5" s="20"/>
      <c r="E5" s="20"/>
      <c r="F5" s="20"/>
      <c r="G5" s="23"/>
      <c r="H5" s="24"/>
      <c r="I5" s="24"/>
      <c r="J5" s="24"/>
      <c r="K5" s="23"/>
      <c r="L5" s="23"/>
      <c r="M5" s="23"/>
      <c r="N5" s="20"/>
      <c r="O5" s="20"/>
      <c r="P5" s="20"/>
      <c r="Q5" s="20"/>
      <c r="R5" s="20"/>
      <c r="S5" s="20"/>
      <c r="T5" s="20"/>
      <c r="U5" s="20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2" ht="19.149999999999999" x14ac:dyDescent="0.5">
      <c r="A6" s="36" t="s">
        <v>0</v>
      </c>
      <c r="B6" s="36" t="s">
        <v>37</v>
      </c>
      <c r="C6" s="37"/>
      <c r="D6" s="38" t="s">
        <v>43</v>
      </c>
      <c r="E6" s="32"/>
      <c r="F6" s="32"/>
      <c r="G6" s="33"/>
      <c r="H6" s="34"/>
      <c r="I6" s="34"/>
      <c r="J6" s="34"/>
      <c r="K6" s="33"/>
      <c r="L6" s="42" t="s">
        <v>81</v>
      </c>
      <c r="M6" s="33"/>
      <c r="N6" s="32"/>
      <c r="O6" s="32"/>
      <c r="P6" s="32"/>
      <c r="Q6" s="32"/>
      <c r="R6" s="32"/>
      <c r="S6" s="32"/>
      <c r="T6" s="32"/>
      <c r="U6" s="48"/>
      <c r="V6" s="35"/>
      <c r="AF6" s="69" t="s">
        <v>81</v>
      </c>
    </row>
    <row r="7" spans="1:42" ht="19.899999999999999" thickBot="1" x14ac:dyDescent="0.55000000000000004">
      <c r="A7" s="39" t="s">
        <v>41</v>
      </c>
      <c r="B7" s="99">
        <v>44022</v>
      </c>
      <c r="C7" s="153" t="s">
        <v>569</v>
      </c>
      <c r="D7" s="100"/>
      <c r="E7" s="101" t="s">
        <v>34</v>
      </c>
      <c r="F7" s="102" t="s">
        <v>44</v>
      </c>
      <c r="G7" s="103" t="s">
        <v>45</v>
      </c>
      <c r="H7" s="60" t="s">
        <v>46</v>
      </c>
      <c r="I7" s="60" t="s">
        <v>47</v>
      </c>
      <c r="J7" s="60" t="s">
        <v>48</v>
      </c>
      <c r="K7" s="103" t="s">
        <v>49</v>
      </c>
      <c r="L7" s="103" t="s">
        <v>50</v>
      </c>
      <c r="M7" s="103" t="s">
        <v>51</v>
      </c>
      <c r="N7" s="60" t="s">
        <v>52</v>
      </c>
      <c r="O7" s="104" t="s">
        <v>53</v>
      </c>
      <c r="P7" s="104" t="s">
        <v>54</v>
      </c>
      <c r="Q7" s="60" t="s">
        <v>55</v>
      </c>
      <c r="R7" s="60" t="s">
        <v>56</v>
      </c>
      <c r="S7" s="60" t="s">
        <v>57</v>
      </c>
      <c r="T7" s="60" t="s">
        <v>58</v>
      </c>
      <c r="U7" s="60" t="s">
        <v>59</v>
      </c>
      <c r="V7" s="61" t="s">
        <v>60</v>
      </c>
      <c r="W7" s="62" t="s">
        <v>61</v>
      </c>
      <c r="X7" s="62" t="s">
        <v>62</v>
      </c>
      <c r="Y7" s="63" t="s">
        <v>63</v>
      </c>
      <c r="Z7" s="63" t="s">
        <v>64</v>
      </c>
      <c r="AA7" s="62" t="s">
        <v>125</v>
      </c>
      <c r="AB7" s="62" t="s">
        <v>126</v>
      </c>
      <c r="AC7" s="62" t="s">
        <v>65</v>
      </c>
      <c r="AD7" s="62" t="s">
        <v>66</v>
      </c>
      <c r="AE7" s="62" t="s">
        <v>67</v>
      </c>
      <c r="AF7" s="62" t="s">
        <v>68</v>
      </c>
      <c r="AG7" s="62" t="s">
        <v>69</v>
      </c>
      <c r="AH7" s="62" t="s">
        <v>70</v>
      </c>
      <c r="AI7" s="62" t="s">
        <v>71</v>
      </c>
      <c r="AJ7" s="62" t="s">
        <v>72</v>
      </c>
      <c r="AK7" s="62" t="s">
        <v>73</v>
      </c>
      <c r="AL7" s="62" t="s">
        <v>74</v>
      </c>
      <c r="AM7" s="62" t="s">
        <v>75</v>
      </c>
      <c r="AN7" s="62" t="s">
        <v>76</v>
      </c>
      <c r="AO7" s="63" t="s">
        <v>77</v>
      </c>
      <c r="AP7" s="63" t="s">
        <v>78</v>
      </c>
    </row>
    <row r="8" spans="1:42" thickTop="1" x14ac:dyDescent="0.3">
      <c r="A8" s="13">
        <v>2585</v>
      </c>
      <c r="B8" s="105">
        <v>3</v>
      </c>
      <c r="C8" s="106"/>
      <c r="D8" s="49"/>
      <c r="E8">
        <v>170</v>
      </c>
      <c r="F8">
        <v>45</v>
      </c>
      <c r="I8">
        <v>2358</v>
      </c>
      <c r="J8">
        <v>23</v>
      </c>
      <c r="M8">
        <v>609</v>
      </c>
      <c r="N8">
        <v>9</v>
      </c>
      <c r="O8">
        <v>33.799999999999997</v>
      </c>
      <c r="P8">
        <v>1.1000000000000001</v>
      </c>
      <c r="Q8">
        <v>58.6</v>
      </c>
      <c r="R8">
        <v>1.3</v>
      </c>
      <c r="S8">
        <v>6758</v>
      </c>
      <c r="T8">
        <v>22</v>
      </c>
      <c r="W8">
        <v>8.1</v>
      </c>
      <c r="X8">
        <v>0.8</v>
      </c>
      <c r="Y8">
        <v>11.5</v>
      </c>
      <c r="Z8">
        <v>0.6</v>
      </c>
      <c r="AA8">
        <v>16</v>
      </c>
      <c r="AB8">
        <v>0.5</v>
      </c>
      <c r="AC8">
        <v>61.5</v>
      </c>
      <c r="AD8">
        <v>0.5</v>
      </c>
      <c r="AE8">
        <v>26</v>
      </c>
      <c r="AF8">
        <v>0.7</v>
      </c>
      <c r="AG8">
        <v>78.400000000000006</v>
      </c>
      <c r="AH8">
        <v>1.2</v>
      </c>
      <c r="AI8">
        <v>11.9</v>
      </c>
      <c r="AJ8">
        <v>0.5</v>
      </c>
      <c r="AM8">
        <v>91</v>
      </c>
      <c r="AN8">
        <v>7</v>
      </c>
      <c r="AO8">
        <v>11.6</v>
      </c>
      <c r="AP8">
        <v>0.5</v>
      </c>
    </row>
    <row r="9" spans="1:42" ht="14.45" x14ac:dyDescent="0.3">
      <c r="A9" s="13">
        <v>2580</v>
      </c>
      <c r="B9" s="13">
        <v>4</v>
      </c>
      <c r="C9" s="3"/>
      <c r="D9" s="11"/>
      <c r="I9">
        <v>2379</v>
      </c>
      <c r="J9">
        <v>24</v>
      </c>
      <c r="M9">
        <v>577</v>
      </c>
      <c r="N9">
        <v>10</v>
      </c>
      <c r="O9">
        <v>29.3</v>
      </c>
      <c r="P9">
        <v>1.2</v>
      </c>
      <c r="Q9">
        <v>64.3</v>
      </c>
      <c r="R9">
        <v>1.4</v>
      </c>
      <c r="S9">
        <v>8125</v>
      </c>
      <c r="T9">
        <v>26</v>
      </c>
      <c r="W9">
        <v>5.9</v>
      </c>
      <c r="X9">
        <v>0.8</v>
      </c>
      <c r="Y9">
        <v>15.1</v>
      </c>
      <c r="Z9">
        <v>0.6</v>
      </c>
      <c r="AA9">
        <v>20</v>
      </c>
      <c r="AB9">
        <v>0.6</v>
      </c>
      <c r="AC9">
        <v>67.599999999999994</v>
      </c>
      <c r="AD9">
        <v>0.5</v>
      </c>
      <c r="AE9">
        <v>27.9</v>
      </c>
      <c r="AF9">
        <v>0.8</v>
      </c>
      <c r="AG9">
        <v>89.8</v>
      </c>
      <c r="AH9">
        <v>1.3</v>
      </c>
      <c r="AI9">
        <v>12.2</v>
      </c>
      <c r="AJ9">
        <v>0.6</v>
      </c>
      <c r="AM9">
        <v>113</v>
      </c>
      <c r="AN9">
        <v>7</v>
      </c>
      <c r="AO9">
        <v>12.9</v>
      </c>
      <c r="AP9">
        <v>0.6</v>
      </c>
    </row>
    <row r="10" spans="1:42" ht="14.45" x14ac:dyDescent="0.3">
      <c r="A10">
        <v>2575</v>
      </c>
      <c r="B10" s="13">
        <v>6</v>
      </c>
      <c r="C10" s="3"/>
      <c r="D10" s="11"/>
      <c r="E10">
        <v>195</v>
      </c>
      <c r="F10">
        <v>46</v>
      </c>
      <c r="I10">
        <v>1658</v>
      </c>
      <c r="J10">
        <v>19</v>
      </c>
      <c r="M10">
        <v>409</v>
      </c>
      <c r="N10">
        <v>8</v>
      </c>
      <c r="O10">
        <v>24.1</v>
      </c>
      <c r="P10">
        <v>1.1000000000000001</v>
      </c>
      <c r="Q10">
        <v>70.900000000000006</v>
      </c>
      <c r="R10">
        <v>1.4</v>
      </c>
      <c r="S10">
        <v>7766</v>
      </c>
      <c r="T10">
        <v>25</v>
      </c>
      <c r="W10">
        <v>6.8</v>
      </c>
      <c r="X10">
        <v>0.8</v>
      </c>
      <c r="Y10">
        <v>12.7</v>
      </c>
      <c r="Z10">
        <v>0.6</v>
      </c>
      <c r="AA10">
        <v>23</v>
      </c>
      <c r="AB10">
        <v>0.6</v>
      </c>
      <c r="AC10">
        <v>54.3</v>
      </c>
      <c r="AD10">
        <v>0.4</v>
      </c>
      <c r="AE10">
        <v>21.6</v>
      </c>
      <c r="AF10">
        <v>0.7</v>
      </c>
      <c r="AG10">
        <v>64.5</v>
      </c>
      <c r="AH10">
        <v>1.2</v>
      </c>
      <c r="AI10">
        <v>12.2</v>
      </c>
      <c r="AJ10">
        <v>0.5</v>
      </c>
      <c r="AM10">
        <v>78</v>
      </c>
      <c r="AN10">
        <v>7</v>
      </c>
      <c r="AO10">
        <v>11.1</v>
      </c>
      <c r="AP10">
        <v>0.5</v>
      </c>
    </row>
    <row r="11" spans="1:42" s="87" customFormat="1" ht="14.45" x14ac:dyDescent="0.3">
      <c r="A11" s="84">
        <v>2570</v>
      </c>
      <c r="B11" s="84">
        <v>5</v>
      </c>
      <c r="C11" s="85" t="s">
        <v>114</v>
      </c>
      <c r="D11" s="86"/>
      <c r="E11" s="87">
        <v>238</v>
      </c>
      <c r="F11" s="87">
        <v>56</v>
      </c>
      <c r="I11" s="87">
        <v>3049</v>
      </c>
      <c r="J11" s="87">
        <v>29</v>
      </c>
      <c r="M11" s="87">
        <v>876</v>
      </c>
      <c r="N11" s="87">
        <v>12</v>
      </c>
      <c r="O11" s="87">
        <v>35.6</v>
      </c>
      <c r="P11" s="87">
        <v>1.3</v>
      </c>
      <c r="Q11" s="87">
        <v>81.8</v>
      </c>
      <c r="R11" s="87">
        <v>1.6</v>
      </c>
      <c r="S11" s="87">
        <v>10316</v>
      </c>
      <c r="T11" s="87">
        <v>32</v>
      </c>
      <c r="W11" s="87">
        <v>9</v>
      </c>
      <c r="X11" s="87">
        <v>0.9</v>
      </c>
      <c r="Y11" s="87">
        <v>12.2</v>
      </c>
      <c r="Z11" s="87">
        <v>0.6</v>
      </c>
      <c r="AA11" s="87">
        <v>23.1</v>
      </c>
      <c r="AB11" s="87">
        <v>0.6</v>
      </c>
      <c r="AC11" s="87">
        <v>68</v>
      </c>
      <c r="AD11" s="87">
        <v>0.5</v>
      </c>
      <c r="AE11" s="87">
        <v>31.5</v>
      </c>
      <c r="AF11" s="87">
        <v>0.8</v>
      </c>
      <c r="AG11" s="87">
        <v>106.7</v>
      </c>
      <c r="AH11" s="87">
        <v>1.5</v>
      </c>
      <c r="AI11" s="87">
        <v>11</v>
      </c>
      <c r="AJ11" s="87">
        <v>0.6</v>
      </c>
      <c r="AK11" s="87">
        <v>6.8</v>
      </c>
      <c r="AL11" s="87">
        <v>1.7</v>
      </c>
      <c r="AM11" s="87">
        <v>92</v>
      </c>
      <c r="AN11" s="87">
        <v>7</v>
      </c>
      <c r="AO11" s="87">
        <v>13.1</v>
      </c>
      <c r="AP11" s="87">
        <v>0.6</v>
      </c>
    </row>
    <row r="12" spans="1:42" s="87" customFormat="1" ht="14.45" x14ac:dyDescent="0.3">
      <c r="A12" s="84">
        <v>2566.1999999999998</v>
      </c>
      <c r="B12" s="84">
        <v>7</v>
      </c>
      <c r="C12" s="85" t="s">
        <v>114</v>
      </c>
      <c r="D12" s="86"/>
      <c r="I12" s="87">
        <v>2559</v>
      </c>
      <c r="J12" s="87">
        <v>26</v>
      </c>
      <c r="M12" s="87">
        <v>557</v>
      </c>
      <c r="N12" s="87">
        <v>11</v>
      </c>
      <c r="O12" s="87">
        <v>28.6</v>
      </c>
      <c r="P12" s="87">
        <v>1.3</v>
      </c>
      <c r="Q12" s="87">
        <v>79</v>
      </c>
      <c r="R12" s="87">
        <v>1.6</v>
      </c>
      <c r="S12" s="87">
        <v>11551</v>
      </c>
      <c r="T12" s="87">
        <v>35</v>
      </c>
      <c r="W12" s="87">
        <v>9.9</v>
      </c>
      <c r="X12" s="87">
        <v>0.9</v>
      </c>
      <c r="Y12" s="87">
        <v>14</v>
      </c>
      <c r="Z12" s="87">
        <v>0.6</v>
      </c>
      <c r="AA12" s="87">
        <v>17.600000000000001</v>
      </c>
      <c r="AB12" s="87">
        <v>0.6</v>
      </c>
      <c r="AC12" s="87">
        <v>64.400000000000006</v>
      </c>
      <c r="AD12" s="87">
        <v>0.5</v>
      </c>
      <c r="AE12" s="87">
        <v>27.7</v>
      </c>
      <c r="AF12" s="87">
        <v>0.8</v>
      </c>
      <c r="AG12" s="87">
        <v>77.8</v>
      </c>
      <c r="AH12" s="87">
        <v>1.3</v>
      </c>
      <c r="AI12" s="87">
        <v>11.4</v>
      </c>
      <c r="AJ12" s="87">
        <v>0.6</v>
      </c>
      <c r="AK12" s="87">
        <v>6.8</v>
      </c>
      <c r="AL12" s="87">
        <v>1.7</v>
      </c>
      <c r="AM12" s="87">
        <v>107</v>
      </c>
      <c r="AN12" s="87">
        <v>7</v>
      </c>
      <c r="AO12" s="87">
        <v>17.100000000000001</v>
      </c>
      <c r="AP12" s="87">
        <v>0.6</v>
      </c>
    </row>
    <row r="13" spans="1:42" ht="14.45" x14ac:dyDescent="0.3">
      <c r="A13" s="13">
        <v>2565</v>
      </c>
      <c r="B13" s="13">
        <v>8</v>
      </c>
      <c r="C13" s="3"/>
      <c r="D13" s="11"/>
      <c r="E13">
        <v>257</v>
      </c>
      <c r="F13">
        <v>52</v>
      </c>
      <c r="I13">
        <v>2673</v>
      </c>
      <c r="J13">
        <v>26</v>
      </c>
      <c r="K13">
        <v>185</v>
      </c>
      <c r="L13">
        <v>12</v>
      </c>
      <c r="M13">
        <v>693</v>
      </c>
      <c r="N13">
        <v>11</v>
      </c>
      <c r="O13">
        <v>33</v>
      </c>
      <c r="P13">
        <v>1.2</v>
      </c>
      <c r="Q13">
        <v>88.6</v>
      </c>
      <c r="R13">
        <v>1.5</v>
      </c>
      <c r="S13">
        <v>8588</v>
      </c>
      <c r="T13">
        <v>28</v>
      </c>
      <c r="W13">
        <v>7.4</v>
      </c>
      <c r="X13">
        <v>0.9</v>
      </c>
      <c r="Y13">
        <v>14.4</v>
      </c>
      <c r="Z13">
        <v>0.6</v>
      </c>
      <c r="AA13">
        <v>22.5</v>
      </c>
      <c r="AB13">
        <v>0.6</v>
      </c>
      <c r="AC13">
        <v>65.900000000000006</v>
      </c>
      <c r="AD13">
        <v>0.5</v>
      </c>
      <c r="AE13">
        <v>28.7</v>
      </c>
      <c r="AF13">
        <v>0.8</v>
      </c>
      <c r="AG13">
        <v>89.6</v>
      </c>
      <c r="AH13">
        <v>1.4</v>
      </c>
      <c r="AI13">
        <v>12.5</v>
      </c>
      <c r="AJ13">
        <v>0.6</v>
      </c>
      <c r="AK13">
        <v>6.9</v>
      </c>
      <c r="AL13">
        <v>1.7</v>
      </c>
      <c r="AM13">
        <v>106</v>
      </c>
      <c r="AN13">
        <v>7</v>
      </c>
      <c r="AO13">
        <v>12.9</v>
      </c>
      <c r="AP13">
        <v>0.6</v>
      </c>
    </row>
    <row r="14" spans="1:42" ht="14.45" x14ac:dyDescent="0.3">
      <c r="A14" s="13">
        <v>2560</v>
      </c>
      <c r="B14" s="13">
        <v>9</v>
      </c>
      <c r="C14" s="3"/>
      <c r="D14" s="11"/>
      <c r="E14">
        <v>205</v>
      </c>
      <c r="F14">
        <v>42</v>
      </c>
      <c r="I14">
        <v>1607</v>
      </c>
      <c r="J14">
        <v>18</v>
      </c>
      <c r="K14">
        <v>159</v>
      </c>
      <c r="L14">
        <v>9</v>
      </c>
      <c r="M14">
        <v>330</v>
      </c>
      <c r="N14">
        <v>7</v>
      </c>
      <c r="O14">
        <v>19.399999999999999</v>
      </c>
      <c r="P14">
        <v>0.9</v>
      </c>
      <c r="Q14">
        <v>68.099999999999994</v>
      </c>
      <c r="R14">
        <v>1.3</v>
      </c>
      <c r="S14">
        <v>6318</v>
      </c>
      <c r="T14">
        <v>21</v>
      </c>
      <c r="W14">
        <v>4.5999999999999996</v>
      </c>
      <c r="X14">
        <v>0.8</v>
      </c>
      <c r="Y14">
        <v>9.4</v>
      </c>
      <c r="Z14">
        <v>0.5</v>
      </c>
      <c r="AA14">
        <v>18</v>
      </c>
      <c r="AB14">
        <v>0.5</v>
      </c>
      <c r="AC14">
        <v>42.1</v>
      </c>
      <c r="AD14">
        <v>0.4</v>
      </c>
      <c r="AE14">
        <v>20.8</v>
      </c>
      <c r="AF14">
        <v>0.7</v>
      </c>
      <c r="AG14">
        <v>41.2</v>
      </c>
      <c r="AH14">
        <v>1</v>
      </c>
      <c r="AI14">
        <v>11.7</v>
      </c>
      <c r="AJ14">
        <v>0.5</v>
      </c>
      <c r="AK14">
        <v>11.2</v>
      </c>
      <c r="AL14">
        <v>1.8</v>
      </c>
      <c r="AM14">
        <v>76</v>
      </c>
      <c r="AN14">
        <v>7</v>
      </c>
      <c r="AO14">
        <v>9.3000000000000007</v>
      </c>
      <c r="AP14">
        <v>0.5</v>
      </c>
    </row>
    <row r="15" spans="1:42" ht="14.45" x14ac:dyDescent="0.3">
      <c r="A15" s="13">
        <v>2555</v>
      </c>
      <c r="B15" s="13">
        <v>11</v>
      </c>
      <c r="C15" s="3"/>
      <c r="D15" s="11"/>
      <c r="E15">
        <v>317</v>
      </c>
      <c r="F15">
        <v>51</v>
      </c>
      <c r="I15">
        <v>2689</v>
      </c>
      <c r="J15">
        <v>26</v>
      </c>
      <c r="K15">
        <v>205</v>
      </c>
      <c r="L15">
        <v>11</v>
      </c>
      <c r="M15">
        <v>645</v>
      </c>
      <c r="N15">
        <v>10</v>
      </c>
      <c r="O15">
        <v>30.1</v>
      </c>
      <c r="P15">
        <v>1.2</v>
      </c>
      <c r="Q15">
        <v>79.599999999999994</v>
      </c>
      <c r="R15">
        <v>1.5</v>
      </c>
      <c r="S15">
        <v>7039</v>
      </c>
      <c r="T15">
        <v>24</v>
      </c>
      <c r="W15">
        <v>5.5</v>
      </c>
      <c r="X15">
        <v>0.8</v>
      </c>
      <c r="Y15">
        <v>12.6</v>
      </c>
      <c r="Z15">
        <v>0.6</v>
      </c>
      <c r="AA15">
        <v>18.7</v>
      </c>
      <c r="AB15">
        <v>0.6</v>
      </c>
      <c r="AC15">
        <v>56.4</v>
      </c>
      <c r="AD15">
        <v>0.5</v>
      </c>
      <c r="AE15">
        <v>24.7</v>
      </c>
      <c r="AF15">
        <v>0.8</v>
      </c>
      <c r="AG15">
        <v>67.7</v>
      </c>
      <c r="AH15">
        <v>1.2</v>
      </c>
      <c r="AI15">
        <v>10.5</v>
      </c>
      <c r="AJ15">
        <v>0.5</v>
      </c>
      <c r="AK15">
        <v>8</v>
      </c>
      <c r="AL15">
        <v>1.8</v>
      </c>
      <c r="AM15">
        <v>88</v>
      </c>
      <c r="AN15">
        <v>7</v>
      </c>
      <c r="AO15">
        <v>11.9</v>
      </c>
      <c r="AP15">
        <v>0.6</v>
      </c>
    </row>
    <row r="16" spans="1:42" ht="14.45" x14ac:dyDescent="0.3">
      <c r="A16" s="13">
        <v>2550</v>
      </c>
      <c r="B16" s="13">
        <v>12</v>
      </c>
      <c r="C16" s="3"/>
      <c r="D16" s="11"/>
      <c r="E16">
        <v>290</v>
      </c>
      <c r="F16">
        <v>46</v>
      </c>
      <c r="I16">
        <v>1975</v>
      </c>
      <c r="J16">
        <v>21</v>
      </c>
      <c r="K16">
        <v>246</v>
      </c>
      <c r="L16">
        <v>10</v>
      </c>
      <c r="M16">
        <v>390</v>
      </c>
      <c r="N16">
        <v>8</v>
      </c>
      <c r="O16">
        <v>24.9</v>
      </c>
      <c r="P16">
        <v>1</v>
      </c>
      <c r="Q16">
        <v>69.2</v>
      </c>
      <c r="R16">
        <v>1.3</v>
      </c>
      <c r="S16">
        <v>6188</v>
      </c>
      <c r="T16">
        <v>21</v>
      </c>
      <c r="W16">
        <v>4.2</v>
      </c>
      <c r="X16">
        <v>0.8</v>
      </c>
      <c r="Y16">
        <v>13.1</v>
      </c>
      <c r="Z16">
        <v>0.6</v>
      </c>
      <c r="AA16">
        <v>24.1</v>
      </c>
      <c r="AB16">
        <v>0.6</v>
      </c>
      <c r="AC16">
        <v>47.1</v>
      </c>
      <c r="AD16">
        <v>0.4</v>
      </c>
      <c r="AE16">
        <v>24.7</v>
      </c>
      <c r="AF16">
        <v>0.7</v>
      </c>
      <c r="AG16">
        <v>53.9</v>
      </c>
      <c r="AH16">
        <v>1.1000000000000001</v>
      </c>
      <c r="AI16">
        <v>12.2</v>
      </c>
      <c r="AJ16">
        <v>0.5</v>
      </c>
      <c r="AK16">
        <v>9.5</v>
      </c>
      <c r="AL16">
        <v>1.7</v>
      </c>
      <c r="AM16">
        <v>81</v>
      </c>
      <c r="AN16">
        <v>7</v>
      </c>
      <c r="AO16">
        <v>9.4</v>
      </c>
      <c r="AP16">
        <v>0.5</v>
      </c>
    </row>
    <row r="17" spans="1:42" ht="14.45" x14ac:dyDescent="0.3">
      <c r="A17" s="13">
        <v>2545</v>
      </c>
      <c r="B17" s="13">
        <v>13</v>
      </c>
      <c r="C17" s="3"/>
      <c r="D17" s="11"/>
      <c r="E17">
        <v>566</v>
      </c>
      <c r="F17">
        <v>52</v>
      </c>
      <c r="I17">
        <v>2634</v>
      </c>
      <c r="J17">
        <v>24</v>
      </c>
      <c r="K17">
        <v>401</v>
      </c>
      <c r="L17">
        <v>11</v>
      </c>
      <c r="M17">
        <v>639</v>
      </c>
      <c r="N17">
        <v>9</v>
      </c>
      <c r="O17">
        <v>30.3</v>
      </c>
      <c r="P17">
        <v>1.1000000000000001</v>
      </c>
      <c r="Q17">
        <v>86.9</v>
      </c>
      <c r="R17">
        <v>1.4</v>
      </c>
      <c r="S17">
        <v>6689</v>
      </c>
      <c r="T17">
        <v>22</v>
      </c>
      <c r="W17">
        <v>7.7</v>
      </c>
      <c r="X17">
        <v>0.8</v>
      </c>
      <c r="Y17">
        <v>19.399999999999999</v>
      </c>
      <c r="Z17">
        <v>0.6</v>
      </c>
      <c r="AA17">
        <v>17.899999999999999</v>
      </c>
      <c r="AB17">
        <v>0.5</v>
      </c>
      <c r="AC17">
        <v>57.8</v>
      </c>
      <c r="AD17">
        <v>0.4</v>
      </c>
      <c r="AE17">
        <v>26.7</v>
      </c>
      <c r="AF17">
        <v>0.8</v>
      </c>
      <c r="AG17">
        <v>63.7</v>
      </c>
      <c r="AH17">
        <v>1.2</v>
      </c>
      <c r="AI17">
        <v>12.5</v>
      </c>
      <c r="AJ17">
        <v>0.5</v>
      </c>
      <c r="AK17">
        <v>8.8000000000000007</v>
      </c>
      <c r="AL17">
        <v>1.7</v>
      </c>
      <c r="AM17">
        <v>94</v>
      </c>
      <c r="AN17">
        <v>7</v>
      </c>
      <c r="AO17">
        <v>12.3</v>
      </c>
      <c r="AP17">
        <v>0.5</v>
      </c>
    </row>
    <row r="18" spans="1:42" s="87" customFormat="1" ht="14.45" x14ac:dyDescent="0.3">
      <c r="A18" s="84">
        <v>2541.9</v>
      </c>
      <c r="B18" s="84">
        <v>10</v>
      </c>
      <c r="C18" s="85" t="s">
        <v>115</v>
      </c>
      <c r="D18" s="86"/>
      <c r="E18" s="87">
        <v>408</v>
      </c>
      <c r="F18" s="87">
        <v>67</v>
      </c>
      <c r="I18" s="87">
        <v>7707</v>
      </c>
      <c r="J18" s="87">
        <v>52</v>
      </c>
      <c r="K18" s="87">
        <v>447</v>
      </c>
      <c r="L18" s="87">
        <v>18</v>
      </c>
      <c r="M18" s="87">
        <v>1532</v>
      </c>
      <c r="N18" s="87">
        <v>17</v>
      </c>
      <c r="O18" s="87">
        <v>61.5</v>
      </c>
      <c r="P18" s="87">
        <v>1.7</v>
      </c>
      <c r="Q18" s="87">
        <v>122.4</v>
      </c>
      <c r="R18" s="87">
        <v>2</v>
      </c>
      <c r="S18" s="87">
        <v>12179</v>
      </c>
      <c r="T18" s="87">
        <v>38</v>
      </c>
      <c r="U18" s="87">
        <v>8.6999999999999993</v>
      </c>
      <c r="V18" s="87">
        <v>1.7</v>
      </c>
      <c r="W18" s="87">
        <v>11.1</v>
      </c>
      <c r="X18" s="87">
        <v>1</v>
      </c>
      <c r="Y18" s="87">
        <v>29.5</v>
      </c>
      <c r="Z18" s="87">
        <v>0.8</v>
      </c>
      <c r="AA18" s="87">
        <v>27.6</v>
      </c>
      <c r="AB18" s="87">
        <v>0.7</v>
      </c>
      <c r="AC18" s="87">
        <v>122.4</v>
      </c>
      <c r="AD18" s="87">
        <v>0.7</v>
      </c>
      <c r="AE18" s="87">
        <v>41.9</v>
      </c>
      <c r="AF18" s="87">
        <v>1</v>
      </c>
      <c r="AG18" s="87">
        <v>119.8</v>
      </c>
      <c r="AH18" s="87">
        <v>1.7</v>
      </c>
      <c r="AI18" s="87">
        <v>13</v>
      </c>
      <c r="AJ18" s="87">
        <v>0.7</v>
      </c>
      <c r="AK18" s="87">
        <v>16.5</v>
      </c>
      <c r="AL18" s="87">
        <v>1.8</v>
      </c>
      <c r="AM18" s="87">
        <v>149</v>
      </c>
      <c r="AN18" s="87">
        <v>8</v>
      </c>
      <c r="AO18" s="87">
        <v>22.1</v>
      </c>
      <c r="AP18" s="87">
        <v>0.7</v>
      </c>
    </row>
    <row r="19" spans="1:42" ht="14.45" x14ac:dyDescent="0.3">
      <c r="A19" s="13">
        <v>2540</v>
      </c>
      <c r="B19" s="13">
        <v>14</v>
      </c>
      <c r="C19" s="3"/>
      <c r="D19" s="11"/>
      <c r="E19">
        <v>445</v>
      </c>
      <c r="F19">
        <v>45</v>
      </c>
      <c r="G19">
        <v>51</v>
      </c>
      <c r="H19">
        <v>12</v>
      </c>
      <c r="I19">
        <v>1811</v>
      </c>
      <c r="J19">
        <v>18</v>
      </c>
      <c r="K19">
        <v>246</v>
      </c>
      <c r="L19">
        <v>9</v>
      </c>
      <c r="M19">
        <v>327</v>
      </c>
      <c r="N19">
        <v>7</v>
      </c>
      <c r="O19">
        <v>23</v>
      </c>
      <c r="P19">
        <v>0.9</v>
      </c>
      <c r="Q19">
        <v>82.3</v>
      </c>
      <c r="R19">
        <v>1.3</v>
      </c>
      <c r="S19">
        <v>5271</v>
      </c>
      <c r="T19">
        <v>18</v>
      </c>
      <c r="W19">
        <v>6</v>
      </c>
      <c r="X19">
        <v>0.8</v>
      </c>
      <c r="Y19">
        <v>13.4</v>
      </c>
      <c r="Z19">
        <v>0.6</v>
      </c>
      <c r="AA19">
        <v>19.3</v>
      </c>
      <c r="AB19">
        <v>0.5</v>
      </c>
      <c r="AC19">
        <v>43.6</v>
      </c>
      <c r="AD19">
        <v>0.4</v>
      </c>
      <c r="AE19">
        <v>21.8</v>
      </c>
      <c r="AF19">
        <v>0.7</v>
      </c>
      <c r="AG19">
        <v>42</v>
      </c>
      <c r="AH19">
        <v>1</v>
      </c>
      <c r="AI19">
        <v>11.3</v>
      </c>
      <c r="AJ19">
        <v>0.5</v>
      </c>
      <c r="AM19">
        <v>78</v>
      </c>
      <c r="AN19">
        <v>7</v>
      </c>
      <c r="AO19">
        <v>9.9</v>
      </c>
      <c r="AP19">
        <v>0.5</v>
      </c>
    </row>
    <row r="20" spans="1:42" ht="14.45" x14ac:dyDescent="0.3">
      <c r="A20" s="13">
        <v>2535</v>
      </c>
      <c r="B20" s="46">
        <v>15</v>
      </c>
      <c r="C20" s="3"/>
      <c r="D20" s="11"/>
      <c r="E20">
        <v>406</v>
      </c>
      <c r="F20">
        <v>49</v>
      </c>
      <c r="I20">
        <v>2532</v>
      </c>
      <c r="J20">
        <v>23</v>
      </c>
      <c r="K20">
        <v>415</v>
      </c>
      <c r="L20">
        <v>11</v>
      </c>
      <c r="M20">
        <v>541</v>
      </c>
      <c r="N20">
        <v>9</v>
      </c>
      <c r="O20">
        <v>26.9</v>
      </c>
      <c r="P20">
        <v>1.1000000000000001</v>
      </c>
      <c r="Q20">
        <v>96.4</v>
      </c>
      <c r="R20">
        <v>1.5</v>
      </c>
      <c r="S20">
        <v>6518</v>
      </c>
      <c r="T20">
        <v>22</v>
      </c>
      <c r="W20">
        <v>8.4</v>
      </c>
      <c r="X20">
        <v>0.9</v>
      </c>
      <c r="Y20">
        <v>17.899999999999999</v>
      </c>
      <c r="Z20">
        <v>0.6</v>
      </c>
      <c r="AA20">
        <v>21.4</v>
      </c>
      <c r="AB20">
        <v>0.6</v>
      </c>
      <c r="AC20">
        <v>58.1</v>
      </c>
      <c r="AD20">
        <v>0.5</v>
      </c>
      <c r="AE20">
        <v>29.8</v>
      </c>
      <c r="AF20">
        <v>0.8</v>
      </c>
      <c r="AG20">
        <v>73.3</v>
      </c>
      <c r="AH20">
        <v>1.3</v>
      </c>
      <c r="AI20">
        <v>11.2</v>
      </c>
      <c r="AJ20">
        <v>0.6</v>
      </c>
      <c r="AK20">
        <v>8.6</v>
      </c>
      <c r="AL20">
        <v>1.8</v>
      </c>
      <c r="AM20">
        <v>101</v>
      </c>
      <c r="AN20">
        <v>7</v>
      </c>
      <c r="AO20">
        <v>13.5</v>
      </c>
      <c r="AP20">
        <v>0.6</v>
      </c>
    </row>
    <row r="21" spans="1:42" ht="14.45" x14ac:dyDescent="0.3">
      <c r="A21" s="13">
        <v>2530</v>
      </c>
      <c r="B21" s="46">
        <v>16</v>
      </c>
      <c r="C21" s="3"/>
      <c r="D21" s="11"/>
      <c r="E21">
        <v>354</v>
      </c>
      <c r="F21">
        <v>46</v>
      </c>
      <c r="I21">
        <v>2057</v>
      </c>
      <c r="J21">
        <v>21</v>
      </c>
      <c r="K21">
        <v>335</v>
      </c>
      <c r="L21">
        <v>10</v>
      </c>
      <c r="M21">
        <v>485</v>
      </c>
      <c r="N21">
        <v>8</v>
      </c>
      <c r="O21">
        <v>26</v>
      </c>
      <c r="P21">
        <v>1</v>
      </c>
      <c r="Q21">
        <v>77.099999999999994</v>
      </c>
      <c r="R21">
        <v>1.3</v>
      </c>
      <c r="S21">
        <v>5462</v>
      </c>
      <c r="T21">
        <v>19</v>
      </c>
      <c r="W21">
        <v>4.3</v>
      </c>
      <c r="X21">
        <v>0.8</v>
      </c>
      <c r="Y21">
        <v>14.5</v>
      </c>
      <c r="Z21">
        <v>0.6</v>
      </c>
      <c r="AA21">
        <v>20.6</v>
      </c>
      <c r="AB21">
        <v>0.5</v>
      </c>
      <c r="AC21">
        <v>49.6</v>
      </c>
      <c r="AD21">
        <v>0.4</v>
      </c>
      <c r="AE21">
        <v>28.8</v>
      </c>
      <c r="AF21">
        <v>0.8</v>
      </c>
      <c r="AG21">
        <v>76</v>
      </c>
      <c r="AH21">
        <v>1.3</v>
      </c>
      <c r="AI21">
        <v>11.2</v>
      </c>
      <c r="AJ21">
        <v>0.6</v>
      </c>
      <c r="AK21">
        <v>13</v>
      </c>
      <c r="AL21">
        <v>1.8</v>
      </c>
      <c r="AM21">
        <v>94</v>
      </c>
      <c r="AN21">
        <v>7</v>
      </c>
      <c r="AO21">
        <v>11.5</v>
      </c>
      <c r="AP21">
        <v>0.5</v>
      </c>
    </row>
    <row r="22" spans="1:42" ht="14.45" x14ac:dyDescent="0.3">
      <c r="A22" s="13">
        <v>2525</v>
      </c>
      <c r="B22" s="46">
        <v>17</v>
      </c>
      <c r="C22" s="3"/>
      <c r="D22" s="11"/>
      <c r="E22">
        <v>517</v>
      </c>
      <c r="F22">
        <v>56</v>
      </c>
      <c r="I22">
        <v>2140</v>
      </c>
      <c r="J22">
        <v>22</v>
      </c>
      <c r="K22">
        <v>91</v>
      </c>
      <c r="L22">
        <v>11</v>
      </c>
      <c r="M22">
        <v>478</v>
      </c>
      <c r="N22">
        <v>10</v>
      </c>
      <c r="O22">
        <v>21.5</v>
      </c>
      <c r="P22">
        <v>1.1000000000000001</v>
      </c>
      <c r="Q22">
        <v>93.6</v>
      </c>
      <c r="R22">
        <v>1.5</v>
      </c>
      <c r="S22">
        <v>9488</v>
      </c>
      <c r="T22">
        <v>29</v>
      </c>
      <c r="W22">
        <v>4.7</v>
      </c>
      <c r="X22">
        <v>0.8</v>
      </c>
      <c r="Y22">
        <v>15</v>
      </c>
      <c r="Z22">
        <v>0.6</v>
      </c>
      <c r="AA22">
        <v>29.6</v>
      </c>
      <c r="AB22">
        <v>0.6</v>
      </c>
      <c r="AC22">
        <v>48.6</v>
      </c>
      <c r="AD22">
        <v>0.4</v>
      </c>
      <c r="AE22">
        <v>25.8</v>
      </c>
      <c r="AF22">
        <v>0.8</v>
      </c>
      <c r="AG22">
        <v>56.4</v>
      </c>
      <c r="AH22">
        <v>1.1000000000000001</v>
      </c>
      <c r="AI22">
        <v>12.4</v>
      </c>
      <c r="AJ22">
        <v>0.5</v>
      </c>
      <c r="AM22">
        <v>84</v>
      </c>
      <c r="AN22">
        <v>7</v>
      </c>
      <c r="AO22">
        <v>10.6</v>
      </c>
      <c r="AP22">
        <v>0.5</v>
      </c>
    </row>
    <row r="23" spans="1:42" ht="14.45" x14ac:dyDescent="0.3">
      <c r="A23" s="13">
        <v>2520</v>
      </c>
      <c r="B23" s="46">
        <v>18</v>
      </c>
      <c r="C23" s="3"/>
      <c r="D23" s="11"/>
      <c r="E23">
        <v>481</v>
      </c>
      <c r="F23">
        <v>71</v>
      </c>
      <c r="G23">
        <v>71</v>
      </c>
      <c r="H23">
        <v>21</v>
      </c>
      <c r="I23">
        <v>2552</v>
      </c>
      <c r="J23">
        <v>33</v>
      </c>
      <c r="K23">
        <v>369</v>
      </c>
      <c r="L23">
        <v>15</v>
      </c>
      <c r="M23">
        <v>619</v>
      </c>
      <c r="N23">
        <v>13</v>
      </c>
      <c r="O23">
        <v>28.2</v>
      </c>
      <c r="P23">
        <v>1.5</v>
      </c>
      <c r="Q23">
        <v>93.9</v>
      </c>
      <c r="R23">
        <v>2</v>
      </c>
      <c r="S23">
        <v>7549</v>
      </c>
      <c r="T23">
        <v>31</v>
      </c>
      <c r="W23">
        <v>6.7</v>
      </c>
      <c r="X23">
        <v>1.1000000000000001</v>
      </c>
      <c r="Y23">
        <v>19.399999999999999</v>
      </c>
      <c r="Z23">
        <v>0.8</v>
      </c>
      <c r="AA23">
        <v>23.7</v>
      </c>
      <c r="AB23">
        <v>0.7</v>
      </c>
      <c r="AC23">
        <v>52.4</v>
      </c>
      <c r="AD23">
        <v>0.6</v>
      </c>
      <c r="AE23">
        <v>27.8</v>
      </c>
      <c r="AF23">
        <v>1</v>
      </c>
      <c r="AG23">
        <v>74.7</v>
      </c>
      <c r="AH23">
        <v>1.7</v>
      </c>
      <c r="AI23">
        <v>8.6999999999999993</v>
      </c>
      <c r="AJ23">
        <v>0.7</v>
      </c>
      <c r="AK23">
        <v>65</v>
      </c>
      <c r="AL23">
        <v>3</v>
      </c>
      <c r="AM23">
        <v>84</v>
      </c>
      <c r="AN23">
        <v>9</v>
      </c>
      <c r="AO23">
        <v>11.9</v>
      </c>
      <c r="AP23">
        <v>0.7</v>
      </c>
    </row>
    <row r="24" spans="1:42" ht="14.45" x14ac:dyDescent="0.3">
      <c r="A24" s="13">
        <v>2515</v>
      </c>
      <c r="B24" s="46">
        <v>19</v>
      </c>
      <c r="C24" s="3"/>
      <c r="D24" s="11"/>
      <c r="E24">
        <v>359</v>
      </c>
      <c r="F24">
        <v>50</v>
      </c>
      <c r="G24">
        <v>43</v>
      </c>
      <c r="H24">
        <v>14</v>
      </c>
      <c r="I24">
        <v>2155</v>
      </c>
      <c r="J24">
        <v>23</v>
      </c>
      <c r="K24">
        <v>381</v>
      </c>
      <c r="L24">
        <v>11</v>
      </c>
      <c r="M24">
        <v>494</v>
      </c>
      <c r="N24">
        <v>9</v>
      </c>
      <c r="O24">
        <v>27.9</v>
      </c>
      <c r="P24">
        <v>1.1000000000000001</v>
      </c>
      <c r="Q24">
        <v>98.8</v>
      </c>
      <c r="R24">
        <v>1.5</v>
      </c>
      <c r="S24">
        <v>5905</v>
      </c>
      <c r="T24">
        <v>21</v>
      </c>
      <c r="W24">
        <v>5.9</v>
      </c>
      <c r="X24">
        <v>0.8</v>
      </c>
      <c r="Y24">
        <v>17.3</v>
      </c>
      <c r="Z24">
        <v>0.6</v>
      </c>
      <c r="AA24">
        <v>20.7</v>
      </c>
      <c r="AB24">
        <v>0.6</v>
      </c>
      <c r="AC24">
        <v>53.5</v>
      </c>
      <c r="AD24">
        <v>0.4</v>
      </c>
      <c r="AE24">
        <v>25.1</v>
      </c>
      <c r="AF24">
        <v>0.8</v>
      </c>
      <c r="AG24">
        <v>65.8</v>
      </c>
      <c r="AH24">
        <v>1.2</v>
      </c>
      <c r="AI24">
        <v>11.5</v>
      </c>
      <c r="AJ24">
        <v>0.6</v>
      </c>
      <c r="AK24">
        <v>7.8</v>
      </c>
      <c r="AL24">
        <v>1.8</v>
      </c>
      <c r="AM24">
        <v>102</v>
      </c>
      <c r="AN24">
        <v>7</v>
      </c>
      <c r="AO24">
        <v>13</v>
      </c>
      <c r="AP24">
        <v>0.6</v>
      </c>
    </row>
    <row r="25" spans="1:42" s="87" customFormat="1" ht="14.45" x14ac:dyDescent="0.3">
      <c r="A25" s="84">
        <v>2513.8000000000002</v>
      </c>
      <c r="B25" s="84">
        <v>20</v>
      </c>
      <c r="C25" s="85" t="s">
        <v>127</v>
      </c>
      <c r="D25" s="86"/>
      <c r="E25" s="87">
        <v>326</v>
      </c>
      <c r="F25" s="87">
        <v>50</v>
      </c>
      <c r="I25" s="87">
        <v>1812</v>
      </c>
      <c r="J25" s="87">
        <v>22</v>
      </c>
      <c r="K25" s="87">
        <v>329</v>
      </c>
      <c r="L25" s="87">
        <v>11</v>
      </c>
      <c r="M25" s="87">
        <v>385</v>
      </c>
      <c r="N25" s="87">
        <v>9</v>
      </c>
      <c r="O25" s="87">
        <v>21</v>
      </c>
      <c r="P25" s="87">
        <v>1.1000000000000001</v>
      </c>
      <c r="Q25" s="87">
        <v>91.9</v>
      </c>
      <c r="R25" s="87">
        <v>1.5</v>
      </c>
      <c r="S25" s="87">
        <v>5450</v>
      </c>
      <c r="T25" s="87">
        <v>21</v>
      </c>
      <c r="W25" s="87">
        <v>3.2</v>
      </c>
      <c r="X25" s="87">
        <v>0.8</v>
      </c>
      <c r="Y25" s="87">
        <v>15.9</v>
      </c>
      <c r="Z25" s="87">
        <v>0.7</v>
      </c>
      <c r="AA25" s="87">
        <v>18.7</v>
      </c>
      <c r="AB25" s="87">
        <v>0.6</v>
      </c>
      <c r="AC25" s="87">
        <v>44.9</v>
      </c>
      <c r="AD25" s="87">
        <v>0.4</v>
      </c>
      <c r="AE25" s="87">
        <v>21.5</v>
      </c>
      <c r="AF25" s="87">
        <v>0.8</v>
      </c>
      <c r="AG25" s="87">
        <v>47.4</v>
      </c>
      <c r="AH25" s="87">
        <v>1.2</v>
      </c>
      <c r="AI25" s="87">
        <v>10.8</v>
      </c>
      <c r="AJ25" s="87">
        <v>0.6</v>
      </c>
      <c r="AK25" s="87">
        <v>17.3</v>
      </c>
      <c r="AL25" s="87">
        <v>2</v>
      </c>
      <c r="AM25" s="87">
        <v>71</v>
      </c>
      <c r="AN25" s="87">
        <v>8</v>
      </c>
      <c r="AO25" s="87">
        <v>10.4</v>
      </c>
      <c r="AP25" s="87">
        <v>0.6</v>
      </c>
    </row>
    <row r="26" spans="1:42" ht="14.45" x14ac:dyDescent="0.3">
      <c r="A26" s="13">
        <v>2510</v>
      </c>
      <c r="B26" s="46">
        <v>21</v>
      </c>
      <c r="C26" s="3"/>
      <c r="D26" s="11"/>
      <c r="E26">
        <v>453</v>
      </c>
      <c r="F26">
        <v>50</v>
      </c>
      <c r="G26">
        <v>46</v>
      </c>
      <c r="H26">
        <v>13</v>
      </c>
      <c r="I26">
        <v>1880</v>
      </c>
      <c r="J26">
        <v>20</v>
      </c>
      <c r="K26">
        <v>211</v>
      </c>
      <c r="L26">
        <v>10</v>
      </c>
      <c r="M26">
        <v>373</v>
      </c>
      <c r="N26">
        <v>8</v>
      </c>
      <c r="O26">
        <v>22.5</v>
      </c>
      <c r="P26">
        <v>1</v>
      </c>
      <c r="Q26">
        <v>90.7</v>
      </c>
      <c r="R26">
        <v>1.4</v>
      </c>
      <c r="S26">
        <v>6704</v>
      </c>
      <c r="T26">
        <v>22</v>
      </c>
      <c r="W26">
        <v>3</v>
      </c>
      <c r="X26">
        <v>0.8</v>
      </c>
      <c r="Y26">
        <v>14.2</v>
      </c>
      <c r="Z26">
        <v>0.6</v>
      </c>
      <c r="AA26">
        <v>30</v>
      </c>
      <c r="AB26">
        <v>0.6</v>
      </c>
      <c r="AC26">
        <v>44.7</v>
      </c>
      <c r="AD26">
        <v>0.4</v>
      </c>
      <c r="AE26">
        <v>22.2</v>
      </c>
      <c r="AF26">
        <v>0.7</v>
      </c>
      <c r="AG26">
        <v>48.3</v>
      </c>
      <c r="AH26">
        <v>1</v>
      </c>
      <c r="AI26">
        <v>10.9</v>
      </c>
      <c r="AJ26">
        <v>0.5</v>
      </c>
      <c r="AK26">
        <v>7.5</v>
      </c>
      <c r="AL26">
        <v>1.7</v>
      </c>
      <c r="AM26">
        <v>91</v>
      </c>
      <c r="AN26">
        <v>7</v>
      </c>
      <c r="AO26">
        <v>9.9</v>
      </c>
      <c r="AP26">
        <v>0.5</v>
      </c>
    </row>
    <row r="27" spans="1:42" ht="14.45" x14ac:dyDescent="0.3">
      <c r="A27" s="13">
        <v>2505</v>
      </c>
      <c r="B27" s="13">
        <v>22</v>
      </c>
      <c r="C27" s="3"/>
      <c r="D27" s="11"/>
      <c r="E27">
        <v>268</v>
      </c>
      <c r="F27">
        <v>44</v>
      </c>
      <c r="G27">
        <v>103</v>
      </c>
      <c r="H27">
        <v>13</v>
      </c>
      <c r="I27">
        <v>1805</v>
      </c>
      <c r="J27">
        <v>19</v>
      </c>
      <c r="K27">
        <v>313</v>
      </c>
      <c r="L27">
        <v>10</v>
      </c>
      <c r="M27">
        <v>351</v>
      </c>
      <c r="N27">
        <v>8</v>
      </c>
      <c r="O27">
        <v>22.6</v>
      </c>
      <c r="P27">
        <v>1</v>
      </c>
      <c r="Q27">
        <v>82</v>
      </c>
      <c r="R27">
        <v>1.4</v>
      </c>
      <c r="S27">
        <v>5719</v>
      </c>
      <c r="T27">
        <v>20</v>
      </c>
      <c r="W27">
        <v>8.1</v>
      </c>
      <c r="X27">
        <v>0.8</v>
      </c>
      <c r="Y27">
        <v>14.8</v>
      </c>
      <c r="Z27">
        <v>0.6</v>
      </c>
      <c r="AA27">
        <v>21.3</v>
      </c>
      <c r="AB27">
        <v>0.6</v>
      </c>
      <c r="AC27">
        <v>49.1</v>
      </c>
      <c r="AD27">
        <v>0.4</v>
      </c>
      <c r="AE27">
        <v>27.9</v>
      </c>
      <c r="AF27">
        <v>0.8</v>
      </c>
      <c r="AG27">
        <v>63.1</v>
      </c>
      <c r="AH27">
        <v>1.2</v>
      </c>
      <c r="AI27">
        <v>10.3</v>
      </c>
      <c r="AJ27">
        <v>0.5</v>
      </c>
      <c r="AK27">
        <v>17.2</v>
      </c>
      <c r="AL27">
        <v>1.8</v>
      </c>
      <c r="AM27">
        <v>85</v>
      </c>
      <c r="AN27">
        <v>7</v>
      </c>
      <c r="AO27">
        <v>11.2</v>
      </c>
      <c r="AP27">
        <v>0.5</v>
      </c>
    </row>
    <row r="28" spans="1:42" s="87" customFormat="1" ht="14.45" x14ac:dyDescent="0.3">
      <c r="A28" s="84">
        <v>2502</v>
      </c>
      <c r="B28" s="84">
        <v>25</v>
      </c>
      <c r="C28" s="85" t="s">
        <v>127</v>
      </c>
      <c r="D28" s="86"/>
      <c r="E28" s="87">
        <v>265</v>
      </c>
      <c r="F28" s="87">
        <v>47</v>
      </c>
      <c r="G28" s="87">
        <v>53</v>
      </c>
      <c r="H28" s="87">
        <v>14</v>
      </c>
      <c r="I28" s="87">
        <v>2214</v>
      </c>
      <c r="J28" s="87">
        <v>22</v>
      </c>
      <c r="K28" s="87">
        <v>270</v>
      </c>
      <c r="L28" s="87">
        <v>11</v>
      </c>
      <c r="M28" s="87">
        <v>420</v>
      </c>
      <c r="N28" s="87">
        <v>9</v>
      </c>
      <c r="O28" s="87">
        <v>21.3</v>
      </c>
      <c r="P28" s="87">
        <v>1</v>
      </c>
      <c r="Q28" s="87">
        <v>86.2</v>
      </c>
      <c r="R28" s="87">
        <v>1.4</v>
      </c>
      <c r="S28" s="87">
        <v>5839</v>
      </c>
      <c r="T28" s="87">
        <v>21</v>
      </c>
      <c r="W28" s="87">
        <v>4.4000000000000004</v>
      </c>
      <c r="X28" s="87">
        <v>0.8</v>
      </c>
      <c r="Y28" s="87">
        <v>14.9</v>
      </c>
      <c r="Z28" s="87">
        <v>0.6</v>
      </c>
      <c r="AA28" s="87">
        <v>20.399999999999999</v>
      </c>
      <c r="AB28" s="87">
        <v>0.6</v>
      </c>
      <c r="AC28" s="87">
        <v>49.9</v>
      </c>
      <c r="AD28" s="87">
        <v>0.4</v>
      </c>
      <c r="AE28" s="87">
        <v>26.7</v>
      </c>
      <c r="AF28" s="87">
        <v>0.8</v>
      </c>
      <c r="AG28" s="87">
        <v>68.5</v>
      </c>
      <c r="AH28" s="87">
        <v>1.2</v>
      </c>
      <c r="AI28" s="87">
        <v>10.7</v>
      </c>
      <c r="AJ28" s="87">
        <v>0.5</v>
      </c>
      <c r="AK28" s="87">
        <v>6.2</v>
      </c>
      <c r="AL28" s="87">
        <v>1.8</v>
      </c>
      <c r="AM28" s="87">
        <v>99</v>
      </c>
      <c r="AN28" s="87">
        <v>7</v>
      </c>
      <c r="AO28" s="87">
        <v>11.5</v>
      </c>
      <c r="AP28" s="87">
        <v>0.5</v>
      </c>
    </row>
    <row r="29" spans="1:42" ht="14.45" x14ac:dyDescent="0.3">
      <c r="A29" s="13">
        <v>2500</v>
      </c>
      <c r="B29" s="13">
        <v>23</v>
      </c>
      <c r="C29" s="3"/>
      <c r="D29" s="11"/>
      <c r="E29">
        <v>457</v>
      </c>
      <c r="F29">
        <v>48</v>
      </c>
      <c r="I29">
        <v>1972</v>
      </c>
      <c r="J29">
        <v>20</v>
      </c>
      <c r="K29">
        <v>324</v>
      </c>
      <c r="L29">
        <v>10</v>
      </c>
      <c r="M29">
        <v>393</v>
      </c>
      <c r="N29">
        <v>8</v>
      </c>
      <c r="O29">
        <v>24.4</v>
      </c>
      <c r="P29">
        <v>1</v>
      </c>
      <c r="Q29">
        <v>82.4</v>
      </c>
      <c r="R29">
        <v>1.4</v>
      </c>
      <c r="S29">
        <v>5604</v>
      </c>
      <c r="T29">
        <v>20</v>
      </c>
      <c r="W29">
        <v>7.7</v>
      </c>
      <c r="X29">
        <v>0.8</v>
      </c>
      <c r="Y29">
        <v>18.100000000000001</v>
      </c>
      <c r="Z29">
        <v>0.6</v>
      </c>
      <c r="AA29">
        <v>19</v>
      </c>
      <c r="AB29">
        <v>0.5</v>
      </c>
      <c r="AC29">
        <v>52.7</v>
      </c>
      <c r="AD29">
        <v>0.4</v>
      </c>
      <c r="AE29">
        <v>25.7</v>
      </c>
      <c r="AF29">
        <v>0.8</v>
      </c>
      <c r="AG29">
        <v>59.1</v>
      </c>
      <c r="AH29">
        <v>1.2</v>
      </c>
      <c r="AI29">
        <v>12</v>
      </c>
      <c r="AJ29">
        <v>0.6</v>
      </c>
      <c r="AK29">
        <v>15.4</v>
      </c>
      <c r="AL29">
        <v>1.8</v>
      </c>
      <c r="AM29">
        <v>98</v>
      </c>
      <c r="AN29">
        <v>7</v>
      </c>
      <c r="AO29">
        <v>11.9</v>
      </c>
      <c r="AP29">
        <v>0.5</v>
      </c>
    </row>
    <row r="30" spans="1:42" ht="14.45" x14ac:dyDescent="0.3">
      <c r="A30" s="13">
        <v>2495</v>
      </c>
      <c r="B30" s="46">
        <v>24</v>
      </c>
      <c r="C30" s="3"/>
      <c r="D30" s="11"/>
      <c r="E30">
        <v>312</v>
      </c>
      <c r="F30">
        <v>47</v>
      </c>
      <c r="I30">
        <v>1811</v>
      </c>
      <c r="J30">
        <v>20</v>
      </c>
      <c r="K30">
        <v>222</v>
      </c>
      <c r="L30">
        <v>10</v>
      </c>
      <c r="M30">
        <v>387</v>
      </c>
      <c r="N30">
        <v>8</v>
      </c>
      <c r="O30">
        <v>24.4</v>
      </c>
      <c r="P30">
        <v>1</v>
      </c>
      <c r="Q30">
        <v>69.400000000000006</v>
      </c>
      <c r="R30">
        <v>1.3</v>
      </c>
      <c r="S30">
        <v>6808</v>
      </c>
      <c r="T30">
        <v>23</v>
      </c>
      <c r="W30">
        <v>7.5</v>
      </c>
      <c r="X30">
        <v>0.8</v>
      </c>
      <c r="Y30">
        <v>12.4</v>
      </c>
      <c r="Z30">
        <v>0.6</v>
      </c>
      <c r="AA30">
        <v>21.6</v>
      </c>
      <c r="AB30">
        <v>0.6</v>
      </c>
      <c r="AC30">
        <v>48.1</v>
      </c>
      <c r="AD30">
        <v>0.4</v>
      </c>
      <c r="AE30">
        <v>21.6</v>
      </c>
      <c r="AF30">
        <v>0.7</v>
      </c>
      <c r="AG30">
        <v>54.1</v>
      </c>
      <c r="AH30">
        <v>1.1000000000000001</v>
      </c>
      <c r="AI30">
        <v>10.199999999999999</v>
      </c>
      <c r="AJ30">
        <v>0.5</v>
      </c>
      <c r="AK30">
        <v>6.9</v>
      </c>
      <c r="AL30">
        <v>1.7</v>
      </c>
      <c r="AM30">
        <v>102</v>
      </c>
      <c r="AN30">
        <v>7</v>
      </c>
      <c r="AO30">
        <v>11</v>
      </c>
      <c r="AP30">
        <v>0.5</v>
      </c>
    </row>
    <row r="31" spans="1:42" s="5" customFormat="1" ht="14.45" x14ac:dyDescent="0.3">
      <c r="B31" s="81">
        <v>26</v>
      </c>
      <c r="C31" s="82" t="s">
        <v>123</v>
      </c>
      <c r="D31" s="83"/>
      <c r="G31" s="5">
        <v>64</v>
      </c>
      <c r="H31" s="5">
        <v>14</v>
      </c>
      <c r="I31" s="5">
        <v>76</v>
      </c>
      <c r="J31" s="5">
        <v>9</v>
      </c>
      <c r="O31" s="5">
        <v>6.8</v>
      </c>
      <c r="P31" s="5">
        <v>0.8</v>
      </c>
      <c r="Y31" s="5">
        <v>18.899999999999999</v>
      </c>
      <c r="Z31" s="5">
        <v>0.8</v>
      </c>
      <c r="AK31" s="5">
        <v>14.4</v>
      </c>
      <c r="AL31" s="5">
        <v>1.7</v>
      </c>
    </row>
    <row r="32" spans="1:42" s="5" customFormat="1" ht="14.45" x14ac:dyDescent="0.3">
      <c r="A32" s="81"/>
      <c r="B32" s="81">
        <v>27</v>
      </c>
      <c r="C32" s="82" t="s">
        <v>124</v>
      </c>
      <c r="D32" s="83"/>
    </row>
    <row r="33" spans="1:42" s="5" customFormat="1" ht="14.45" x14ac:dyDescent="0.3">
      <c r="A33" s="82"/>
      <c r="B33" s="81"/>
      <c r="C33" s="8" t="s">
        <v>568</v>
      </c>
      <c r="D33" s="83"/>
    </row>
    <row r="34" spans="1:42" s="5" customFormat="1" ht="14.45" x14ac:dyDescent="0.3">
      <c r="A34" s="82">
        <v>2530</v>
      </c>
      <c r="B34" s="81">
        <v>28</v>
      </c>
      <c r="C34" s="82" t="s">
        <v>584</v>
      </c>
      <c r="D34" s="83"/>
      <c r="E34" s="5">
        <v>521</v>
      </c>
      <c r="F34" s="5">
        <v>49</v>
      </c>
      <c r="I34" s="5">
        <v>2512</v>
      </c>
      <c r="J34" s="5">
        <v>22</v>
      </c>
      <c r="K34" s="5">
        <v>408</v>
      </c>
      <c r="L34" s="5">
        <v>11</v>
      </c>
      <c r="M34" s="5">
        <v>563</v>
      </c>
      <c r="N34" s="5">
        <v>9</v>
      </c>
      <c r="O34" s="5">
        <v>26.2</v>
      </c>
      <c r="P34" s="5">
        <v>1</v>
      </c>
      <c r="Q34" s="5">
        <v>84.5</v>
      </c>
      <c r="R34" s="5">
        <v>1.3</v>
      </c>
      <c r="S34" s="5">
        <v>6044</v>
      </c>
      <c r="T34" s="5">
        <v>20</v>
      </c>
      <c r="W34" s="5">
        <v>4.4000000000000004</v>
      </c>
      <c r="X34" s="5">
        <v>0.8</v>
      </c>
      <c r="Y34" s="5">
        <v>16</v>
      </c>
      <c r="Z34" s="5">
        <v>0.6</v>
      </c>
      <c r="AA34" s="5">
        <v>21.6</v>
      </c>
      <c r="AB34" s="5">
        <v>0.5</v>
      </c>
      <c r="AC34" s="5">
        <v>53.7</v>
      </c>
      <c r="AD34" s="5">
        <v>0.4</v>
      </c>
      <c r="AE34" s="5">
        <v>30</v>
      </c>
      <c r="AF34" s="5">
        <v>0.8</v>
      </c>
      <c r="AG34" s="5">
        <v>85.5</v>
      </c>
      <c r="AH34" s="5">
        <v>1.3</v>
      </c>
      <c r="AI34" s="5">
        <v>11.7</v>
      </c>
      <c r="AJ34" s="5">
        <v>0.5</v>
      </c>
      <c r="AM34" s="5">
        <v>110</v>
      </c>
      <c r="AN34" s="5">
        <v>7</v>
      </c>
      <c r="AO34" s="5">
        <v>11.6</v>
      </c>
      <c r="AP34" s="5">
        <v>0.5</v>
      </c>
    </row>
    <row r="35" spans="1:42" s="5" customFormat="1" ht="14.45" x14ac:dyDescent="0.3">
      <c r="A35" s="82">
        <v>2560</v>
      </c>
      <c r="B35" s="81">
        <v>29</v>
      </c>
      <c r="C35" s="82" t="s">
        <v>584</v>
      </c>
      <c r="D35" s="83"/>
      <c r="E35" s="5">
        <v>369</v>
      </c>
      <c r="F35" s="5">
        <v>48</v>
      </c>
      <c r="G35" s="5">
        <v>47</v>
      </c>
      <c r="H35" s="5">
        <v>13</v>
      </c>
      <c r="I35" s="5">
        <v>1791</v>
      </c>
      <c r="J35" s="5">
        <v>19</v>
      </c>
      <c r="K35" s="5">
        <v>161</v>
      </c>
      <c r="L35" s="5">
        <v>10</v>
      </c>
      <c r="M35" s="5">
        <v>357</v>
      </c>
      <c r="N35" s="5">
        <v>8</v>
      </c>
      <c r="O35" s="5">
        <v>22.2</v>
      </c>
      <c r="P35" s="5">
        <v>1</v>
      </c>
      <c r="Q35" s="5">
        <v>77</v>
      </c>
      <c r="R35" s="5">
        <v>1.3</v>
      </c>
      <c r="S35" s="5">
        <v>7557</v>
      </c>
      <c r="T35" s="5">
        <v>24</v>
      </c>
      <c r="W35" s="5">
        <v>3.3</v>
      </c>
      <c r="X35" s="5">
        <v>0.8</v>
      </c>
      <c r="Y35" s="5">
        <v>11.5</v>
      </c>
      <c r="Z35" s="5">
        <v>0.6</v>
      </c>
      <c r="AA35" s="5">
        <v>20.8</v>
      </c>
      <c r="AB35" s="5">
        <v>0.5</v>
      </c>
      <c r="AC35" s="5">
        <v>45.1</v>
      </c>
      <c r="AD35" s="5">
        <v>0.4</v>
      </c>
      <c r="AE35" s="5">
        <v>19.8</v>
      </c>
      <c r="AF35" s="5">
        <v>0.7</v>
      </c>
      <c r="AG35" s="5">
        <v>40</v>
      </c>
      <c r="AH35" s="5">
        <v>1</v>
      </c>
      <c r="AI35" s="5">
        <v>11.3</v>
      </c>
      <c r="AJ35" s="5">
        <v>0.5</v>
      </c>
      <c r="AK35" s="5">
        <v>12.3</v>
      </c>
      <c r="AL35" s="5">
        <v>1.7</v>
      </c>
      <c r="AM35" s="5">
        <v>71</v>
      </c>
      <c r="AN35" s="5">
        <v>7</v>
      </c>
      <c r="AO35" s="5">
        <v>9.6999999999999993</v>
      </c>
      <c r="AP35" s="5">
        <v>0.5</v>
      </c>
    </row>
    <row r="36" spans="1:42" ht="14.45" x14ac:dyDescent="0.3">
      <c r="A36" s="2">
        <v>2688</v>
      </c>
      <c r="B36" s="13">
        <v>30</v>
      </c>
      <c r="C36" s="3"/>
      <c r="D36" s="11"/>
      <c r="E36">
        <v>447</v>
      </c>
      <c r="F36">
        <v>79</v>
      </c>
      <c r="I36">
        <v>4948</v>
      </c>
      <c r="J36">
        <v>42</v>
      </c>
      <c r="M36">
        <v>958</v>
      </c>
      <c r="N36">
        <v>16</v>
      </c>
      <c r="O36">
        <v>36.799999999999997</v>
      </c>
      <c r="P36">
        <v>1.8</v>
      </c>
      <c r="Q36">
        <v>177</v>
      </c>
      <c r="R36">
        <v>2</v>
      </c>
      <c r="S36">
        <v>20309</v>
      </c>
      <c r="T36">
        <v>57</v>
      </c>
      <c r="W36">
        <v>8.1</v>
      </c>
      <c r="X36">
        <v>0.9</v>
      </c>
      <c r="Y36">
        <v>16.2</v>
      </c>
      <c r="Z36">
        <v>0.7</v>
      </c>
      <c r="AA36">
        <v>35.799999999999997</v>
      </c>
      <c r="AB36">
        <v>0.7</v>
      </c>
      <c r="AC36">
        <v>75.5</v>
      </c>
      <c r="AD36">
        <v>0.6</v>
      </c>
      <c r="AE36">
        <v>25</v>
      </c>
      <c r="AF36">
        <v>0.8</v>
      </c>
      <c r="AG36">
        <v>79.099999999999994</v>
      </c>
      <c r="AH36">
        <v>1.3</v>
      </c>
      <c r="AI36">
        <v>13.6</v>
      </c>
      <c r="AJ36">
        <v>0.6</v>
      </c>
      <c r="AM36">
        <v>95</v>
      </c>
      <c r="AN36">
        <v>7</v>
      </c>
      <c r="AO36">
        <v>15.9</v>
      </c>
      <c r="AP36">
        <v>0.7</v>
      </c>
    </row>
    <row r="37" spans="1:42" ht="14.45" x14ac:dyDescent="0.3">
      <c r="A37" s="2">
        <v>2686</v>
      </c>
      <c r="B37" s="13">
        <v>31</v>
      </c>
      <c r="C37" s="3"/>
      <c r="D37" s="11"/>
      <c r="E37">
        <v>307</v>
      </c>
      <c r="F37">
        <v>66</v>
      </c>
      <c r="I37">
        <v>2546</v>
      </c>
      <c r="J37">
        <v>27</v>
      </c>
      <c r="M37">
        <v>450</v>
      </c>
      <c r="N37">
        <v>11</v>
      </c>
      <c r="O37">
        <v>23.8</v>
      </c>
      <c r="P37">
        <v>1.5</v>
      </c>
      <c r="Q37">
        <v>152</v>
      </c>
      <c r="R37">
        <v>2</v>
      </c>
      <c r="S37">
        <v>19044</v>
      </c>
      <c r="T37">
        <v>51</v>
      </c>
      <c r="W37">
        <v>6.1</v>
      </c>
      <c r="X37">
        <v>0.9</v>
      </c>
      <c r="Y37">
        <v>11.1</v>
      </c>
      <c r="Z37">
        <v>0.6</v>
      </c>
      <c r="AA37">
        <v>43.8</v>
      </c>
      <c r="AB37">
        <v>0.7</v>
      </c>
      <c r="AC37">
        <v>55.6</v>
      </c>
      <c r="AD37">
        <v>0.5</v>
      </c>
      <c r="AE37">
        <v>20.6</v>
      </c>
      <c r="AF37">
        <v>0.7</v>
      </c>
      <c r="AG37">
        <v>49.8</v>
      </c>
      <c r="AH37">
        <v>1</v>
      </c>
      <c r="AI37">
        <v>13.8</v>
      </c>
      <c r="AJ37">
        <v>0.5</v>
      </c>
      <c r="AM37">
        <v>74</v>
      </c>
      <c r="AN37">
        <v>7</v>
      </c>
      <c r="AO37">
        <v>11.9</v>
      </c>
      <c r="AP37">
        <v>0.6</v>
      </c>
    </row>
    <row r="38" spans="1:42" x14ac:dyDescent="0.25">
      <c r="A38" s="2">
        <v>2684</v>
      </c>
      <c r="B38" s="13">
        <v>32</v>
      </c>
      <c r="C38" s="3"/>
      <c r="D38" s="11"/>
      <c r="I38">
        <v>3656</v>
      </c>
      <c r="J38">
        <v>34</v>
      </c>
      <c r="M38">
        <v>666</v>
      </c>
      <c r="N38">
        <v>13</v>
      </c>
      <c r="O38">
        <v>28.7</v>
      </c>
      <c r="P38">
        <v>1.6</v>
      </c>
      <c r="Q38">
        <v>180</v>
      </c>
      <c r="R38">
        <v>2</v>
      </c>
      <c r="S38">
        <v>22977</v>
      </c>
      <c r="T38">
        <v>62</v>
      </c>
      <c r="W38">
        <v>9.5</v>
      </c>
      <c r="X38">
        <v>0.9</v>
      </c>
      <c r="Y38">
        <v>13</v>
      </c>
      <c r="Z38">
        <v>0.6</v>
      </c>
      <c r="AA38">
        <v>80.599999999999994</v>
      </c>
      <c r="AB38">
        <v>0.9</v>
      </c>
      <c r="AC38">
        <v>65.599999999999994</v>
      </c>
      <c r="AD38">
        <v>0.5</v>
      </c>
      <c r="AE38">
        <v>20.2</v>
      </c>
      <c r="AF38">
        <v>0.7</v>
      </c>
      <c r="AG38">
        <v>54.8</v>
      </c>
      <c r="AH38">
        <v>1.1000000000000001</v>
      </c>
      <c r="AI38">
        <v>13.6</v>
      </c>
      <c r="AJ38">
        <v>0.6</v>
      </c>
      <c r="AM38">
        <v>99</v>
      </c>
      <c r="AN38">
        <v>7</v>
      </c>
      <c r="AO38">
        <v>12</v>
      </c>
      <c r="AP38">
        <v>0.6</v>
      </c>
    </row>
    <row r="39" spans="1:42" x14ac:dyDescent="0.25">
      <c r="A39" s="2">
        <v>2682</v>
      </c>
      <c r="B39" s="13">
        <v>33</v>
      </c>
      <c r="C39" s="3"/>
      <c r="D39" s="11"/>
      <c r="E39">
        <v>369</v>
      </c>
      <c r="F39">
        <v>65</v>
      </c>
      <c r="I39">
        <v>3741</v>
      </c>
      <c r="J39">
        <v>33</v>
      </c>
      <c r="M39">
        <v>783</v>
      </c>
      <c r="N39">
        <v>13</v>
      </c>
      <c r="O39">
        <v>35.9</v>
      </c>
      <c r="P39">
        <v>1.5</v>
      </c>
      <c r="Q39">
        <v>138.6</v>
      </c>
      <c r="R39">
        <v>2</v>
      </c>
      <c r="S39">
        <v>16179</v>
      </c>
      <c r="T39">
        <v>46</v>
      </c>
      <c r="W39">
        <v>11.5</v>
      </c>
      <c r="X39">
        <v>0.9</v>
      </c>
      <c r="Y39">
        <v>14.7</v>
      </c>
      <c r="Z39">
        <v>0.7</v>
      </c>
      <c r="AA39">
        <v>45.1</v>
      </c>
      <c r="AB39">
        <v>0.7</v>
      </c>
      <c r="AC39">
        <v>72.7</v>
      </c>
      <c r="AD39">
        <v>0.5</v>
      </c>
      <c r="AE39">
        <v>23.3</v>
      </c>
      <c r="AF39">
        <v>0.7</v>
      </c>
      <c r="AG39">
        <v>65.5</v>
      </c>
      <c r="AH39">
        <v>1.2</v>
      </c>
      <c r="AI39">
        <v>13.2</v>
      </c>
      <c r="AJ39">
        <v>0.6</v>
      </c>
      <c r="AM39">
        <v>103</v>
      </c>
      <c r="AN39">
        <v>7</v>
      </c>
      <c r="AO39">
        <v>13.5</v>
      </c>
      <c r="AP39">
        <v>0.6</v>
      </c>
    </row>
    <row r="40" spans="1:42" x14ac:dyDescent="0.25">
      <c r="A40" s="2">
        <v>2680</v>
      </c>
      <c r="B40" s="13">
        <v>34</v>
      </c>
      <c r="C40" s="3"/>
      <c r="D40" s="11"/>
      <c r="E40">
        <v>305</v>
      </c>
      <c r="F40">
        <v>68</v>
      </c>
      <c r="I40">
        <v>3204</v>
      </c>
      <c r="J40">
        <v>31</v>
      </c>
      <c r="M40">
        <v>663</v>
      </c>
      <c r="N40">
        <v>13</v>
      </c>
      <c r="O40">
        <v>29.8</v>
      </c>
      <c r="P40">
        <v>1.5</v>
      </c>
      <c r="Q40">
        <v>143</v>
      </c>
      <c r="R40">
        <v>2</v>
      </c>
      <c r="S40">
        <v>17664</v>
      </c>
      <c r="T40">
        <v>50</v>
      </c>
      <c r="W40">
        <v>6.1</v>
      </c>
      <c r="X40">
        <v>0.9</v>
      </c>
      <c r="Y40">
        <v>12.4</v>
      </c>
      <c r="Z40">
        <v>0.6</v>
      </c>
      <c r="AA40">
        <v>36.1</v>
      </c>
      <c r="AB40">
        <v>0.7</v>
      </c>
      <c r="AC40">
        <v>62.2</v>
      </c>
      <c r="AD40">
        <v>0.5</v>
      </c>
      <c r="AE40">
        <v>22.1</v>
      </c>
      <c r="AF40">
        <v>0.7</v>
      </c>
      <c r="AG40">
        <v>60.7</v>
      </c>
      <c r="AH40">
        <v>1.2</v>
      </c>
      <c r="AI40">
        <v>12.6</v>
      </c>
      <c r="AJ40">
        <v>0.6</v>
      </c>
      <c r="AM40">
        <v>94</v>
      </c>
      <c r="AN40">
        <v>7</v>
      </c>
      <c r="AO40">
        <v>12.4</v>
      </c>
      <c r="AP40">
        <v>0.6</v>
      </c>
    </row>
    <row r="41" spans="1:42" x14ac:dyDescent="0.25">
      <c r="A41" s="2">
        <v>2678</v>
      </c>
      <c r="B41" s="13">
        <v>35</v>
      </c>
      <c r="C41" s="3"/>
      <c r="D41" s="11"/>
      <c r="E41">
        <v>275</v>
      </c>
      <c r="F41">
        <v>77</v>
      </c>
      <c r="I41">
        <v>3513</v>
      </c>
      <c r="J41">
        <v>35</v>
      </c>
      <c r="M41">
        <v>662</v>
      </c>
      <c r="N41">
        <v>14</v>
      </c>
      <c r="O41">
        <v>27.1</v>
      </c>
      <c r="P41">
        <v>1.8</v>
      </c>
      <c r="Q41">
        <v>185</v>
      </c>
      <c r="R41">
        <v>2</v>
      </c>
      <c r="S41">
        <v>25014</v>
      </c>
      <c r="T41">
        <v>67</v>
      </c>
      <c r="W41">
        <v>8.8000000000000007</v>
      </c>
      <c r="X41">
        <v>0.9</v>
      </c>
      <c r="Y41">
        <v>14.2</v>
      </c>
      <c r="Z41">
        <v>0.7</v>
      </c>
      <c r="AA41">
        <v>37.299999999999997</v>
      </c>
      <c r="AB41">
        <v>0.7</v>
      </c>
      <c r="AC41">
        <v>72.099999999999994</v>
      </c>
      <c r="AD41">
        <v>0.5</v>
      </c>
      <c r="AE41">
        <v>23.1</v>
      </c>
      <c r="AF41">
        <v>0.7</v>
      </c>
      <c r="AG41">
        <v>72.900000000000006</v>
      </c>
      <c r="AH41">
        <v>1.2</v>
      </c>
      <c r="AI41">
        <v>12.5</v>
      </c>
      <c r="AJ41">
        <v>0.6</v>
      </c>
      <c r="AM41">
        <v>96</v>
      </c>
      <c r="AN41">
        <v>7</v>
      </c>
      <c r="AO41">
        <v>15.5</v>
      </c>
      <c r="AP41">
        <v>0.6</v>
      </c>
    </row>
    <row r="42" spans="1:42" x14ac:dyDescent="0.25">
      <c r="A42" s="2">
        <v>2676</v>
      </c>
      <c r="B42" s="13">
        <v>36</v>
      </c>
      <c r="C42" s="3"/>
      <c r="D42" s="11"/>
      <c r="E42">
        <v>318</v>
      </c>
      <c r="F42">
        <v>70</v>
      </c>
      <c r="I42">
        <v>3482</v>
      </c>
      <c r="J42">
        <v>33</v>
      </c>
      <c r="M42">
        <v>675</v>
      </c>
      <c r="N42">
        <v>13</v>
      </c>
      <c r="O42">
        <v>27.3</v>
      </c>
      <c r="P42">
        <v>1.6</v>
      </c>
      <c r="Q42">
        <v>202</v>
      </c>
      <c r="R42">
        <v>2</v>
      </c>
      <c r="S42">
        <v>19628</v>
      </c>
      <c r="T42">
        <v>54</v>
      </c>
      <c r="W42">
        <v>8.9</v>
      </c>
      <c r="X42">
        <v>0.9</v>
      </c>
      <c r="Y42">
        <v>15.2</v>
      </c>
      <c r="Z42">
        <v>0.7</v>
      </c>
      <c r="AA42">
        <v>34.9</v>
      </c>
      <c r="AB42">
        <v>0.7</v>
      </c>
      <c r="AC42">
        <v>66.400000000000006</v>
      </c>
      <c r="AD42">
        <v>0.5</v>
      </c>
      <c r="AE42">
        <v>24.4</v>
      </c>
      <c r="AF42">
        <v>0.8</v>
      </c>
      <c r="AG42">
        <v>72</v>
      </c>
      <c r="AH42">
        <v>1.3</v>
      </c>
      <c r="AI42">
        <v>14.1</v>
      </c>
      <c r="AJ42">
        <v>0.6</v>
      </c>
      <c r="AM42">
        <v>96</v>
      </c>
      <c r="AN42">
        <v>7</v>
      </c>
      <c r="AO42">
        <v>13.5</v>
      </c>
      <c r="AP42">
        <v>0.6</v>
      </c>
    </row>
    <row r="43" spans="1:42" x14ac:dyDescent="0.25">
      <c r="A43" s="2">
        <v>2674</v>
      </c>
      <c r="B43" s="13">
        <v>37</v>
      </c>
      <c r="C43" s="3"/>
      <c r="D43" s="11"/>
      <c r="I43">
        <v>3090</v>
      </c>
      <c r="J43">
        <v>31</v>
      </c>
      <c r="M43">
        <v>579</v>
      </c>
      <c r="N43">
        <v>13</v>
      </c>
      <c r="O43">
        <v>23.8</v>
      </c>
      <c r="P43">
        <v>1.6</v>
      </c>
      <c r="Q43">
        <v>263</v>
      </c>
      <c r="R43">
        <v>3</v>
      </c>
      <c r="S43">
        <v>22131</v>
      </c>
      <c r="T43">
        <v>59</v>
      </c>
      <c r="W43">
        <v>8.1999999999999993</v>
      </c>
      <c r="X43">
        <v>0.9</v>
      </c>
      <c r="Y43">
        <v>14.8</v>
      </c>
      <c r="Z43">
        <v>0.6</v>
      </c>
      <c r="AA43">
        <v>33.6</v>
      </c>
      <c r="AB43">
        <v>0.7</v>
      </c>
      <c r="AC43">
        <v>60</v>
      </c>
      <c r="AD43">
        <v>0.5</v>
      </c>
      <c r="AE43">
        <v>21.7</v>
      </c>
      <c r="AF43">
        <v>0.7</v>
      </c>
      <c r="AG43">
        <v>65.8</v>
      </c>
      <c r="AH43">
        <v>1.2</v>
      </c>
      <c r="AI43">
        <v>13.7</v>
      </c>
      <c r="AJ43">
        <v>0.6</v>
      </c>
      <c r="AM43">
        <v>93</v>
      </c>
      <c r="AN43">
        <v>7</v>
      </c>
      <c r="AO43">
        <v>11.5</v>
      </c>
      <c r="AP43">
        <v>0.6</v>
      </c>
    </row>
    <row r="44" spans="1:42" x14ac:dyDescent="0.25">
      <c r="A44" s="2">
        <v>2672</v>
      </c>
      <c r="B44" s="13">
        <v>38</v>
      </c>
      <c r="C44" s="3"/>
      <c r="D44" s="11"/>
      <c r="E44">
        <v>264</v>
      </c>
      <c r="F44">
        <v>68</v>
      </c>
      <c r="I44">
        <v>3782</v>
      </c>
      <c r="J44">
        <v>34</v>
      </c>
      <c r="M44">
        <v>643</v>
      </c>
      <c r="N44">
        <v>13</v>
      </c>
      <c r="O44">
        <v>31.8</v>
      </c>
      <c r="P44">
        <v>1.6</v>
      </c>
      <c r="Q44">
        <v>265</v>
      </c>
      <c r="R44">
        <v>3</v>
      </c>
      <c r="S44">
        <v>19350</v>
      </c>
      <c r="T44">
        <v>54</v>
      </c>
      <c r="W44">
        <v>9.6999999999999993</v>
      </c>
      <c r="X44">
        <v>0.9</v>
      </c>
      <c r="Y44">
        <v>21</v>
      </c>
      <c r="Z44">
        <v>0.7</v>
      </c>
      <c r="AA44">
        <v>31.7</v>
      </c>
      <c r="AB44">
        <v>0.7</v>
      </c>
      <c r="AC44">
        <v>69.8</v>
      </c>
      <c r="AD44">
        <v>0.5</v>
      </c>
      <c r="AE44">
        <v>26.3</v>
      </c>
      <c r="AF44">
        <v>0.8</v>
      </c>
      <c r="AG44">
        <v>72.5</v>
      </c>
      <c r="AH44">
        <v>1.3</v>
      </c>
      <c r="AI44">
        <v>14.1</v>
      </c>
      <c r="AJ44">
        <v>0.6</v>
      </c>
      <c r="AM44">
        <v>87</v>
      </c>
      <c r="AN44">
        <v>7</v>
      </c>
      <c r="AO44">
        <v>13.7</v>
      </c>
      <c r="AP44">
        <v>0.6</v>
      </c>
    </row>
    <row r="45" spans="1:42" s="93" customFormat="1" x14ac:dyDescent="0.25">
      <c r="A45" s="90">
        <v>2670</v>
      </c>
      <c r="B45" s="91">
        <v>39</v>
      </c>
      <c r="C45" s="90"/>
      <c r="D45" s="92"/>
      <c r="E45" s="93">
        <v>522</v>
      </c>
      <c r="F45" s="93">
        <v>76</v>
      </c>
      <c r="I45" s="93">
        <v>3510</v>
      </c>
      <c r="J45" s="93">
        <v>33</v>
      </c>
      <c r="M45" s="93">
        <v>594</v>
      </c>
      <c r="N45" s="93">
        <v>13</v>
      </c>
      <c r="O45" s="93">
        <v>28.4</v>
      </c>
      <c r="P45" s="93">
        <v>1.6</v>
      </c>
      <c r="Q45" s="93">
        <v>308</v>
      </c>
      <c r="R45" s="93">
        <v>3</v>
      </c>
      <c r="S45" s="93">
        <v>21336</v>
      </c>
      <c r="T45" s="93">
        <v>58</v>
      </c>
      <c r="W45" s="93">
        <v>6.3</v>
      </c>
      <c r="X45" s="93">
        <v>0.9</v>
      </c>
      <c r="Y45" s="93">
        <v>19.7</v>
      </c>
      <c r="Z45" s="93">
        <v>0.7</v>
      </c>
      <c r="AA45" s="93">
        <v>32.200000000000003</v>
      </c>
      <c r="AB45" s="93">
        <v>0.7</v>
      </c>
      <c r="AC45" s="93">
        <v>63</v>
      </c>
      <c r="AD45" s="93">
        <v>0.5</v>
      </c>
      <c r="AE45" s="93">
        <v>26.1</v>
      </c>
      <c r="AF45" s="93">
        <v>0.8</v>
      </c>
      <c r="AG45" s="93">
        <v>76.3</v>
      </c>
      <c r="AH45" s="93">
        <v>1.3</v>
      </c>
      <c r="AI45" s="93">
        <v>15.2</v>
      </c>
      <c r="AJ45" s="93">
        <v>0.6</v>
      </c>
      <c r="AM45" s="93">
        <v>99</v>
      </c>
      <c r="AN45" s="93">
        <v>7</v>
      </c>
      <c r="AO45" s="93">
        <v>15.1</v>
      </c>
      <c r="AP45" s="93">
        <v>0.6</v>
      </c>
    </row>
    <row r="46" spans="1:42" x14ac:dyDescent="0.25">
      <c r="A46" s="2">
        <v>2668</v>
      </c>
      <c r="B46" s="13">
        <v>40</v>
      </c>
      <c r="C46" s="3"/>
      <c r="D46" s="11"/>
      <c r="E46">
        <v>401</v>
      </c>
      <c r="F46">
        <v>67</v>
      </c>
      <c r="I46">
        <v>3833</v>
      </c>
      <c r="J46">
        <v>33</v>
      </c>
      <c r="M46">
        <v>631</v>
      </c>
      <c r="N46">
        <v>12</v>
      </c>
      <c r="O46">
        <v>32.9</v>
      </c>
      <c r="P46">
        <v>1.5</v>
      </c>
      <c r="Q46">
        <v>247</v>
      </c>
      <c r="R46">
        <v>2</v>
      </c>
      <c r="S46">
        <v>16159</v>
      </c>
      <c r="T46">
        <v>45</v>
      </c>
      <c r="U46">
        <v>6.5</v>
      </c>
      <c r="V46">
        <v>1.6</v>
      </c>
      <c r="W46">
        <v>7.7</v>
      </c>
      <c r="X46">
        <v>0.9</v>
      </c>
      <c r="Y46">
        <v>20.2</v>
      </c>
      <c r="Z46">
        <v>0.7</v>
      </c>
      <c r="AA46">
        <v>30.3</v>
      </c>
      <c r="AB46">
        <v>0.6</v>
      </c>
      <c r="AC46">
        <v>66.8</v>
      </c>
      <c r="AD46">
        <v>0.5</v>
      </c>
      <c r="AE46">
        <v>24.6</v>
      </c>
      <c r="AF46">
        <v>0.7</v>
      </c>
      <c r="AG46">
        <v>66.400000000000006</v>
      </c>
      <c r="AH46">
        <v>1.2</v>
      </c>
      <c r="AI46">
        <v>13.6</v>
      </c>
      <c r="AJ46">
        <v>0.6</v>
      </c>
      <c r="AM46">
        <v>92</v>
      </c>
      <c r="AN46">
        <v>7</v>
      </c>
      <c r="AO46">
        <v>13.2</v>
      </c>
      <c r="AP46">
        <v>0.6</v>
      </c>
    </row>
    <row r="47" spans="1:42" x14ac:dyDescent="0.25">
      <c r="A47" s="2">
        <v>2666</v>
      </c>
      <c r="B47" s="13">
        <v>41</v>
      </c>
      <c r="C47" s="3"/>
      <c r="D47" s="11"/>
      <c r="E47">
        <v>453</v>
      </c>
      <c r="F47">
        <v>63</v>
      </c>
      <c r="I47">
        <v>3389</v>
      </c>
      <c r="J47">
        <v>30</v>
      </c>
      <c r="K47">
        <v>49</v>
      </c>
      <c r="L47">
        <v>14</v>
      </c>
      <c r="M47">
        <v>567</v>
      </c>
      <c r="N47">
        <v>11</v>
      </c>
      <c r="O47">
        <v>32</v>
      </c>
      <c r="P47">
        <v>1.4</v>
      </c>
      <c r="Q47">
        <v>250</v>
      </c>
      <c r="R47">
        <v>2</v>
      </c>
      <c r="S47">
        <v>15130</v>
      </c>
      <c r="T47">
        <v>43</v>
      </c>
      <c r="W47">
        <v>8.1</v>
      </c>
      <c r="X47">
        <v>0.9</v>
      </c>
      <c r="Y47">
        <v>22.9</v>
      </c>
      <c r="Z47">
        <v>0.7</v>
      </c>
      <c r="AA47">
        <v>31.8</v>
      </c>
      <c r="AB47">
        <v>0.7</v>
      </c>
      <c r="AC47">
        <v>67.599999999999994</v>
      </c>
      <c r="AD47">
        <v>0.5</v>
      </c>
      <c r="AE47">
        <v>27.7</v>
      </c>
      <c r="AF47">
        <v>0.8</v>
      </c>
      <c r="AG47">
        <v>81.8</v>
      </c>
      <c r="AH47">
        <v>1.3</v>
      </c>
      <c r="AI47">
        <v>15.2</v>
      </c>
      <c r="AJ47">
        <v>0.6</v>
      </c>
      <c r="AM47">
        <v>103</v>
      </c>
      <c r="AN47">
        <v>7</v>
      </c>
      <c r="AO47">
        <v>14</v>
      </c>
      <c r="AP47">
        <v>0.6</v>
      </c>
    </row>
    <row r="48" spans="1:42" x14ac:dyDescent="0.25">
      <c r="A48" s="2">
        <v>2664</v>
      </c>
      <c r="B48" s="13">
        <v>42</v>
      </c>
      <c r="C48" s="3"/>
      <c r="D48" s="11"/>
      <c r="E48">
        <v>227</v>
      </c>
      <c r="F48">
        <v>61</v>
      </c>
      <c r="I48">
        <v>4072</v>
      </c>
      <c r="J48">
        <v>34</v>
      </c>
      <c r="K48">
        <v>145</v>
      </c>
      <c r="L48">
        <v>15</v>
      </c>
      <c r="M48">
        <v>818</v>
      </c>
      <c r="N48">
        <v>13</v>
      </c>
      <c r="O48">
        <v>39.6</v>
      </c>
      <c r="P48">
        <v>1.5</v>
      </c>
      <c r="Q48">
        <v>270</v>
      </c>
      <c r="R48">
        <v>2</v>
      </c>
      <c r="S48">
        <v>14963</v>
      </c>
      <c r="T48">
        <v>43</v>
      </c>
      <c r="W48">
        <v>8.9</v>
      </c>
      <c r="X48">
        <v>0.9</v>
      </c>
      <c r="Y48">
        <v>23.9</v>
      </c>
      <c r="Z48">
        <v>0.7</v>
      </c>
      <c r="AA48">
        <v>29.6</v>
      </c>
      <c r="AB48">
        <v>0.7</v>
      </c>
      <c r="AC48">
        <v>71.900000000000006</v>
      </c>
      <c r="AD48">
        <v>0.5</v>
      </c>
      <c r="AE48">
        <v>29.1</v>
      </c>
      <c r="AF48">
        <v>0.8</v>
      </c>
      <c r="AG48">
        <v>82.1</v>
      </c>
      <c r="AH48">
        <v>1.4</v>
      </c>
      <c r="AI48">
        <v>14.2</v>
      </c>
      <c r="AJ48">
        <v>0.6</v>
      </c>
      <c r="AM48">
        <v>95</v>
      </c>
      <c r="AN48">
        <v>7</v>
      </c>
      <c r="AO48">
        <v>15.6</v>
      </c>
      <c r="AP48">
        <v>0.6</v>
      </c>
    </row>
    <row r="49" spans="1:42" x14ac:dyDescent="0.25">
      <c r="A49" s="2">
        <v>2662</v>
      </c>
      <c r="B49" s="13">
        <v>43</v>
      </c>
      <c r="C49" s="3"/>
      <c r="D49" s="11"/>
      <c r="E49">
        <v>316</v>
      </c>
      <c r="F49">
        <v>60</v>
      </c>
      <c r="I49">
        <v>2730</v>
      </c>
      <c r="J49">
        <v>27</v>
      </c>
      <c r="M49">
        <v>446</v>
      </c>
      <c r="N49">
        <v>11</v>
      </c>
      <c r="O49">
        <v>28.6</v>
      </c>
      <c r="P49">
        <v>1.4</v>
      </c>
      <c r="Q49">
        <v>259</v>
      </c>
      <c r="R49">
        <v>2</v>
      </c>
      <c r="S49">
        <v>14319</v>
      </c>
      <c r="T49">
        <v>41</v>
      </c>
      <c r="W49">
        <v>6.7</v>
      </c>
      <c r="X49">
        <v>0.9</v>
      </c>
      <c r="Y49">
        <v>20.3</v>
      </c>
      <c r="Z49">
        <v>0.7</v>
      </c>
      <c r="AA49">
        <v>22.8</v>
      </c>
      <c r="AB49">
        <v>0.6</v>
      </c>
      <c r="AC49">
        <v>55.8</v>
      </c>
      <c r="AD49">
        <v>0.5</v>
      </c>
      <c r="AE49">
        <v>23.2</v>
      </c>
      <c r="AF49">
        <v>0.7</v>
      </c>
      <c r="AG49">
        <v>56.9</v>
      </c>
      <c r="AH49">
        <v>1.1000000000000001</v>
      </c>
      <c r="AI49">
        <v>13.4</v>
      </c>
      <c r="AJ49">
        <v>0.6</v>
      </c>
      <c r="AM49">
        <v>78</v>
      </c>
      <c r="AN49">
        <v>7</v>
      </c>
      <c r="AO49">
        <v>13.3</v>
      </c>
      <c r="AP49">
        <v>0.6</v>
      </c>
    </row>
    <row r="50" spans="1:42" x14ac:dyDescent="0.25">
      <c r="A50" s="2">
        <v>2660</v>
      </c>
      <c r="B50" s="13">
        <v>44</v>
      </c>
      <c r="C50" s="3"/>
      <c r="D50" s="11"/>
      <c r="E50">
        <v>373</v>
      </c>
      <c r="F50">
        <v>65</v>
      </c>
      <c r="I50">
        <v>4890</v>
      </c>
      <c r="J50">
        <v>38</v>
      </c>
      <c r="K50">
        <v>198</v>
      </c>
      <c r="L50">
        <v>16</v>
      </c>
      <c r="M50">
        <v>1063</v>
      </c>
      <c r="N50">
        <v>14</v>
      </c>
      <c r="O50">
        <v>46.2</v>
      </c>
      <c r="P50">
        <v>1.6</v>
      </c>
      <c r="Q50">
        <v>259</v>
      </c>
      <c r="R50">
        <v>2</v>
      </c>
      <c r="S50">
        <v>14957</v>
      </c>
      <c r="T50">
        <v>43</v>
      </c>
      <c r="U50">
        <v>9.1</v>
      </c>
      <c r="V50">
        <v>1.6</v>
      </c>
      <c r="W50">
        <v>14.4</v>
      </c>
      <c r="X50">
        <v>1</v>
      </c>
      <c r="Y50">
        <v>25</v>
      </c>
      <c r="Z50">
        <v>0.7</v>
      </c>
      <c r="AA50">
        <v>30</v>
      </c>
      <c r="AB50">
        <v>0.7</v>
      </c>
      <c r="AC50">
        <v>77.5</v>
      </c>
      <c r="AD50">
        <v>0.5</v>
      </c>
      <c r="AE50">
        <v>28.9</v>
      </c>
      <c r="AF50">
        <v>0.8</v>
      </c>
      <c r="AG50">
        <v>85.3</v>
      </c>
      <c r="AH50">
        <v>1.3</v>
      </c>
      <c r="AI50">
        <v>14.5</v>
      </c>
      <c r="AJ50">
        <v>0.6</v>
      </c>
      <c r="AM50">
        <v>90</v>
      </c>
      <c r="AN50">
        <v>7</v>
      </c>
      <c r="AO50">
        <v>16.3</v>
      </c>
      <c r="AP50">
        <v>0.6</v>
      </c>
    </row>
    <row r="51" spans="1:42" x14ac:dyDescent="0.25">
      <c r="A51" s="2">
        <v>2656</v>
      </c>
      <c r="B51" s="13">
        <v>45</v>
      </c>
      <c r="C51" s="3" t="s">
        <v>165</v>
      </c>
      <c r="D51" s="11"/>
      <c r="E51">
        <v>325</v>
      </c>
      <c r="F51">
        <v>66</v>
      </c>
      <c r="G51">
        <v>191</v>
      </c>
      <c r="H51">
        <v>22</v>
      </c>
      <c r="I51">
        <v>3924</v>
      </c>
      <c r="J51">
        <v>36</v>
      </c>
      <c r="K51">
        <v>354</v>
      </c>
      <c r="L51">
        <v>16</v>
      </c>
      <c r="M51">
        <v>761</v>
      </c>
      <c r="N51">
        <v>13</v>
      </c>
      <c r="O51">
        <v>38.200000000000003</v>
      </c>
      <c r="P51">
        <v>1.5</v>
      </c>
      <c r="Q51">
        <v>334</v>
      </c>
      <c r="R51">
        <v>3</v>
      </c>
      <c r="S51">
        <v>13180</v>
      </c>
      <c r="T51">
        <v>43</v>
      </c>
      <c r="W51">
        <v>9.3000000000000007</v>
      </c>
      <c r="X51">
        <v>1</v>
      </c>
      <c r="Y51">
        <v>25.3</v>
      </c>
      <c r="Z51">
        <v>0.8</v>
      </c>
      <c r="AA51">
        <v>22.5</v>
      </c>
      <c r="AB51">
        <v>0.7</v>
      </c>
      <c r="AC51">
        <v>73.599999999999994</v>
      </c>
      <c r="AD51">
        <v>0.6</v>
      </c>
      <c r="AE51">
        <v>31.2</v>
      </c>
      <c r="AF51">
        <v>1</v>
      </c>
      <c r="AG51">
        <v>92.5</v>
      </c>
      <c r="AH51">
        <v>1.7</v>
      </c>
      <c r="AI51">
        <v>12.3</v>
      </c>
      <c r="AJ51">
        <v>0.7</v>
      </c>
      <c r="AK51">
        <v>29</v>
      </c>
      <c r="AL51">
        <v>2</v>
      </c>
      <c r="AM51">
        <v>106</v>
      </c>
      <c r="AN51">
        <v>9</v>
      </c>
      <c r="AO51">
        <v>14.4</v>
      </c>
      <c r="AP51">
        <v>0.7</v>
      </c>
    </row>
    <row r="52" spans="1:42" x14ac:dyDescent="0.25">
      <c r="A52" s="2">
        <v>2652</v>
      </c>
      <c r="B52" s="13">
        <v>46</v>
      </c>
      <c r="C52" s="3"/>
      <c r="D52" s="11"/>
      <c r="E52">
        <v>255</v>
      </c>
      <c r="F52">
        <v>62</v>
      </c>
      <c r="I52">
        <v>3593</v>
      </c>
      <c r="J52">
        <v>31</v>
      </c>
      <c r="M52">
        <v>720</v>
      </c>
      <c r="N52">
        <v>12</v>
      </c>
      <c r="O52">
        <v>31.5</v>
      </c>
      <c r="P52">
        <v>1.4</v>
      </c>
      <c r="Q52">
        <v>278</v>
      </c>
      <c r="R52">
        <v>2</v>
      </c>
      <c r="S52">
        <v>15159</v>
      </c>
      <c r="T52">
        <v>43</v>
      </c>
      <c r="W52">
        <v>10.9</v>
      </c>
      <c r="X52">
        <v>0.9</v>
      </c>
      <c r="Y52">
        <v>19.5</v>
      </c>
      <c r="Z52">
        <v>0.7</v>
      </c>
      <c r="AA52">
        <v>28.1</v>
      </c>
      <c r="AB52">
        <v>0.6</v>
      </c>
      <c r="AC52">
        <v>63.2</v>
      </c>
      <c r="AD52">
        <v>0.5</v>
      </c>
      <c r="AE52">
        <v>22.3</v>
      </c>
      <c r="AF52">
        <v>0.7</v>
      </c>
      <c r="AG52">
        <v>69.5</v>
      </c>
      <c r="AH52">
        <v>1.2</v>
      </c>
      <c r="AI52">
        <v>12.6</v>
      </c>
      <c r="AJ52">
        <v>0.6</v>
      </c>
      <c r="AM52">
        <v>77</v>
      </c>
      <c r="AN52">
        <v>7</v>
      </c>
      <c r="AO52">
        <v>13</v>
      </c>
      <c r="AP52">
        <v>0.6</v>
      </c>
    </row>
    <row r="53" spans="1:42" x14ac:dyDescent="0.25">
      <c r="A53" s="2">
        <v>2648</v>
      </c>
      <c r="B53" s="13">
        <v>47</v>
      </c>
      <c r="C53" s="3"/>
      <c r="D53" s="11"/>
      <c r="E53">
        <v>404</v>
      </c>
      <c r="F53">
        <v>72</v>
      </c>
      <c r="I53">
        <v>4446</v>
      </c>
      <c r="J53">
        <v>37</v>
      </c>
      <c r="M53">
        <v>887</v>
      </c>
      <c r="N53">
        <v>14</v>
      </c>
      <c r="O53">
        <v>42.3</v>
      </c>
      <c r="P53">
        <v>1.7</v>
      </c>
      <c r="Q53">
        <v>322</v>
      </c>
      <c r="R53">
        <v>3</v>
      </c>
      <c r="S53">
        <v>20744</v>
      </c>
      <c r="T53">
        <v>58</v>
      </c>
      <c r="U53">
        <v>5.9</v>
      </c>
      <c r="V53">
        <v>1.7</v>
      </c>
      <c r="W53">
        <v>12.7</v>
      </c>
      <c r="X53">
        <v>1</v>
      </c>
      <c r="Y53">
        <v>28.7</v>
      </c>
      <c r="Z53">
        <v>0.8</v>
      </c>
      <c r="AA53">
        <v>23.8</v>
      </c>
      <c r="AB53">
        <v>0.7</v>
      </c>
      <c r="AC53">
        <v>76.5</v>
      </c>
      <c r="AD53">
        <v>0.6</v>
      </c>
      <c r="AE53">
        <v>30.2</v>
      </c>
      <c r="AF53">
        <v>0.8</v>
      </c>
      <c r="AG53">
        <v>96.7</v>
      </c>
      <c r="AH53">
        <v>1.5</v>
      </c>
      <c r="AI53">
        <v>15.5</v>
      </c>
      <c r="AJ53">
        <v>0.6</v>
      </c>
      <c r="AM53">
        <v>100</v>
      </c>
      <c r="AN53">
        <v>7</v>
      </c>
      <c r="AO53">
        <v>20.8</v>
      </c>
      <c r="AP53">
        <v>0.7</v>
      </c>
    </row>
    <row r="54" spans="1:42" x14ac:dyDescent="0.25">
      <c r="A54" s="2">
        <v>2644</v>
      </c>
      <c r="B54" s="13">
        <v>48</v>
      </c>
      <c r="C54" s="3"/>
      <c r="D54" s="11"/>
      <c r="E54">
        <v>342</v>
      </c>
      <c r="F54">
        <v>65</v>
      </c>
      <c r="I54">
        <v>3380</v>
      </c>
      <c r="J54">
        <v>31</v>
      </c>
      <c r="M54">
        <v>655</v>
      </c>
      <c r="N54">
        <v>12</v>
      </c>
      <c r="O54">
        <v>35.9</v>
      </c>
      <c r="P54">
        <v>1.5</v>
      </c>
      <c r="Q54">
        <v>260</v>
      </c>
      <c r="R54">
        <v>2</v>
      </c>
      <c r="S54">
        <v>15523</v>
      </c>
      <c r="T54">
        <v>44</v>
      </c>
      <c r="W54">
        <v>7.3</v>
      </c>
      <c r="X54">
        <v>0.9</v>
      </c>
      <c r="Y54">
        <v>20.3</v>
      </c>
      <c r="Z54">
        <v>0.7</v>
      </c>
      <c r="AA54">
        <v>22.8</v>
      </c>
      <c r="AB54">
        <v>0.6</v>
      </c>
      <c r="AC54">
        <v>66.5</v>
      </c>
      <c r="AD54">
        <v>0.5</v>
      </c>
      <c r="AE54">
        <v>25.7</v>
      </c>
      <c r="AF54">
        <v>0.8</v>
      </c>
      <c r="AG54">
        <v>68.3</v>
      </c>
      <c r="AH54">
        <v>1.2</v>
      </c>
      <c r="AI54">
        <v>15.3</v>
      </c>
      <c r="AJ54">
        <v>0.6</v>
      </c>
      <c r="AM54">
        <v>87</v>
      </c>
      <c r="AN54">
        <v>7</v>
      </c>
      <c r="AO54">
        <v>14.3</v>
      </c>
      <c r="AP54">
        <v>0.6</v>
      </c>
    </row>
    <row r="55" spans="1:42" x14ac:dyDescent="0.25">
      <c r="A55" s="2">
        <v>2640</v>
      </c>
      <c r="B55" s="13">
        <v>49</v>
      </c>
      <c r="C55" s="3"/>
      <c r="D55" s="11"/>
      <c r="E55">
        <v>318</v>
      </c>
      <c r="F55">
        <v>64</v>
      </c>
      <c r="I55">
        <v>3309</v>
      </c>
      <c r="J55">
        <v>31</v>
      </c>
      <c r="M55">
        <v>653</v>
      </c>
      <c r="N55">
        <v>12</v>
      </c>
      <c r="O55">
        <v>28</v>
      </c>
      <c r="P55">
        <v>1.5</v>
      </c>
      <c r="Q55">
        <v>192</v>
      </c>
      <c r="R55">
        <v>2</v>
      </c>
      <c r="S55">
        <v>16474</v>
      </c>
      <c r="T55">
        <v>46</v>
      </c>
      <c r="W55">
        <v>7.9</v>
      </c>
      <c r="X55">
        <v>0.9</v>
      </c>
      <c r="Y55">
        <v>14.6</v>
      </c>
      <c r="Z55">
        <v>0.6</v>
      </c>
      <c r="AA55">
        <v>25.4</v>
      </c>
      <c r="AB55">
        <v>0.6</v>
      </c>
      <c r="AC55">
        <v>62.7</v>
      </c>
      <c r="AD55">
        <v>0.5</v>
      </c>
      <c r="AE55">
        <v>26.8</v>
      </c>
      <c r="AF55">
        <v>0.8</v>
      </c>
      <c r="AG55">
        <v>73.099999999999994</v>
      </c>
      <c r="AH55">
        <v>1.2</v>
      </c>
      <c r="AI55">
        <v>13.5</v>
      </c>
      <c r="AJ55">
        <v>0.6</v>
      </c>
      <c r="AM55">
        <v>96</v>
      </c>
      <c r="AN55">
        <v>7</v>
      </c>
      <c r="AO55">
        <v>11.5</v>
      </c>
      <c r="AP55">
        <v>0.6</v>
      </c>
    </row>
    <row r="56" spans="1:42" x14ac:dyDescent="0.25">
      <c r="A56" s="2">
        <v>2636</v>
      </c>
      <c r="B56" s="13">
        <v>50</v>
      </c>
      <c r="C56" s="3"/>
      <c r="D56" s="11"/>
      <c r="E56">
        <v>403</v>
      </c>
      <c r="F56">
        <v>68</v>
      </c>
      <c r="I56">
        <v>3952</v>
      </c>
      <c r="J56">
        <v>34</v>
      </c>
      <c r="M56">
        <v>882</v>
      </c>
      <c r="N56">
        <v>14</v>
      </c>
      <c r="O56">
        <v>34</v>
      </c>
      <c r="P56">
        <v>1.5</v>
      </c>
      <c r="Q56">
        <v>227</v>
      </c>
      <c r="R56">
        <v>2</v>
      </c>
      <c r="S56">
        <v>16939</v>
      </c>
      <c r="T56">
        <v>47</v>
      </c>
      <c r="U56">
        <v>5.8</v>
      </c>
      <c r="V56">
        <v>1.6</v>
      </c>
      <c r="W56">
        <v>9.6999999999999993</v>
      </c>
      <c r="X56">
        <v>0.9</v>
      </c>
      <c r="Y56">
        <v>20.3</v>
      </c>
      <c r="Z56">
        <v>0.7</v>
      </c>
      <c r="AA56">
        <v>28.3</v>
      </c>
      <c r="AB56">
        <v>0.6</v>
      </c>
      <c r="AC56">
        <v>67.2</v>
      </c>
      <c r="AD56">
        <v>0.5</v>
      </c>
      <c r="AE56">
        <v>28.2</v>
      </c>
      <c r="AF56">
        <v>0.8</v>
      </c>
      <c r="AG56">
        <v>86</v>
      </c>
      <c r="AH56">
        <v>1.3</v>
      </c>
      <c r="AI56">
        <v>12</v>
      </c>
      <c r="AJ56">
        <v>0.6</v>
      </c>
      <c r="AM56">
        <v>105</v>
      </c>
      <c r="AN56">
        <v>7</v>
      </c>
      <c r="AO56">
        <v>13.5</v>
      </c>
      <c r="AP56">
        <v>0.6</v>
      </c>
    </row>
    <row r="57" spans="1:42" x14ac:dyDescent="0.25">
      <c r="A57" s="2">
        <v>2632</v>
      </c>
      <c r="B57" s="13">
        <v>51</v>
      </c>
      <c r="C57" s="3"/>
      <c r="D57" s="11"/>
      <c r="E57">
        <v>405</v>
      </c>
      <c r="F57">
        <v>58</v>
      </c>
      <c r="I57">
        <v>3145</v>
      </c>
      <c r="J57">
        <v>28</v>
      </c>
      <c r="K57">
        <v>97</v>
      </c>
      <c r="L57">
        <v>12</v>
      </c>
      <c r="M57">
        <v>590</v>
      </c>
      <c r="N57">
        <v>11</v>
      </c>
      <c r="O57">
        <v>32</v>
      </c>
      <c r="P57">
        <v>1.3</v>
      </c>
      <c r="Q57">
        <v>157</v>
      </c>
      <c r="R57">
        <v>1.9</v>
      </c>
      <c r="S57">
        <v>11658</v>
      </c>
      <c r="T57">
        <v>35</v>
      </c>
      <c r="W57">
        <v>6.3</v>
      </c>
      <c r="X57">
        <v>0.9</v>
      </c>
      <c r="Y57">
        <v>17.899999999999999</v>
      </c>
      <c r="Z57">
        <v>0.7</v>
      </c>
      <c r="AA57">
        <v>18.600000000000001</v>
      </c>
      <c r="AB57">
        <v>0.6</v>
      </c>
      <c r="AC57">
        <v>65.400000000000006</v>
      </c>
      <c r="AD57">
        <v>0.5</v>
      </c>
      <c r="AE57">
        <v>24.2</v>
      </c>
      <c r="AF57">
        <v>0.7</v>
      </c>
      <c r="AG57">
        <v>64.400000000000006</v>
      </c>
      <c r="AH57">
        <v>1.2</v>
      </c>
      <c r="AI57">
        <v>12.4</v>
      </c>
      <c r="AJ57">
        <v>0.5</v>
      </c>
      <c r="AM57">
        <v>94</v>
      </c>
      <c r="AN57">
        <v>7</v>
      </c>
      <c r="AO57">
        <v>14.8</v>
      </c>
      <c r="AP57">
        <v>0.6</v>
      </c>
    </row>
    <row r="58" spans="1:42" x14ac:dyDescent="0.25">
      <c r="A58" s="43">
        <v>2628</v>
      </c>
      <c r="B58" s="89">
        <v>52</v>
      </c>
      <c r="C58" s="3"/>
      <c r="D58" s="11"/>
      <c r="E58">
        <v>394</v>
      </c>
      <c r="F58">
        <v>62</v>
      </c>
      <c r="I58">
        <v>3600</v>
      </c>
      <c r="J58">
        <v>32</v>
      </c>
      <c r="K58">
        <v>181</v>
      </c>
      <c r="L58">
        <v>14</v>
      </c>
      <c r="M58">
        <v>820</v>
      </c>
      <c r="N58">
        <v>13</v>
      </c>
      <c r="O58">
        <v>38</v>
      </c>
      <c r="P58">
        <v>1.4</v>
      </c>
      <c r="Q58">
        <v>126.1</v>
      </c>
      <c r="R58">
        <v>1.9</v>
      </c>
      <c r="S58">
        <v>12116</v>
      </c>
      <c r="T58">
        <v>36</v>
      </c>
      <c r="W58">
        <v>9.5</v>
      </c>
      <c r="X58">
        <v>0.9</v>
      </c>
      <c r="Y58">
        <v>17.600000000000001</v>
      </c>
      <c r="Z58">
        <v>0.7</v>
      </c>
      <c r="AA58">
        <v>28.8</v>
      </c>
      <c r="AB58">
        <v>0.6</v>
      </c>
      <c r="AC58">
        <v>70.599999999999994</v>
      </c>
      <c r="AD58">
        <v>0.5</v>
      </c>
      <c r="AE58">
        <v>30.4</v>
      </c>
      <c r="AF58">
        <v>0.8</v>
      </c>
      <c r="AG58">
        <v>107.2</v>
      </c>
      <c r="AH58">
        <v>1.5</v>
      </c>
      <c r="AI58">
        <v>12.6</v>
      </c>
      <c r="AJ58">
        <v>0.6</v>
      </c>
      <c r="AM58">
        <v>102</v>
      </c>
      <c r="AN58">
        <v>7</v>
      </c>
      <c r="AO58">
        <v>14</v>
      </c>
      <c r="AP58">
        <v>0.6</v>
      </c>
    </row>
    <row r="59" spans="1:42" s="93" customFormat="1" x14ac:dyDescent="0.25">
      <c r="A59" s="149">
        <v>2620</v>
      </c>
      <c r="B59" s="150">
        <v>53</v>
      </c>
      <c r="C59" s="90"/>
      <c r="D59" s="92"/>
      <c r="E59" s="93">
        <v>424</v>
      </c>
      <c r="F59" s="93">
        <v>61</v>
      </c>
      <c r="I59" s="93">
        <v>4003</v>
      </c>
      <c r="J59" s="93">
        <v>32</v>
      </c>
      <c r="K59" s="93">
        <v>89</v>
      </c>
      <c r="L59" s="93">
        <v>14</v>
      </c>
      <c r="M59" s="93">
        <v>863</v>
      </c>
      <c r="N59" s="93">
        <v>13</v>
      </c>
      <c r="O59" s="93">
        <v>36.4</v>
      </c>
      <c r="P59" s="93">
        <v>1.4</v>
      </c>
      <c r="Q59" s="93">
        <v>150.80000000000001</v>
      </c>
      <c r="R59" s="93">
        <v>1.9</v>
      </c>
      <c r="S59" s="93">
        <v>13351</v>
      </c>
      <c r="T59" s="93">
        <v>38</v>
      </c>
      <c r="W59" s="93">
        <v>6.3</v>
      </c>
      <c r="X59" s="93">
        <v>0.9</v>
      </c>
      <c r="Y59" s="93">
        <v>18.8</v>
      </c>
      <c r="Z59" s="93">
        <v>0.7</v>
      </c>
      <c r="AA59" s="93">
        <v>25.9</v>
      </c>
      <c r="AB59" s="93">
        <v>0.6</v>
      </c>
      <c r="AC59" s="93">
        <v>70.3</v>
      </c>
      <c r="AD59" s="93">
        <v>0.5</v>
      </c>
      <c r="AE59" s="93">
        <v>29.9</v>
      </c>
      <c r="AF59" s="93">
        <v>0.8</v>
      </c>
      <c r="AG59" s="93">
        <v>86.6</v>
      </c>
      <c r="AH59" s="93">
        <v>1.4</v>
      </c>
      <c r="AI59" s="93">
        <v>12.5</v>
      </c>
      <c r="AJ59" s="93">
        <v>0.6</v>
      </c>
      <c r="AM59" s="93">
        <v>88</v>
      </c>
      <c r="AN59" s="93">
        <v>7</v>
      </c>
      <c r="AO59" s="93">
        <v>15.3</v>
      </c>
      <c r="AP59" s="93">
        <v>0.6</v>
      </c>
    </row>
    <row r="60" spans="1:42" x14ac:dyDescent="0.25">
      <c r="A60" s="43">
        <v>2612</v>
      </c>
      <c r="B60" s="89">
        <v>54</v>
      </c>
      <c r="C60" s="3"/>
      <c r="D60" s="11"/>
      <c r="E60">
        <v>404</v>
      </c>
      <c r="F60">
        <v>57</v>
      </c>
      <c r="I60">
        <v>2925</v>
      </c>
      <c r="J60">
        <v>27</v>
      </c>
      <c r="K60">
        <v>283</v>
      </c>
      <c r="L60">
        <v>13</v>
      </c>
      <c r="M60">
        <v>635</v>
      </c>
      <c r="N60">
        <v>11</v>
      </c>
      <c r="O60">
        <v>32.799999999999997</v>
      </c>
      <c r="P60">
        <v>1.3</v>
      </c>
      <c r="Q60">
        <v>166.3</v>
      </c>
      <c r="R60">
        <v>1.9</v>
      </c>
      <c r="S60">
        <v>11115</v>
      </c>
      <c r="T60">
        <v>33</v>
      </c>
      <c r="W60">
        <v>10</v>
      </c>
      <c r="X60">
        <v>0.9</v>
      </c>
      <c r="Y60">
        <v>20.6</v>
      </c>
      <c r="Z60">
        <v>0.7</v>
      </c>
      <c r="AA60">
        <v>25.1</v>
      </c>
      <c r="AB60">
        <v>0.6</v>
      </c>
      <c r="AC60">
        <v>60.4</v>
      </c>
      <c r="AD60">
        <v>0.5</v>
      </c>
      <c r="AE60">
        <v>25.4</v>
      </c>
      <c r="AF60">
        <v>0.8</v>
      </c>
      <c r="AG60">
        <v>65.8</v>
      </c>
      <c r="AH60">
        <v>1.2</v>
      </c>
      <c r="AI60">
        <v>13.3</v>
      </c>
      <c r="AJ60">
        <v>0.6</v>
      </c>
      <c r="AM60">
        <v>89</v>
      </c>
      <c r="AN60">
        <v>7</v>
      </c>
      <c r="AO60">
        <v>12.2</v>
      </c>
      <c r="AP60">
        <v>0.6</v>
      </c>
    </row>
    <row r="61" spans="1:42" x14ac:dyDescent="0.25">
      <c r="A61" s="43">
        <v>2604</v>
      </c>
      <c r="B61" s="89">
        <v>55</v>
      </c>
      <c r="C61" s="3"/>
      <c r="D61" s="11"/>
      <c r="E61">
        <v>372</v>
      </c>
      <c r="F61">
        <v>62</v>
      </c>
      <c r="I61">
        <v>3002</v>
      </c>
      <c r="J61">
        <v>28</v>
      </c>
      <c r="M61">
        <v>659</v>
      </c>
      <c r="N61">
        <v>12</v>
      </c>
      <c r="O61">
        <v>33.200000000000003</v>
      </c>
      <c r="P61">
        <v>1.4</v>
      </c>
      <c r="Q61">
        <v>104.8</v>
      </c>
      <c r="R61">
        <v>1.7</v>
      </c>
      <c r="S61">
        <v>14947</v>
      </c>
      <c r="T61">
        <v>42</v>
      </c>
      <c r="W61">
        <v>7.8</v>
      </c>
      <c r="X61">
        <v>0.9</v>
      </c>
      <c r="Y61">
        <v>14.1</v>
      </c>
      <c r="Z61">
        <v>0.6</v>
      </c>
      <c r="AA61">
        <v>25.5</v>
      </c>
      <c r="AB61">
        <v>0.6</v>
      </c>
      <c r="AC61">
        <v>63.3</v>
      </c>
      <c r="AD61">
        <v>0.5</v>
      </c>
      <c r="AE61">
        <v>27.3</v>
      </c>
      <c r="AF61">
        <v>0.8</v>
      </c>
      <c r="AG61">
        <v>78.900000000000006</v>
      </c>
      <c r="AH61">
        <v>1.3</v>
      </c>
      <c r="AI61">
        <v>12.9</v>
      </c>
      <c r="AJ61">
        <v>0.6</v>
      </c>
      <c r="AM61">
        <v>114</v>
      </c>
      <c r="AN61">
        <v>7</v>
      </c>
      <c r="AO61">
        <v>12.9</v>
      </c>
      <c r="AP61">
        <v>0.6</v>
      </c>
    </row>
    <row r="62" spans="1:42" x14ac:dyDescent="0.25">
      <c r="A62" s="43">
        <v>2601</v>
      </c>
      <c r="B62" s="89">
        <v>56</v>
      </c>
      <c r="C62" s="3"/>
      <c r="D62" s="11"/>
      <c r="E62">
        <v>492</v>
      </c>
      <c r="F62">
        <v>66</v>
      </c>
      <c r="I62">
        <v>3067</v>
      </c>
      <c r="J62">
        <v>29</v>
      </c>
      <c r="M62">
        <v>680</v>
      </c>
      <c r="N62">
        <v>13</v>
      </c>
      <c r="O62">
        <v>36.200000000000003</v>
      </c>
      <c r="P62">
        <v>1.5</v>
      </c>
      <c r="Q62">
        <v>121.3</v>
      </c>
      <c r="R62">
        <v>1.9</v>
      </c>
      <c r="S62">
        <v>14970</v>
      </c>
      <c r="T62">
        <v>43</v>
      </c>
      <c r="W62">
        <v>8.1999999999999993</v>
      </c>
      <c r="X62">
        <v>0.9</v>
      </c>
      <c r="Y62">
        <v>19</v>
      </c>
      <c r="Z62">
        <v>0.7</v>
      </c>
      <c r="AA62">
        <v>26.8</v>
      </c>
      <c r="AB62">
        <v>0.6</v>
      </c>
      <c r="AC62">
        <v>66.5</v>
      </c>
      <c r="AD62">
        <v>0.5</v>
      </c>
      <c r="AE62">
        <v>28.4</v>
      </c>
      <c r="AF62">
        <v>0.8</v>
      </c>
      <c r="AG62">
        <v>87.3</v>
      </c>
      <c r="AH62">
        <v>1.4</v>
      </c>
      <c r="AI62">
        <v>13.4</v>
      </c>
      <c r="AJ62">
        <v>0.6</v>
      </c>
      <c r="AM62">
        <v>96</v>
      </c>
      <c r="AN62">
        <v>7</v>
      </c>
      <c r="AO62">
        <v>14.9</v>
      </c>
      <c r="AP62">
        <v>0.6</v>
      </c>
    </row>
    <row r="63" spans="1:42" x14ac:dyDescent="0.25">
      <c r="A63" s="2">
        <v>2599</v>
      </c>
      <c r="B63" s="13">
        <v>57</v>
      </c>
      <c r="C63" s="3"/>
      <c r="D63" s="11"/>
      <c r="E63">
        <v>371</v>
      </c>
      <c r="F63">
        <v>61</v>
      </c>
      <c r="I63">
        <v>3716</v>
      </c>
      <c r="J63">
        <v>32</v>
      </c>
      <c r="K63">
        <v>185</v>
      </c>
      <c r="L63">
        <v>14</v>
      </c>
      <c r="M63">
        <v>938</v>
      </c>
      <c r="N63">
        <v>13</v>
      </c>
      <c r="O63">
        <v>44.9</v>
      </c>
      <c r="P63">
        <v>1.5</v>
      </c>
      <c r="Q63">
        <v>107.1</v>
      </c>
      <c r="R63">
        <v>1.7</v>
      </c>
      <c r="S63">
        <v>12655</v>
      </c>
      <c r="T63">
        <v>38</v>
      </c>
      <c r="W63">
        <v>9.1</v>
      </c>
      <c r="X63">
        <v>0.9</v>
      </c>
      <c r="Y63">
        <v>15.7</v>
      </c>
      <c r="Z63">
        <v>0.7</v>
      </c>
      <c r="AA63">
        <v>29.9</v>
      </c>
      <c r="AB63">
        <v>0.7</v>
      </c>
      <c r="AC63">
        <v>81.2</v>
      </c>
      <c r="AD63">
        <v>0.6</v>
      </c>
      <c r="AE63">
        <v>36.299999999999997</v>
      </c>
      <c r="AF63">
        <v>0.9</v>
      </c>
      <c r="AG63">
        <v>126.3</v>
      </c>
      <c r="AH63">
        <v>1.6</v>
      </c>
      <c r="AI63">
        <v>12.6</v>
      </c>
      <c r="AJ63">
        <v>0.6</v>
      </c>
      <c r="AM63">
        <v>130</v>
      </c>
      <c r="AN63">
        <v>7</v>
      </c>
      <c r="AO63">
        <v>17.399999999999999</v>
      </c>
      <c r="AP63">
        <v>0.6</v>
      </c>
    </row>
    <row r="64" spans="1:42" s="7" customFormat="1" x14ac:dyDescent="0.25">
      <c r="A64" s="88">
        <v>2597</v>
      </c>
      <c r="B64" s="94">
        <v>58</v>
      </c>
      <c r="C64" s="2"/>
      <c r="D64" s="47"/>
      <c r="E64" s="7">
        <v>318</v>
      </c>
      <c r="F64" s="7">
        <v>68</v>
      </c>
      <c r="I64" s="7">
        <v>6572</v>
      </c>
      <c r="J64" s="7">
        <v>48</v>
      </c>
      <c r="M64" s="7">
        <v>1536</v>
      </c>
      <c r="N64" s="7">
        <v>17</v>
      </c>
      <c r="O64" s="7">
        <v>32.299999999999997</v>
      </c>
      <c r="P64" s="7">
        <v>1.6</v>
      </c>
      <c r="Q64" s="7">
        <v>95.9</v>
      </c>
      <c r="R64" s="7">
        <v>1.9</v>
      </c>
      <c r="S64" s="7">
        <v>14167</v>
      </c>
      <c r="T64" s="7">
        <v>43</v>
      </c>
      <c r="W64" s="7">
        <v>7</v>
      </c>
      <c r="X64" s="7">
        <v>0.9</v>
      </c>
      <c r="Y64" s="7">
        <v>21.6</v>
      </c>
      <c r="Z64" s="7">
        <v>0.7</v>
      </c>
      <c r="AA64" s="7">
        <v>26.6</v>
      </c>
      <c r="AB64" s="7">
        <v>0.7</v>
      </c>
      <c r="AC64" s="7">
        <v>119</v>
      </c>
      <c r="AD64" s="7">
        <v>0.7</v>
      </c>
      <c r="AE64" s="7">
        <v>46.7</v>
      </c>
      <c r="AF64" s="7">
        <v>1</v>
      </c>
      <c r="AG64" s="7">
        <v>159.19999999999999</v>
      </c>
      <c r="AH64" s="7">
        <v>1.9</v>
      </c>
      <c r="AI64" s="7">
        <v>11.1</v>
      </c>
      <c r="AJ64" s="7">
        <v>0.6</v>
      </c>
      <c r="AM64" s="7">
        <v>167</v>
      </c>
      <c r="AN64" s="7">
        <v>7</v>
      </c>
      <c r="AO64" s="7">
        <v>26.4</v>
      </c>
      <c r="AP64" s="7">
        <v>0.7</v>
      </c>
    </row>
    <row r="65" spans="1:42" s="7" customFormat="1" x14ac:dyDescent="0.25">
      <c r="A65" s="2">
        <v>2595</v>
      </c>
      <c r="B65" s="46">
        <v>59</v>
      </c>
      <c r="C65" s="2"/>
      <c r="D65" s="47"/>
      <c r="E65" s="7">
        <v>281</v>
      </c>
      <c r="F65" s="7">
        <v>51</v>
      </c>
      <c r="I65" s="7">
        <v>2425</v>
      </c>
      <c r="J65" s="7">
        <v>24</v>
      </c>
      <c r="K65" s="7">
        <v>33</v>
      </c>
      <c r="L65" s="7">
        <v>10</v>
      </c>
      <c r="M65" s="7">
        <v>534</v>
      </c>
      <c r="N65" s="7">
        <v>10</v>
      </c>
      <c r="O65" s="7">
        <v>29.2</v>
      </c>
      <c r="P65" s="7">
        <v>1.2</v>
      </c>
      <c r="Q65" s="7">
        <v>67.7</v>
      </c>
      <c r="R65" s="7">
        <v>1.4</v>
      </c>
      <c r="S65" s="7">
        <v>8471</v>
      </c>
      <c r="T65" s="7">
        <v>27</v>
      </c>
      <c r="W65" s="7">
        <v>4.2</v>
      </c>
      <c r="X65" s="7">
        <v>0.8</v>
      </c>
      <c r="Y65" s="7">
        <v>11.2</v>
      </c>
      <c r="Z65" s="7">
        <v>0.6</v>
      </c>
      <c r="AA65" s="7">
        <v>20</v>
      </c>
      <c r="AB65" s="7">
        <v>0.6</v>
      </c>
      <c r="AC65" s="7">
        <v>55.3</v>
      </c>
      <c r="AD65" s="7">
        <v>0.5</v>
      </c>
      <c r="AE65" s="7">
        <v>26.3</v>
      </c>
      <c r="AF65" s="7">
        <v>0.8</v>
      </c>
      <c r="AG65" s="7">
        <v>77.599999999999994</v>
      </c>
      <c r="AH65" s="7">
        <v>1.3</v>
      </c>
      <c r="AI65" s="7">
        <v>11.7</v>
      </c>
      <c r="AJ65" s="7">
        <v>0.6</v>
      </c>
      <c r="AM65" s="7">
        <v>93</v>
      </c>
      <c r="AN65" s="7">
        <v>7</v>
      </c>
      <c r="AO65" s="7">
        <v>14</v>
      </c>
      <c r="AP65" s="7">
        <v>0.6</v>
      </c>
    </row>
    <row r="66" spans="1:42" s="7" customFormat="1" x14ac:dyDescent="0.25">
      <c r="A66" s="2">
        <v>2592</v>
      </c>
      <c r="B66" s="46">
        <v>60</v>
      </c>
      <c r="C66" s="2"/>
      <c r="D66" s="47"/>
      <c r="E66" s="7">
        <v>233</v>
      </c>
      <c r="F66" s="7">
        <v>56</v>
      </c>
      <c r="I66" s="7">
        <v>3239</v>
      </c>
      <c r="J66" s="7">
        <v>30</v>
      </c>
      <c r="K66" s="7">
        <v>98</v>
      </c>
      <c r="L66" s="7">
        <v>12</v>
      </c>
      <c r="M66" s="7">
        <v>768</v>
      </c>
      <c r="N66" s="7">
        <v>12</v>
      </c>
      <c r="O66" s="7">
        <v>36</v>
      </c>
      <c r="P66" s="7">
        <v>1.4</v>
      </c>
      <c r="Q66" s="7">
        <v>83.7</v>
      </c>
      <c r="R66" s="7">
        <v>1.6</v>
      </c>
      <c r="S66" s="7">
        <v>10054</v>
      </c>
      <c r="T66" s="7">
        <v>32</v>
      </c>
      <c r="W66" s="7">
        <v>6.2</v>
      </c>
      <c r="X66" s="7">
        <v>0.9</v>
      </c>
      <c r="Y66" s="7">
        <v>16.5</v>
      </c>
      <c r="Z66" s="7">
        <v>0.7</v>
      </c>
      <c r="AA66" s="7">
        <v>23.2</v>
      </c>
      <c r="AB66" s="7">
        <v>0.6</v>
      </c>
      <c r="AC66" s="7">
        <v>69.3</v>
      </c>
      <c r="AD66" s="7">
        <v>0.5</v>
      </c>
      <c r="AE66" s="7">
        <v>29</v>
      </c>
      <c r="AF66" s="7">
        <v>0.8</v>
      </c>
      <c r="AG66" s="7">
        <v>100</v>
      </c>
      <c r="AH66" s="7">
        <v>1.5</v>
      </c>
      <c r="AI66" s="7">
        <v>11.4</v>
      </c>
      <c r="AJ66" s="7">
        <v>0.6</v>
      </c>
      <c r="AM66" s="7">
        <v>104</v>
      </c>
      <c r="AN66" s="7">
        <v>7</v>
      </c>
      <c r="AO66" s="7">
        <v>15.1</v>
      </c>
      <c r="AP66" s="7">
        <v>0.6</v>
      </c>
    </row>
    <row r="67" spans="1:42" s="87" customFormat="1" x14ac:dyDescent="0.25">
      <c r="A67" s="85">
        <v>2665.4</v>
      </c>
      <c r="B67" s="84">
        <v>61</v>
      </c>
      <c r="C67" s="85" t="s">
        <v>164</v>
      </c>
      <c r="D67" s="86"/>
      <c r="E67" s="87">
        <v>241</v>
      </c>
      <c r="F67" s="87">
        <v>69</v>
      </c>
      <c r="I67" s="87">
        <v>7626</v>
      </c>
      <c r="J67" s="87">
        <v>53</v>
      </c>
      <c r="K67" s="87">
        <v>275</v>
      </c>
      <c r="L67" s="87">
        <v>18</v>
      </c>
      <c r="M67" s="87">
        <v>1360</v>
      </c>
      <c r="N67" s="87">
        <v>17</v>
      </c>
      <c r="O67" s="87">
        <v>72.599999999999994</v>
      </c>
      <c r="P67" s="87">
        <v>1.8</v>
      </c>
      <c r="Q67" s="87">
        <v>280</v>
      </c>
      <c r="R67" s="87">
        <v>3</v>
      </c>
      <c r="S67" s="87">
        <v>15609</v>
      </c>
      <c r="T67" s="87">
        <v>47</v>
      </c>
      <c r="U67" s="87">
        <v>10.3</v>
      </c>
      <c r="V67" s="87">
        <v>1.8</v>
      </c>
      <c r="W67" s="87">
        <v>17.399999999999999</v>
      </c>
      <c r="X67" s="87">
        <v>1.1000000000000001</v>
      </c>
      <c r="Y67" s="87">
        <v>31.1</v>
      </c>
      <c r="Z67" s="87">
        <v>0.8</v>
      </c>
      <c r="AA67" s="87">
        <v>31.2</v>
      </c>
      <c r="AB67" s="87">
        <v>0.8</v>
      </c>
      <c r="AC67" s="87">
        <v>115.6</v>
      </c>
      <c r="AD67" s="87">
        <v>0.7</v>
      </c>
      <c r="AE67" s="87">
        <v>38.700000000000003</v>
      </c>
      <c r="AF67" s="87">
        <v>0.9</v>
      </c>
      <c r="AG67" s="87">
        <v>103.5</v>
      </c>
      <c r="AH67" s="87">
        <v>1.5</v>
      </c>
      <c r="AI67" s="87">
        <v>12.7</v>
      </c>
      <c r="AJ67" s="87">
        <v>0.6</v>
      </c>
      <c r="AM67" s="87">
        <v>114</v>
      </c>
      <c r="AN67" s="87">
        <v>7</v>
      </c>
      <c r="AO67" s="87">
        <v>24.7</v>
      </c>
      <c r="AP67" s="87">
        <v>0.7</v>
      </c>
    </row>
    <row r="68" spans="1:42" s="87" customFormat="1" x14ac:dyDescent="0.25">
      <c r="A68" s="85">
        <v>2665.6</v>
      </c>
      <c r="B68" s="84">
        <v>62</v>
      </c>
      <c r="C68" s="85" t="s">
        <v>164</v>
      </c>
      <c r="D68" s="86"/>
      <c r="E68" s="87">
        <v>238</v>
      </c>
      <c r="F68" s="87">
        <v>62</v>
      </c>
      <c r="I68" s="87">
        <v>4749</v>
      </c>
      <c r="J68" s="87">
        <v>37</v>
      </c>
      <c r="K68" s="87">
        <v>147</v>
      </c>
      <c r="L68" s="87">
        <v>15</v>
      </c>
      <c r="M68" s="87">
        <v>922</v>
      </c>
      <c r="N68" s="87">
        <v>13</v>
      </c>
      <c r="O68" s="87">
        <v>51</v>
      </c>
      <c r="P68" s="87">
        <v>1.6</v>
      </c>
      <c r="Q68" s="87">
        <v>265</v>
      </c>
      <c r="R68" s="87">
        <v>2</v>
      </c>
      <c r="S68" s="87">
        <v>14957</v>
      </c>
      <c r="T68" s="87">
        <v>43</v>
      </c>
      <c r="U68" s="87">
        <v>5.5</v>
      </c>
      <c r="V68" s="87">
        <v>1.6</v>
      </c>
      <c r="W68" s="87">
        <v>12.7</v>
      </c>
      <c r="X68" s="87">
        <v>1</v>
      </c>
      <c r="Y68" s="87">
        <v>25</v>
      </c>
      <c r="Z68" s="87">
        <v>0.8</v>
      </c>
      <c r="AA68" s="87">
        <v>28.8</v>
      </c>
      <c r="AB68" s="87">
        <v>0.7</v>
      </c>
      <c r="AC68" s="87">
        <v>83.9</v>
      </c>
      <c r="AD68" s="87">
        <v>0.6</v>
      </c>
      <c r="AE68" s="87">
        <v>30.2</v>
      </c>
      <c r="AF68" s="87">
        <v>0.8</v>
      </c>
      <c r="AG68" s="87">
        <v>90.8</v>
      </c>
      <c r="AH68" s="87">
        <v>1.4</v>
      </c>
      <c r="AI68" s="87">
        <v>12.5</v>
      </c>
      <c r="AJ68" s="87">
        <v>0.6</v>
      </c>
      <c r="AM68" s="87">
        <v>89</v>
      </c>
      <c r="AN68" s="87">
        <v>7</v>
      </c>
      <c r="AO68" s="87">
        <v>19.8</v>
      </c>
      <c r="AP68" s="87">
        <v>0.7</v>
      </c>
    </row>
    <row r="69" spans="1:42" s="7" customFormat="1" x14ac:dyDescent="0.25">
      <c r="A69" s="2">
        <v>2650</v>
      </c>
      <c r="B69" s="46">
        <v>63</v>
      </c>
      <c r="C69" s="2"/>
      <c r="D69" s="47"/>
      <c r="E69" s="7">
        <v>324</v>
      </c>
      <c r="F69" s="7">
        <v>58</v>
      </c>
      <c r="I69" s="7">
        <v>3154</v>
      </c>
      <c r="J69" s="7">
        <v>29</v>
      </c>
      <c r="K69" s="7">
        <v>98</v>
      </c>
      <c r="L69" s="7">
        <v>13</v>
      </c>
      <c r="M69" s="7">
        <v>576</v>
      </c>
      <c r="N69" s="7">
        <v>11</v>
      </c>
      <c r="O69" s="7">
        <v>31.4</v>
      </c>
      <c r="P69" s="7">
        <v>1.3</v>
      </c>
      <c r="Q69" s="7">
        <v>246</v>
      </c>
      <c r="R69" s="7">
        <v>2</v>
      </c>
      <c r="S69" s="7">
        <v>11668</v>
      </c>
      <c r="T69" s="7">
        <v>35</v>
      </c>
      <c r="W69" s="7">
        <v>5.6</v>
      </c>
      <c r="X69" s="7">
        <v>0.8</v>
      </c>
      <c r="Y69" s="7">
        <v>18.5</v>
      </c>
      <c r="Z69" s="7">
        <v>0.7</v>
      </c>
      <c r="AA69" s="7">
        <v>23.5</v>
      </c>
      <c r="AB69" s="7">
        <v>0.6</v>
      </c>
      <c r="AC69" s="7">
        <v>59.1</v>
      </c>
      <c r="AD69" s="7">
        <v>0.5</v>
      </c>
      <c r="AE69" s="7">
        <v>25.2</v>
      </c>
      <c r="AF69" s="7">
        <v>0.8</v>
      </c>
      <c r="AG69" s="7">
        <v>69.5</v>
      </c>
      <c r="AH69" s="7">
        <v>1.2</v>
      </c>
      <c r="AI69" s="7">
        <v>12.5</v>
      </c>
      <c r="AJ69" s="7">
        <v>0.6</v>
      </c>
      <c r="AM69" s="7">
        <v>92</v>
      </c>
      <c r="AN69" s="7">
        <v>7</v>
      </c>
      <c r="AO69" s="7">
        <v>14.5</v>
      </c>
      <c r="AP69" s="7">
        <v>0.6</v>
      </c>
    </row>
    <row r="70" spans="1:42" s="93" customFormat="1" x14ac:dyDescent="0.25">
      <c r="A70" s="93">
        <v>2620</v>
      </c>
      <c r="B70" s="91">
        <v>64</v>
      </c>
      <c r="C70" s="90" t="s">
        <v>584</v>
      </c>
      <c r="D70" s="92"/>
      <c r="E70" s="93">
        <v>400</v>
      </c>
      <c r="F70" s="93">
        <v>61</v>
      </c>
      <c r="I70" s="93">
        <v>4195</v>
      </c>
      <c r="J70" s="93">
        <v>33</v>
      </c>
      <c r="K70" s="93">
        <v>145</v>
      </c>
      <c r="L70" s="93">
        <v>14</v>
      </c>
      <c r="M70" s="93">
        <v>888</v>
      </c>
      <c r="N70" s="93">
        <v>13</v>
      </c>
      <c r="O70" s="93">
        <v>38.5</v>
      </c>
      <c r="P70" s="93">
        <v>1.4</v>
      </c>
      <c r="Q70" s="93">
        <v>145.9</v>
      </c>
      <c r="R70" s="93">
        <v>1.9</v>
      </c>
      <c r="S70" s="93">
        <v>13462</v>
      </c>
      <c r="T70" s="93">
        <v>38</v>
      </c>
      <c r="W70" s="93">
        <v>8.8000000000000007</v>
      </c>
      <c r="X70" s="93">
        <v>0.9</v>
      </c>
      <c r="Y70" s="93">
        <v>19.3</v>
      </c>
      <c r="Z70" s="93">
        <v>0.7</v>
      </c>
      <c r="AA70" s="93">
        <v>24.8</v>
      </c>
      <c r="AB70" s="93">
        <v>0.6</v>
      </c>
      <c r="AC70" s="93">
        <v>73</v>
      </c>
      <c r="AD70" s="93">
        <v>0.5</v>
      </c>
      <c r="AE70" s="93">
        <v>30.1</v>
      </c>
      <c r="AF70" s="93">
        <v>0.8</v>
      </c>
      <c r="AG70" s="93">
        <v>87.7</v>
      </c>
      <c r="AH70" s="93">
        <v>1.4</v>
      </c>
      <c r="AI70" s="93">
        <v>12.5</v>
      </c>
      <c r="AJ70" s="93">
        <v>0.6</v>
      </c>
      <c r="AM70" s="93">
        <v>89</v>
      </c>
      <c r="AN70" s="93">
        <v>7</v>
      </c>
      <c r="AO70" s="93">
        <v>16.5</v>
      </c>
      <c r="AP70" s="93">
        <v>0.6</v>
      </c>
    </row>
    <row r="71" spans="1:42" s="93" customFormat="1" x14ac:dyDescent="0.25">
      <c r="A71" s="90">
        <v>2670</v>
      </c>
      <c r="B71" s="91">
        <v>65</v>
      </c>
      <c r="C71" s="90" t="s">
        <v>584</v>
      </c>
      <c r="D71" s="92"/>
      <c r="E71" s="93">
        <v>275</v>
      </c>
      <c r="F71" s="93">
        <v>71</v>
      </c>
      <c r="I71" s="93">
        <v>4114</v>
      </c>
      <c r="J71" s="93">
        <v>36</v>
      </c>
      <c r="M71" s="93">
        <v>789</v>
      </c>
      <c r="N71" s="93">
        <v>14</v>
      </c>
      <c r="O71" s="93">
        <v>36.700000000000003</v>
      </c>
      <c r="P71" s="93">
        <v>1.7</v>
      </c>
      <c r="Q71" s="93">
        <v>305</v>
      </c>
      <c r="R71" s="93">
        <v>3</v>
      </c>
      <c r="S71" s="93">
        <v>20849</v>
      </c>
      <c r="T71" s="93">
        <v>57</v>
      </c>
      <c r="U71" s="93">
        <v>5</v>
      </c>
      <c r="V71" s="93">
        <v>1.7</v>
      </c>
      <c r="W71" s="93">
        <v>9.5</v>
      </c>
      <c r="X71" s="93">
        <v>0.9</v>
      </c>
      <c r="Y71" s="93">
        <v>20.9</v>
      </c>
      <c r="Z71" s="93">
        <v>0.7</v>
      </c>
      <c r="AA71" s="93">
        <v>32.799999999999997</v>
      </c>
      <c r="AB71" s="93">
        <v>0.7</v>
      </c>
      <c r="AC71" s="93">
        <v>70.099999999999994</v>
      </c>
      <c r="AD71" s="93">
        <v>0.5</v>
      </c>
      <c r="AE71" s="93">
        <v>27.5</v>
      </c>
      <c r="AF71" s="93">
        <v>0.8</v>
      </c>
      <c r="AG71" s="93">
        <v>82.5</v>
      </c>
      <c r="AH71" s="93">
        <v>1.3</v>
      </c>
      <c r="AI71" s="93">
        <v>14.9</v>
      </c>
      <c r="AJ71" s="93">
        <v>0.6</v>
      </c>
      <c r="AM71" s="93">
        <v>100</v>
      </c>
      <c r="AN71" s="93">
        <v>7</v>
      </c>
      <c r="AO71" s="93">
        <v>16.600000000000001</v>
      </c>
      <c r="AP71" s="93">
        <v>0.6</v>
      </c>
    </row>
    <row r="72" spans="1:42" ht="15.75" thickBot="1" x14ac:dyDescent="0.3">
      <c r="A72" s="158"/>
      <c r="B72" s="159"/>
      <c r="C72" s="158"/>
      <c r="D72" s="15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</row>
    <row r="73" spans="1:42" ht="16.5" thickTop="1" thickBot="1" x14ac:dyDescent="0.3">
      <c r="A73" s="154"/>
      <c r="B73" s="155" t="s">
        <v>169</v>
      </c>
      <c r="C73" s="156" t="s">
        <v>655</v>
      </c>
      <c r="D73" s="15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</row>
    <row r="74" spans="1:42" ht="15.75" thickTop="1" x14ac:dyDescent="0.25">
      <c r="A74" s="2"/>
      <c r="B74" s="13">
        <v>1</v>
      </c>
      <c r="C74" s="3" t="s">
        <v>171</v>
      </c>
      <c r="D74" s="11"/>
    </row>
    <row r="75" spans="1:42" x14ac:dyDescent="0.25">
      <c r="A75" s="2">
        <v>2738</v>
      </c>
      <c r="B75" s="13">
        <v>2</v>
      </c>
      <c r="C75" s="3"/>
      <c r="D75" s="11"/>
      <c r="E75">
        <v>264</v>
      </c>
      <c r="F75">
        <v>51</v>
      </c>
      <c r="I75">
        <v>2574</v>
      </c>
      <c r="J75">
        <v>24</v>
      </c>
      <c r="M75">
        <v>437</v>
      </c>
      <c r="N75">
        <v>9</v>
      </c>
      <c r="O75">
        <v>22</v>
      </c>
      <c r="P75">
        <v>1.1000000000000001</v>
      </c>
      <c r="Q75">
        <v>94.4</v>
      </c>
      <c r="R75">
        <v>1.5</v>
      </c>
      <c r="S75">
        <v>10796</v>
      </c>
      <c r="T75">
        <v>32</v>
      </c>
      <c r="W75">
        <v>4.2</v>
      </c>
      <c r="X75">
        <v>0.8</v>
      </c>
      <c r="Y75">
        <v>11.3</v>
      </c>
      <c r="Z75">
        <v>0.6</v>
      </c>
      <c r="AA75">
        <v>47.2</v>
      </c>
      <c r="AB75">
        <v>0.7</v>
      </c>
      <c r="AC75">
        <v>58.5</v>
      </c>
      <c r="AD75">
        <v>0.5</v>
      </c>
      <c r="AE75">
        <v>20.8</v>
      </c>
      <c r="AF75">
        <v>0.7</v>
      </c>
      <c r="AG75">
        <v>60.8</v>
      </c>
      <c r="AH75">
        <v>1.1000000000000001</v>
      </c>
      <c r="AI75">
        <v>12.5</v>
      </c>
      <c r="AJ75">
        <v>0.5</v>
      </c>
      <c r="AM75">
        <v>80</v>
      </c>
      <c r="AN75">
        <v>7</v>
      </c>
      <c r="AO75">
        <v>11.3</v>
      </c>
      <c r="AP75">
        <v>0.5</v>
      </c>
    </row>
    <row r="76" spans="1:42" x14ac:dyDescent="0.25">
      <c r="A76" s="2">
        <v>2736</v>
      </c>
      <c r="B76" s="13">
        <v>3</v>
      </c>
      <c r="C76" s="3"/>
      <c r="D76" s="11"/>
      <c r="E76">
        <v>214</v>
      </c>
      <c r="F76">
        <v>54</v>
      </c>
      <c r="I76">
        <v>2717</v>
      </c>
      <c r="J76">
        <v>26</v>
      </c>
      <c r="M76">
        <v>455</v>
      </c>
      <c r="N76">
        <v>10</v>
      </c>
      <c r="O76">
        <v>24.5</v>
      </c>
      <c r="P76">
        <v>1.2</v>
      </c>
      <c r="Q76">
        <v>94.4</v>
      </c>
      <c r="R76">
        <v>1.6</v>
      </c>
      <c r="S76">
        <v>12881</v>
      </c>
      <c r="T76">
        <v>37</v>
      </c>
      <c r="W76">
        <v>3.9</v>
      </c>
      <c r="X76">
        <v>0.8</v>
      </c>
      <c r="Y76">
        <v>10.8</v>
      </c>
      <c r="Z76">
        <v>0.6</v>
      </c>
      <c r="AA76">
        <v>34.700000000000003</v>
      </c>
      <c r="AB76">
        <v>0.6</v>
      </c>
      <c r="AC76">
        <v>61.7</v>
      </c>
      <c r="AD76">
        <v>0.5</v>
      </c>
      <c r="AE76">
        <v>23.7</v>
      </c>
      <c r="AF76">
        <v>0.7</v>
      </c>
      <c r="AG76">
        <v>69.5</v>
      </c>
      <c r="AH76">
        <v>1.2</v>
      </c>
      <c r="AI76">
        <v>11.6</v>
      </c>
      <c r="AJ76">
        <v>0.5</v>
      </c>
      <c r="AM76">
        <v>101</v>
      </c>
      <c r="AN76">
        <v>7</v>
      </c>
      <c r="AO76">
        <v>12.7</v>
      </c>
      <c r="AP76">
        <v>0.6</v>
      </c>
    </row>
    <row r="77" spans="1:42" x14ac:dyDescent="0.25">
      <c r="A77" s="2">
        <v>2734</v>
      </c>
      <c r="B77" s="13">
        <v>4</v>
      </c>
      <c r="C77" s="3"/>
      <c r="D77" s="11"/>
      <c r="E77">
        <v>262</v>
      </c>
      <c r="F77">
        <v>52</v>
      </c>
      <c r="I77">
        <v>2482</v>
      </c>
      <c r="J77">
        <v>24</v>
      </c>
      <c r="M77">
        <v>523</v>
      </c>
      <c r="N77">
        <v>10</v>
      </c>
      <c r="O77">
        <v>24.5</v>
      </c>
      <c r="P77">
        <v>1.2</v>
      </c>
      <c r="Q77">
        <v>88.8</v>
      </c>
      <c r="R77">
        <v>1.5</v>
      </c>
      <c r="S77">
        <v>11313</v>
      </c>
      <c r="T77">
        <v>34</v>
      </c>
      <c r="W77">
        <v>7.1</v>
      </c>
      <c r="X77">
        <v>0.9</v>
      </c>
      <c r="Y77">
        <v>11.6</v>
      </c>
      <c r="Z77">
        <v>0.6</v>
      </c>
      <c r="AA77">
        <v>40.299999999999997</v>
      </c>
      <c r="AB77">
        <v>0.7</v>
      </c>
      <c r="AC77">
        <v>65.400000000000006</v>
      </c>
      <c r="AD77">
        <v>0.5</v>
      </c>
      <c r="AE77">
        <v>22.9</v>
      </c>
      <c r="AF77">
        <v>0.7</v>
      </c>
      <c r="AG77">
        <v>76.099999999999994</v>
      </c>
      <c r="AH77">
        <v>1.2</v>
      </c>
      <c r="AI77">
        <v>13.4</v>
      </c>
      <c r="AJ77">
        <v>0.6</v>
      </c>
      <c r="AM77">
        <v>93</v>
      </c>
      <c r="AN77">
        <v>7</v>
      </c>
      <c r="AO77">
        <v>12.9</v>
      </c>
      <c r="AP77">
        <v>0.6</v>
      </c>
    </row>
    <row r="78" spans="1:42" x14ac:dyDescent="0.25">
      <c r="A78" s="2">
        <v>2732</v>
      </c>
      <c r="B78" s="13">
        <v>5</v>
      </c>
      <c r="C78" s="3"/>
      <c r="D78" s="11"/>
      <c r="E78">
        <v>394</v>
      </c>
      <c r="F78">
        <v>65</v>
      </c>
      <c r="I78">
        <v>3485</v>
      </c>
      <c r="J78">
        <v>32</v>
      </c>
      <c r="M78">
        <v>759</v>
      </c>
      <c r="N78">
        <v>13</v>
      </c>
      <c r="O78">
        <v>26.4</v>
      </c>
      <c r="P78">
        <v>1.4</v>
      </c>
      <c r="Q78">
        <v>120.5</v>
      </c>
      <c r="R78">
        <v>1.9</v>
      </c>
      <c r="S78">
        <v>15284</v>
      </c>
      <c r="T78">
        <v>44</v>
      </c>
      <c r="W78">
        <v>8</v>
      </c>
      <c r="X78">
        <v>0.9</v>
      </c>
      <c r="Y78">
        <v>14.6</v>
      </c>
      <c r="Z78">
        <v>0.7</v>
      </c>
      <c r="AA78">
        <v>51.4</v>
      </c>
      <c r="AB78">
        <v>0.8</v>
      </c>
      <c r="AC78">
        <v>72.8</v>
      </c>
      <c r="AD78">
        <v>0.5</v>
      </c>
      <c r="AE78">
        <v>24.1</v>
      </c>
      <c r="AF78">
        <v>0.8</v>
      </c>
      <c r="AG78">
        <v>79</v>
      </c>
      <c r="AH78">
        <v>1.3</v>
      </c>
      <c r="AI78">
        <v>12.6</v>
      </c>
      <c r="AJ78">
        <v>0.6</v>
      </c>
      <c r="AM78">
        <v>86</v>
      </c>
      <c r="AN78">
        <v>7</v>
      </c>
      <c r="AO78">
        <v>12.9</v>
      </c>
      <c r="AP78">
        <v>0.6</v>
      </c>
    </row>
    <row r="79" spans="1:42" x14ac:dyDescent="0.25">
      <c r="A79" s="2">
        <v>2730</v>
      </c>
      <c r="B79" s="13">
        <v>6</v>
      </c>
      <c r="C79" s="3"/>
      <c r="D79" s="11"/>
      <c r="I79">
        <v>3004</v>
      </c>
      <c r="J79">
        <v>30</v>
      </c>
      <c r="M79">
        <v>601</v>
      </c>
      <c r="N79">
        <v>12</v>
      </c>
      <c r="O79">
        <v>27.3</v>
      </c>
      <c r="P79">
        <v>1.4</v>
      </c>
      <c r="Q79">
        <v>157</v>
      </c>
      <c r="R79">
        <v>2</v>
      </c>
      <c r="S79">
        <v>15296</v>
      </c>
      <c r="T79">
        <v>45</v>
      </c>
      <c r="W79">
        <v>5.6</v>
      </c>
      <c r="X79">
        <v>0.9</v>
      </c>
      <c r="Y79">
        <v>14.4</v>
      </c>
      <c r="Z79">
        <v>0.7</v>
      </c>
      <c r="AA79">
        <v>41.3</v>
      </c>
      <c r="AB79">
        <v>0.7</v>
      </c>
      <c r="AC79">
        <v>64.400000000000006</v>
      </c>
      <c r="AD79">
        <v>0.5</v>
      </c>
      <c r="AE79">
        <v>20.9</v>
      </c>
      <c r="AF79">
        <v>0.7</v>
      </c>
      <c r="AG79">
        <v>58.7</v>
      </c>
      <c r="AH79">
        <v>1.2</v>
      </c>
      <c r="AI79">
        <v>12.2</v>
      </c>
      <c r="AJ79">
        <v>0.6</v>
      </c>
      <c r="AM79">
        <v>91</v>
      </c>
      <c r="AN79">
        <v>7</v>
      </c>
      <c r="AO79">
        <v>12.8</v>
      </c>
      <c r="AP79">
        <v>0.6</v>
      </c>
    </row>
    <row r="80" spans="1:42" x14ac:dyDescent="0.25">
      <c r="A80" s="2">
        <v>2728</v>
      </c>
      <c r="B80" s="13">
        <v>7</v>
      </c>
      <c r="C80" s="3"/>
      <c r="D80" s="11"/>
      <c r="I80">
        <v>3372</v>
      </c>
      <c r="J80">
        <v>32</v>
      </c>
      <c r="M80">
        <v>652</v>
      </c>
      <c r="N80">
        <v>12</v>
      </c>
      <c r="O80">
        <v>32.5</v>
      </c>
      <c r="P80">
        <v>1.5</v>
      </c>
      <c r="Q80">
        <v>203</v>
      </c>
      <c r="R80">
        <v>2</v>
      </c>
      <c r="S80">
        <v>17035</v>
      </c>
      <c r="T80">
        <v>49</v>
      </c>
      <c r="U80">
        <v>6.4</v>
      </c>
      <c r="V80">
        <v>1.7</v>
      </c>
      <c r="W80">
        <v>6.2</v>
      </c>
      <c r="X80">
        <v>0.9</v>
      </c>
      <c r="Y80">
        <v>18.3</v>
      </c>
      <c r="Z80">
        <v>0.7</v>
      </c>
      <c r="AA80">
        <v>41.8</v>
      </c>
      <c r="AB80">
        <v>0.7</v>
      </c>
      <c r="AC80">
        <v>65.2</v>
      </c>
      <c r="AD80">
        <v>0.5</v>
      </c>
      <c r="AE80">
        <v>23.9</v>
      </c>
      <c r="AF80">
        <v>0.8</v>
      </c>
      <c r="AG80">
        <v>66.400000000000006</v>
      </c>
      <c r="AH80">
        <v>1.2</v>
      </c>
      <c r="AI80">
        <v>10.7</v>
      </c>
      <c r="AJ80">
        <v>0.6</v>
      </c>
      <c r="AM80">
        <v>90</v>
      </c>
      <c r="AN80">
        <v>7</v>
      </c>
      <c r="AO80">
        <v>15.2</v>
      </c>
      <c r="AP80">
        <v>0.6</v>
      </c>
    </row>
    <row r="81" spans="1:42" x14ac:dyDescent="0.25">
      <c r="A81" s="2">
        <v>2726</v>
      </c>
      <c r="B81" s="13">
        <v>8</v>
      </c>
      <c r="C81" s="3"/>
      <c r="D81" s="11"/>
      <c r="E81">
        <v>213</v>
      </c>
      <c r="F81">
        <v>65</v>
      </c>
      <c r="I81">
        <v>3759</v>
      </c>
      <c r="J81">
        <v>35</v>
      </c>
      <c r="M81">
        <v>760</v>
      </c>
      <c r="N81">
        <v>13</v>
      </c>
      <c r="O81">
        <v>33.4</v>
      </c>
      <c r="P81">
        <v>1.5</v>
      </c>
      <c r="Q81">
        <v>216</v>
      </c>
      <c r="R81">
        <v>2</v>
      </c>
      <c r="S81">
        <v>14134</v>
      </c>
      <c r="T81">
        <v>43</v>
      </c>
      <c r="U81">
        <v>5.2</v>
      </c>
      <c r="V81">
        <v>1.7</v>
      </c>
      <c r="W81">
        <v>7.4</v>
      </c>
      <c r="X81">
        <v>0.9</v>
      </c>
      <c r="Y81">
        <v>23.4</v>
      </c>
      <c r="Z81">
        <v>0.8</v>
      </c>
      <c r="AA81">
        <v>33.299999999999997</v>
      </c>
      <c r="AB81">
        <v>0.7</v>
      </c>
      <c r="AC81">
        <v>73.099999999999994</v>
      </c>
      <c r="AD81">
        <v>0.6</v>
      </c>
      <c r="AE81">
        <v>24.8</v>
      </c>
      <c r="AF81">
        <v>0.8</v>
      </c>
      <c r="AG81">
        <v>79.5</v>
      </c>
      <c r="AH81">
        <v>1.4</v>
      </c>
      <c r="AI81">
        <v>13</v>
      </c>
      <c r="AJ81">
        <v>0.6</v>
      </c>
      <c r="AM81">
        <v>84</v>
      </c>
      <c r="AN81">
        <v>8</v>
      </c>
      <c r="AO81">
        <v>14.3</v>
      </c>
      <c r="AP81">
        <v>0.6</v>
      </c>
    </row>
    <row r="82" spans="1:42" x14ac:dyDescent="0.25">
      <c r="A82" s="2">
        <v>2724</v>
      </c>
      <c r="B82" s="13">
        <v>9</v>
      </c>
      <c r="C82" s="3"/>
      <c r="D82" s="11"/>
      <c r="E82">
        <v>327</v>
      </c>
      <c r="F82">
        <v>59</v>
      </c>
      <c r="G82">
        <v>66</v>
      </c>
      <c r="H82">
        <v>17</v>
      </c>
      <c r="I82">
        <v>2060</v>
      </c>
      <c r="J82">
        <v>25</v>
      </c>
      <c r="M82">
        <v>365</v>
      </c>
      <c r="N82">
        <v>10</v>
      </c>
      <c r="O82">
        <v>19.2</v>
      </c>
      <c r="P82">
        <v>1.2</v>
      </c>
      <c r="Q82">
        <v>162</v>
      </c>
      <c r="R82">
        <v>2</v>
      </c>
      <c r="S82">
        <v>10744</v>
      </c>
      <c r="T82">
        <v>35</v>
      </c>
      <c r="W82">
        <v>3.7</v>
      </c>
      <c r="X82">
        <v>0.9</v>
      </c>
      <c r="Y82">
        <v>18.399999999999999</v>
      </c>
      <c r="Z82">
        <v>0.7</v>
      </c>
      <c r="AA82">
        <v>30.5</v>
      </c>
      <c r="AB82">
        <v>0.6</v>
      </c>
      <c r="AC82">
        <v>45</v>
      </c>
      <c r="AD82">
        <v>0.4</v>
      </c>
      <c r="AE82">
        <v>15.4</v>
      </c>
      <c r="AF82">
        <v>0.7</v>
      </c>
      <c r="AG82">
        <v>44.6</v>
      </c>
      <c r="AH82">
        <v>1.1000000000000001</v>
      </c>
      <c r="AI82">
        <v>10.3</v>
      </c>
      <c r="AJ82">
        <v>0.6</v>
      </c>
      <c r="AM82">
        <v>57</v>
      </c>
      <c r="AN82">
        <v>8</v>
      </c>
      <c r="AO82">
        <v>8.9</v>
      </c>
      <c r="AP82">
        <v>0.6</v>
      </c>
    </row>
    <row r="83" spans="1:42" x14ac:dyDescent="0.25">
      <c r="A83" s="2">
        <v>2722</v>
      </c>
      <c r="B83" s="13">
        <v>10</v>
      </c>
      <c r="C83" s="3"/>
      <c r="D83" s="11"/>
      <c r="E83">
        <v>322</v>
      </c>
      <c r="F83">
        <v>90</v>
      </c>
      <c r="G83">
        <v>1325</v>
      </c>
      <c r="H83">
        <v>46</v>
      </c>
      <c r="I83">
        <v>3588</v>
      </c>
      <c r="J83">
        <v>45</v>
      </c>
      <c r="M83">
        <v>749</v>
      </c>
      <c r="N83">
        <v>17</v>
      </c>
      <c r="O83">
        <v>42</v>
      </c>
      <c r="P83">
        <v>2</v>
      </c>
      <c r="Q83">
        <v>182</v>
      </c>
      <c r="R83">
        <v>3</v>
      </c>
      <c r="S83">
        <v>16774</v>
      </c>
      <c r="T83">
        <v>59</v>
      </c>
      <c r="W83">
        <v>6.4</v>
      </c>
      <c r="X83">
        <v>1.1000000000000001</v>
      </c>
      <c r="Y83">
        <v>28.8</v>
      </c>
      <c r="Z83">
        <v>1</v>
      </c>
      <c r="AA83">
        <v>31</v>
      </c>
      <c r="AB83">
        <v>0.8</v>
      </c>
      <c r="AC83">
        <v>61.5</v>
      </c>
      <c r="AD83">
        <v>0.6</v>
      </c>
      <c r="AE83">
        <v>23.4</v>
      </c>
      <c r="AF83">
        <v>1.1000000000000001</v>
      </c>
      <c r="AG83">
        <v>67.5</v>
      </c>
      <c r="AH83">
        <v>1.8</v>
      </c>
      <c r="AI83">
        <v>10.8</v>
      </c>
      <c r="AJ83">
        <v>0.8</v>
      </c>
      <c r="AK83">
        <v>50</v>
      </c>
      <c r="AL83">
        <v>3</v>
      </c>
      <c r="AM83">
        <v>68</v>
      </c>
      <c r="AN83">
        <v>11</v>
      </c>
      <c r="AO83">
        <v>13.8</v>
      </c>
      <c r="AP83">
        <v>0.8</v>
      </c>
    </row>
    <row r="84" spans="1:42" s="87" customFormat="1" x14ac:dyDescent="0.25">
      <c r="A84" s="85">
        <v>2724.9</v>
      </c>
      <c r="B84" s="84">
        <v>11</v>
      </c>
      <c r="C84" s="85" t="s">
        <v>164</v>
      </c>
      <c r="D84" s="86"/>
      <c r="E84" s="87">
        <v>208</v>
      </c>
      <c r="F84" s="87">
        <v>69</v>
      </c>
      <c r="I84" s="87">
        <v>3331</v>
      </c>
      <c r="J84" s="87">
        <v>34</v>
      </c>
      <c r="M84" s="87">
        <v>651</v>
      </c>
      <c r="N84" s="87">
        <v>13</v>
      </c>
      <c r="O84" s="87">
        <v>25.4</v>
      </c>
      <c r="P84" s="87">
        <v>1.6</v>
      </c>
      <c r="Q84" s="87">
        <v>213</v>
      </c>
      <c r="R84" s="87">
        <v>2</v>
      </c>
      <c r="S84" s="87">
        <v>16161</v>
      </c>
      <c r="T84" s="87">
        <v>49</v>
      </c>
      <c r="U84" s="87">
        <v>9.4</v>
      </c>
      <c r="V84" s="87">
        <v>1.8</v>
      </c>
      <c r="W84" s="87">
        <v>3.8</v>
      </c>
      <c r="X84" s="87">
        <v>0.9</v>
      </c>
      <c r="Y84" s="87">
        <v>26.1</v>
      </c>
      <c r="Z84" s="87">
        <v>0.8</v>
      </c>
      <c r="AA84" s="87">
        <v>31.9</v>
      </c>
      <c r="AB84" s="87">
        <v>0.7</v>
      </c>
      <c r="AC84" s="87">
        <v>65.7</v>
      </c>
      <c r="AD84" s="87">
        <v>0.5</v>
      </c>
      <c r="AE84" s="87">
        <v>22.8</v>
      </c>
      <c r="AF84" s="87">
        <v>0.8</v>
      </c>
      <c r="AG84" s="87">
        <v>65.099999999999994</v>
      </c>
      <c r="AH84" s="87">
        <v>1.3</v>
      </c>
      <c r="AI84" s="87">
        <v>12.5</v>
      </c>
      <c r="AJ84" s="87">
        <v>0.6</v>
      </c>
      <c r="AM84" s="87">
        <v>77</v>
      </c>
      <c r="AN84" s="87">
        <v>8</v>
      </c>
      <c r="AO84" s="87">
        <v>11.9</v>
      </c>
      <c r="AP84" s="87">
        <v>0.6</v>
      </c>
    </row>
    <row r="85" spans="1:42" s="7" customFormat="1" x14ac:dyDescent="0.25">
      <c r="A85" s="2"/>
      <c r="B85" s="46"/>
      <c r="C85" s="2"/>
      <c r="D85" s="47"/>
    </row>
    <row r="86" spans="1:42" x14ac:dyDescent="0.25">
      <c r="A86" s="3"/>
      <c r="B86" s="95"/>
      <c r="C86" s="8" t="s">
        <v>570</v>
      </c>
      <c r="D86" s="11"/>
    </row>
    <row r="87" spans="1:42" x14ac:dyDescent="0.25">
      <c r="A87" s="2">
        <v>2751</v>
      </c>
      <c r="B87" s="13">
        <v>12</v>
      </c>
      <c r="C87" s="3" t="s">
        <v>172</v>
      </c>
      <c r="D87" s="11"/>
      <c r="I87">
        <v>2642</v>
      </c>
      <c r="J87">
        <v>44</v>
      </c>
      <c r="M87">
        <v>543</v>
      </c>
      <c r="N87">
        <v>15</v>
      </c>
      <c r="O87">
        <v>19.7</v>
      </c>
      <c r="P87">
        <v>1.9</v>
      </c>
      <c r="Q87">
        <v>151</v>
      </c>
      <c r="R87">
        <v>3</v>
      </c>
      <c r="S87">
        <v>7339</v>
      </c>
      <c r="T87">
        <v>32</v>
      </c>
      <c r="U87">
        <v>9</v>
      </c>
      <c r="V87">
        <v>2</v>
      </c>
      <c r="Y87">
        <v>16.7</v>
      </c>
      <c r="Z87">
        <v>0.8</v>
      </c>
      <c r="AA87">
        <v>29.4</v>
      </c>
      <c r="AB87">
        <v>0.7</v>
      </c>
      <c r="AC87">
        <v>40.200000000000003</v>
      </c>
      <c r="AD87">
        <v>0.5</v>
      </c>
      <c r="AE87">
        <v>15.8</v>
      </c>
      <c r="AF87">
        <v>0.8</v>
      </c>
      <c r="AG87">
        <v>45.1</v>
      </c>
      <c r="AH87">
        <v>1.3</v>
      </c>
      <c r="AI87">
        <v>9.1999999999999993</v>
      </c>
      <c r="AJ87">
        <v>0.6</v>
      </c>
      <c r="AK87">
        <v>13</v>
      </c>
      <c r="AL87">
        <v>2</v>
      </c>
      <c r="AM87">
        <v>77</v>
      </c>
      <c r="AN87">
        <v>9</v>
      </c>
      <c r="AO87">
        <v>5.6</v>
      </c>
      <c r="AP87">
        <v>0.7</v>
      </c>
    </row>
    <row r="88" spans="1:42" x14ac:dyDescent="0.25">
      <c r="A88" s="2">
        <v>2760</v>
      </c>
      <c r="B88" s="13">
        <v>13</v>
      </c>
      <c r="C88" s="3" t="s">
        <v>172</v>
      </c>
      <c r="D88" s="11"/>
      <c r="E88">
        <v>573</v>
      </c>
      <c r="F88">
        <v>137</v>
      </c>
      <c r="I88">
        <v>9144</v>
      </c>
      <c r="J88">
        <v>105</v>
      </c>
      <c r="K88">
        <v>647</v>
      </c>
      <c r="L88">
        <v>33</v>
      </c>
      <c r="M88">
        <v>1985</v>
      </c>
      <c r="N88">
        <v>32</v>
      </c>
      <c r="O88">
        <v>68</v>
      </c>
      <c r="P88">
        <v>3</v>
      </c>
      <c r="Q88">
        <v>232</v>
      </c>
      <c r="R88">
        <v>4</v>
      </c>
      <c r="S88">
        <v>10218</v>
      </c>
      <c r="T88">
        <v>47</v>
      </c>
      <c r="U88">
        <v>22</v>
      </c>
      <c r="V88">
        <v>3</v>
      </c>
      <c r="W88">
        <v>10.7</v>
      </c>
      <c r="X88">
        <v>1.4</v>
      </c>
      <c r="Y88">
        <v>28.1</v>
      </c>
      <c r="Z88">
        <v>1.1000000000000001</v>
      </c>
      <c r="AA88">
        <v>30</v>
      </c>
      <c r="AB88">
        <v>0.9</v>
      </c>
      <c r="AC88">
        <v>104.7</v>
      </c>
      <c r="AD88">
        <v>0.9</v>
      </c>
      <c r="AE88">
        <v>28.5</v>
      </c>
      <c r="AF88">
        <v>1.1000000000000001</v>
      </c>
      <c r="AG88">
        <v>104.8</v>
      </c>
      <c r="AH88">
        <v>2</v>
      </c>
      <c r="AI88">
        <v>7.3</v>
      </c>
      <c r="AJ88">
        <v>0.7</v>
      </c>
      <c r="AK88">
        <v>9</v>
      </c>
      <c r="AL88">
        <v>2</v>
      </c>
      <c r="AM88">
        <v>117</v>
      </c>
      <c r="AN88">
        <v>10</v>
      </c>
      <c r="AO88">
        <v>11.4</v>
      </c>
      <c r="AP88">
        <v>0.9</v>
      </c>
    </row>
    <row r="89" spans="1:42" x14ac:dyDescent="0.25">
      <c r="A89" s="13">
        <v>2781</v>
      </c>
      <c r="B89" s="46">
        <v>14</v>
      </c>
      <c r="C89" s="3" t="s">
        <v>173</v>
      </c>
      <c r="D89" s="11"/>
      <c r="E89">
        <v>335</v>
      </c>
      <c r="F89">
        <v>91</v>
      </c>
      <c r="I89">
        <v>5840</v>
      </c>
      <c r="J89">
        <v>61</v>
      </c>
      <c r="K89">
        <v>493</v>
      </c>
      <c r="L89">
        <v>23</v>
      </c>
      <c r="M89">
        <v>1179</v>
      </c>
      <c r="N89">
        <v>20</v>
      </c>
      <c r="O89">
        <v>45</v>
      </c>
      <c r="P89">
        <v>2</v>
      </c>
      <c r="Q89">
        <v>357</v>
      </c>
      <c r="R89">
        <v>4</v>
      </c>
      <c r="S89">
        <v>9699</v>
      </c>
      <c r="T89">
        <v>38</v>
      </c>
      <c r="U89">
        <v>11</v>
      </c>
      <c r="V89">
        <v>2</v>
      </c>
      <c r="W89">
        <v>9.4</v>
      </c>
      <c r="X89">
        <v>1.2</v>
      </c>
      <c r="Y89">
        <v>26.6</v>
      </c>
      <c r="Z89">
        <v>1</v>
      </c>
      <c r="AA89">
        <v>64.7</v>
      </c>
      <c r="AB89">
        <v>1</v>
      </c>
      <c r="AC89">
        <v>82.8</v>
      </c>
      <c r="AD89">
        <v>0.7</v>
      </c>
      <c r="AE89">
        <v>30.5</v>
      </c>
      <c r="AF89">
        <v>1</v>
      </c>
      <c r="AG89">
        <v>103.4</v>
      </c>
      <c r="AH89">
        <v>1.8</v>
      </c>
      <c r="AI89">
        <v>9.4</v>
      </c>
      <c r="AJ89">
        <v>0.7</v>
      </c>
      <c r="AK89">
        <v>9</v>
      </c>
      <c r="AL89">
        <v>2</v>
      </c>
      <c r="AM89">
        <v>113</v>
      </c>
      <c r="AN89">
        <v>9</v>
      </c>
      <c r="AO89">
        <v>13.9</v>
      </c>
      <c r="AP89">
        <v>0.8</v>
      </c>
    </row>
    <row r="90" spans="1:42" x14ac:dyDescent="0.25">
      <c r="A90" s="96">
        <v>2798</v>
      </c>
      <c r="B90" s="96">
        <v>15</v>
      </c>
      <c r="C90" s="3" t="s">
        <v>172</v>
      </c>
      <c r="D90" s="11" t="s">
        <v>175</v>
      </c>
      <c r="I90">
        <v>8900</v>
      </c>
      <c r="J90">
        <v>72</v>
      </c>
      <c r="K90">
        <v>351</v>
      </c>
      <c r="L90">
        <v>23</v>
      </c>
      <c r="M90">
        <v>1511</v>
      </c>
      <c r="N90">
        <v>21</v>
      </c>
      <c r="O90">
        <v>56</v>
      </c>
      <c r="P90">
        <v>2</v>
      </c>
      <c r="Q90">
        <v>410</v>
      </c>
      <c r="R90">
        <v>4</v>
      </c>
      <c r="S90">
        <v>13807</v>
      </c>
      <c r="T90">
        <v>48</v>
      </c>
      <c r="U90">
        <v>8</v>
      </c>
      <c r="V90">
        <v>2</v>
      </c>
      <c r="W90">
        <v>10.1</v>
      </c>
      <c r="X90">
        <v>1.1000000000000001</v>
      </c>
      <c r="Y90">
        <v>29.7</v>
      </c>
      <c r="Z90">
        <v>0.9</v>
      </c>
      <c r="AA90">
        <v>38.700000000000003</v>
      </c>
      <c r="AB90">
        <v>0.9</v>
      </c>
      <c r="AC90">
        <v>123.2</v>
      </c>
      <c r="AD90">
        <v>0.8</v>
      </c>
      <c r="AE90">
        <v>39.4</v>
      </c>
      <c r="AF90">
        <v>1</v>
      </c>
      <c r="AG90">
        <v>136.9</v>
      </c>
      <c r="AH90">
        <v>1.9</v>
      </c>
      <c r="AI90">
        <v>12.2</v>
      </c>
      <c r="AJ90">
        <v>0.7</v>
      </c>
      <c r="AM90">
        <v>141</v>
      </c>
      <c r="AN90">
        <v>8</v>
      </c>
      <c r="AO90">
        <v>20.100000000000001</v>
      </c>
      <c r="AP90">
        <v>0.8</v>
      </c>
    </row>
    <row r="91" spans="1:42" x14ac:dyDescent="0.25">
      <c r="A91" s="96">
        <v>2798.2</v>
      </c>
      <c r="B91" s="96">
        <v>16</v>
      </c>
      <c r="C91" s="3" t="s">
        <v>172</v>
      </c>
      <c r="D91" s="11" t="s">
        <v>175</v>
      </c>
      <c r="I91">
        <v>8932</v>
      </c>
      <c r="J91">
        <v>74</v>
      </c>
      <c r="K91">
        <v>395</v>
      </c>
      <c r="L91">
        <v>24</v>
      </c>
      <c r="M91">
        <v>1693</v>
      </c>
      <c r="N91">
        <v>22</v>
      </c>
      <c r="O91">
        <v>59</v>
      </c>
      <c r="P91">
        <v>2</v>
      </c>
      <c r="Q91">
        <v>380</v>
      </c>
      <c r="R91">
        <v>4</v>
      </c>
      <c r="S91">
        <v>13902</v>
      </c>
      <c r="T91">
        <v>48</v>
      </c>
      <c r="U91">
        <v>14</v>
      </c>
      <c r="V91">
        <v>2</v>
      </c>
      <c r="W91">
        <v>9.6999999999999993</v>
      </c>
      <c r="X91">
        <v>1.1000000000000001</v>
      </c>
      <c r="Y91">
        <v>28.4</v>
      </c>
      <c r="Z91">
        <v>0.9</v>
      </c>
      <c r="AA91">
        <v>44.6</v>
      </c>
      <c r="AB91">
        <v>0.9</v>
      </c>
      <c r="AC91">
        <v>130.5</v>
      </c>
      <c r="AD91">
        <v>0.8</v>
      </c>
      <c r="AE91">
        <v>38.5</v>
      </c>
      <c r="AF91">
        <v>1</v>
      </c>
      <c r="AG91">
        <v>145.69999999999999</v>
      </c>
      <c r="AH91">
        <v>2</v>
      </c>
      <c r="AI91">
        <v>11</v>
      </c>
      <c r="AJ91">
        <v>0.7</v>
      </c>
      <c r="AK91">
        <v>7.2</v>
      </c>
      <c r="AL91">
        <v>1.8</v>
      </c>
      <c r="AM91">
        <v>144</v>
      </c>
      <c r="AN91">
        <v>8</v>
      </c>
      <c r="AO91">
        <v>20.6</v>
      </c>
      <c r="AP91">
        <v>0.8</v>
      </c>
    </row>
    <row r="92" spans="1:42" x14ac:dyDescent="0.25">
      <c r="A92" s="96">
        <v>2798.4</v>
      </c>
      <c r="B92" s="96">
        <v>17</v>
      </c>
      <c r="C92" s="3" t="s">
        <v>172</v>
      </c>
      <c r="D92" s="11" t="s">
        <v>175</v>
      </c>
      <c r="I92">
        <v>8060</v>
      </c>
      <c r="J92">
        <v>67</v>
      </c>
      <c r="K92">
        <v>300</v>
      </c>
      <c r="L92">
        <v>22</v>
      </c>
      <c r="M92">
        <v>1501</v>
      </c>
      <c r="N92">
        <v>21</v>
      </c>
      <c r="O92">
        <v>56</v>
      </c>
      <c r="P92">
        <v>2</v>
      </c>
      <c r="Q92">
        <v>331</v>
      </c>
      <c r="R92">
        <v>4</v>
      </c>
      <c r="S92">
        <v>13523</v>
      </c>
      <c r="T92">
        <v>47</v>
      </c>
      <c r="U92">
        <v>12</v>
      </c>
      <c r="V92">
        <v>2</v>
      </c>
      <c r="W92">
        <v>10.7</v>
      </c>
      <c r="X92">
        <v>1.1000000000000001</v>
      </c>
      <c r="Y92">
        <v>26.7</v>
      </c>
      <c r="Z92">
        <v>0.9</v>
      </c>
      <c r="AA92">
        <v>42.4</v>
      </c>
      <c r="AB92">
        <v>0.9</v>
      </c>
      <c r="AC92">
        <v>129.69999999999999</v>
      </c>
      <c r="AD92">
        <v>0.8</v>
      </c>
      <c r="AE92">
        <v>38.1</v>
      </c>
      <c r="AF92">
        <v>1</v>
      </c>
      <c r="AG92">
        <v>149</v>
      </c>
      <c r="AH92">
        <v>2</v>
      </c>
      <c r="AI92">
        <v>8.9</v>
      </c>
      <c r="AJ92">
        <v>0.7</v>
      </c>
      <c r="AK92">
        <v>8.5</v>
      </c>
      <c r="AL92">
        <v>1.8</v>
      </c>
      <c r="AM92">
        <v>153</v>
      </c>
      <c r="AN92">
        <v>8</v>
      </c>
      <c r="AO92">
        <v>20.7</v>
      </c>
      <c r="AP92">
        <v>0.8</v>
      </c>
    </row>
    <row r="93" spans="1:42" x14ac:dyDescent="0.25">
      <c r="A93" s="96">
        <v>2798.6</v>
      </c>
      <c r="B93" s="96">
        <v>18</v>
      </c>
      <c r="C93" s="3" t="s">
        <v>172</v>
      </c>
      <c r="D93" s="11" t="s">
        <v>175</v>
      </c>
      <c r="I93">
        <v>6915</v>
      </c>
      <c r="J93">
        <v>61</v>
      </c>
      <c r="K93">
        <v>178</v>
      </c>
      <c r="L93">
        <v>20</v>
      </c>
      <c r="M93">
        <v>1313</v>
      </c>
      <c r="N93">
        <v>19</v>
      </c>
      <c r="O93">
        <v>50</v>
      </c>
      <c r="P93">
        <v>2</v>
      </c>
      <c r="Q93">
        <v>300</v>
      </c>
      <c r="R93">
        <v>3</v>
      </c>
      <c r="S93">
        <v>12705</v>
      </c>
      <c r="T93">
        <v>44</v>
      </c>
      <c r="U93">
        <v>9</v>
      </c>
      <c r="V93">
        <v>2</v>
      </c>
      <c r="W93">
        <v>10.1</v>
      </c>
      <c r="X93">
        <v>1.1000000000000001</v>
      </c>
      <c r="Y93">
        <v>26.8</v>
      </c>
      <c r="Z93">
        <v>0.9</v>
      </c>
      <c r="AA93">
        <v>44.1</v>
      </c>
      <c r="AB93">
        <v>0.9</v>
      </c>
      <c r="AC93">
        <v>124.9</v>
      </c>
      <c r="AD93">
        <v>0.8</v>
      </c>
      <c r="AE93">
        <v>37.799999999999997</v>
      </c>
      <c r="AF93">
        <v>1</v>
      </c>
      <c r="AG93">
        <v>139.6</v>
      </c>
      <c r="AH93">
        <v>1.9</v>
      </c>
      <c r="AI93">
        <v>10.8</v>
      </c>
      <c r="AJ93">
        <v>0.7</v>
      </c>
      <c r="AK93">
        <v>6.9</v>
      </c>
      <c r="AL93">
        <v>1.8</v>
      </c>
      <c r="AM93">
        <v>142</v>
      </c>
      <c r="AN93">
        <v>8</v>
      </c>
      <c r="AO93">
        <v>19.8</v>
      </c>
      <c r="AP93">
        <v>0.8</v>
      </c>
    </row>
    <row r="94" spans="1:42" x14ac:dyDescent="0.25">
      <c r="A94" s="96">
        <v>2798.8</v>
      </c>
      <c r="B94" s="96">
        <v>19</v>
      </c>
      <c r="C94" s="3" t="s">
        <v>172</v>
      </c>
      <c r="D94" s="11" t="s">
        <v>175</v>
      </c>
      <c r="I94">
        <v>5312</v>
      </c>
      <c r="J94">
        <v>52</v>
      </c>
      <c r="K94">
        <v>115</v>
      </c>
      <c r="L94">
        <v>19</v>
      </c>
      <c r="M94">
        <v>1210</v>
      </c>
      <c r="N94">
        <v>19</v>
      </c>
      <c r="O94">
        <v>53</v>
      </c>
      <c r="P94">
        <v>2</v>
      </c>
      <c r="Q94">
        <v>271</v>
      </c>
      <c r="R94">
        <v>3</v>
      </c>
      <c r="S94">
        <v>12172</v>
      </c>
      <c r="T94">
        <v>43</v>
      </c>
      <c r="U94">
        <v>11</v>
      </c>
      <c r="V94">
        <v>2</v>
      </c>
      <c r="W94">
        <v>9.6</v>
      </c>
      <c r="X94">
        <v>1.1000000000000001</v>
      </c>
      <c r="Y94">
        <v>26.5</v>
      </c>
      <c r="Z94">
        <v>0.9</v>
      </c>
      <c r="AA94">
        <v>46.8</v>
      </c>
      <c r="AB94">
        <v>0.9</v>
      </c>
      <c r="AC94">
        <v>117.7</v>
      </c>
      <c r="AD94">
        <v>0.8</v>
      </c>
      <c r="AE94">
        <v>36.1</v>
      </c>
      <c r="AF94">
        <v>1</v>
      </c>
      <c r="AG94">
        <v>133.6</v>
      </c>
      <c r="AH94">
        <v>1.9</v>
      </c>
      <c r="AI94">
        <v>10.6</v>
      </c>
      <c r="AJ94">
        <v>0.7</v>
      </c>
      <c r="AK94">
        <v>6.9</v>
      </c>
      <c r="AL94">
        <v>1.8</v>
      </c>
      <c r="AM94">
        <v>155</v>
      </c>
      <c r="AN94">
        <v>8</v>
      </c>
      <c r="AO94">
        <v>20</v>
      </c>
      <c r="AP94">
        <v>0.8</v>
      </c>
    </row>
    <row r="95" spans="1:42" x14ac:dyDescent="0.25">
      <c r="A95" s="96">
        <v>2799</v>
      </c>
      <c r="B95" s="96">
        <v>20</v>
      </c>
      <c r="C95" s="3" t="s">
        <v>172</v>
      </c>
      <c r="D95" s="11" t="s">
        <v>175</v>
      </c>
      <c r="I95">
        <v>5446</v>
      </c>
      <c r="J95">
        <v>54</v>
      </c>
      <c r="K95">
        <v>146</v>
      </c>
      <c r="L95">
        <v>19</v>
      </c>
      <c r="M95">
        <v>1213</v>
      </c>
      <c r="N95">
        <v>19</v>
      </c>
      <c r="O95">
        <v>50</v>
      </c>
      <c r="P95">
        <v>2</v>
      </c>
      <c r="Q95">
        <v>265</v>
      </c>
      <c r="R95">
        <v>3</v>
      </c>
      <c r="S95">
        <v>12024</v>
      </c>
      <c r="T95">
        <v>43</v>
      </c>
      <c r="U95">
        <v>10</v>
      </c>
      <c r="V95">
        <v>2</v>
      </c>
      <c r="W95">
        <v>10.8</v>
      </c>
      <c r="X95">
        <v>1.1000000000000001</v>
      </c>
      <c r="Y95">
        <v>25.3</v>
      </c>
      <c r="Z95">
        <v>0.9</v>
      </c>
      <c r="AA95">
        <v>45.4</v>
      </c>
      <c r="AB95">
        <v>0.9</v>
      </c>
      <c r="AC95">
        <v>116.9</v>
      </c>
      <c r="AD95">
        <v>0.8</v>
      </c>
      <c r="AE95">
        <v>34.700000000000003</v>
      </c>
      <c r="AF95">
        <v>1</v>
      </c>
      <c r="AG95">
        <v>134</v>
      </c>
      <c r="AH95">
        <v>1.9</v>
      </c>
      <c r="AI95">
        <v>11</v>
      </c>
      <c r="AJ95">
        <v>0.7</v>
      </c>
      <c r="AK95">
        <v>7.7</v>
      </c>
      <c r="AL95">
        <v>1.8</v>
      </c>
      <c r="AM95">
        <v>151</v>
      </c>
      <c r="AN95">
        <v>8</v>
      </c>
      <c r="AO95">
        <v>20.399999999999999</v>
      </c>
      <c r="AP95">
        <v>0.8</v>
      </c>
    </row>
    <row r="96" spans="1:42" x14ac:dyDescent="0.25">
      <c r="A96" s="96">
        <v>2813.6</v>
      </c>
      <c r="B96" s="96">
        <v>21</v>
      </c>
      <c r="C96" s="3" t="s">
        <v>172</v>
      </c>
      <c r="D96" s="11" t="s">
        <v>174</v>
      </c>
      <c r="I96">
        <v>10333</v>
      </c>
      <c r="J96">
        <v>111</v>
      </c>
      <c r="K96">
        <v>296</v>
      </c>
      <c r="L96">
        <v>33</v>
      </c>
      <c r="M96">
        <v>2218</v>
      </c>
      <c r="N96">
        <v>34</v>
      </c>
      <c r="O96">
        <v>66</v>
      </c>
      <c r="P96">
        <v>3</v>
      </c>
      <c r="Q96">
        <v>399</v>
      </c>
      <c r="R96">
        <v>6</v>
      </c>
      <c r="S96">
        <v>14458</v>
      </c>
      <c r="T96">
        <v>61</v>
      </c>
      <c r="U96">
        <v>20</v>
      </c>
      <c r="V96">
        <v>3</v>
      </c>
      <c r="W96">
        <v>10.7</v>
      </c>
      <c r="X96">
        <v>1.4</v>
      </c>
      <c r="Y96">
        <v>32.200000000000003</v>
      </c>
      <c r="Z96">
        <v>1.2</v>
      </c>
      <c r="AA96">
        <v>31.6</v>
      </c>
      <c r="AB96">
        <v>1</v>
      </c>
      <c r="AC96">
        <v>116.8</v>
      </c>
      <c r="AD96">
        <v>1</v>
      </c>
      <c r="AE96">
        <v>40.1</v>
      </c>
      <c r="AF96">
        <v>1.2</v>
      </c>
      <c r="AG96">
        <v>134</v>
      </c>
      <c r="AH96">
        <v>2</v>
      </c>
      <c r="AI96">
        <v>9.1</v>
      </c>
      <c r="AJ96">
        <v>0.8</v>
      </c>
      <c r="AK96">
        <v>6</v>
      </c>
      <c r="AL96">
        <v>2</v>
      </c>
      <c r="AM96">
        <v>174</v>
      </c>
      <c r="AN96">
        <v>9</v>
      </c>
      <c r="AO96">
        <v>16.600000000000001</v>
      </c>
      <c r="AP96">
        <v>0.9</v>
      </c>
    </row>
    <row r="97" spans="1:42" x14ac:dyDescent="0.25">
      <c r="A97" s="96">
        <v>2813.8</v>
      </c>
      <c r="B97" s="96">
        <v>22</v>
      </c>
      <c r="C97" s="3" t="s">
        <v>172</v>
      </c>
      <c r="D97" s="11" t="s">
        <v>174</v>
      </c>
      <c r="I97">
        <v>9191</v>
      </c>
      <c r="J97">
        <v>97</v>
      </c>
      <c r="K97">
        <v>368</v>
      </c>
      <c r="L97">
        <v>30</v>
      </c>
      <c r="M97">
        <v>1829</v>
      </c>
      <c r="N97">
        <v>29</v>
      </c>
      <c r="O97">
        <v>54</v>
      </c>
      <c r="P97">
        <v>3</v>
      </c>
      <c r="Q97">
        <v>330</v>
      </c>
      <c r="R97">
        <v>5</v>
      </c>
      <c r="S97">
        <v>12146</v>
      </c>
      <c r="T97">
        <v>51</v>
      </c>
      <c r="U97">
        <v>19</v>
      </c>
      <c r="V97">
        <v>3</v>
      </c>
      <c r="W97">
        <v>9.1</v>
      </c>
      <c r="X97">
        <v>1.3</v>
      </c>
      <c r="Y97">
        <v>26.3</v>
      </c>
      <c r="Z97">
        <v>1.1000000000000001</v>
      </c>
      <c r="AA97">
        <v>28.4</v>
      </c>
      <c r="AB97">
        <v>0.9</v>
      </c>
      <c r="AC97">
        <v>112.7</v>
      </c>
      <c r="AD97">
        <v>0.9</v>
      </c>
      <c r="AE97">
        <v>36.5</v>
      </c>
      <c r="AF97">
        <v>1.1000000000000001</v>
      </c>
      <c r="AG97">
        <v>133</v>
      </c>
      <c r="AH97">
        <v>2</v>
      </c>
      <c r="AI97">
        <v>8.1</v>
      </c>
      <c r="AJ97">
        <v>0.8</v>
      </c>
      <c r="AK97">
        <v>7</v>
      </c>
      <c r="AL97">
        <v>2</v>
      </c>
      <c r="AM97">
        <v>171</v>
      </c>
      <c r="AN97">
        <v>9</v>
      </c>
      <c r="AO97">
        <v>17.3</v>
      </c>
      <c r="AP97">
        <v>0.9</v>
      </c>
    </row>
    <row r="98" spans="1:42" x14ac:dyDescent="0.25">
      <c r="A98" s="96">
        <v>2814</v>
      </c>
      <c r="B98" s="96">
        <v>23</v>
      </c>
      <c r="C98" s="3" t="s">
        <v>172</v>
      </c>
      <c r="D98" s="11" t="s">
        <v>174</v>
      </c>
      <c r="I98">
        <v>9390</v>
      </c>
      <c r="J98">
        <v>100</v>
      </c>
      <c r="K98">
        <v>335</v>
      </c>
      <c r="L98">
        <v>31</v>
      </c>
      <c r="M98">
        <v>1898</v>
      </c>
      <c r="N98">
        <v>30</v>
      </c>
      <c r="O98">
        <v>57</v>
      </c>
      <c r="P98">
        <v>3</v>
      </c>
      <c r="Q98">
        <v>375</v>
      </c>
      <c r="R98">
        <v>5</v>
      </c>
      <c r="S98">
        <v>12361</v>
      </c>
      <c r="T98">
        <v>51</v>
      </c>
      <c r="U98">
        <v>16</v>
      </c>
      <c r="V98">
        <v>3</v>
      </c>
      <c r="W98">
        <v>9.1</v>
      </c>
      <c r="X98">
        <v>1.3</v>
      </c>
      <c r="Y98">
        <v>29.2</v>
      </c>
      <c r="Z98">
        <v>1.1000000000000001</v>
      </c>
      <c r="AA98">
        <v>30.5</v>
      </c>
      <c r="AB98">
        <v>0.9</v>
      </c>
      <c r="AC98">
        <v>113.8</v>
      </c>
      <c r="AD98">
        <v>0.9</v>
      </c>
      <c r="AE98">
        <v>35.799999999999997</v>
      </c>
      <c r="AF98">
        <v>1.1000000000000001</v>
      </c>
      <c r="AG98">
        <v>131</v>
      </c>
      <c r="AH98">
        <v>2</v>
      </c>
      <c r="AI98">
        <v>9.3000000000000007</v>
      </c>
      <c r="AJ98">
        <v>0.8</v>
      </c>
      <c r="AK98">
        <v>7</v>
      </c>
      <c r="AL98">
        <v>2</v>
      </c>
      <c r="AM98">
        <v>164</v>
      </c>
      <c r="AN98">
        <v>9</v>
      </c>
      <c r="AO98">
        <v>14.8</v>
      </c>
      <c r="AP98">
        <v>0.9</v>
      </c>
    </row>
    <row r="99" spans="1:42" x14ac:dyDescent="0.25">
      <c r="A99" s="96">
        <v>2814.2</v>
      </c>
      <c r="B99" s="96">
        <v>24</v>
      </c>
      <c r="C99" s="3" t="s">
        <v>172</v>
      </c>
      <c r="D99" s="11" t="s">
        <v>174</v>
      </c>
      <c r="I99">
        <v>10409</v>
      </c>
      <c r="J99">
        <v>116</v>
      </c>
      <c r="K99">
        <v>359</v>
      </c>
      <c r="L99">
        <v>35</v>
      </c>
      <c r="M99">
        <v>2127</v>
      </c>
      <c r="N99">
        <v>35</v>
      </c>
      <c r="O99">
        <v>64</v>
      </c>
      <c r="P99">
        <v>3</v>
      </c>
      <c r="Q99">
        <v>498</v>
      </c>
      <c r="R99">
        <v>6</v>
      </c>
      <c r="S99">
        <v>15036</v>
      </c>
      <c r="T99">
        <v>64</v>
      </c>
      <c r="U99">
        <v>20</v>
      </c>
      <c r="V99">
        <v>3</v>
      </c>
      <c r="W99">
        <v>8.3000000000000007</v>
      </c>
      <c r="X99">
        <v>1.4</v>
      </c>
      <c r="Y99">
        <v>29</v>
      </c>
      <c r="Z99">
        <v>1.2</v>
      </c>
      <c r="AA99">
        <v>28.5</v>
      </c>
      <c r="AB99">
        <v>1</v>
      </c>
      <c r="AC99">
        <v>125.6</v>
      </c>
      <c r="AD99">
        <v>1</v>
      </c>
      <c r="AE99">
        <v>37.9</v>
      </c>
      <c r="AF99">
        <v>1.2</v>
      </c>
      <c r="AG99">
        <v>140</v>
      </c>
      <c r="AH99">
        <v>2</v>
      </c>
      <c r="AI99">
        <v>8.4</v>
      </c>
      <c r="AJ99">
        <v>0.8</v>
      </c>
      <c r="AK99">
        <v>10</v>
      </c>
      <c r="AL99">
        <v>2</v>
      </c>
      <c r="AM99">
        <v>189</v>
      </c>
      <c r="AN99">
        <v>10</v>
      </c>
      <c r="AO99">
        <v>16.5</v>
      </c>
      <c r="AP99">
        <v>0.9</v>
      </c>
    </row>
    <row r="100" spans="1:42" x14ac:dyDescent="0.25">
      <c r="A100" s="96">
        <v>2825</v>
      </c>
      <c r="B100" s="13">
        <v>25</v>
      </c>
      <c r="C100" s="43" t="s">
        <v>172</v>
      </c>
      <c r="D100" s="11"/>
      <c r="I100">
        <v>10126</v>
      </c>
      <c r="J100">
        <v>109</v>
      </c>
      <c r="K100">
        <v>374</v>
      </c>
      <c r="L100">
        <v>32</v>
      </c>
      <c r="M100">
        <v>2093</v>
      </c>
      <c r="N100">
        <v>33</v>
      </c>
      <c r="O100">
        <v>62</v>
      </c>
      <c r="P100">
        <v>3</v>
      </c>
      <c r="Q100">
        <v>193</v>
      </c>
      <c r="R100">
        <v>4</v>
      </c>
      <c r="S100">
        <v>12138</v>
      </c>
      <c r="T100">
        <v>53</v>
      </c>
      <c r="U100">
        <v>20</v>
      </c>
      <c r="V100">
        <v>3</v>
      </c>
      <c r="W100">
        <v>11.1</v>
      </c>
      <c r="X100">
        <v>1.4</v>
      </c>
      <c r="Y100">
        <v>28.5</v>
      </c>
      <c r="Z100">
        <v>1.1000000000000001</v>
      </c>
      <c r="AA100">
        <v>32.1</v>
      </c>
      <c r="AB100">
        <v>1</v>
      </c>
      <c r="AC100">
        <v>124.9</v>
      </c>
      <c r="AD100">
        <v>1</v>
      </c>
      <c r="AE100">
        <v>40.299999999999997</v>
      </c>
      <c r="AF100">
        <v>1.2</v>
      </c>
      <c r="AG100">
        <v>155</v>
      </c>
      <c r="AH100">
        <v>2</v>
      </c>
      <c r="AI100">
        <v>8.6</v>
      </c>
      <c r="AJ100">
        <v>0.8</v>
      </c>
      <c r="AK100">
        <v>7</v>
      </c>
      <c r="AL100">
        <v>2</v>
      </c>
      <c r="AM100">
        <v>155</v>
      </c>
      <c r="AN100">
        <v>9</v>
      </c>
      <c r="AO100">
        <v>17.3</v>
      </c>
      <c r="AP100">
        <v>0.9</v>
      </c>
    </row>
    <row r="101" spans="1:42" x14ac:dyDescent="0.25">
      <c r="A101" s="47">
        <v>2751</v>
      </c>
      <c r="B101" s="96">
        <v>26</v>
      </c>
      <c r="C101" s="43" t="s">
        <v>176</v>
      </c>
      <c r="D101" s="11"/>
      <c r="E101">
        <v>375</v>
      </c>
      <c r="F101">
        <v>69</v>
      </c>
      <c r="I101">
        <v>3526</v>
      </c>
      <c r="J101">
        <v>36</v>
      </c>
      <c r="K101">
        <v>62</v>
      </c>
      <c r="L101">
        <v>15</v>
      </c>
      <c r="M101">
        <v>613</v>
      </c>
      <c r="N101">
        <v>13</v>
      </c>
      <c r="O101">
        <v>33</v>
      </c>
      <c r="P101">
        <v>1.5</v>
      </c>
      <c r="Q101">
        <v>211</v>
      </c>
      <c r="R101">
        <v>2</v>
      </c>
      <c r="S101">
        <v>11658</v>
      </c>
      <c r="T101">
        <v>38</v>
      </c>
      <c r="U101">
        <v>6.3</v>
      </c>
      <c r="V101">
        <v>1.8</v>
      </c>
      <c r="W101">
        <v>6.8</v>
      </c>
      <c r="X101">
        <v>1</v>
      </c>
      <c r="Y101">
        <v>19.600000000000001</v>
      </c>
      <c r="Z101">
        <v>0.8</v>
      </c>
      <c r="AA101">
        <v>35.200000000000003</v>
      </c>
      <c r="AB101">
        <v>0.7</v>
      </c>
      <c r="AC101">
        <v>65.7</v>
      </c>
      <c r="AD101">
        <v>0.5</v>
      </c>
      <c r="AE101">
        <v>23.2</v>
      </c>
      <c r="AF101">
        <v>0.8</v>
      </c>
      <c r="AG101">
        <v>62.1</v>
      </c>
      <c r="AH101">
        <v>1.3</v>
      </c>
      <c r="AI101">
        <v>12.1</v>
      </c>
      <c r="AJ101">
        <v>0.6</v>
      </c>
      <c r="AM101">
        <v>81</v>
      </c>
      <c r="AN101">
        <v>8</v>
      </c>
      <c r="AO101">
        <v>14.8</v>
      </c>
      <c r="AP101">
        <v>0.7</v>
      </c>
    </row>
    <row r="102" spans="1:42" x14ac:dyDescent="0.25">
      <c r="A102" s="47">
        <v>2760</v>
      </c>
      <c r="B102" s="96">
        <v>27</v>
      </c>
      <c r="C102" s="43" t="s">
        <v>176</v>
      </c>
      <c r="D102" s="11"/>
      <c r="E102">
        <v>378</v>
      </c>
      <c r="F102">
        <v>96</v>
      </c>
      <c r="I102">
        <v>12225</v>
      </c>
      <c r="J102">
        <v>91</v>
      </c>
      <c r="K102">
        <v>520</v>
      </c>
      <c r="L102">
        <v>26</v>
      </c>
      <c r="M102">
        <v>2243</v>
      </c>
      <c r="N102">
        <v>26</v>
      </c>
      <c r="O102">
        <v>84</v>
      </c>
      <c r="P102">
        <v>2</v>
      </c>
      <c r="Q102">
        <v>237</v>
      </c>
      <c r="R102">
        <v>3</v>
      </c>
      <c r="S102">
        <v>17578</v>
      </c>
      <c r="T102">
        <v>60</v>
      </c>
      <c r="U102">
        <v>22</v>
      </c>
      <c r="V102">
        <v>2</v>
      </c>
      <c r="W102">
        <v>14.3</v>
      </c>
      <c r="X102">
        <v>1.2</v>
      </c>
      <c r="Y102">
        <v>29.9</v>
      </c>
      <c r="Z102">
        <v>1</v>
      </c>
      <c r="AA102">
        <v>65.599999999999994</v>
      </c>
      <c r="AB102">
        <v>1.1000000000000001</v>
      </c>
      <c r="AC102">
        <v>149.1</v>
      </c>
      <c r="AD102">
        <v>0.9</v>
      </c>
      <c r="AE102">
        <v>36.700000000000003</v>
      </c>
      <c r="AF102">
        <v>1.1000000000000001</v>
      </c>
      <c r="AG102">
        <v>130</v>
      </c>
      <c r="AH102">
        <v>2</v>
      </c>
      <c r="AI102">
        <v>9.5</v>
      </c>
      <c r="AJ102">
        <v>0.7</v>
      </c>
      <c r="AM102">
        <v>134</v>
      </c>
      <c r="AN102">
        <v>9</v>
      </c>
      <c r="AO102">
        <v>24.5</v>
      </c>
      <c r="AP102">
        <v>0.9</v>
      </c>
    </row>
    <row r="103" spans="1:42" x14ac:dyDescent="0.25">
      <c r="A103" s="97">
        <v>2781</v>
      </c>
      <c r="B103" s="96">
        <v>28</v>
      </c>
      <c r="C103" s="43" t="s">
        <v>176</v>
      </c>
      <c r="D103" s="11"/>
      <c r="E103">
        <v>341</v>
      </c>
      <c r="F103">
        <v>83</v>
      </c>
      <c r="I103">
        <v>4855</v>
      </c>
      <c r="J103">
        <v>47</v>
      </c>
      <c r="M103">
        <v>929</v>
      </c>
      <c r="N103">
        <v>16</v>
      </c>
      <c r="O103">
        <v>37.700000000000003</v>
      </c>
      <c r="P103">
        <v>1.9</v>
      </c>
      <c r="Q103">
        <v>367</v>
      </c>
      <c r="R103">
        <v>4</v>
      </c>
      <c r="S103">
        <v>18108</v>
      </c>
      <c r="T103">
        <v>58</v>
      </c>
      <c r="U103">
        <v>11</v>
      </c>
      <c r="V103">
        <v>2</v>
      </c>
      <c r="W103">
        <v>12</v>
      </c>
      <c r="X103">
        <v>1.1000000000000001</v>
      </c>
      <c r="Y103">
        <v>22.8</v>
      </c>
      <c r="Z103">
        <v>0.9</v>
      </c>
      <c r="AA103">
        <v>110.5</v>
      </c>
      <c r="AB103">
        <v>1.2</v>
      </c>
      <c r="AC103">
        <v>84.1</v>
      </c>
      <c r="AD103">
        <v>0.7</v>
      </c>
      <c r="AE103">
        <v>28.7</v>
      </c>
      <c r="AF103">
        <v>1</v>
      </c>
      <c r="AG103">
        <v>107</v>
      </c>
      <c r="AH103">
        <v>1.8</v>
      </c>
      <c r="AI103">
        <v>11.8</v>
      </c>
      <c r="AJ103">
        <v>0.7</v>
      </c>
      <c r="AM103">
        <v>103</v>
      </c>
      <c r="AN103">
        <v>9</v>
      </c>
      <c r="AO103">
        <v>18.899999999999999</v>
      </c>
      <c r="AP103">
        <v>0.8</v>
      </c>
    </row>
    <row r="104" spans="1:42" x14ac:dyDescent="0.25">
      <c r="A104" s="97">
        <v>2798</v>
      </c>
      <c r="B104" s="96">
        <v>29</v>
      </c>
      <c r="C104" s="43" t="s">
        <v>176</v>
      </c>
      <c r="D104" s="11"/>
      <c r="I104">
        <v>10284</v>
      </c>
      <c r="J104">
        <v>83</v>
      </c>
      <c r="K104">
        <v>348</v>
      </c>
      <c r="L104">
        <v>25</v>
      </c>
      <c r="M104">
        <v>1749</v>
      </c>
      <c r="N104">
        <v>24</v>
      </c>
      <c r="O104">
        <v>66</v>
      </c>
      <c r="P104">
        <v>2</v>
      </c>
      <c r="Q104">
        <v>363</v>
      </c>
      <c r="R104">
        <v>4</v>
      </c>
      <c r="S104">
        <v>16573</v>
      </c>
      <c r="T104">
        <v>59</v>
      </c>
      <c r="U104">
        <v>12</v>
      </c>
      <c r="V104">
        <v>2</v>
      </c>
      <c r="W104">
        <v>12.9</v>
      </c>
      <c r="X104">
        <v>1.3</v>
      </c>
      <c r="Y104">
        <v>21.9</v>
      </c>
      <c r="Z104">
        <v>0.9</v>
      </c>
      <c r="AA104">
        <v>45.4</v>
      </c>
      <c r="AB104">
        <v>1</v>
      </c>
      <c r="AC104">
        <v>135.19999999999999</v>
      </c>
      <c r="AD104">
        <v>0.9</v>
      </c>
      <c r="AE104">
        <v>44.2</v>
      </c>
      <c r="AF104">
        <v>1.2</v>
      </c>
      <c r="AG104">
        <v>156</v>
      </c>
      <c r="AH104">
        <v>2</v>
      </c>
      <c r="AI104">
        <v>10.199999999999999</v>
      </c>
      <c r="AJ104">
        <v>0.8</v>
      </c>
      <c r="AM104">
        <v>152</v>
      </c>
      <c r="AN104">
        <v>9</v>
      </c>
      <c r="AO104">
        <v>24.2</v>
      </c>
      <c r="AP104">
        <v>0.9</v>
      </c>
    </row>
    <row r="105" spans="1:42" x14ac:dyDescent="0.25">
      <c r="A105" s="97">
        <v>2825</v>
      </c>
      <c r="B105" s="96">
        <v>30</v>
      </c>
      <c r="C105" s="43" t="s">
        <v>176</v>
      </c>
      <c r="D105" s="11"/>
      <c r="I105">
        <v>13616</v>
      </c>
      <c r="J105">
        <v>100</v>
      </c>
      <c r="K105">
        <v>291</v>
      </c>
      <c r="L105">
        <v>27</v>
      </c>
      <c r="M105">
        <v>2655</v>
      </c>
      <c r="N105">
        <v>29</v>
      </c>
      <c r="O105">
        <v>79</v>
      </c>
      <c r="P105">
        <v>3</v>
      </c>
      <c r="Q105">
        <v>161</v>
      </c>
      <c r="R105">
        <v>3</v>
      </c>
      <c r="S105">
        <v>18854</v>
      </c>
      <c r="T105">
        <v>66</v>
      </c>
      <c r="U105">
        <v>21</v>
      </c>
      <c r="V105">
        <v>2</v>
      </c>
      <c r="W105">
        <v>15.7</v>
      </c>
      <c r="X105">
        <v>1.3</v>
      </c>
      <c r="Y105">
        <v>29.7</v>
      </c>
      <c r="Z105">
        <v>1</v>
      </c>
      <c r="AA105">
        <v>37.5</v>
      </c>
      <c r="AB105">
        <v>1</v>
      </c>
      <c r="AC105">
        <v>154.80000000000001</v>
      </c>
      <c r="AD105">
        <v>1</v>
      </c>
      <c r="AE105">
        <v>51.9</v>
      </c>
      <c r="AF105">
        <v>1.3</v>
      </c>
      <c r="AG105">
        <v>169</v>
      </c>
      <c r="AH105">
        <v>2</v>
      </c>
      <c r="AI105">
        <v>10.3</v>
      </c>
      <c r="AJ105">
        <v>0.8</v>
      </c>
      <c r="AM105">
        <v>177</v>
      </c>
      <c r="AN105">
        <v>9</v>
      </c>
      <c r="AO105">
        <v>24.5</v>
      </c>
      <c r="AP105">
        <v>0.9</v>
      </c>
    </row>
    <row r="106" spans="1:42" s="93" customFormat="1" x14ac:dyDescent="0.25">
      <c r="A106" s="151">
        <v>2825</v>
      </c>
      <c r="B106" s="150">
        <v>31</v>
      </c>
      <c r="C106" s="149" t="s">
        <v>179</v>
      </c>
      <c r="D106" s="92" t="s">
        <v>584</v>
      </c>
      <c r="I106" s="93">
        <v>12176</v>
      </c>
      <c r="J106" s="93">
        <v>90</v>
      </c>
      <c r="M106" s="93">
        <v>2241</v>
      </c>
      <c r="N106" s="93">
        <v>26</v>
      </c>
      <c r="O106" s="93">
        <v>67</v>
      </c>
      <c r="P106" s="93">
        <v>2</v>
      </c>
      <c r="Q106" s="93">
        <v>163</v>
      </c>
      <c r="R106" s="93">
        <v>3</v>
      </c>
      <c r="S106" s="93">
        <v>20146</v>
      </c>
      <c r="T106" s="93">
        <v>69</v>
      </c>
      <c r="U106" s="93">
        <v>12</v>
      </c>
      <c r="V106" s="93">
        <v>2</v>
      </c>
      <c r="W106" s="93">
        <v>14.3</v>
      </c>
      <c r="X106" s="93">
        <v>1.3</v>
      </c>
      <c r="Y106" s="93">
        <v>24.9</v>
      </c>
      <c r="Z106" s="93">
        <v>1</v>
      </c>
      <c r="AA106" s="93">
        <v>38.5</v>
      </c>
      <c r="AB106" s="93">
        <v>1</v>
      </c>
      <c r="AC106" s="93">
        <v>147.1</v>
      </c>
      <c r="AD106" s="93">
        <v>1</v>
      </c>
      <c r="AE106" s="93">
        <v>49.2</v>
      </c>
      <c r="AF106" s="93">
        <v>1.2</v>
      </c>
      <c r="AG106" s="93">
        <v>169</v>
      </c>
      <c r="AH106" s="93">
        <v>2</v>
      </c>
      <c r="AI106" s="93">
        <v>9</v>
      </c>
      <c r="AJ106" s="93">
        <v>0.8</v>
      </c>
      <c r="AM106" s="93">
        <v>155</v>
      </c>
      <c r="AN106" s="93">
        <v>9</v>
      </c>
      <c r="AO106" s="93">
        <v>28.2</v>
      </c>
      <c r="AP106" s="93">
        <v>0.9</v>
      </c>
    </row>
    <row r="107" spans="1:42" x14ac:dyDescent="0.25">
      <c r="A107" s="97">
        <v>2820</v>
      </c>
      <c r="B107" s="96">
        <v>32</v>
      </c>
      <c r="C107" s="43" t="s">
        <v>176</v>
      </c>
      <c r="D107" s="11"/>
      <c r="I107">
        <v>12527</v>
      </c>
      <c r="J107">
        <v>100</v>
      </c>
      <c r="K107">
        <v>205</v>
      </c>
      <c r="L107">
        <v>28</v>
      </c>
      <c r="M107">
        <v>2217</v>
      </c>
      <c r="N107">
        <v>28</v>
      </c>
      <c r="O107">
        <v>55</v>
      </c>
      <c r="P107">
        <v>3</v>
      </c>
      <c r="Q107">
        <v>421</v>
      </c>
      <c r="R107">
        <v>5</v>
      </c>
      <c r="S107">
        <v>19965</v>
      </c>
      <c r="T107">
        <v>73</v>
      </c>
      <c r="U107">
        <v>16</v>
      </c>
      <c r="V107">
        <v>3</v>
      </c>
      <c r="W107">
        <v>16.7</v>
      </c>
      <c r="X107">
        <v>1.4</v>
      </c>
      <c r="Y107">
        <v>26.7</v>
      </c>
      <c r="Z107">
        <v>1</v>
      </c>
      <c r="AA107">
        <v>27.1</v>
      </c>
      <c r="AB107">
        <v>0.9</v>
      </c>
      <c r="AC107">
        <v>157.30000000000001</v>
      </c>
      <c r="AD107">
        <v>1.1000000000000001</v>
      </c>
      <c r="AE107">
        <v>53.3</v>
      </c>
      <c r="AF107">
        <v>1.4</v>
      </c>
      <c r="AG107">
        <v>182</v>
      </c>
      <c r="AH107">
        <v>3</v>
      </c>
      <c r="AI107">
        <v>10.199999999999999</v>
      </c>
      <c r="AJ107">
        <v>0.8</v>
      </c>
      <c r="AM107">
        <v>199</v>
      </c>
      <c r="AN107">
        <v>9</v>
      </c>
      <c r="AO107">
        <v>23.9</v>
      </c>
      <c r="AP107">
        <v>0.9</v>
      </c>
    </row>
    <row r="108" spans="1:42" x14ac:dyDescent="0.25">
      <c r="A108" s="97">
        <v>2819.8</v>
      </c>
      <c r="B108" s="96">
        <v>33</v>
      </c>
      <c r="C108" s="43" t="s">
        <v>176</v>
      </c>
      <c r="D108" s="11"/>
      <c r="I108">
        <v>12974</v>
      </c>
      <c r="J108">
        <v>102</v>
      </c>
      <c r="K108">
        <v>300</v>
      </c>
      <c r="L108">
        <v>28</v>
      </c>
      <c r="M108">
        <v>2334</v>
      </c>
      <c r="N108">
        <v>28</v>
      </c>
      <c r="O108">
        <v>60</v>
      </c>
      <c r="P108">
        <v>3</v>
      </c>
      <c r="Q108">
        <v>374</v>
      </c>
      <c r="R108">
        <v>4</v>
      </c>
      <c r="S108">
        <v>20053</v>
      </c>
      <c r="T108">
        <v>73</v>
      </c>
      <c r="U108">
        <v>14</v>
      </c>
      <c r="V108">
        <v>3</v>
      </c>
      <c r="W108">
        <v>16</v>
      </c>
      <c r="X108">
        <v>1.4</v>
      </c>
      <c r="Y108">
        <v>27.8</v>
      </c>
      <c r="Z108">
        <v>1.1000000000000001</v>
      </c>
      <c r="AA108">
        <v>28.6</v>
      </c>
      <c r="AB108">
        <v>0.9</v>
      </c>
      <c r="AC108">
        <v>162.30000000000001</v>
      </c>
      <c r="AD108">
        <v>1.1000000000000001</v>
      </c>
      <c r="AE108">
        <v>56.4</v>
      </c>
      <c r="AF108">
        <v>1.4</v>
      </c>
      <c r="AG108">
        <v>196</v>
      </c>
      <c r="AH108">
        <v>3</v>
      </c>
      <c r="AI108">
        <v>8.1</v>
      </c>
      <c r="AJ108">
        <v>0.8</v>
      </c>
      <c r="AM108">
        <v>193</v>
      </c>
      <c r="AN108">
        <v>9</v>
      </c>
      <c r="AO108">
        <v>22</v>
      </c>
      <c r="AP108">
        <v>0.9</v>
      </c>
    </row>
    <row r="109" spans="1:42" x14ac:dyDescent="0.25">
      <c r="A109" s="97">
        <v>2819.6</v>
      </c>
      <c r="B109" s="96">
        <v>34</v>
      </c>
      <c r="C109" s="43" t="s">
        <v>176</v>
      </c>
      <c r="D109" s="11"/>
      <c r="I109">
        <v>13948</v>
      </c>
      <c r="J109">
        <v>110</v>
      </c>
      <c r="K109">
        <v>268</v>
      </c>
      <c r="L109">
        <v>30</v>
      </c>
      <c r="M109">
        <v>2719</v>
      </c>
      <c r="N109">
        <v>31</v>
      </c>
      <c r="O109">
        <v>68</v>
      </c>
      <c r="P109">
        <v>3</v>
      </c>
      <c r="Q109">
        <v>458</v>
      </c>
      <c r="R109">
        <v>5</v>
      </c>
      <c r="S109">
        <v>22497</v>
      </c>
      <c r="T109">
        <v>82</v>
      </c>
      <c r="U109">
        <v>15</v>
      </c>
      <c r="V109">
        <v>3</v>
      </c>
      <c r="W109">
        <v>14.4</v>
      </c>
      <c r="X109">
        <v>1.4</v>
      </c>
      <c r="Y109">
        <v>28.3</v>
      </c>
      <c r="Z109">
        <v>1.1000000000000001</v>
      </c>
      <c r="AA109">
        <v>31.5</v>
      </c>
      <c r="AB109">
        <v>1</v>
      </c>
      <c r="AC109">
        <v>168.3</v>
      </c>
      <c r="AD109">
        <v>1.1000000000000001</v>
      </c>
      <c r="AE109">
        <v>55.7</v>
      </c>
      <c r="AF109">
        <v>1.4</v>
      </c>
      <c r="AG109">
        <v>208</v>
      </c>
      <c r="AH109">
        <v>3</v>
      </c>
      <c r="AI109">
        <v>8.5</v>
      </c>
      <c r="AJ109">
        <v>0.9</v>
      </c>
      <c r="AK109">
        <v>8</v>
      </c>
      <c r="AL109">
        <v>2</v>
      </c>
      <c r="AM109">
        <v>179</v>
      </c>
      <c r="AN109">
        <v>9</v>
      </c>
      <c r="AO109">
        <v>23.2</v>
      </c>
      <c r="AP109">
        <v>1</v>
      </c>
    </row>
    <row r="110" spans="1:42" x14ac:dyDescent="0.25">
      <c r="A110" s="97">
        <v>2819.4</v>
      </c>
      <c r="B110" s="96">
        <v>35</v>
      </c>
      <c r="C110" s="43" t="s">
        <v>176</v>
      </c>
      <c r="D110" s="11"/>
      <c r="I110">
        <v>14579</v>
      </c>
      <c r="J110">
        <v>116</v>
      </c>
      <c r="K110">
        <v>294</v>
      </c>
      <c r="L110">
        <v>32</v>
      </c>
      <c r="M110">
        <v>3250</v>
      </c>
      <c r="N110">
        <v>35</v>
      </c>
      <c r="O110">
        <v>85</v>
      </c>
      <c r="P110">
        <v>3</v>
      </c>
      <c r="Q110">
        <v>602</v>
      </c>
      <c r="R110">
        <v>6</v>
      </c>
      <c r="S110">
        <v>26442</v>
      </c>
      <c r="T110">
        <v>96</v>
      </c>
      <c r="U110">
        <v>14</v>
      </c>
      <c r="V110">
        <v>3</v>
      </c>
      <c r="W110">
        <v>15.7</v>
      </c>
      <c r="X110">
        <v>1.5</v>
      </c>
      <c r="Y110">
        <v>30.8</v>
      </c>
      <c r="Z110">
        <v>1.1000000000000001</v>
      </c>
      <c r="AA110">
        <v>36.9</v>
      </c>
      <c r="AB110">
        <v>1</v>
      </c>
      <c r="AC110">
        <v>175.1</v>
      </c>
      <c r="AD110">
        <v>1.2</v>
      </c>
      <c r="AE110">
        <v>53.1</v>
      </c>
      <c r="AF110">
        <v>1.4</v>
      </c>
      <c r="AG110">
        <v>220</v>
      </c>
      <c r="AH110">
        <v>3</v>
      </c>
      <c r="AI110">
        <v>6.7</v>
      </c>
      <c r="AJ110">
        <v>0.9</v>
      </c>
      <c r="AK110">
        <v>7</v>
      </c>
      <c r="AL110">
        <v>2</v>
      </c>
      <c r="AM110">
        <v>184</v>
      </c>
      <c r="AN110">
        <v>10</v>
      </c>
      <c r="AO110">
        <v>22.6</v>
      </c>
      <c r="AP110">
        <v>1</v>
      </c>
    </row>
    <row r="111" spans="1:42" x14ac:dyDescent="0.25">
      <c r="A111" s="97">
        <v>2819.2</v>
      </c>
      <c r="B111" s="96">
        <v>36</v>
      </c>
      <c r="C111" s="43" t="s">
        <v>176</v>
      </c>
      <c r="D111" s="11"/>
      <c r="I111">
        <v>15369</v>
      </c>
      <c r="J111">
        <v>122</v>
      </c>
      <c r="K111">
        <v>242</v>
      </c>
      <c r="L111">
        <v>34</v>
      </c>
      <c r="M111">
        <v>3442</v>
      </c>
      <c r="N111">
        <v>37</v>
      </c>
      <c r="O111">
        <v>96</v>
      </c>
      <c r="P111">
        <v>3</v>
      </c>
      <c r="Q111">
        <v>665</v>
      </c>
      <c r="R111">
        <v>6</v>
      </c>
      <c r="S111">
        <v>28494</v>
      </c>
      <c r="T111">
        <v>104</v>
      </c>
      <c r="U111">
        <v>18</v>
      </c>
      <c r="V111">
        <v>3</v>
      </c>
      <c r="W111">
        <v>15.7</v>
      </c>
      <c r="X111">
        <v>1.5</v>
      </c>
      <c r="Y111">
        <v>31</v>
      </c>
      <c r="Z111">
        <v>1.2</v>
      </c>
      <c r="AA111">
        <v>43.1</v>
      </c>
      <c r="AB111">
        <v>1.1000000000000001</v>
      </c>
      <c r="AC111">
        <v>173.3</v>
      </c>
      <c r="AD111">
        <v>1.2</v>
      </c>
      <c r="AE111">
        <v>50.4</v>
      </c>
      <c r="AF111">
        <v>1.4</v>
      </c>
      <c r="AG111">
        <v>217</v>
      </c>
      <c r="AH111">
        <v>3</v>
      </c>
      <c r="AI111">
        <v>6</v>
      </c>
      <c r="AJ111">
        <v>0.9</v>
      </c>
      <c r="AK111">
        <v>10</v>
      </c>
      <c r="AL111">
        <v>2</v>
      </c>
      <c r="AM111">
        <v>187</v>
      </c>
      <c r="AN111">
        <v>10</v>
      </c>
      <c r="AO111">
        <v>22.4</v>
      </c>
      <c r="AP111">
        <v>1</v>
      </c>
    </row>
    <row r="112" spans="1:42" x14ac:dyDescent="0.25">
      <c r="A112" s="97">
        <v>2819</v>
      </c>
      <c r="B112" s="96">
        <v>37</v>
      </c>
      <c r="C112" s="43" t="s">
        <v>176</v>
      </c>
      <c r="D112" s="11"/>
      <c r="I112">
        <v>14706</v>
      </c>
      <c r="J112">
        <v>117</v>
      </c>
      <c r="K112">
        <v>125</v>
      </c>
      <c r="L112">
        <v>33</v>
      </c>
      <c r="M112">
        <v>3187</v>
      </c>
      <c r="N112">
        <v>36</v>
      </c>
      <c r="O112">
        <v>87</v>
      </c>
      <c r="P112">
        <v>3</v>
      </c>
      <c r="Q112">
        <v>591</v>
      </c>
      <c r="R112">
        <v>6</v>
      </c>
      <c r="S112">
        <v>27900</v>
      </c>
      <c r="T112">
        <v>101</v>
      </c>
      <c r="U112">
        <v>24</v>
      </c>
      <c r="V112">
        <v>3</v>
      </c>
      <c r="W112">
        <v>18.100000000000001</v>
      </c>
      <c r="X112">
        <v>1.5</v>
      </c>
      <c r="Y112">
        <v>30.7</v>
      </c>
      <c r="Z112">
        <v>1.1000000000000001</v>
      </c>
      <c r="AA112">
        <v>43.9</v>
      </c>
      <c r="AB112">
        <v>1.1000000000000001</v>
      </c>
      <c r="AC112">
        <v>172.9</v>
      </c>
      <c r="AD112">
        <v>1.2</v>
      </c>
      <c r="AE112">
        <v>51.7</v>
      </c>
      <c r="AF112">
        <v>1.4</v>
      </c>
      <c r="AG112">
        <v>187</v>
      </c>
      <c r="AH112">
        <v>3</v>
      </c>
      <c r="AI112">
        <v>5.8</v>
      </c>
      <c r="AJ112">
        <v>0.8</v>
      </c>
      <c r="AK112">
        <v>8</v>
      </c>
      <c r="AL112">
        <v>2</v>
      </c>
      <c r="AM112">
        <v>178</v>
      </c>
      <c r="AN112">
        <v>9</v>
      </c>
      <c r="AO112">
        <v>25.5</v>
      </c>
      <c r="AP112">
        <v>1</v>
      </c>
    </row>
    <row r="113" spans="1:42" x14ac:dyDescent="0.25">
      <c r="A113" s="97">
        <v>2818.8</v>
      </c>
      <c r="B113" s="96">
        <v>38</v>
      </c>
      <c r="C113" s="43" t="s">
        <v>176</v>
      </c>
      <c r="D113" s="11"/>
      <c r="I113">
        <v>13596</v>
      </c>
      <c r="J113">
        <v>108</v>
      </c>
      <c r="M113">
        <v>2697</v>
      </c>
      <c r="N113">
        <v>32</v>
      </c>
      <c r="O113">
        <v>85</v>
      </c>
      <c r="P113">
        <v>3</v>
      </c>
      <c r="Q113">
        <v>432</v>
      </c>
      <c r="R113">
        <v>5</v>
      </c>
      <c r="S113">
        <v>24851</v>
      </c>
      <c r="T113">
        <v>89</v>
      </c>
      <c r="U113">
        <v>19</v>
      </c>
      <c r="V113">
        <v>3</v>
      </c>
      <c r="W113">
        <v>12.2</v>
      </c>
      <c r="X113">
        <v>1.4</v>
      </c>
      <c r="Y113">
        <v>28</v>
      </c>
      <c r="Z113">
        <v>1.1000000000000001</v>
      </c>
      <c r="AA113">
        <v>41.4</v>
      </c>
      <c r="AB113">
        <v>1</v>
      </c>
      <c r="AC113">
        <v>164.4</v>
      </c>
      <c r="AD113">
        <v>1.1000000000000001</v>
      </c>
      <c r="AE113">
        <v>48.9</v>
      </c>
      <c r="AF113">
        <v>1.3</v>
      </c>
      <c r="AG113">
        <v>165</v>
      </c>
      <c r="AH113">
        <v>2</v>
      </c>
      <c r="AI113">
        <v>8.6</v>
      </c>
      <c r="AJ113">
        <v>0.8</v>
      </c>
      <c r="AM113">
        <v>165</v>
      </c>
      <c r="AN113">
        <v>9</v>
      </c>
      <c r="AO113">
        <v>23.2</v>
      </c>
      <c r="AP113">
        <v>1</v>
      </c>
    </row>
    <row r="114" spans="1:42" x14ac:dyDescent="0.25">
      <c r="A114" s="97">
        <v>2818.6</v>
      </c>
      <c r="B114" s="96">
        <v>39</v>
      </c>
      <c r="C114" s="43" t="s">
        <v>176</v>
      </c>
      <c r="D114" s="11"/>
      <c r="I114">
        <v>13018</v>
      </c>
      <c r="J114">
        <v>104</v>
      </c>
      <c r="M114">
        <v>2529</v>
      </c>
      <c r="N114">
        <v>31</v>
      </c>
      <c r="O114">
        <v>72</v>
      </c>
      <c r="P114">
        <v>3</v>
      </c>
      <c r="Q114">
        <v>392</v>
      </c>
      <c r="R114">
        <v>5</v>
      </c>
      <c r="S114">
        <v>24387</v>
      </c>
      <c r="T114">
        <v>87</v>
      </c>
      <c r="U114">
        <v>18</v>
      </c>
      <c r="V114">
        <v>3</v>
      </c>
      <c r="W114">
        <v>16.600000000000001</v>
      </c>
      <c r="X114">
        <v>1.4</v>
      </c>
      <c r="Y114">
        <v>29.6</v>
      </c>
      <c r="Z114">
        <v>1.1000000000000001</v>
      </c>
      <c r="AA114">
        <v>42.7</v>
      </c>
      <c r="AB114">
        <v>1</v>
      </c>
      <c r="AC114">
        <v>163</v>
      </c>
      <c r="AD114">
        <v>1.1000000000000001</v>
      </c>
      <c r="AE114">
        <v>45.4</v>
      </c>
      <c r="AF114">
        <v>1.3</v>
      </c>
      <c r="AG114">
        <v>160</v>
      </c>
      <c r="AH114">
        <v>2</v>
      </c>
      <c r="AI114">
        <v>6.5</v>
      </c>
      <c r="AJ114">
        <v>0.8</v>
      </c>
      <c r="AM114">
        <v>152</v>
      </c>
      <c r="AN114">
        <v>9</v>
      </c>
      <c r="AO114">
        <v>21.9</v>
      </c>
      <c r="AP114">
        <v>0.9</v>
      </c>
    </row>
    <row r="115" spans="1:42" x14ac:dyDescent="0.25">
      <c r="A115" s="97">
        <v>2818.4</v>
      </c>
      <c r="B115" s="96">
        <v>40</v>
      </c>
      <c r="C115" s="43" t="s">
        <v>176</v>
      </c>
      <c r="D115" s="11"/>
      <c r="I115">
        <v>11436</v>
      </c>
      <c r="J115">
        <v>93</v>
      </c>
      <c r="M115">
        <v>2180</v>
      </c>
      <c r="N115">
        <v>28</v>
      </c>
      <c r="O115">
        <v>63</v>
      </c>
      <c r="P115">
        <v>3</v>
      </c>
      <c r="Q115">
        <v>302</v>
      </c>
      <c r="R115">
        <v>4</v>
      </c>
      <c r="S115">
        <v>23351</v>
      </c>
      <c r="T115">
        <v>82</v>
      </c>
      <c r="U115">
        <v>18</v>
      </c>
      <c r="V115">
        <v>3</v>
      </c>
      <c r="W115">
        <v>15.7</v>
      </c>
      <c r="X115">
        <v>1.4</v>
      </c>
      <c r="Y115">
        <v>25.4</v>
      </c>
      <c r="Z115">
        <v>1</v>
      </c>
      <c r="AA115">
        <v>41.6</v>
      </c>
      <c r="AB115">
        <v>1</v>
      </c>
      <c r="AC115">
        <v>152.80000000000001</v>
      </c>
      <c r="AD115">
        <v>1</v>
      </c>
      <c r="AE115">
        <v>45.8</v>
      </c>
      <c r="AF115">
        <v>1.3</v>
      </c>
      <c r="AG115">
        <v>150</v>
      </c>
      <c r="AH115">
        <v>2</v>
      </c>
      <c r="AI115">
        <v>8.5</v>
      </c>
      <c r="AJ115">
        <v>0.8</v>
      </c>
      <c r="AM115">
        <v>150</v>
      </c>
      <c r="AN115">
        <v>9</v>
      </c>
      <c r="AO115">
        <v>23.5</v>
      </c>
      <c r="AP115">
        <v>0.9</v>
      </c>
    </row>
    <row r="116" spans="1:42" x14ac:dyDescent="0.25">
      <c r="A116" s="97">
        <v>2818.2</v>
      </c>
      <c r="B116" s="96">
        <v>41</v>
      </c>
      <c r="C116" s="43" t="s">
        <v>176</v>
      </c>
      <c r="D116" s="11"/>
      <c r="I116">
        <v>9698</v>
      </c>
      <c r="J116">
        <v>82</v>
      </c>
      <c r="M116">
        <v>1837</v>
      </c>
      <c r="N116">
        <v>25</v>
      </c>
      <c r="O116">
        <v>58</v>
      </c>
      <c r="P116">
        <v>3</v>
      </c>
      <c r="Q116">
        <v>258</v>
      </c>
      <c r="R116">
        <v>4</v>
      </c>
      <c r="S116">
        <v>23212</v>
      </c>
      <c r="T116">
        <v>80</v>
      </c>
      <c r="U116">
        <v>13</v>
      </c>
      <c r="V116">
        <v>2</v>
      </c>
      <c r="W116">
        <v>15.9</v>
      </c>
      <c r="X116">
        <v>1.3</v>
      </c>
      <c r="Y116">
        <v>25.6</v>
      </c>
      <c r="Z116">
        <v>1</v>
      </c>
      <c r="AA116">
        <v>46.6</v>
      </c>
      <c r="AB116">
        <v>1</v>
      </c>
      <c r="AC116">
        <v>140.9</v>
      </c>
      <c r="AD116">
        <v>1</v>
      </c>
      <c r="AE116">
        <v>42.8</v>
      </c>
      <c r="AF116">
        <v>1.2</v>
      </c>
      <c r="AG116">
        <v>142</v>
      </c>
      <c r="AH116">
        <v>2</v>
      </c>
      <c r="AI116">
        <v>9.6999999999999993</v>
      </c>
      <c r="AJ116">
        <v>0.8</v>
      </c>
      <c r="AM116">
        <v>155</v>
      </c>
      <c r="AN116">
        <v>9</v>
      </c>
      <c r="AO116">
        <v>23</v>
      </c>
      <c r="AP116">
        <v>0.9</v>
      </c>
    </row>
    <row r="117" spans="1:42" x14ac:dyDescent="0.25">
      <c r="A117" s="97">
        <v>2818</v>
      </c>
      <c r="B117" s="96">
        <v>42</v>
      </c>
      <c r="C117" s="43" t="s">
        <v>176</v>
      </c>
      <c r="D117" s="11"/>
      <c r="E117">
        <v>407</v>
      </c>
      <c r="F117">
        <v>109</v>
      </c>
      <c r="I117">
        <v>10285</v>
      </c>
      <c r="J117">
        <v>85</v>
      </c>
      <c r="M117">
        <v>1926</v>
      </c>
      <c r="N117">
        <v>26</v>
      </c>
      <c r="O117">
        <v>59</v>
      </c>
      <c r="P117">
        <v>3</v>
      </c>
      <c r="Q117">
        <v>278</v>
      </c>
      <c r="R117">
        <v>4</v>
      </c>
      <c r="S117">
        <v>24407</v>
      </c>
      <c r="T117">
        <v>84</v>
      </c>
      <c r="U117">
        <v>15</v>
      </c>
      <c r="V117">
        <v>2</v>
      </c>
      <c r="W117">
        <v>13.8</v>
      </c>
      <c r="X117">
        <v>1.3</v>
      </c>
      <c r="Y117">
        <v>23.5</v>
      </c>
      <c r="Z117">
        <v>1</v>
      </c>
      <c r="AA117">
        <v>48.8</v>
      </c>
      <c r="AB117">
        <v>1</v>
      </c>
      <c r="AC117">
        <v>142.6</v>
      </c>
      <c r="AD117">
        <v>1</v>
      </c>
      <c r="AE117">
        <v>38.799999999999997</v>
      </c>
      <c r="AF117">
        <v>1.2</v>
      </c>
      <c r="AG117">
        <v>144</v>
      </c>
      <c r="AH117">
        <v>2</v>
      </c>
      <c r="AI117">
        <v>9.6999999999999993</v>
      </c>
      <c r="AJ117">
        <v>0.8</v>
      </c>
      <c r="AM117">
        <v>151</v>
      </c>
      <c r="AN117">
        <v>9</v>
      </c>
      <c r="AO117">
        <v>22.7</v>
      </c>
      <c r="AP117">
        <v>0.9</v>
      </c>
    </row>
    <row r="118" spans="1:42" x14ac:dyDescent="0.25">
      <c r="A118" s="97">
        <v>2816</v>
      </c>
      <c r="B118" s="96">
        <v>43</v>
      </c>
      <c r="C118" s="43" t="s">
        <v>176</v>
      </c>
      <c r="D118" s="11"/>
      <c r="I118">
        <v>13757</v>
      </c>
      <c r="J118">
        <v>112</v>
      </c>
      <c r="K118">
        <v>552</v>
      </c>
      <c r="L118">
        <v>34</v>
      </c>
      <c r="M118">
        <v>3126</v>
      </c>
      <c r="N118">
        <v>35</v>
      </c>
      <c r="O118">
        <v>55</v>
      </c>
      <c r="P118">
        <v>3</v>
      </c>
      <c r="Q118">
        <v>750</v>
      </c>
      <c r="R118">
        <v>7</v>
      </c>
      <c r="S118">
        <v>26260</v>
      </c>
      <c r="T118">
        <v>96</v>
      </c>
      <c r="U118">
        <v>19</v>
      </c>
      <c r="V118">
        <v>3</v>
      </c>
      <c r="W118">
        <v>10.199999999999999</v>
      </c>
      <c r="X118">
        <v>1.4</v>
      </c>
      <c r="Y118">
        <v>34.200000000000003</v>
      </c>
      <c r="Z118">
        <v>1.2</v>
      </c>
      <c r="AA118">
        <v>24.3</v>
      </c>
      <c r="AB118">
        <v>1</v>
      </c>
      <c r="AC118">
        <v>162.1</v>
      </c>
      <c r="AD118">
        <v>1.1000000000000001</v>
      </c>
      <c r="AE118">
        <v>58.6</v>
      </c>
      <c r="AF118">
        <v>1.5</v>
      </c>
      <c r="AG118">
        <v>247</v>
      </c>
      <c r="AH118">
        <v>3</v>
      </c>
      <c r="AI118">
        <v>5.0999999999999996</v>
      </c>
      <c r="AJ118">
        <v>0.9</v>
      </c>
      <c r="AM118">
        <v>207</v>
      </c>
      <c r="AN118">
        <v>10</v>
      </c>
      <c r="AO118">
        <v>31</v>
      </c>
      <c r="AP118">
        <v>1.1000000000000001</v>
      </c>
    </row>
    <row r="119" spans="1:42" x14ac:dyDescent="0.25">
      <c r="A119" s="97">
        <v>2814</v>
      </c>
      <c r="B119" s="96">
        <v>44</v>
      </c>
      <c r="C119" s="43" t="s">
        <v>176</v>
      </c>
      <c r="D119" s="11"/>
      <c r="I119">
        <v>10957</v>
      </c>
      <c r="J119">
        <v>87</v>
      </c>
      <c r="M119">
        <v>2018</v>
      </c>
      <c r="N119">
        <v>26</v>
      </c>
      <c r="O119">
        <v>61</v>
      </c>
      <c r="P119">
        <v>2</v>
      </c>
      <c r="Q119">
        <v>261</v>
      </c>
      <c r="R119">
        <v>4</v>
      </c>
      <c r="S119">
        <v>21302</v>
      </c>
      <c r="T119">
        <v>74</v>
      </c>
      <c r="U119">
        <v>14</v>
      </c>
      <c r="V119">
        <v>2</v>
      </c>
      <c r="W119">
        <v>13.1</v>
      </c>
      <c r="X119">
        <v>1.3</v>
      </c>
      <c r="Y119">
        <v>25.6</v>
      </c>
      <c r="Z119">
        <v>1</v>
      </c>
      <c r="AA119">
        <v>45.6</v>
      </c>
      <c r="AB119">
        <v>1</v>
      </c>
      <c r="AC119">
        <v>142.6</v>
      </c>
      <c r="AD119">
        <v>1</v>
      </c>
      <c r="AE119">
        <v>41.5</v>
      </c>
      <c r="AF119">
        <v>1.2</v>
      </c>
      <c r="AG119">
        <v>160</v>
      </c>
      <c r="AH119">
        <v>2</v>
      </c>
      <c r="AI119">
        <v>11.1</v>
      </c>
      <c r="AJ119">
        <v>0.8</v>
      </c>
      <c r="AM119">
        <v>170</v>
      </c>
      <c r="AN119">
        <v>9</v>
      </c>
      <c r="AO119">
        <v>22.1</v>
      </c>
      <c r="AP119">
        <v>0.9</v>
      </c>
    </row>
    <row r="120" spans="1:42" x14ac:dyDescent="0.25">
      <c r="A120" s="97">
        <v>2810</v>
      </c>
      <c r="B120" s="96">
        <v>45</v>
      </c>
      <c r="C120" s="43" t="s">
        <v>176</v>
      </c>
      <c r="D120" s="11"/>
      <c r="I120">
        <v>10772</v>
      </c>
      <c r="J120">
        <v>86</v>
      </c>
      <c r="M120">
        <v>2048</v>
      </c>
      <c r="N120">
        <v>26</v>
      </c>
      <c r="O120">
        <v>67</v>
      </c>
      <c r="P120">
        <v>3</v>
      </c>
      <c r="Q120">
        <v>331</v>
      </c>
      <c r="R120">
        <v>4</v>
      </c>
      <c r="S120">
        <v>21948</v>
      </c>
      <c r="T120">
        <v>75</v>
      </c>
      <c r="U120">
        <v>19</v>
      </c>
      <c r="V120">
        <v>2</v>
      </c>
      <c r="W120">
        <v>10.4</v>
      </c>
      <c r="X120">
        <v>1.2</v>
      </c>
      <c r="Y120">
        <v>24.5</v>
      </c>
      <c r="Z120">
        <v>1</v>
      </c>
      <c r="AA120">
        <v>35.200000000000003</v>
      </c>
      <c r="AB120">
        <v>0.9</v>
      </c>
      <c r="AC120">
        <v>140.5</v>
      </c>
      <c r="AD120">
        <v>0.9</v>
      </c>
      <c r="AE120">
        <v>39.6</v>
      </c>
      <c r="AF120">
        <v>1.2</v>
      </c>
      <c r="AG120">
        <v>149</v>
      </c>
      <c r="AH120">
        <v>2</v>
      </c>
      <c r="AI120">
        <v>10.4</v>
      </c>
      <c r="AJ120">
        <v>0.8</v>
      </c>
      <c r="AM120">
        <v>123</v>
      </c>
      <c r="AN120">
        <v>9</v>
      </c>
      <c r="AO120">
        <v>21.2</v>
      </c>
      <c r="AP120">
        <v>0.9</v>
      </c>
    </row>
    <row r="121" spans="1:42" x14ac:dyDescent="0.25">
      <c r="A121" s="97">
        <v>2804</v>
      </c>
      <c r="B121" s="96">
        <v>46</v>
      </c>
      <c r="C121" s="43" t="s">
        <v>176</v>
      </c>
      <c r="D121" s="11"/>
      <c r="G121">
        <v>122</v>
      </c>
      <c r="H121">
        <v>37</v>
      </c>
      <c r="I121">
        <v>12590</v>
      </c>
      <c r="J121">
        <v>99</v>
      </c>
      <c r="M121">
        <v>2277</v>
      </c>
      <c r="N121">
        <v>28</v>
      </c>
      <c r="O121">
        <v>70</v>
      </c>
      <c r="P121">
        <v>3</v>
      </c>
      <c r="Q121">
        <v>351</v>
      </c>
      <c r="R121">
        <v>4</v>
      </c>
      <c r="S121">
        <v>21198</v>
      </c>
      <c r="T121">
        <v>76</v>
      </c>
      <c r="U121">
        <v>15</v>
      </c>
      <c r="V121">
        <v>3</v>
      </c>
      <c r="W121">
        <v>16.8</v>
      </c>
      <c r="X121">
        <v>1.4</v>
      </c>
      <c r="Y121">
        <v>24.8</v>
      </c>
      <c r="Z121">
        <v>1</v>
      </c>
      <c r="AA121">
        <v>36</v>
      </c>
      <c r="AB121">
        <v>0.9</v>
      </c>
      <c r="AC121">
        <v>148.6</v>
      </c>
      <c r="AD121">
        <v>1</v>
      </c>
      <c r="AE121">
        <v>41.1</v>
      </c>
      <c r="AF121">
        <v>1.2</v>
      </c>
      <c r="AG121">
        <v>144</v>
      </c>
      <c r="AH121">
        <v>2</v>
      </c>
      <c r="AI121">
        <v>7.2</v>
      </c>
      <c r="AJ121">
        <v>0.8</v>
      </c>
      <c r="AM121">
        <v>140</v>
      </c>
      <c r="AN121">
        <v>9</v>
      </c>
      <c r="AO121">
        <v>17.2</v>
      </c>
      <c r="AP121">
        <v>0.9</v>
      </c>
    </row>
    <row r="122" spans="1:42" x14ac:dyDescent="0.25">
      <c r="A122" s="97">
        <v>2800</v>
      </c>
      <c r="B122" s="96">
        <v>47</v>
      </c>
      <c r="C122" s="43" t="s">
        <v>176</v>
      </c>
      <c r="D122" s="11"/>
      <c r="I122">
        <v>12816</v>
      </c>
      <c r="J122">
        <v>99</v>
      </c>
      <c r="K122">
        <v>330</v>
      </c>
      <c r="L122">
        <v>28</v>
      </c>
      <c r="M122">
        <v>2277</v>
      </c>
      <c r="N122">
        <v>27</v>
      </c>
      <c r="O122">
        <v>72</v>
      </c>
      <c r="P122">
        <v>3</v>
      </c>
      <c r="Q122">
        <v>381</v>
      </c>
      <c r="R122">
        <v>4</v>
      </c>
      <c r="S122">
        <v>18658</v>
      </c>
      <c r="T122">
        <v>67</v>
      </c>
      <c r="U122">
        <v>17</v>
      </c>
      <c r="V122">
        <v>2</v>
      </c>
      <c r="W122">
        <v>12.4</v>
      </c>
      <c r="X122">
        <v>1.3</v>
      </c>
      <c r="Y122">
        <v>24.1</v>
      </c>
      <c r="Z122">
        <v>1</v>
      </c>
      <c r="AA122">
        <v>28.3</v>
      </c>
      <c r="AB122">
        <v>0.9</v>
      </c>
      <c r="AC122">
        <v>148.9</v>
      </c>
      <c r="AD122">
        <v>1</v>
      </c>
      <c r="AE122">
        <v>42.4</v>
      </c>
      <c r="AF122">
        <v>1.2</v>
      </c>
      <c r="AG122">
        <v>154</v>
      </c>
      <c r="AH122">
        <v>2</v>
      </c>
      <c r="AI122">
        <v>7.8</v>
      </c>
      <c r="AJ122">
        <v>0.8</v>
      </c>
      <c r="AM122">
        <v>135</v>
      </c>
      <c r="AN122">
        <v>9</v>
      </c>
      <c r="AO122">
        <v>20.3</v>
      </c>
      <c r="AP122">
        <v>0.9</v>
      </c>
    </row>
    <row r="123" spans="1:42" x14ac:dyDescent="0.25">
      <c r="A123" s="97">
        <v>2788</v>
      </c>
      <c r="B123" s="96">
        <v>48</v>
      </c>
      <c r="C123" s="43" t="s">
        <v>176</v>
      </c>
      <c r="D123" s="11"/>
      <c r="E123">
        <v>309</v>
      </c>
      <c r="F123">
        <v>89</v>
      </c>
      <c r="I123">
        <v>8539</v>
      </c>
      <c r="J123">
        <v>68</v>
      </c>
      <c r="M123">
        <v>994</v>
      </c>
      <c r="N123">
        <v>18</v>
      </c>
      <c r="O123">
        <v>32.799999999999997</v>
      </c>
      <c r="P123">
        <v>2</v>
      </c>
      <c r="Q123">
        <v>402</v>
      </c>
      <c r="R123">
        <v>4</v>
      </c>
      <c r="S123">
        <v>18709</v>
      </c>
      <c r="T123">
        <v>61</v>
      </c>
      <c r="W123">
        <v>14.5</v>
      </c>
      <c r="X123">
        <v>1.2</v>
      </c>
      <c r="Y123">
        <v>18.3</v>
      </c>
      <c r="Z123">
        <v>0.8</v>
      </c>
      <c r="AA123">
        <v>105.7</v>
      </c>
      <c r="AB123">
        <v>1.2</v>
      </c>
      <c r="AC123">
        <v>109</v>
      </c>
      <c r="AD123">
        <v>0.8</v>
      </c>
      <c r="AE123">
        <v>30.4</v>
      </c>
      <c r="AF123">
        <v>1</v>
      </c>
      <c r="AG123">
        <v>85.2</v>
      </c>
      <c r="AH123">
        <v>1.6</v>
      </c>
      <c r="AI123">
        <v>12</v>
      </c>
      <c r="AJ123">
        <v>0.7</v>
      </c>
      <c r="AM123">
        <v>97</v>
      </c>
      <c r="AN123">
        <v>9</v>
      </c>
      <c r="AO123">
        <v>15.1</v>
      </c>
      <c r="AP123">
        <v>0.7</v>
      </c>
    </row>
    <row r="124" spans="1:42" x14ac:dyDescent="0.25">
      <c r="A124" s="97">
        <v>2775</v>
      </c>
      <c r="B124" s="96">
        <v>49</v>
      </c>
      <c r="C124" s="43" t="s">
        <v>176</v>
      </c>
      <c r="D124" s="11"/>
      <c r="E124">
        <v>298</v>
      </c>
      <c r="F124">
        <v>72</v>
      </c>
      <c r="I124">
        <v>3242</v>
      </c>
      <c r="J124">
        <v>34</v>
      </c>
      <c r="M124">
        <v>505</v>
      </c>
      <c r="N124">
        <v>13</v>
      </c>
      <c r="O124">
        <v>26.9</v>
      </c>
      <c r="P124">
        <v>1.6</v>
      </c>
      <c r="Q124">
        <v>318</v>
      </c>
      <c r="R124">
        <v>3</v>
      </c>
      <c r="S124">
        <v>17889</v>
      </c>
      <c r="T124">
        <v>53</v>
      </c>
      <c r="W124">
        <v>8.3000000000000007</v>
      </c>
      <c r="X124">
        <v>1</v>
      </c>
      <c r="Y124">
        <v>13.5</v>
      </c>
      <c r="Z124">
        <v>0.7</v>
      </c>
      <c r="AA124">
        <v>165.8</v>
      </c>
      <c r="AB124">
        <v>1.3</v>
      </c>
      <c r="AC124">
        <v>56.1</v>
      </c>
      <c r="AD124">
        <v>0.5</v>
      </c>
      <c r="AE124">
        <v>19.3</v>
      </c>
      <c r="AF124">
        <v>0.8</v>
      </c>
      <c r="AG124">
        <v>53.7</v>
      </c>
      <c r="AH124">
        <v>1.2</v>
      </c>
      <c r="AI124">
        <v>13.5</v>
      </c>
      <c r="AJ124">
        <v>0.6</v>
      </c>
      <c r="AM124">
        <v>55</v>
      </c>
      <c r="AN124">
        <v>8</v>
      </c>
      <c r="AO124">
        <v>12.7</v>
      </c>
      <c r="AP124">
        <v>0.6</v>
      </c>
    </row>
    <row r="125" spans="1:42" x14ac:dyDescent="0.25">
      <c r="A125" s="97">
        <v>2765</v>
      </c>
      <c r="B125" s="96">
        <v>50</v>
      </c>
      <c r="C125" s="43" t="s">
        <v>176</v>
      </c>
      <c r="D125" s="11"/>
      <c r="E125">
        <v>291</v>
      </c>
      <c r="F125">
        <v>63</v>
      </c>
      <c r="I125">
        <v>2984</v>
      </c>
      <c r="J125">
        <v>31</v>
      </c>
      <c r="K125">
        <v>82</v>
      </c>
      <c r="L125">
        <v>14</v>
      </c>
      <c r="M125">
        <v>472</v>
      </c>
      <c r="N125">
        <v>11</v>
      </c>
      <c r="O125">
        <v>27.4</v>
      </c>
      <c r="P125">
        <v>1.4</v>
      </c>
      <c r="Q125">
        <v>209</v>
      </c>
      <c r="R125">
        <v>2</v>
      </c>
      <c r="S125">
        <v>11910</v>
      </c>
      <c r="T125">
        <v>38</v>
      </c>
      <c r="U125">
        <v>5.7</v>
      </c>
      <c r="V125">
        <v>1.8</v>
      </c>
      <c r="W125">
        <v>6.9</v>
      </c>
      <c r="X125">
        <v>0.9</v>
      </c>
      <c r="Y125">
        <v>19.2</v>
      </c>
      <c r="Z125">
        <v>0.7</v>
      </c>
      <c r="AA125">
        <v>67.400000000000006</v>
      </c>
      <c r="AB125">
        <v>0.9</v>
      </c>
      <c r="AC125">
        <v>58.9</v>
      </c>
      <c r="AD125">
        <v>0.5</v>
      </c>
      <c r="AE125">
        <v>22.3</v>
      </c>
      <c r="AF125">
        <v>0.8</v>
      </c>
      <c r="AG125">
        <v>56.2</v>
      </c>
      <c r="AH125">
        <v>1.2</v>
      </c>
      <c r="AI125">
        <v>12.7</v>
      </c>
      <c r="AJ125">
        <v>0.6</v>
      </c>
      <c r="AM125">
        <v>79</v>
      </c>
      <c r="AN125">
        <v>8</v>
      </c>
      <c r="AO125">
        <v>13.6</v>
      </c>
      <c r="AP125">
        <v>0.6</v>
      </c>
    </row>
    <row r="126" spans="1:42" ht="15.75" thickBot="1" x14ac:dyDescent="0.3">
      <c r="A126" s="108">
        <v>2745</v>
      </c>
      <c r="B126" s="98">
        <v>51</v>
      </c>
      <c r="C126" s="107" t="s">
        <v>176</v>
      </c>
      <c r="D126" s="41"/>
      <c r="E126">
        <v>612</v>
      </c>
      <c r="F126">
        <v>99</v>
      </c>
      <c r="I126">
        <v>3830</v>
      </c>
      <c r="J126">
        <v>43</v>
      </c>
      <c r="M126">
        <v>823</v>
      </c>
      <c r="N126">
        <v>18</v>
      </c>
      <c r="O126">
        <v>28</v>
      </c>
      <c r="P126">
        <v>2</v>
      </c>
      <c r="Q126">
        <v>231</v>
      </c>
      <c r="R126">
        <v>3</v>
      </c>
      <c r="S126">
        <v>26360</v>
      </c>
      <c r="T126">
        <v>79</v>
      </c>
      <c r="W126">
        <v>5.2</v>
      </c>
      <c r="X126">
        <v>1</v>
      </c>
      <c r="Y126">
        <v>13.9</v>
      </c>
      <c r="Z126">
        <v>0.7</v>
      </c>
      <c r="AA126">
        <v>47</v>
      </c>
      <c r="AB126">
        <v>0.8</v>
      </c>
      <c r="AC126">
        <v>63.6</v>
      </c>
      <c r="AD126">
        <v>0.6</v>
      </c>
      <c r="AE126">
        <v>27.3</v>
      </c>
      <c r="AF126">
        <v>0.9</v>
      </c>
      <c r="AG126">
        <v>81.400000000000006</v>
      </c>
      <c r="AH126">
        <v>1.5</v>
      </c>
      <c r="AI126">
        <v>13.2</v>
      </c>
      <c r="AJ126">
        <v>0.7</v>
      </c>
      <c r="AM126">
        <v>100</v>
      </c>
      <c r="AN126">
        <v>8</v>
      </c>
      <c r="AO126">
        <v>12.3</v>
      </c>
      <c r="AP126">
        <v>0.7</v>
      </c>
    </row>
    <row r="127" spans="1:42" x14ac:dyDescent="0.25">
      <c r="A127" s="43"/>
      <c r="B127" s="43"/>
      <c r="C127" s="43"/>
      <c r="D127" s="3"/>
    </row>
    <row r="128" spans="1:42" x14ac:dyDescent="0.25">
      <c r="A128" s="43"/>
      <c r="B128" s="127">
        <v>43932</v>
      </c>
      <c r="C128" s="128" t="s">
        <v>571</v>
      </c>
      <c r="D128" s="3"/>
    </row>
    <row r="129" spans="1:42" x14ac:dyDescent="0.25">
      <c r="B129" s="43">
        <v>1</v>
      </c>
      <c r="C129" s="43" t="s">
        <v>171</v>
      </c>
      <c r="D129" s="3"/>
    </row>
    <row r="130" spans="1:42" x14ac:dyDescent="0.25">
      <c r="A130" s="43">
        <v>2489</v>
      </c>
      <c r="B130" s="43">
        <v>2</v>
      </c>
      <c r="C130" s="43"/>
      <c r="D130" s="3"/>
      <c r="E130">
        <v>313</v>
      </c>
      <c r="F130">
        <v>49</v>
      </c>
      <c r="I130">
        <v>2320</v>
      </c>
      <c r="J130">
        <v>22</v>
      </c>
      <c r="K130">
        <v>291</v>
      </c>
      <c r="L130">
        <v>11</v>
      </c>
      <c r="M130">
        <v>519</v>
      </c>
      <c r="N130">
        <v>9</v>
      </c>
      <c r="O130">
        <v>22.2</v>
      </c>
      <c r="P130">
        <v>1.1000000000000001</v>
      </c>
      <c r="Q130">
        <v>95</v>
      </c>
      <c r="R130">
        <v>1.5</v>
      </c>
      <c r="S130">
        <v>8421</v>
      </c>
      <c r="T130">
        <v>26</v>
      </c>
      <c r="W130">
        <v>5.2</v>
      </c>
      <c r="X130">
        <v>0.8</v>
      </c>
      <c r="Y130">
        <v>15</v>
      </c>
      <c r="Z130">
        <v>0.6</v>
      </c>
      <c r="AA130">
        <v>17.600000000000001</v>
      </c>
      <c r="AB130">
        <v>0.5</v>
      </c>
      <c r="AC130">
        <v>51.5</v>
      </c>
      <c r="AD130">
        <v>0.4</v>
      </c>
      <c r="AE130">
        <v>29.2</v>
      </c>
      <c r="AF130">
        <v>0.8</v>
      </c>
      <c r="AG130">
        <v>66.2</v>
      </c>
      <c r="AH130">
        <v>1.2</v>
      </c>
      <c r="AI130">
        <v>10.4</v>
      </c>
      <c r="AJ130">
        <v>0.5</v>
      </c>
      <c r="AK130">
        <v>5</v>
      </c>
      <c r="AL130">
        <v>1.7</v>
      </c>
      <c r="AM130">
        <v>102</v>
      </c>
      <c r="AN130">
        <v>7</v>
      </c>
      <c r="AO130">
        <v>12.2</v>
      </c>
      <c r="AP130">
        <v>0.5</v>
      </c>
    </row>
    <row r="131" spans="1:42" x14ac:dyDescent="0.25">
      <c r="A131" s="43">
        <v>2488</v>
      </c>
      <c r="B131" s="43">
        <v>3</v>
      </c>
      <c r="C131" s="43"/>
      <c r="D131" s="3"/>
      <c r="E131">
        <v>285</v>
      </c>
      <c r="F131">
        <v>47</v>
      </c>
      <c r="G131">
        <v>43</v>
      </c>
      <c r="H131">
        <v>13</v>
      </c>
      <c r="I131">
        <v>1772</v>
      </c>
      <c r="J131">
        <v>19</v>
      </c>
      <c r="K131">
        <v>242</v>
      </c>
      <c r="L131">
        <v>11</v>
      </c>
      <c r="M131">
        <v>407</v>
      </c>
      <c r="N131">
        <v>8</v>
      </c>
      <c r="O131">
        <v>19.100000000000001</v>
      </c>
      <c r="P131">
        <v>1</v>
      </c>
      <c r="Q131">
        <v>98.4</v>
      </c>
      <c r="R131">
        <v>1.5</v>
      </c>
      <c r="S131">
        <v>8274</v>
      </c>
      <c r="T131">
        <v>26</v>
      </c>
      <c r="W131">
        <v>5.4</v>
      </c>
      <c r="X131">
        <v>0.8</v>
      </c>
      <c r="Y131">
        <v>13.1</v>
      </c>
      <c r="Z131">
        <v>0.6</v>
      </c>
      <c r="AA131">
        <v>18.5</v>
      </c>
      <c r="AB131">
        <v>0.5</v>
      </c>
      <c r="AC131">
        <v>46.2</v>
      </c>
      <c r="AD131">
        <v>0.4</v>
      </c>
      <c r="AE131">
        <v>25.8</v>
      </c>
      <c r="AF131">
        <v>0.7</v>
      </c>
      <c r="AG131">
        <v>54.9</v>
      </c>
      <c r="AH131">
        <v>1.1000000000000001</v>
      </c>
      <c r="AI131">
        <v>10.199999999999999</v>
      </c>
      <c r="AJ131">
        <v>0.5</v>
      </c>
      <c r="AM131">
        <v>88</v>
      </c>
      <c r="AN131">
        <v>7</v>
      </c>
      <c r="AO131">
        <v>10</v>
      </c>
      <c r="AP131">
        <v>0.5</v>
      </c>
    </row>
    <row r="132" spans="1:42" x14ac:dyDescent="0.25">
      <c r="A132" s="43">
        <v>2486</v>
      </c>
      <c r="B132" s="43">
        <v>4</v>
      </c>
      <c r="C132" s="43"/>
      <c r="D132" s="3"/>
      <c r="E132">
        <v>216</v>
      </c>
      <c r="F132">
        <v>49</v>
      </c>
      <c r="I132">
        <v>2220</v>
      </c>
      <c r="J132">
        <v>22</v>
      </c>
      <c r="K132">
        <v>293</v>
      </c>
      <c r="L132">
        <v>12</v>
      </c>
      <c r="M132">
        <v>494</v>
      </c>
      <c r="N132">
        <v>9</v>
      </c>
      <c r="O132">
        <v>21.5</v>
      </c>
      <c r="P132">
        <v>1.1000000000000001</v>
      </c>
      <c r="Q132">
        <v>108.2</v>
      </c>
      <c r="R132">
        <v>1.6</v>
      </c>
      <c r="S132">
        <v>9397</v>
      </c>
      <c r="T132">
        <v>28</v>
      </c>
      <c r="W132">
        <v>5.2</v>
      </c>
      <c r="X132">
        <v>0.8</v>
      </c>
      <c r="Y132">
        <v>15</v>
      </c>
      <c r="Z132">
        <v>0.6</v>
      </c>
      <c r="AA132">
        <v>19.399999999999999</v>
      </c>
      <c r="AB132">
        <v>0.5</v>
      </c>
      <c r="AC132">
        <v>52.4</v>
      </c>
      <c r="AD132">
        <v>0.4</v>
      </c>
      <c r="AE132">
        <v>29.5</v>
      </c>
      <c r="AF132">
        <v>0.8</v>
      </c>
      <c r="AG132">
        <v>65.7</v>
      </c>
      <c r="AH132">
        <v>1.2</v>
      </c>
      <c r="AI132">
        <v>10.7</v>
      </c>
      <c r="AJ132">
        <v>0.5</v>
      </c>
      <c r="AK132">
        <v>7.3</v>
      </c>
      <c r="AL132">
        <v>1.7</v>
      </c>
      <c r="AM132">
        <v>103</v>
      </c>
      <c r="AN132">
        <v>7</v>
      </c>
      <c r="AO132">
        <v>10.6</v>
      </c>
      <c r="AP132">
        <v>0.5</v>
      </c>
    </row>
    <row r="133" spans="1:42" x14ac:dyDescent="0.25">
      <c r="A133" s="43">
        <v>2484</v>
      </c>
      <c r="B133" s="43">
        <v>5</v>
      </c>
      <c r="C133" s="43"/>
      <c r="D133" s="3"/>
      <c r="E133">
        <v>186</v>
      </c>
      <c r="F133">
        <v>44</v>
      </c>
      <c r="G133">
        <v>39</v>
      </c>
      <c r="H133">
        <v>13</v>
      </c>
      <c r="I133">
        <v>1826</v>
      </c>
      <c r="J133">
        <v>19</v>
      </c>
      <c r="K133">
        <v>313</v>
      </c>
      <c r="L133">
        <v>10</v>
      </c>
      <c r="M133">
        <v>413</v>
      </c>
      <c r="N133">
        <v>8</v>
      </c>
      <c r="O133">
        <v>22.8</v>
      </c>
      <c r="P133">
        <v>1</v>
      </c>
      <c r="Q133">
        <v>101.2</v>
      </c>
      <c r="R133">
        <v>1.4</v>
      </c>
      <c r="S133">
        <v>6836</v>
      </c>
      <c r="T133">
        <v>22</v>
      </c>
      <c r="W133">
        <v>4.4000000000000004</v>
      </c>
      <c r="X133">
        <v>0.8</v>
      </c>
      <c r="Y133">
        <v>15.5</v>
      </c>
      <c r="Z133">
        <v>0.6</v>
      </c>
      <c r="AA133">
        <v>17.399999999999999</v>
      </c>
      <c r="AB133">
        <v>0.5</v>
      </c>
      <c r="AC133">
        <v>46.3</v>
      </c>
      <c r="AD133">
        <v>0.4</v>
      </c>
      <c r="AE133">
        <v>26.8</v>
      </c>
      <c r="AF133">
        <v>0.8</v>
      </c>
      <c r="AG133">
        <v>64.2</v>
      </c>
      <c r="AH133">
        <v>1.2</v>
      </c>
      <c r="AI133">
        <v>9.8000000000000007</v>
      </c>
      <c r="AJ133">
        <v>0.5</v>
      </c>
      <c r="AK133">
        <v>8.1999999999999993</v>
      </c>
      <c r="AL133">
        <v>1.7</v>
      </c>
      <c r="AM133">
        <v>93</v>
      </c>
      <c r="AN133">
        <v>7</v>
      </c>
      <c r="AO133">
        <v>10.4</v>
      </c>
      <c r="AP133">
        <v>0.5</v>
      </c>
    </row>
    <row r="134" spans="1:42" x14ac:dyDescent="0.25">
      <c r="A134" s="43">
        <v>2482</v>
      </c>
      <c r="B134" s="43">
        <v>6</v>
      </c>
      <c r="C134" s="43"/>
      <c r="D134" s="3"/>
      <c r="E134">
        <v>394</v>
      </c>
      <c r="F134">
        <v>51</v>
      </c>
      <c r="I134">
        <v>2592</v>
      </c>
      <c r="J134">
        <v>24</v>
      </c>
      <c r="K134">
        <v>325</v>
      </c>
      <c r="L134">
        <v>11</v>
      </c>
      <c r="M134">
        <v>580</v>
      </c>
      <c r="N134">
        <v>10</v>
      </c>
      <c r="O134">
        <v>32.9</v>
      </c>
      <c r="P134">
        <v>1.1000000000000001</v>
      </c>
      <c r="Q134">
        <v>90.5</v>
      </c>
      <c r="R134">
        <v>1.5</v>
      </c>
      <c r="S134">
        <v>8064</v>
      </c>
      <c r="T134">
        <v>26</v>
      </c>
      <c r="W134">
        <v>7</v>
      </c>
      <c r="X134">
        <v>0.8</v>
      </c>
      <c r="Y134">
        <v>19.2</v>
      </c>
      <c r="Z134">
        <v>0.6</v>
      </c>
      <c r="AA134">
        <v>21.8</v>
      </c>
      <c r="AB134">
        <v>0.6</v>
      </c>
      <c r="AC134">
        <v>58.5</v>
      </c>
      <c r="AD134">
        <v>0.5</v>
      </c>
      <c r="AE134">
        <v>30.3</v>
      </c>
      <c r="AF134">
        <v>0.8</v>
      </c>
      <c r="AG134">
        <v>73.599999999999994</v>
      </c>
      <c r="AH134">
        <v>1.3</v>
      </c>
      <c r="AI134">
        <v>11.7</v>
      </c>
      <c r="AJ134">
        <v>0.6</v>
      </c>
      <c r="AK134">
        <v>11.6</v>
      </c>
      <c r="AL134">
        <v>1.7</v>
      </c>
      <c r="AM134">
        <v>127</v>
      </c>
      <c r="AN134">
        <v>7</v>
      </c>
      <c r="AO134">
        <v>13.7</v>
      </c>
      <c r="AP134">
        <v>0.6</v>
      </c>
    </row>
    <row r="135" spans="1:42" x14ac:dyDescent="0.25">
      <c r="A135" s="43">
        <v>2480</v>
      </c>
      <c r="B135" s="43">
        <v>7</v>
      </c>
      <c r="C135" s="43"/>
      <c r="D135" s="3"/>
      <c r="E135">
        <v>274</v>
      </c>
      <c r="F135">
        <v>43</v>
      </c>
      <c r="I135">
        <v>1428</v>
      </c>
      <c r="J135">
        <v>16</v>
      </c>
      <c r="K135">
        <v>110</v>
      </c>
      <c r="L135">
        <v>9</v>
      </c>
      <c r="M135">
        <v>320</v>
      </c>
      <c r="N135">
        <v>7</v>
      </c>
      <c r="O135">
        <v>19.100000000000001</v>
      </c>
      <c r="P135">
        <v>0.9</v>
      </c>
      <c r="Q135">
        <v>77.400000000000006</v>
      </c>
      <c r="R135">
        <v>1.3</v>
      </c>
      <c r="S135">
        <v>6113</v>
      </c>
      <c r="T135">
        <v>20</v>
      </c>
      <c r="W135">
        <v>2.4</v>
      </c>
      <c r="X135">
        <v>0.7</v>
      </c>
      <c r="Y135">
        <v>13.4</v>
      </c>
      <c r="Z135">
        <v>0.6</v>
      </c>
      <c r="AA135">
        <v>17.399999999999999</v>
      </c>
      <c r="AB135">
        <v>0.5</v>
      </c>
      <c r="AC135">
        <v>40.299999999999997</v>
      </c>
      <c r="AD135">
        <v>0.4</v>
      </c>
      <c r="AE135">
        <v>23.7</v>
      </c>
      <c r="AF135">
        <v>0.7</v>
      </c>
      <c r="AG135">
        <v>44.7</v>
      </c>
      <c r="AH135">
        <v>1</v>
      </c>
      <c r="AI135">
        <v>10.3</v>
      </c>
      <c r="AJ135">
        <v>0.5</v>
      </c>
      <c r="AK135">
        <v>9.1999999999999993</v>
      </c>
      <c r="AL135">
        <v>1.7</v>
      </c>
      <c r="AM135">
        <v>109</v>
      </c>
      <c r="AN135">
        <v>7</v>
      </c>
      <c r="AO135">
        <v>9.9</v>
      </c>
      <c r="AP135">
        <v>0.5</v>
      </c>
    </row>
    <row r="136" spans="1:42" x14ac:dyDescent="0.25">
      <c r="A136" s="43">
        <v>2478</v>
      </c>
      <c r="B136" s="43">
        <v>8</v>
      </c>
      <c r="C136" s="43"/>
      <c r="D136" s="3"/>
      <c r="E136">
        <v>309</v>
      </c>
      <c r="F136">
        <v>46</v>
      </c>
      <c r="I136">
        <v>1571</v>
      </c>
      <c r="J136">
        <v>18</v>
      </c>
      <c r="K136">
        <v>99</v>
      </c>
      <c r="L136">
        <v>9</v>
      </c>
      <c r="M136">
        <v>340</v>
      </c>
      <c r="N136">
        <v>8</v>
      </c>
      <c r="O136">
        <v>18.5</v>
      </c>
      <c r="P136">
        <v>1</v>
      </c>
      <c r="Q136">
        <v>94.7</v>
      </c>
      <c r="R136">
        <v>1.4</v>
      </c>
      <c r="S136">
        <v>7174</v>
      </c>
      <c r="T136">
        <v>23</v>
      </c>
      <c r="W136">
        <v>4.5999999999999996</v>
      </c>
      <c r="X136">
        <v>0.8</v>
      </c>
      <c r="Y136">
        <v>13.8</v>
      </c>
      <c r="Z136">
        <v>0.6</v>
      </c>
      <c r="AA136">
        <v>19.2</v>
      </c>
      <c r="AB136">
        <v>0.5</v>
      </c>
      <c r="AC136">
        <v>41.9</v>
      </c>
      <c r="AD136">
        <v>0.4</v>
      </c>
      <c r="AE136">
        <v>22.7</v>
      </c>
      <c r="AF136">
        <v>0.7</v>
      </c>
      <c r="AG136">
        <v>47.6</v>
      </c>
      <c r="AH136">
        <v>1</v>
      </c>
      <c r="AI136">
        <v>10.3</v>
      </c>
      <c r="AJ136">
        <v>0.5</v>
      </c>
      <c r="AK136">
        <v>11.9</v>
      </c>
      <c r="AL136">
        <v>1.7</v>
      </c>
      <c r="AM136">
        <v>114</v>
      </c>
      <c r="AN136">
        <v>7</v>
      </c>
      <c r="AO136">
        <v>9.4</v>
      </c>
      <c r="AP136">
        <v>0.5</v>
      </c>
    </row>
    <row r="137" spans="1:42" x14ac:dyDescent="0.25">
      <c r="A137" s="43">
        <v>2476</v>
      </c>
      <c r="B137" s="43">
        <v>9</v>
      </c>
      <c r="C137" s="43"/>
      <c r="D137" s="3"/>
      <c r="E137">
        <v>243</v>
      </c>
      <c r="F137">
        <v>44</v>
      </c>
      <c r="I137">
        <v>1596</v>
      </c>
      <c r="J137">
        <v>18</v>
      </c>
      <c r="K137">
        <v>183</v>
      </c>
      <c r="L137">
        <v>9</v>
      </c>
      <c r="M137">
        <v>326</v>
      </c>
      <c r="N137">
        <v>8</v>
      </c>
      <c r="O137">
        <v>19.899999999999999</v>
      </c>
      <c r="P137">
        <v>1</v>
      </c>
      <c r="Q137">
        <v>97.3</v>
      </c>
      <c r="R137">
        <v>1.4</v>
      </c>
      <c r="S137">
        <v>6319</v>
      </c>
      <c r="T137">
        <v>22</v>
      </c>
      <c r="W137">
        <v>3.4</v>
      </c>
      <c r="X137">
        <v>0.8</v>
      </c>
      <c r="Y137">
        <v>14.1</v>
      </c>
      <c r="Z137">
        <v>0.6</v>
      </c>
      <c r="AA137">
        <v>21.6</v>
      </c>
      <c r="AB137">
        <v>0.5</v>
      </c>
      <c r="AC137">
        <v>42.6</v>
      </c>
      <c r="AD137">
        <v>0.4</v>
      </c>
      <c r="AE137">
        <v>24.7</v>
      </c>
      <c r="AF137">
        <v>0.8</v>
      </c>
      <c r="AG137">
        <v>45.2</v>
      </c>
      <c r="AH137">
        <v>1</v>
      </c>
      <c r="AI137">
        <v>11.6</v>
      </c>
      <c r="AJ137">
        <v>0.5</v>
      </c>
      <c r="AK137">
        <v>13.5</v>
      </c>
      <c r="AL137">
        <v>1.8</v>
      </c>
      <c r="AM137">
        <v>112</v>
      </c>
      <c r="AN137">
        <v>7</v>
      </c>
      <c r="AO137">
        <v>9.9</v>
      </c>
      <c r="AP137">
        <v>0.5</v>
      </c>
    </row>
    <row r="138" spans="1:42" x14ac:dyDescent="0.25">
      <c r="A138" s="43">
        <v>2474</v>
      </c>
      <c r="B138" s="43">
        <v>10</v>
      </c>
      <c r="C138" s="43"/>
      <c r="D138" s="3"/>
      <c r="E138">
        <v>217</v>
      </c>
      <c r="F138">
        <v>45</v>
      </c>
      <c r="I138">
        <v>1785</v>
      </c>
      <c r="J138">
        <v>20</v>
      </c>
      <c r="K138">
        <v>217</v>
      </c>
      <c r="L138">
        <v>10</v>
      </c>
      <c r="M138">
        <v>405</v>
      </c>
      <c r="N138">
        <v>8</v>
      </c>
      <c r="O138">
        <v>23.4</v>
      </c>
      <c r="P138">
        <v>1</v>
      </c>
      <c r="Q138">
        <v>75.3</v>
      </c>
      <c r="R138">
        <v>1.4</v>
      </c>
      <c r="S138">
        <v>6247</v>
      </c>
      <c r="T138">
        <v>22</v>
      </c>
      <c r="W138">
        <v>4.3</v>
      </c>
      <c r="X138">
        <v>0.8</v>
      </c>
      <c r="Y138">
        <v>14.8</v>
      </c>
      <c r="Z138">
        <v>0.6</v>
      </c>
      <c r="AA138">
        <v>19.899999999999999</v>
      </c>
      <c r="AB138">
        <v>0.6</v>
      </c>
      <c r="AC138">
        <v>46.4</v>
      </c>
      <c r="AD138">
        <v>0.4</v>
      </c>
      <c r="AE138">
        <v>26.4</v>
      </c>
      <c r="AF138">
        <v>0.8</v>
      </c>
      <c r="AG138">
        <v>53.5</v>
      </c>
      <c r="AH138">
        <v>1.2</v>
      </c>
      <c r="AI138">
        <v>10.9</v>
      </c>
      <c r="AJ138">
        <v>0.5</v>
      </c>
      <c r="AK138">
        <v>22.9</v>
      </c>
      <c r="AL138">
        <v>1.9</v>
      </c>
      <c r="AM138">
        <v>73</v>
      </c>
      <c r="AN138">
        <v>7</v>
      </c>
      <c r="AO138">
        <v>11.3</v>
      </c>
      <c r="AP138">
        <v>0.5</v>
      </c>
    </row>
    <row r="139" spans="1:42" x14ac:dyDescent="0.25">
      <c r="A139" s="43">
        <v>2472</v>
      </c>
      <c r="B139" s="43">
        <v>11</v>
      </c>
      <c r="C139" s="43"/>
      <c r="D139" s="3"/>
      <c r="E139">
        <v>298</v>
      </c>
      <c r="F139">
        <v>44</v>
      </c>
      <c r="I139">
        <v>1416</v>
      </c>
      <c r="J139">
        <v>17</v>
      </c>
      <c r="K139">
        <v>277</v>
      </c>
      <c r="L139">
        <v>9</v>
      </c>
      <c r="M139">
        <v>283</v>
      </c>
      <c r="N139">
        <v>7</v>
      </c>
      <c r="O139">
        <v>19.899999999999999</v>
      </c>
      <c r="P139">
        <v>0.9</v>
      </c>
      <c r="Q139">
        <v>73.5</v>
      </c>
      <c r="R139">
        <v>1.3</v>
      </c>
      <c r="S139">
        <v>4789</v>
      </c>
      <c r="T139">
        <v>18</v>
      </c>
      <c r="W139">
        <v>2.5</v>
      </c>
      <c r="X139">
        <v>0.8</v>
      </c>
      <c r="Y139">
        <v>12.8</v>
      </c>
      <c r="Z139">
        <v>0.6</v>
      </c>
      <c r="AA139">
        <v>17.600000000000001</v>
      </c>
      <c r="AB139">
        <v>0.5</v>
      </c>
      <c r="AC139">
        <v>42.3</v>
      </c>
      <c r="AD139">
        <v>0.4</v>
      </c>
      <c r="AE139">
        <v>25.3</v>
      </c>
      <c r="AF139">
        <v>0.8</v>
      </c>
      <c r="AG139">
        <v>50.9</v>
      </c>
      <c r="AH139">
        <v>1.1000000000000001</v>
      </c>
      <c r="AI139">
        <v>11.5</v>
      </c>
      <c r="AJ139">
        <v>0.5</v>
      </c>
      <c r="AK139">
        <v>21.3</v>
      </c>
      <c r="AL139">
        <v>1.9</v>
      </c>
      <c r="AM139">
        <v>82</v>
      </c>
      <c r="AN139">
        <v>7</v>
      </c>
      <c r="AO139">
        <v>10.3</v>
      </c>
      <c r="AP139">
        <v>0.5</v>
      </c>
    </row>
    <row r="140" spans="1:42" x14ac:dyDescent="0.25">
      <c r="A140" s="43">
        <v>2470</v>
      </c>
      <c r="B140" s="43">
        <v>12</v>
      </c>
      <c r="C140" s="43"/>
      <c r="D140" s="3"/>
      <c r="E140">
        <v>200</v>
      </c>
      <c r="F140">
        <v>45</v>
      </c>
      <c r="I140">
        <v>1934</v>
      </c>
      <c r="J140">
        <v>21</v>
      </c>
      <c r="K140">
        <v>321</v>
      </c>
      <c r="L140">
        <v>11</v>
      </c>
      <c r="M140">
        <v>417</v>
      </c>
      <c r="N140">
        <v>8</v>
      </c>
      <c r="O140">
        <v>22.7</v>
      </c>
      <c r="P140">
        <v>1</v>
      </c>
      <c r="Q140">
        <v>80.400000000000006</v>
      </c>
      <c r="R140">
        <v>1.4</v>
      </c>
      <c r="S140">
        <v>5832</v>
      </c>
      <c r="T140">
        <v>21</v>
      </c>
      <c r="W140">
        <v>2.9</v>
      </c>
      <c r="X140">
        <v>0.8</v>
      </c>
      <c r="Y140">
        <v>15.7</v>
      </c>
      <c r="Z140">
        <v>0.6</v>
      </c>
      <c r="AA140">
        <v>18.2</v>
      </c>
      <c r="AB140">
        <v>0.6</v>
      </c>
      <c r="AC140">
        <v>48.3</v>
      </c>
      <c r="AD140">
        <v>0.4</v>
      </c>
      <c r="AE140">
        <v>27.6</v>
      </c>
      <c r="AF140">
        <v>0.9</v>
      </c>
      <c r="AG140">
        <v>58.4</v>
      </c>
      <c r="AH140">
        <v>1.2</v>
      </c>
      <c r="AI140">
        <v>10.199999999999999</v>
      </c>
      <c r="AJ140">
        <v>0.6</v>
      </c>
      <c r="AK140">
        <v>38</v>
      </c>
      <c r="AL140">
        <v>2</v>
      </c>
      <c r="AM140">
        <v>88</v>
      </c>
      <c r="AN140">
        <v>8</v>
      </c>
      <c r="AO140">
        <v>11.4</v>
      </c>
      <c r="AP140">
        <v>0.6</v>
      </c>
    </row>
    <row r="141" spans="1:42" x14ac:dyDescent="0.25">
      <c r="A141" s="43">
        <v>2468</v>
      </c>
      <c r="B141" s="43">
        <v>13</v>
      </c>
      <c r="C141" s="43"/>
      <c r="D141" s="3"/>
      <c r="E141">
        <v>258</v>
      </c>
      <c r="F141">
        <v>44</v>
      </c>
      <c r="I141">
        <v>1486</v>
      </c>
      <c r="J141">
        <v>17</v>
      </c>
      <c r="K141">
        <v>261</v>
      </c>
      <c r="L141">
        <v>10</v>
      </c>
      <c r="M141">
        <v>293</v>
      </c>
      <c r="N141">
        <v>7</v>
      </c>
      <c r="O141">
        <v>19.7</v>
      </c>
      <c r="P141">
        <v>1</v>
      </c>
      <c r="Q141">
        <v>77</v>
      </c>
      <c r="R141">
        <v>1.3</v>
      </c>
      <c r="S141">
        <v>5873</v>
      </c>
      <c r="T141">
        <v>20</v>
      </c>
      <c r="Y141">
        <v>12.5</v>
      </c>
      <c r="Z141">
        <v>0.6</v>
      </c>
      <c r="AA141">
        <v>19.399999999999999</v>
      </c>
      <c r="AB141">
        <v>0.5</v>
      </c>
      <c r="AC141">
        <v>40.6</v>
      </c>
      <c r="AD141">
        <v>0.4</v>
      </c>
      <c r="AE141">
        <v>24.2</v>
      </c>
      <c r="AF141">
        <v>0.8</v>
      </c>
      <c r="AG141">
        <v>49.9</v>
      </c>
      <c r="AH141">
        <v>1.1000000000000001</v>
      </c>
      <c r="AI141">
        <v>12.1</v>
      </c>
      <c r="AJ141">
        <v>0.5</v>
      </c>
      <c r="AK141">
        <v>20.8</v>
      </c>
      <c r="AL141">
        <v>1.8</v>
      </c>
      <c r="AM141">
        <v>85</v>
      </c>
      <c r="AN141">
        <v>7</v>
      </c>
      <c r="AO141">
        <v>9.6</v>
      </c>
      <c r="AP141">
        <v>0.5</v>
      </c>
    </row>
    <row r="142" spans="1:42" x14ac:dyDescent="0.25">
      <c r="A142" s="43">
        <v>2466</v>
      </c>
      <c r="B142" s="43">
        <v>14</v>
      </c>
      <c r="C142" s="43"/>
      <c r="D142" s="3"/>
      <c r="E142">
        <v>321</v>
      </c>
      <c r="F142">
        <v>50</v>
      </c>
      <c r="I142">
        <v>2429</v>
      </c>
      <c r="J142">
        <v>24</v>
      </c>
      <c r="K142">
        <v>256</v>
      </c>
      <c r="L142">
        <v>11</v>
      </c>
      <c r="M142">
        <v>550</v>
      </c>
      <c r="N142">
        <v>10</v>
      </c>
      <c r="O142">
        <v>25.5</v>
      </c>
      <c r="P142">
        <v>1.1000000000000001</v>
      </c>
      <c r="Q142">
        <v>92.9</v>
      </c>
      <c r="R142">
        <v>1.5</v>
      </c>
      <c r="S142">
        <v>7877</v>
      </c>
      <c r="T142">
        <v>26</v>
      </c>
      <c r="W142">
        <v>6.4</v>
      </c>
      <c r="X142">
        <v>0.8</v>
      </c>
      <c r="Y142">
        <v>16.8</v>
      </c>
      <c r="Z142">
        <v>0.6</v>
      </c>
      <c r="AA142">
        <v>20</v>
      </c>
      <c r="AB142">
        <v>0.6</v>
      </c>
      <c r="AC142">
        <v>57.8</v>
      </c>
      <c r="AD142">
        <v>0.5</v>
      </c>
      <c r="AE142">
        <v>28.7</v>
      </c>
      <c r="AF142">
        <v>0.8</v>
      </c>
      <c r="AG142">
        <v>66.8</v>
      </c>
      <c r="AH142">
        <v>1.2</v>
      </c>
      <c r="AI142">
        <v>12.4</v>
      </c>
      <c r="AJ142">
        <v>0.6</v>
      </c>
      <c r="AK142">
        <v>21.2</v>
      </c>
      <c r="AL142">
        <v>1.8</v>
      </c>
      <c r="AM142">
        <v>117</v>
      </c>
      <c r="AN142">
        <v>7</v>
      </c>
      <c r="AO142">
        <v>12.3</v>
      </c>
      <c r="AP142">
        <v>0.6</v>
      </c>
    </row>
    <row r="143" spans="1:42" x14ac:dyDescent="0.25">
      <c r="A143" s="43">
        <v>2464</v>
      </c>
      <c r="B143" s="43">
        <v>15</v>
      </c>
      <c r="C143" s="43"/>
      <c r="D143" s="3"/>
      <c r="E143">
        <v>455</v>
      </c>
      <c r="F143">
        <v>66</v>
      </c>
      <c r="I143">
        <v>2402</v>
      </c>
      <c r="J143">
        <v>28</v>
      </c>
      <c r="K143">
        <v>249</v>
      </c>
      <c r="L143">
        <v>14</v>
      </c>
      <c r="M143">
        <v>547</v>
      </c>
      <c r="N143">
        <v>12</v>
      </c>
      <c r="O143">
        <v>29.3</v>
      </c>
      <c r="P143">
        <v>1.4</v>
      </c>
      <c r="Q143">
        <v>143</v>
      </c>
      <c r="R143">
        <v>2</v>
      </c>
      <c r="S143">
        <v>10156</v>
      </c>
      <c r="T143">
        <v>34</v>
      </c>
      <c r="W143">
        <v>7.4</v>
      </c>
      <c r="X143">
        <v>0.9</v>
      </c>
      <c r="Y143">
        <v>21.3</v>
      </c>
      <c r="Z143">
        <v>0.7</v>
      </c>
      <c r="AA143">
        <v>26.2</v>
      </c>
      <c r="AB143">
        <v>0.6</v>
      </c>
      <c r="AC143">
        <v>51.6</v>
      </c>
      <c r="AD143">
        <v>0.5</v>
      </c>
      <c r="AE143">
        <v>27.8</v>
      </c>
      <c r="AF143">
        <v>0.9</v>
      </c>
      <c r="AG143">
        <v>53.9</v>
      </c>
      <c r="AH143">
        <v>1.3</v>
      </c>
      <c r="AI143">
        <v>11.5</v>
      </c>
      <c r="AJ143">
        <v>0.6</v>
      </c>
      <c r="AK143">
        <v>43</v>
      </c>
      <c r="AL143">
        <v>2</v>
      </c>
      <c r="AM143">
        <v>86</v>
      </c>
      <c r="AN143">
        <v>8</v>
      </c>
      <c r="AO143">
        <v>10</v>
      </c>
      <c r="AP143">
        <v>0.6</v>
      </c>
    </row>
    <row r="144" spans="1:42" ht="15.75" customHeight="1" x14ac:dyDescent="0.25">
      <c r="A144" s="43">
        <v>2462</v>
      </c>
      <c r="B144" s="43">
        <v>16</v>
      </c>
      <c r="C144" s="43" t="s">
        <v>217</v>
      </c>
      <c r="D144" s="3"/>
      <c r="E144">
        <v>313</v>
      </c>
      <c r="F144">
        <v>50</v>
      </c>
      <c r="I144">
        <v>1754</v>
      </c>
      <c r="J144">
        <v>20</v>
      </c>
      <c r="K144">
        <v>114</v>
      </c>
      <c r="L144">
        <v>10</v>
      </c>
      <c r="M144">
        <v>367</v>
      </c>
      <c r="N144">
        <v>8</v>
      </c>
      <c r="O144">
        <v>22.1</v>
      </c>
      <c r="P144">
        <v>1.1000000000000001</v>
      </c>
      <c r="Q144">
        <v>85.9</v>
      </c>
      <c r="R144">
        <v>1.4</v>
      </c>
      <c r="S144">
        <v>8324</v>
      </c>
      <c r="T144">
        <v>26</v>
      </c>
      <c r="W144">
        <v>4.9000000000000004</v>
      </c>
      <c r="X144">
        <v>0.8</v>
      </c>
      <c r="Y144">
        <v>15.1</v>
      </c>
      <c r="Z144">
        <v>0.6</v>
      </c>
      <c r="AA144">
        <v>21.2</v>
      </c>
      <c r="AB144">
        <v>0.5</v>
      </c>
      <c r="AC144">
        <v>45</v>
      </c>
      <c r="AD144">
        <v>0.4</v>
      </c>
      <c r="AE144">
        <v>24.7</v>
      </c>
      <c r="AF144">
        <v>0.8</v>
      </c>
      <c r="AG144">
        <v>41.5</v>
      </c>
      <c r="AH144">
        <v>1</v>
      </c>
      <c r="AI144">
        <v>11</v>
      </c>
      <c r="AJ144">
        <v>0.5</v>
      </c>
      <c r="AK144">
        <v>17.8</v>
      </c>
      <c r="AL144">
        <v>1.8</v>
      </c>
      <c r="AM144">
        <v>80</v>
      </c>
      <c r="AN144">
        <v>7</v>
      </c>
      <c r="AO144">
        <v>9.9</v>
      </c>
      <c r="AP144">
        <v>0.5</v>
      </c>
    </row>
    <row r="145" spans="1:42" ht="15.75" customHeight="1" x14ac:dyDescent="0.25">
      <c r="A145" s="43">
        <v>2460</v>
      </c>
      <c r="B145" s="43">
        <v>17</v>
      </c>
      <c r="C145" s="43"/>
      <c r="D145" s="3"/>
      <c r="E145">
        <v>293</v>
      </c>
      <c r="F145">
        <v>46</v>
      </c>
      <c r="G145">
        <v>40</v>
      </c>
      <c r="H145">
        <v>13</v>
      </c>
      <c r="I145">
        <v>1463</v>
      </c>
      <c r="J145">
        <v>18</v>
      </c>
      <c r="K145">
        <v>181</v>
      </c>
      <c r="L145">
        <v>10</v>
      </c>
      <c r="M145">
        <v>327</v>
      </c>
      <c r="N145">
        <v>8</v>
      </c>
      <c r="O145">
        <v>18</v>
      </c>
      <c r="P145">
        <v>1</v>
      </c>
      <c r="Q145">
        <v>78.8</v>
      </c>
      <c r="R145">
        <v>1.4</v>
      </c>
      <c r="S145">
        <v>6345</v>
      </c>
      <c r="T145">
        <v>22</v>
      </c>
      <c r="Y145">
        <v>13.4</v>
      </c>
      <c r="Z145">
        <v>0.6</v>
      </c>
      <c r="AA145">
        <v>15.1</v>
      </c>
      <c r="AB145">
        <v>0.5</v>
      </c>
      <c r="AC145">
        <v>39.700000000000003</v>
      </c>
      <c r="AD145">
        <v>0.4</v>
      </c>
      <c r="AE145">
        <v>21.8</v>
      </c>
      <c r="AF145">
        <v>0.7</v>
      </c>
      <c r="AG145">
        <v>44.1</v>
      </c>
      <c r="AH145">
        <v>1</v>
      </c>
      <c r="AI145">
        <v>8.5</v>
      </c>
      <c r="AJ145">
        <v>0.5</v>
      </c>
      <c r="AK145">
        <v>24.4</v>
      </c>
      <c r="AL145">
        <v>1.8</v>
      </c>
      <c r="AM145">
        <v>72</v>
      </c>
      <c r="AN145">
        <v>7</v>
      </c>
      <c r="AO145">
        <v>9.1999999999999993</v>
      </c>
      <c r="AP145">
        <v>0.5</v>
      </c>
    </row>
    <row r="146" spans="1:42" ht="15.75" customHeight="1" x14ac:dyDescent="0.25">
      <c r="A146" s="43">
        <v>2458</v>
      </c>
      <c r="B146" s="43">
        <v>18</v>
      </c>
      <c r="C146" s="43"/>
      <c r="D146" s="3"/>
      <c r="E146">
        <v>257</v>
      </c>
      <c r="F146">
        <v>47</v>
      </c>
      <c r="I146">
        <v>1812</v>
      </c>
      <c r="J146">
        <v>20</v>
      </c>
      <c r="K146">
        <v>173</v>
      </c>
      <c r="L146">
        <v>10</v>
      </c>
      <c r="M146">
        <v>432</v>
      </c>
      <c r="N146">
        <v>8</v>
      </c>
      <c r="O146">
        <v>23.3</v>
      </c>
      <c r="P146">
        <v>1</v>
      </c>
      <c r="Q146">
        <v>81.3</v>
      </c>
      <c r="R146">
        <v>1.4</v>
      </c>
      <c r="S146">
        <v>7077</v>
      </c>
      <c r="T146">
        <v>24</v>
      </c>
      <c r="W146">
        <v>5.2</v>
      </c>
      <c r="X146">
        <v>0.8</v>
      </c>
      <c r="Y146">
        <v>16.100000000000001</v>
      </c>
      <c r="Z146">
        <v>0.6</v>
      </c>
      <c r="AA146">
        <v>22.7</v>
      </c>
      <c r="AB146">
        <v>0.6</v>
      </c>
      <c r="AC146">
        <v>46.1</v>
      </c>
      <c r="AD146">
        <v>0.4</v>
      </c>
      <c r="AE146">
        <v>28.1</v>
      </c>
      <c r="AF146">
        <v>0.8</v>
      </c>
      <c r="AG146">
        <v>54.1</v>
      </c>
      <c r="AH146">
        <v>1.2</v>
      </c>
      <c r="AI146">
        <v>9.3000000000000007</v>
      </c>
      <c r="AJ146">
        <v>0.5</v>
      </c>
      <c r="AK146">
        <v>23</v>
      </c>
      <c r="AL146">
        <v>1.9</v>
      </c>
      <c r="AM146">
        <v>94</v>
      </c>
      <c r="AN146">
        <v>7</v>
      </c>
      <c r="AO146">
        <v>10.1</v>
      </c>
      <c r="AP146">
        <v>0.5</v>
      </c>
    </row>
    <row r="147" spans="1:42" ht="15.75" customHeight="1" x14ac:dyDescent="0.25">
      <c r="A147" s="43">
        <v>2456</v>
      </c>
      <c r="B147" s="43">
        <v>19</v>
      </c>
      <c r="C147" s="43"/>
      <c r="D147" s="3"/>
      <c r="E147">
        <v>195</v>
      </c>
      <c r="F147">
        <v>43</v>
      </c>
      <c r="I147">
        <v>1661</v>
      </c>
      <c r="J147">
        <v>19</v>
      </c>
      <c r="K147">
        <v>320</v>
      </c>
      <c r="L147">
        <v>10</v>
      </c>
      <c r="M147">
        <v>347</v>
      </c>
      <c r="N147">
        <v>8</v>
      </c>
      <c r="O147">
        <v>21.6</v>
      </c>
      <c r="P147">
        <v>1</v>
      </c>
      <c r="Q147">
        <v>78.900000000000006</v>
      </c>
      <c r="R147">
        <v>1.3</v>
      </c>
      <c r="S147">
        <v>5070</v>
      </c>
      <c r="T147">
        <v>19</v>
      </c>
      <c r="W147">
        <v>3.4</v>
      </c>
      <c r="X147">
        <v>0.8</v>
      </c>
      <c r="Y147">
        <v>13.5</v>
      </c>
      <c r="Z147">
        <v>0.6</v>
      </c>
      <c r="AA147">
        <v>16.399999999999999</v>
      </c>
      <c r="AB147">
        <v>0.5</v>
      </c>
      <c r="AC147">
        <v>40.5</v>
      </c>
      <c r="AD147">
        <v>0.4</v>
      </c>
      <c r="AE147">
        <v>24.6</v>
      </c>
      <c r="AF147">
        <v>0.8</v>
      </c>
      <c r="AG147">
        <v>49.5</v>
      </c>
      <c r="AH147">
        <v>1.1000000000000001</v>
      </c>
      <c r="AI147">
        <v>9.3000000000000007</v>
      </c>
      <c r="AJ147">
        <v>0.5</v>
      </c>
      <c r="AK147">
        <v>19.600000000000001</v>
      </c>
      <c r="AL147">
        <v>1.8</v>
      </c>
      <c r="AM147">
        <v>85</v>
      </c>
      <c r="AN147">
        <v>7</v>
      </c>
      <c r="AO147">
        <v>9.6</v>
      </c>
      <c r="AP147">
        <v>0.5</v>
      </c>
    </row>
    <row r="148" spans="1:42" ht="15.75" customHeight="1" x14ac:dyDescent="0.25">
      <c r="A148" s="43">
        <v>2454</v>
      </c>
      <c r="B148" s="43">
        <v>20</v>
      </c>
      <c r="C148" s="43"/>
      <c r="D148" s="3"/>
      <c r="E148">
        <v>286</v>
      </c>
      <c r="F148">
        <v>50</v>
      </c>
      <c r="I148">
        <v>2701</v>
      </c>
      <c r="J148">
        <v>25</v>
      </c>
      <c r="K148">
        <v>490</v>
      </c>
      <c r="L148">
        <v>13</v>
      </c>
      <c r="M148">
        <v>746</v>
      </c>
      <c r="N148">
        <v>11</v>
      </c>
      <c r="O148">
        <v>35.799999999999997</v>
      </c>
      <c r="P148">
        <v>1.2</v>
      </c>
      <c r="Q148">
        <v>97.5</v>
      </c>
      <c r="R148">
        <v>1.5</v>
      </c>
      <c r="S148">
        <v>7202</v>
      </c>
      <c r="T148">
        <v>24</v>
      </c>
      <c r="W148">
        <v>4.9000000000000004</v>
      </c>
      <c r="X148">
        <v>0.8</v>
      </c>
      <c r="Y148">
        <v>17.899999999999999</v>
      </c>
      <c r="Z148">
        <v>0.7</v>
      </c>
      <c r="AA148">
        <v>20.399999999999999</v>
      </c>
      <c r="AB148">
        <v>0.6</v>
      </c>
      <c r="AC148">
        <v>63.5</v>
      </c>
      <c r="AD148">
        <v>0.5</v>
      </c>
      <c r="AE148">
        <v>34.9</v>
      </c>
      <c r="AF148">
        <v>0.9</v>
      </c>
      <c r="AG148">
        <v>102</v>
      </c>
      <c r="AH148">
        <v>1.5</v>
      </c>
      <c r="AI148">
        <v>11.9</v>
      </c>
      <c r="AJ148">
        <v>0.6</v>
      </c>
      <c r="AK148">
        <v>17.600000000000001</v>
      </c>
      <c r="AL148">
        <v>1.8</v>
      </c>
      <c r="AM148">
        <v>108</v>
      </c>
      <c r="AN148">
        <v>7</v>
      </c>
      <c r="AO148">
        <v>14.8</v>
      </c>
      <c r="AP148">
        <v>0.6</v>
      </c>
    </row>
    <row r="149" spans="1:42" s="43" customFormat="1" ht="15.75" customHeight="1" x14ac:dyDescent="0.25">
      <c r="A149" s="43">
        <v>2452</v>
      </c>
      <c r="B149" s="43">
        <v>21</v>
      </c>
      <c r="E149" s="43">
        <v>303</v>
      </c>
      <c r="F149" s="43">
        <v>46</v>
      </c>
      <c r="I149" s="43">
        <v>1639</v>
      </c>
      <c r="J149" s="43">
        <v>19</v>
      </c>
      <c r="K149" s="43">
        <v>324</v>
      </c>
      <c r="L149" s="43">
        <v>10</v>
      </c>
      <c r="M149" s="43">
        <v>341</v>
      </c>
      <c r="N149" s="43">
        <v>8</v>
      </c>
      <c r="O149" s="43">
        <v>22</v>
      </c>
      <c r="P149" s="43">
        <v>1</v>
      </c>
      <c r="Q149" s="43">
        <v>84.2</v>
      </c>
      <c r="R149" s="43">
        <v>1.4</v>
      </c>
      <c r="S149" s="43">
        <v>5366</v>
      </c>
      <c r="T149" s="43">
        <v>20</v>
      </c>
      <c r="W149" s="43">
        <v>4.4000000000000004</v>
      </c>
      <c r="X149" s="43">
        <v>0.8</v>
      </c>
      <c r="Y149" s="43">
        <v>13.8</v>
      </c>
      <c r="Z149" s="43">
        <v>0.6</v>
      </c>
      <c r="AA149" s="43">
        <v>16.600000000000001</v>
      </c>
      <c r="AB149" s="43">
        <v>0.5</v>
      </c>
      <c r="AC149" s="43">
        <v>42.4</v>
      </c>
      <c r="AD149" s="43">
        <v>0.4</v>
      </c>
      <c r="AE149" s="43">
        <v>25.8</v>
      </c>
      <c r="AF149" s="43">
        <v>0.8</v>
      </c>
      <c r="AG149" s="43">
        <v>46.2</v>
      </c>
      <c r="AH149" s="43">
        <v>1.1000000000000001</v>
      </c>
      <c r="AI149" s="43">
        <v>10.5</v>
      </c>
      <c r="AJ149" s="43">
        <v>0.5</v>
      </c>
      <c r="AK149" s="43">
        <v>34.1</v>
      </c>
      <c r="AL149" s="43">
        <v>2</v>
      </c>
      <c r="AM149" s="43">
        <v>80</v>
      </c>
      <c r="AN149" s="43">
        <v>8</v>
      </c>
      <c r="AO149" s="43">
        <v>11</v>
      </c>
      <c r="AP149" s="43">
        <v>0.5</v>
      </c>
    </row>
    <row r="150" spans="1:42" s="43" customFormat="1" ht="15.75" customHeight="1" x14ac:dyDescent="0.25">
      <c r="A150" s="43">
        <v>2450</v>
      </c>
      <c r="B150" s="43">
        <v>22</v>
      </c>
      <c r="E150" s="43">
        <v>338</v>
      </c>
      <c r="F150" s="43">
        <v>49</v>
      </c>
      <c r="I150" s="43">
        <v>1723</v>
      </c>
      <c r="J150" s="43">
        <v>20</v>
      </c>
      <c r="K150" s="43">
        <v>322</v>
      </c>
      <c r="L150" s="43">
        <v>11</v>
      </c>
      <c r="M150" s="43">
        <v>398</v>
      </c>
      <c r="N150" s="43">
        <v>8</v>
      </c>
      <c r="O150" s="43">
        <v>23</v>
      </c>
      <c r="P150" s="43">
        <v>1</v>
      </c>
      <c r="Q150" s="43">
        <v>85.3</v>
      </c>
      <c r="R150" s="43">
        <v>1.4</v>
      </c>
      <c r="S150" s="43">
        <v>6271</v>
      </c>
      <c r="T150" s="43">
        <v>22</v>
      </c>
      <c r="W150" s="43">
        <v>4</v>
      </c>
      <c r="X150" s="43">
        <v>0.8</v>
      </c>
      <c r="Y150" s="43">
        <v>14.1</v>
      </c>
      <c r="Z150" s="43">
        <v>0.6</v>
      </c>
      <c r="AA150" s="43">
        <v>17.3</v>
      </c>
      <c r="AB150" s="43">
        <v>0.5</v>
      </c>
      <c r="AC150" s="43">
        <v>42.9</v>
      </c>
      <c r="AD150" s="43">
        <v>0.4</v>
      </c>
      <c r="AE150" s="43">
        <v>26.4</v>
      </c>
      <c r="AF150" s="43">
        <v>0.8</v>
      </c>
      <c r="AG150" s="43">
        <v>50.7</v>
      </c>
      <c r="AH150" s="43">
        <v>1.2</v>
      </c>
      <c r="AI150" s="43">
        <v>9.3000000000000007</v>
      </c>
      <c r="AJ150" s="43">
        <v>0.5</v>
      </c>
      <c r="AK150" s="43">
        <v>33.1</v>
      </c>
      <c r="AL150" s="43">
        <v>2</v>
      </c>
      <c r="AM150" s="43">
        <v>100</v>
      </c>
      <c r="AN150" s="43">
        <v>8</v>
      </c>
      <c r="AO150" s="43">
        <v>10.5</v>
      </c>
      <c r="AP150" s="43">
        <v>0.5</v>
      </c>
    </row>
    <row r="151" spans="1:42" s="43" customFormat="1" ht="15.75" customHeight="1" x14ac:dyDescent="0.25">
      <c r="A151" s="43">
        <v>2448</v>
      </c>
      <c r="B151" s="43">
        <v>23</v>
      </c>
      <c r="E151" s="43">
        <v>199</v>
      </c>
      <c r="F151" s="43">
        <v>48</v>
      </c>
      <c r="I151" s="43">
        <v>1877</v>
      </c>
      <c r="J151" s="43">
        <v>21</v>
      </c>
      <c r="K151" s="43">
        <v>303</v>
      </c>
      <c r="L151" s="43">
        <v>11</v>
      </c>
      <c r="M151" s="43">
        <v>402</v>
      </c>
      <c r="N151" s="43">
        <v>9</v>
      </c>
      <c r="O151" s="43">
        <v>23.5</v>
      </c>
      <c r="P151" s="43">
        <v>1.1000000000000001</v>
      </c>
      <c r="Q151" s="43">
        <v>99</v>
      </c>
      <c r="R151" s="43">
        <v>1.6</v>
      </c>
      <c r="S151" s="43">
        <v>6569</v>
      </c>
      <c r="T151" s="43">
        <v>23</v>
      </c>
      <c r="W151" s="43">
        <v>4.5999999999999996</v>
      </c>
      <c r="X151" s="43">
        <v>0.8</v>
      </c>
      <c r="Y151" s="43">
        <v>15.8</v>
      </c>
      <c r="Z151" s="43">
        <v>0.6</v>
      </c>
      <c r="AA151" s="43">
        <v>20</v>
      </c>
      <c r="AB151" s="43">
        <v>0.6</v>
      </c>
      <c r="AC151" s="43">
        <v>46.8</v>
      </c>
      <c r="AD151" s="43">
        <v>0.4</v>
      </c>
      <c r="AE151" s="43">
        <v>26.5</v>
      </c>
      <c r="AF151" s="43">
        <v>0.8</v>
      </c>
      <c r="AG151" s="43">
        <v>51.3</v>
      </c>
      <c r="AH151" s="43">
        <v>1.2</v>
      </c>
      <c r="AI151" s="43">
        <v>10.8</v>
      </c>
      <c r="AJ151" s="43">
        <v>0.6</v>
      </c>
      <c r="AK151" s="43">
        <v>38</v>
      </c>
      <c r="AL151" s="43">
        <v>2</v>
      </c>
      <c r="AM151" s="43">
        <v>91</v>
      </c>
      <c r="AN151" s="43">
        <v>8</v>
      </c>
      <c r="AO151" s="43">
        <v>10.8</v>
      </c>
      <c r="AP151" s="43">
        <v>0.6</v>
      </c>
    </row>
    <row r="152" spans="1:42" s="43" customFormat="1" ht="15.75" customHeight="1" x14ac:dyDescent="0.25">
      <c r="A152" s="43">
        <v>2446</v>
      </c>
      <c r="B152" s="43">
        <v>24</v>
      </c>
      <c r="E152" s="43">
        <v>330</v>
      </c>
      <c r="F152" s="43">
        <v>46</v>
      </c>
      <c r="G152" s="43">
        <v>40</v>
      </c>
      <c r="H152" s="43">
        <v>12</v>
      </c>
      <c r="I152" s="43">
        <v>1525</v>
      </c>
      <c r="J152" s="43">
        <v>18</v>
      </c>
      <c r="K152" s="43">
        <v>333</v>
      </c>
      <c r="L152" s="43">
        <v>10</v>
      </c>
      <c r="M152" s="43">
        <v>311</v>
      </c>
      <c r="N152" s="43">
        <v>8</v>
      </c>
      <c r="O152" s="43">
        <v>22.6</v>
      </c>
      <c r="P152" s="43">
        <v>1</v>
      </c>
      <c r="Q152" s="43">
        <v>83.5</v>
      </c>
      <c r="R152" s="43">
        <v>1.4</v>
      </c>
      <c r="S152" s="43">
        <v>5227</v>
      </c>
      <c r="T152" s="43">
        <v>19</v>
      </c>
      <c r="Y152" s="43">
        <v>14.5</v>
      </c>
      <c r="Z152" s="43">
        <v>0.6</v>
      </c>
      <c r="AA152" s="43">
        <v>16.8</v>
      </c>
      <c r="AB152" s="43">
        <v>0.5</v>
      </c>
      <c r="AC152" s="43">
        <v>40</v>
      </c>
      <c r="AD152" s="43">
        <v>0.4</v>
      </c>
      <c r="AE152" s="43">
        <v>25.7</v>
      </c>
      <c r="AF152" s="43">
        <v>0.8</v>
      </c>
      <c r="AG152" s="43">
        <v>42.8</v>
      </c>
      <c r="AH152" s="43">
        <v>1.1000000000000001</v>
      </c>
      <c r="AI152" s="43">
        <v>11.3</v>
      </c>
      <c r="AJ152" s="43">
        <v>0.5</v>
      </c>
      <c r="AK152" s="43">
        <v>30.4</v>
      </c>
      <c r="AL152" s="43">
        <v>1.9</v>
      </c>
      <c r="AM152" s="43">
        <v>89</v>
      </c>
      <c r="AN152" s="43">
        <v>8</v>
      </c>
      <c r="AO152" s="43">
        <v>10.1</v>
      </c>
      <c r="AP152" s="43">
        <v>0.5</v>
      </c>
    </row>
    <row r="153" spans="1:42" s="43" customFormat="1" ht="15.75" customHeight="1" x14ac:dyDescent="0.25">
      <c r="A153" s="43">
        <v>2444</v>
      </c>
      <c r="B153" s="43">
        <v>25</v>
      </c>
      <c r="E153" s="43">
        <v>362</v>
      </c>
      <c r="F153" s="43">
        <v>45</v>
      </c>
      <c r="I153" s="43">
        <v>1463</v>
      </c>
      <c r="J153" s="43">
        <v>17</v>
      </c>
      <c r="K153" s="43">
        <v>286</v>
      </c>
      <c r="L153" s="43">
        <v>9</v>
      </c>
      <c r="M153" s="43">
        <v>304</v>
      </c>
      <c r="N153" s="43">
        <v>7</v>
      </c>
      <c r="O153" s="43">
        <v>19.899999999999999</v>
      </c>
      <c r="P153" s="43">
        <v>0.9</v>
      </c>
      <c r="Q153" s="43">
        <v>71.400000000000006</v>
      </c>
      <c r="R153" s="43">
        <v>1.3</v>
      </c>
      <c r="S153" s="43">
        <v>4974</v>
      </c>
      <c r="T153" s="43">
        <v>18</v>
      </c>
      <c r="W153" s="43">
        <v>3.9</v>
      </c>
      <c r="X153" s="43">
        <v>0.8</v>
      </c>
      <c r="Y153" s="43">
        <v>14.8</v>
      </c>
      <c r="Z153" s="43">
        <v>0.6</v>
      </c>
      <c r="AA153" s="43">
        <v>17.3</v>
      </c>
      <c r="AB153" s="43">
        <v>0.5</v>
      </c>
      <c r="AC153" s="43">
        <v>39.6</v>
      </c>
      <c r="AD153" s="43">
        <v>0.4</v>
      </c>
      <c r="AE153" s="43">
        <v>25.7</v>
      </c>
      <c r="AF153" s="43">
        <v>0.8</v>
      </c>
      <c r="AG153" s="43">
        <v>43.6</v>
      </c>
      <c r="AH153" s="43">
        <v>1.1000000000000001</v>
      </c>
      <c r="AI153" s="43">
        <v>10</v>
      </c>
      <c r="AJ153" s="43">
        <v>0.5</v>
      </c>
      <c r="AK153" s="43">
        <v>33.299999999999997</v>
      </c>
      <c r="AL153" s="43">
        <v>2</v>
      </c>
      <c r="AM153" s="43">
        <v>83</v>
      </c>
      <c r="AN153" s="43">
        <v>8</v>
      </c>
      <c r="AO153" s="43">
        <v>9.6999999999999993</v>
      </c>
      <c r="AP153" s="43">
        <v>0.5</v>
      </c>
    </row>
    <row r="154" spans="1:42" s="43" customFormat="1" ht="15.75" customHeight="1" x14ac:dyDescent="0.25">
      <c r="A154" s="43">
        <v>2442</v>
      </c>
      <c r="B154" s="43">
        <v>26</v>
      </c>
      <c r="E154" s="43">
        <v>302</v>
      </c>
      <c r="F154" s="43">
        <v>43</v>
      </c>
      <c r="G154" s="43">
        <v>45</v>
      </c>
      <c r="H154" s="43">
        <v>12</v>
      </c>
      <c r="I154" s="43">
        <v>1309</v>
      </c>
      <c r="J154" s="43">
        <v>16</v>
      </c>
      <c r="K154" s="43">
        <v>314</v>
      </c>
      <c r="L154" s="43">
        <v>9</v>
      </c>
      <c r="M154" s="43">
        <v>274</v>
      </c>
      <c r="N154" s="43">
        <v>7</v>
      </c>
      <c r="O154" s="43">
        <v>18.100000000000001</v>
      </c>
      <c r="P154" s="43">
        <v>0.9</v>
      </c>
      <c r="Q154" s="43">
        <v>86.6</v>
      </c>
      <c r="R154" s="43">
        <v>1.3</v>
      </c>
      <c r="S154" s="43">
        <v>5164</v>
      </c>
      <c r="T154" s="43">
        <v>18</v>
      </c>
      <c r="W154" s="43">
        <v>3.2</v>
      </c>
      <c r="X154" s="43">
        <v>0.8</v>
      </c>
      <c r="Y154" s="43">
        <v>13.3</v>
      </c>
      <c r="Z154" s="43">
        <v>0.6</v>
      </c>
      <c r="AA154" s="43">
        <v>16.5</v>
      </c>
      <c r="AB154" s="43">
        <v>0.5</v>
      </c>
      <c r="AC154" s="43">
        <v>36.6</v>
      </c>
      <c r="AD154" s="43">
        <v>0.4</v>
      </c>
      <c r="AE154" s="43">
        <v>23.2</v>
      </c>
      <c r="AF154" s="43">
        <v>0.7</v>
      </c>
      <c r="AG154" s="43">
        <v>34.6</v>
      </c>
      <c r="AH154" s="43">
        <v>0.9</v>
      </c>
      <c r="AI154" s="43">
        <v>9.4</v>
      </c>
      <c r="AJ154" s="43">
        <v>0.5</v>
      </c>
      <c r="AK154" s="43">
        <v>17.600000000000001</v>
      </c>
      <c r="AL154" s="43">
        <v>1.8</v>
      </c>
      <c r="AM154" s="43">
        <v>94</v>
      </c>
      <c r="AN154" s="43">
        <v>7</v>
      </c>
      <c r="AO154" s="43">
        <v>9.6999999999999993</v>
      </c>
      <c r="AP154" s="43">
        <v>0.5</v>
      </c>
    </row>
    <row r="155" spans="1:42" s="43" customFormat="1" ht="15.75" customHeight="1" x14ac:dyDescent="0.25">
      <c r="A155" s="43">
        <v>2440</v>
      </c>
      <c r="B155" s="43">
        <v>27</v>
      </c>
      <c r="E155" s="43">
        <v>319</v>
      </c>
      <c r="F155" s="43">
        <v>49</v>
      </c>
      <c r="G155" s="43">
        <v>56</v>
      </c>
      <c r="H155" s="43">
        <v>14</v>
      </c>
      <c r="I155" s="43">
        <v>1311</v>
      </c>
      <c r="J155" s="43">
        <v>18</v>
      </c>
      <c r="K155" s="43">
        <v>243</v>
      </c>
      <c r="L155" s="43">
        <v>10</v>
      </c>
      <c r="M155" s="43">
        <v>279</v>
      </c>
      <c r="N155" s="43">
        <v>8</v>
      </c>
      <c r="O155" s="43">
        <v>19.2</v>
      </c>
      <c r="P155" s="43">
        <v>1</v>
      </c>
      <c r="Q155" s="43">
        <v>81.2</v>
      </c>
      <c r="R155" s="43">
        <v>1.5</v>
      </c>
      <c r="S155" s="43">
        <v>5280</v>
      </c>
      <c r="T155" s="43">
        <v>20</v>
      </c>
      <c r="W155" s="43">
        <v>3.3</v>
      </c>
      <c r="X155" s="43">
        <v>0.8</v>
      </c>
      <c r="Y155" s="43">
        <v>15.7</v>
      </c>
      <c r="Z155" s="43">
        <v>0.6</v>
      </c>
      <c r="AA155" s="43">
        <v>17.2</v>
      </c>
      <c r="AB155" s="43">
        <v>0.5</v>
      </c>
      <c r="AC155" s="43">
        <v>36.799999999999997</v>
      </c>
      <c r="AD155" s="43">
        <v>0.4</v>
      </c>
      <c r="AE155" s="43">
        <v>21.6</v>
      </c>
      <c r="AF155" s="43">
        <v>0.8</v>
      </c>
      <c r="AG155" s="43">
        <v>36.5</v>
      </c>
      <c r="AH155" s="43">
        <v>1.1000000000000001</v>
      </c>
      <c r="AI155" s="43">
        <v>9.1999999999999993</v>
      </c>
      <c r="AJ155" s="43">
        <v>0.5</v>
      </c>
      <c r="AK155" s="43">
        <v>40</v>
      </c>
      <c r="AL155" s="43">
        <v>2</v>
      </c>
      <c r="AM155" s="43">
        <v>77</v>
      </c>
      <c r="AN155" s="43">
        <v>8</v>
      </c>
      <c r="AO155" s="43">
        <v>9.6</v>
      </c>
      <c r="AP155" s="43">
        <v>0.5</v>
      </c>
    </row>
    <row r="156" spans="1:42" ht="15.75" customHeight="1" x14ac:dyDescent="0.25">
      <c r="A156" s="43">
        <v>2438</v>
      </c>
      <c r="B156" s="43">
        <v>28</v>
      </c>
      <c r="C156" s="43"/>
      <c r="D156" s="3"/>
      <c r="E156">
        <v>249</v>
      </c>
      <c r="F156">
        <v>47</v>
      </c>
      <c r="I156">
        <v>1633</v>
      </c>
      <c r="J156">
        <v>19</v>
      </c>
      <c r="K156">
        <v>203</v>
      </c>
      <c r="L156">
        <v>10</v>
      </c>
      <c r="M156">
        <v>375</v>
      </c>
      <c r="N156">
        <v>8</v>
      </c>
      <c r="O156">
        <v>19.2</v>
      </c>
      <c r="P156">
        <v>1</v>
      </c>
      <c r="Q156">
        <v>88</v>
      </c>
      <c r="R156">
        <v>1.4</v>
      </c>
      <c r="S156">
        <v>7465</v>
      </c>
      <c r="T156">
        <v>24</v>
      </c>
      <c r="Y156">
        <v>14.8</v>
      </c>
      <c r="Z156">
        <v>0.6</v>
      </c>
      <c r="AA156">
        <v>17.600000000000001</v>
      </c>
      <c r="AB156">
        <v>0.5</v>
      </c>
      <c r="AC156">
        <v>42.6</v>
      </c>
      <c r="AD156">
        <v>0.4</v>
      </c>
      <c r="AE156">
        <v>25</v>
      </c>
      <c r="AF156">
        <v>0.8</v>
      </c>
      <c r="AG156">
        <v>45.3</v>
      </c>
      <c r="AH156">
        <v>1</v>
      </c>
      <c r="AI156">
        <v>9.9</v>
      </c>
      <c r="AJ156">
        <v>0.5</v>
      </c>
      <c r="AK156">
        <v>19.2</v>
      </c>
      <c r="AL156">
        <v>1.8</v>
      </c>
      <c r="AM156">
        <v>108</v>
      </c>
      <c r="AN156">
        <v>7</v>
      </c>
      <c r="AO156">
        <v>9.8000000000000007</v>
      </c>
      <c r="AP156">
        <v>0.5</v>
      </c>
    </row>
    <row r="157" spans="1:42" ht="15.75" customHeight="1" x14ac:dyDescent="0.25">
      <c r="A157" s="43">
        <v>2436</v>
      </c>
      <c r="B157" s="43">
        <v>29</v>
      </c>
      <c r="C157" s="43"/>
      <c r="D157" s="3"/>
      <c r="E157">
        <v>267</v>
      </c>
      <c r="F157">
        <v>45</v>
      </c>
      <c r="G157">
        <v>47</v>
      </c>
      <c r="H157">
        <v>12</v>
      </c>
      <c r="I157">
        <v>1298</v>
      </c>
      <c r="J157">
        <v>16</v>
      </c>
      <c r="K157">
        <v>240</v>
      </c>
      <c r="L157">
        <v>10</v>
      </c>
      <c r="M157">
        <v>298</v>
      </c>
      <c r="N157">
        <v>7</v>
      </c>
      <c r="O157">
        <v>18.7</v>
      </c>
      <c r="P157">
        <v>1</v>
      </c>
      <c r="Q157">
        <v>79.8</v>
      </c>
      <c r="R157">
        <v>1.4</v>
      </c>
      <c r="S157">
        <v>5622</v>
      </c>
      <c r="T157">
        <v>20</v>
      </c>
      <c r="Y157">
        <v>12.5</v>
      </c>
      <c r="Z157">
        <v>0.6</v>
      </c>
      <c r="AA157">
        <v>15.4</v>
      </c>
      <c r="AB157">
        <v>0.5</v>
      </c>
      <c r="AC157">
        <v>36.799999999999997</v>
      </c>
      <c r="AD157">
        <v>0.4</v>
      </c>
      <c r="AE157">
        <v>25</v>
      </c>
      <c r="AF157">
        <v>0.8</v>
      </c>
      <c r="AG157">
        <v>39.799999999999997</v>
      </c>
      <c r="AH157">
        <v>1</v>
      </c>
      <c r="AI157">
        <v>9.3000000000000007</v>
      </c>
      <c r="AJ157">
        <v>0.5</v>
      </c>
      <c r="AK157">
        <v>26.8</v>
      </c>
      <c r="AL157">
        <v>1.9</v>
      </c>
      <c r="AM157">
        <v>82</v>
      </c>
      <c r="AN157">
        <v>7</v>
      </c>
      <c r="AO157">
        <v>9</v>
      </c>
      <c r="AP157">
        <v>0.5</v>
      </c>
    </row>
    <row r="158" spans="1:42" ht="15.75" customHeight="1" x14ac:dyDescent="0.25">
      <c r="A158" s="43">
        <v>2434</v>
      </c>
      <c r="B158" s="43">
        <v>30</v>
      </c>
      <c r="C158" s="43" t="s">
        <v>217</v>
      </c>
      <c r="D158" s="3"/>
      <c r="E158">
        <v>316</v>
      </c>
      <c r="F158">
        <v>53</v>
      </c>
      <c r="I158">
        <v>2082</v>
      </c>
      <c r="J158">
        <v>22</v>
      </c>
      <c r="K158">
        <v>205</v>
      </c>
      <c r="L158">
        <v>12</v>
      </c>
      <c r="M158">
        <v>490</v>
      </c>
      <c r="N158">
        <v>10</v>
      </c>
      <c r="O158">
        <v>23.9</v>
      </c>
      <c r="P158">
        <v>1.2</v>
      </c>
      <c r="Q158">
        <v>100.1</v>
      </c>
      <c r="R158">
        <v>1.6</v>
      </c>
      <c r="S158">
        <v>9117</v>
      </c>
      <c r="T158">
        <v>28</v>
      </c>
      <c r="W158">
        <v>4.5</v>
      </c>
      <c r="X158">
        <v>0.8</v>
      </c>
      <c r="Y158">
        <v>16.2</v>
      </c>
      <c r="Z158">
        <v>0.6</v>
      </c>
      <c r="AA158">
        <v>19</v>
      </c>
      <c r="AB158">
        <v>0.5</v>
      </c>
      <c r="AC158">
        <v>50.2</v>
      </c>
      <c r="AD158">
        <v>0.4</v>
      </c>
      <c r="AE158">
        <v>29.5</v>
      </c>
      <c r="AF158">
        <v>0.8</v>
      </c>
      <c r="AG158">
        <v>55.4</v>
      </c>
      <c r="AH158">
        <v>1.2</v>
      </c>
      <c r="AI158">
        <v>10.9</v>
      </c>
      <c r="AJ158">
        <v>0.5</v>
      </c>
      <c r="AK158">
        <v>13.2</v>
      </c>
      <c r="AL158">
        <v>1.8</v>
      </c>
      <c r="AM158">
        <v>102</v>
      </c>
      <c r="AN158">
        <v>7</v>
      </c>
      <c r="AO158">
        <v>10.199999999999999</v>
      </c>
      <c r="AP158">
        <v>0.5</v>
      </c>
    </row>
    <row r="159" spans="1:42" x14ac:dyDescent="0.25">
      <c r="A159" s="43">
        <v>2432</v>
      </c>
      <c r="B159" s="43">
        <v>31</v>
      </c>
      <c r="C159" s="43"/>
      <c r="D159" s="3"/>
      <c r="E159">
        <v>304</v>
      </c>
      <c r="F159">
        <v>50</v>
      </c>
      <c r="I159">
        <v>1719</v>
      </c>
      <c r="J159">
        <v>20</v>
      </c>
      <c r="K159">
        <v>269</v>
      </c>
      <c r="L159">
        <v>11</v>
      </c>
      <c r="M159">
        <v>407</v>
      </c>
      <c r="N159">
        <v>9</v>
      </c>
      <c r="O159">
        <v>19</v>
      </c>
      <c r="P159">
        <v>1.1000000000000001</v>
      </c>
      <c r="Q159">
        <v>91.5</v>
      </c>
      <c r="R159">
        <v>1.5</v>
      </c>
      <c r="S159">
        <v>7248</v>
      </c>
      <c r="T159">
        <v>24</v>
      </c>
      <c r="Y159">
        <v>15.4</v>
      </c>
      <c r="Z159">
        <v>0.6</v>
      </c>
      <c r="AA159">
        <v>17.399999999999999</v>
      </c>
      <c r="AB159">
        <v>0.5</v>
      </c>
      <c r="AC159">
        <v>45.4</v>
      </c>
      <c r="AD159">
        <v>0.4</v>
      </c>
      <c r="AE159">
        <v>27.2</v>
      </c>
      <c r="AF159">
        <v>0.8</v>
      </c>
      <c r="AG159">
        <v>50</v>
      </c>
      <c r="AH159">
        <v>1.1000000000000001</v>
      </c>
      <c r="AI159">
        <v>10.1</v>
      </c>
      <c r="AJ159">
        <v>0.5</v>
      </c>
      <c r="AK159">
        <v>16.100000000000001</v>
      </c>
      <c r="AL159">
        <v>1.8</v>
      </c>
      <c r="AM159">
        <v>110</v>
      </c>
      <c r="AN159">
        <v>7</v>
      </c>
      <c r="AO159">
        <v>10.3</v>
      </c>
      <c r="AP159">
        <v>0.5</v>
      </c>
    </row>
    <row r="160" spans="1:42" x14ac:dyDescent="0.25">
      <c r="A160" s="43">
        <v>2430</v>
      </c>
      <c r="B160" s="43">
        <v>32</v>
      </c>
      <c r="C160" s="43"/>
      <c r="D160" s="3"/>
      <c r="E160">
        <v>219</v>
      </c>
      <c r="F160">
        <v>45</v>
      </c>
      <c r="I160">
        <v>1361</v>
      </c>
      <c r="J160">
        <v>18</v>
      </c>
      <c r="K160">
        <v>333</v>
      </c>
      <c r="L160">
        <v>10</v>
      </c>
      <c r="M160">
        <v>264</v>
      </c>
      <c r="N160">
        <v>7</v>
      </c>
      <c r="O160">
        <v>21.1</v>
      </c>
      <c r="P160">
        <v>1</v>
      </c>
      <c r="Q160">
        <v>76.5</v>
      </c>
      <c r="R160">
        <v>1.4</v>
      </c>
      <c r="S160">
        <v>4988</v>
      </c>
      <c r="T160">
        <v>19</v>
      </c>
      <c r="Y160">
        <v>13.6</v>
      </c>
      <c r="Z160">
        <v>0.6</v>
      </c>
      <c r="AA160">
        <v>16.2</v>
      </c>
      <c r="AB160">
        <v>0.5</v>
      </c>
      <c r="AC160">
        <v>35.4</v>
      </c>
      <c r="AD160">
        <v>0.4</v>
      </c>
      <c r="AE160">
        <v>21.6</v>
      </c>
      <c r="AF160">
        <v>0.8</v>
      </c>
      <c r="AG160">
        <v>38.200000000000003</v>
      </c>
      <c r="AH160">
        <v>1.1000000000000001</v>
      </c>
      <c r="AI160">
        <v>8.6999999999999993</v>
      </c>
      <c r="AJ160">
        <v>0.5</v>
      </c>
      <c r="AK160">
        <v>36</v>
      </c>
      <c r="AL160">
        <v>2</v>
      </c>
      <c r="AM160">
        <v>67</v>
      </c>
      <c r="AN160">
        <v>8</v>
      </c>
      <c r="AO160">
        <v>8.9</v>
      </c>
      <c r="AP160">
        <v>0.5</v>
      </c>
    </row>
    <row r="161" spans="1:42" x14ac:dyDescent="0.25">
      <c r="A161" s="43">
        <v>2428</v>
      </c>
      <c r="B161" s="43">
        <v>33</v>
      </c>
      <c r="C161" s="43"/>
      <c r="D161" s="3"/>
      <c r="E161">
        <v>224</v>
      </c>
      <c r="F161">
        <v>45</v>
      </c>
      <c r="I161">
        <v>1527</v>
      </c>
      <c r="J161">
        <v>18</v>
      </c>
      <c r="K161">
        <v>310</v>
      </c>
      <c r="L161">
        <v>10</v>
      </c>
      <c r="M161">
        <v>356</v>
      </c>
      <c r="N161">
        <v>8</v>
      </c>
      <c r="O161">
        <v>15.7</v>
      </c>
      <c r="P161">
        <v>1</v>
      </c>
      <c r="Q161">
        <v>88.3</v>
      </c>
      <c r="R161">
        <v>1.4</v>
      </c>
      <c r="S161">
        <v>6145</v>
      </c>
      <c r="T161">
        <v>21</v>
      </c>
      <c r="W161">
        <v>2.8</v>
      </c>
      <c r="X161">
        <v>0.8</v>
      </c>
      <c r="Y161">
        <v>12.3</v>
      </c>
      <c r="Z161">
        <v>0.6</v>
      </c>
      <c r="AA161">
        <v>17.899999999999999</v>
      </c>
      <c r="AB161">
        <v>0.5</v>
      </c>
      <c r="AC161">
        <v>39.799999999999997</v>
      </c>
      <c r="AD161">
        <v>0.4</v>
      </c>
      <c r="AE161">
        <v>28</v>
      </c>
      <c r="AF161">
        <v>0.8</v>
      </c>
      <c r="AG161">
        <v>49.4</v>
      </c>
      <c r="AH161">
        <v>1.1000000000000001</v>
      </c>
      <c r="AI161">
        <v>9.9</v>
      </c>
      <c r="AJ161">
        <v>0.5</v>
      </c>
      <c r="AK161">
        <v>21.5</v>
      </c>
      <c r="AL161">
        <v>1.9</v>
      </c>
      <c r="AM161">
        <v>91</v>
      </c>
      <c r="AN161">
        <v>7</v>
      </c>
      <c r="AO161">
        <v>8.8000000000000007</v>
      </c>
      <c r="AP161">
        <v>0.5</v>
      </c>
    </row>
    <row r="162" spans="1:42" x14ac:dyDescent="0.25">
      <c r="A162" s="43">
        <v>2426</v>
      </c>
      <c r="B162" s="43">
        <v>34</v>
      </c>
      <c r="C162" s="43" t="s">
        <v>217</v>
      </c>
      <c r="D162" s="3"/>
      <c r="E162">
        <v>242</v>
      </c>
      <c r="F162">
        <v>47</v>
      </c>
      <c r="I162">
        <v>1616</v>
      </c>
      <c r="J162">
        <v>19</v>
      </c>
      <c r="K162">
        <v>309</v>
      </c>
      <c r="L162">
        <v>11</v>
      </c>
      <c r="M162">
        <v>355</v>
      </c>
      <c r="N162">
        <v>8</v>
      </c>
      <c r="O162">
        <v>19.2</v>
      </c>
      <c r="P162">
        <v>1</v>
      </c>
      <c r="Q162">
        <v>88.2</v>
      </c>
      <c r="R162">
        <v>1.4</v>
      </c>
      <c r="S162">
        <v>6315</v>
      </c>
      <c r="T162">
        <v>22</v>
      </c>
      <c r="Y162">
        <v>13.8</v>
      </c>
      <c r="Z162">
        <v>0.6</v>
      </c>
      <c r="AA162">
        <v>16.899999999999999</v>
      </c>
      <c r="AB162">
        <v>0.5</v>
      </c>
      <c r="AC162">
        <v>42</v>
      </c>
      <c r="AD162">
        <v>0.4</v>
      </c>
      <c r="AE162">
        <v>26.7</v>
      </c>
      <c r="AF162">
        <v>0.8</v>
      </c>
      <c r="AG162">
        <v>51.2</v>
      </c>
      <c r="AH162">
        <v>1.1000000000000001</v>
      </c>
      <c r="AI162">
        <v>8.9</v>
      </c>
      <c r="AJ162">
        <v>0.5</v>
      </c>
      <c r="AK162">
        <v>16.399999999999999</v>
      </c>
      <c r="AL162">
        <v>1.8</v>
      </c>
      <c r="AM162">
        <v>83</v>
      </c>
      <c r="AN162">
        <v>7</v>
      </c>
      <c r="AO162">
        <v>8.9</v>
      </c>
      <c r="AP162">
        <v>0.5</v>
      </c>
    </row>
    <row r="163" spans="1:42" x14ac:dyDescent="0.25">
      <c r="A163" s="43">
        <v>2424</v>
      </c>
      <c r="B163" s="43">
        <v>35</v>
      </c>
      <c r="C163" s="43"/>
      <c r="D163" s="3"/>
      <c r="E163">
        <v>259</v>
      </c>
      <c r="F163">
        <v>45</v>
      </c>
      <c r="I163">
        <v>1751</v>
      </c>
      <c r="J163">
        <v>20</v>
      </c>
      <c r="K163">
        <v>344</v>
      </c>
      <c r="L163">
        <v>10</v>
      </c>
      <c r="M163">
        <v>359</v>
      </c>
      <c r="N163">
        <v>8</v>
      </c>
      <c r="O163">
        <v>22.4</v>
      </c>
      <c r="P163">
        <v>1</v>
      </c>
      <c r="Q163">
        <v>80.5</v>
      </c>
      <c r="R163">
        <v>1.4</v>
      </c>
      <c r="S163">
        <v>5238</v>
      </c>
      <c r="T163">
        <v>19</v>
      </c>
      <c r="W163">
        <v>2.8</v>
      </c>
      <c r="X163">
        <v>0.8</v>
      </c>
      <c r="Y163">
        <v>13.9</v>
      </c>
      <c r="Z163">
        <v>0.6</v>
      </c>
      <c r="AA163">
        <v>15.9</v>
      </c>
      <c r="AB163">
        <v>0.5</v>
      </c>
      <c r="AC163">
        <v>44.6</v>
      </c>
      <c r="AD163">
        <v>0.4</v>
      </c>
      <c r="AE163">
        <v>28.5</v>
      </c>
      <c r="AF163">
        <v>0.9</v>
      </c>
      <c r="AG163">
        <v>50</v>
      </c>
      <c r="AH163">
        <v>1.2</v>
      </c>
      <c r="AI163">
        <v>8.9</v>
      </c>
      <c r="AJ163">
        <v>0.5</v>
      </c>
      <c r="AK163">
        <v>24.3</v>
      </c>
      <c r="AL163">
        <v>1.9</v>
      </c>
      <c r="AM163">
        <v>84</v>
      </c>
      <c r="AN163">
        <v>8</v>
      </c>
      <c r="AO163">
        <v>10.5</v>
      </c>
      <c r="AP163">
        <v>0.5</v>
      </c>
    </row>
    <row r="164" spans="1:42" x14ac:dyDescent="0.25">
      <c r="A164" s="43">
        <v>2422</v>
      </c>
      <c r="B164" s="43">
        <v>36</v>
      </c>
      <c r="C164" s="43"/>
      <c r="D164" s="3"/>
      <c r="E164">
        <v>273</v>
      </c>
      <c r="F164">
        <v>51</v>
      </c>
      <c r="I164">
        <v>2523</v>
      </c>
      <c r="J164">
        <v>25</v>
      </c>
      <c r="K164">
        <v>442</v>
      </c>
      <c r="L164">
        <v>13</v>
      </c>
      <c r="M164">
        <v>655</v>
      </c>
      <c r="N164">
        <v>10</v>
      </c>
      <c r="O164">
        <v>31.7</v>
      </c>
      <c r="P164">
        <v>1.2</v>
      </c>
      <c r="Q164">
        <v>107.6</v>
      </c>
      <c r="R164">
        <v>1.6</v>
      </c>
      <c r="S164">
        <v>6959</v>
      </c>
      <c r="T164">
        <v>24</v>
      </c>
      <c r="W164">
        <v>4.2</v>
      </c>
      <c r="X164">
        <v>0.8</v>
      </c>
      <c r="Y164">
        <v>16.399999999999999</v>
      </c>
      <c r="Z164">
        <v>0.6</v>
      </c>
      <c r="AA164">
        <v>16.7</v>
      </c>
      <c r="AB164">
        <v>0.6</v>
      </c>
      <c r="AC164">
        <v>57.4</v>
      </c>
      <c r="AD164">
        <v>0.5</v>
      </c>
      <c r="AE164">
        <v>35</v>
      </c>
      <c r="AF164">
        <v>0.9</v>
      </c>
      <c r="AG164">
        <v>103.8</v>
      </c>
      <c r="AH164">
        <v>1.6</v>
      </c>
      <c r="AI164">
        <v>9.9</v>
      </c>
      <c r="AJ164">
        <v>0.6</v>
      </c>
      <c r="AK164">
        <v>11.9</v>
      </c>
      <c r="AL164">
        <v>1.8</v>
      </c>
      <c r="AM164">
        <v>126</v>
      </c>
      <c r="AN164">
        <v>7</v>
      </c>
      <c r="AO164">
        <v>13.1</v>
      </c>
      <c r="AP164">
        <v>0.6</v>
      </c>
    </row>
    <row r="165" spans="1:42" x14ac:dyDescent="0.25">
      <c r="A165" s="43">
        <v>2420</v>
      </c>
      <c r="B165" s="43">
        <v>37</v>
      </c>
      <c r="C165" s="43"/>
      <c r="D165" s="3"/>
      <c r="E165">
        <v>491</v>
      </c>
      <c r="F165">
        <v>97</v>
      </c>
      <c r="I165">
        <v>5800</v>
      </c>
      <c r="J165">
        <v>62</v>
      </c>
      <c r="K165">
        <v>947</v>
      </c>
      <c r="L165">
        <v>26</v>
      </c>
      <c r="M165">
        <v>1791</v>
      </c>
      <c r="N165">
        <v>24</v>
      </c>
      <c r="O165">
        <v>69</v>
      </c>
      <c r="P165">
        <v>2</v>
      </c>
      <c r="Q165">
        <v>138</v>
      </c>
      <c r="R165">
        <v>3</v>
      </c>
      <c r="S165">
        <v>11108</v>
      </c>
      <c r="T165">
        <v>45</v>
      </c>
      <c r="W165">
        <v>10</v>
      </c>
      <c r="X165">
        <v>1.2</v>
      </c>
      <c r="Y165">
        <v>30</v>
      </c>
      <c r="Z165">
        <v>1</v>
      </c>
      <c r="AA165">
        <v>22.7</v>
      </c>
      <c r="AB165">
        <v>0.9</v>
      </c>
      <c r="AC165">
        <v>99.4</v>
      </c>
      <c r="AD165">
        <v>0.8</v>
      </c>
      <c r="AE165">
        <v>48.5</v>
      </c>
      <c r="AF165">
        <v>1.5</v>
      </c>
      <c r="AG165">
        <v>162</v>
      </c>
      <c r="AH165">
        <v>3</v>
      </c>
      <c r="AI165">
        <v>9.1</v>
      </c>
      <c r="AJ165">
        <v>0.9</v>
      </c>
      <c r="AK165">
        <v>112</v>
      </c>
      <c r="AL165">
        <v>3</v>
      </c>
      <c r="AM165">
        <v>156</v>
      </c>
      <c r="AN165">
        <v>11</v>
      </c>
      <c r="AO165">
        <v>22.3</v>
      </c>
      <c r="AP165">
        <v>0.9</v>
      </c>
    </row>
    <row r="166" spans="1:42" s="43" customFormat="1" x14ac:dyDescent="0.25">
      <c r="A166" s="43">
        <v>2418</v>
      </c>
      <c r="B166" s="43">
        <v>38</v>
      </c>
      <c r="E166" s="43">
        <v>344</v>
      </c>
      <c r="F166" s="43">
        <v>62</v>
      </c>
      <c r="I166" s="43">
        <v>2526</v>
      </c>
      <c r="J166" s="43">
        <v>27</v>
      </c>
      <c r="M166" s="43">
        <v>557</v>
      </c>
      <c r="N166" s="43">
        <v>11</v>
      </c>
      <c r="O166" s="43">
        <v>21.9</v>
      </c>
      <c r="P166" s="43">
        <v>1.3</v>
      </c>
      <c r="Q166" s="43">
        <v>204</v>
      </c>
      <c r="R166" s="43">
        <v>2</v>
      </c>
      <c r="S166" s="43">
        <v>12612</v>
      </c>
      <c r="T166" s="43">
        <v>38</v>
      </c>
      <c r="U166" s="43">
        <v>7.5</v>
      </c>
      <c r="V166" s="43">
        <v>1.7</v>
      </c>
      <c r="W166" s="43">
        <v>4.2</v>
      </c>
      <c r="X166" s="43">
        <v>0.9</v>
      </c>
      <c r="Y166" s="43">
        <v>17</v>
      </c>
      <c r="Z166" s="43">
        <v>0.7</v>
      </c>
      <c r="AA166" s="43">
        <v>19.2</v>
      </c>
      <c r="AB166" s="43">
        <v>0.6</v>
      </c>
      <c r="AC166" s="43">
        <v>51.8</v>
      </c>
      <c r="AD166" s="43">
        <v>0.5</v>
      </c>
      <c r="AE166" s="43">
        <v>30</v>
      </c>
      <c r="AF166" s="43">
        <v>0.9</v>
      </c>
      <c r="AG166" s="43">
        <v>63.7</v>
      </c>
      <c r="AH166" s="43">
        <v>1.3</v>
      </c>
      <c r="AI166" s="43">
        <v>9.1999999999999993</v>
      </c>
      <c r="AJ166" s="43">
        <v>0.6</v>
      </c>
      <c r="AK166" s="43">
        <v>22.9</v>
      </c>
      <c r="AL166" s="43">
        <v>1.9</v>
      </c>
      <c r="AM166" s="43">
        <v>112</v>
      </c>
      <c r="AN166" s="43">
        <v>8</v>
      </c>
      <c r="AO166" s="43">
        <v>12.5</v>
      </c>
      <c r="AP166" s="43">
        <v>0.6</v>
      </c>
    </row>
    <row r="167" spans="1:42" s="43" customFormat="1" x14ac:dyDescent="0.25">
      <c r="A167" s="43">
        <v>2416</v>
      </c>
      <c r="B167" s="43">
        <v>39</v>
      </c>
      <c r="E167" s="43">
        <v>253</v>
      </c>
      <c r="F167" s="43">
        <v>48</v>
      </c>
      <c r="I167" s="43">
        <v>1345</v>
      </c>
      <c r="J167" s="43">
        <v>18</v>
      </c>
      <c r="K167" s="43">
        <v>147</v>
      </c>
      <c r="L167" s="43">
        <v>10</v>
      </c>
      <c r="M167" s="43">
        <v>247</v>
      </c>
      <c r="N167" s="43">
        <v>8</v>
      </c>
      <c r="O167" s="43">
        <v>16.5</v>
      </c>
      <c r="P167" s="43">
        <v>1</v>
      </c>
      <c r="Q167" s="43">
        <v>80.5</v>
      </c>
      <c r="R167" s="43">
        <v>1.4</v>
      </c>
      <c r="S167" s="43">
        <v>6387</v>
      </c>
      <c r="T167" s="43">
        <v>22</v>
      </c>
      <c r="W167" s="43">
        <v>4.4000000000000004</v>
      </c>
      <c r="X167" s="43">
        <v>0.8</v>
      </c>
      <c r="Y167" s="43">
        <v>12.3</v>
      </c>
      <c r="Z167" s="43">
        <v>0.6</v>
      </c>
      <c r="AA167" s="43">
        <v>17.600000000000001</v>
      </c>
      <c r="AB167" s="43">
        <v>0.5</v>
      </c>
      <c r="AC167" s="43">
        <v>33.700000000000003</v>
      </c>
      <c r="AD167" s="43">
        <v>0.4</v>
      </c>
      <c r="AE167" s="43">
        <v>19.5</v>
      </c>
      <c r="AF167" s="43">
        <v>0.7</v>
      </c>
      <c r="AG167" s="43">
        <v>32.799999999999997</v>
      </c>
      <c r="AH167" s="43">
        <v>1</v>
      </c>
      <c r="AI167" s="43">
        <v>10.4</v>
      </c>
      <c r="AJ167" s="43">
        <v>0.5</v>
      </c>
      <c r="AK167" s="43">
        <v>20</v>
      </c>
      <c r="AL167" s="43">
        <v>1.9</v>
      </c>
      <c r="AM167" s="43">
        <v>71</v>
      </c>
      <c r="AN167" s="43">
        <v>8</v>
      </c>
      <c r="AO167" s="43">
        <v>8.4</v>
      </c>
      <c r="AP167" s="43">
        <v>0.5</v>
      </c>
    </row>
    <row r="168" spans="1:42" s="43" customFormat="1" x14ac:dyDescent="0.25">
      <c r="A168" s="43">
        <v>2414</v>
      </c>
      <c r="B168" s="43">
        <v>40</v>
      </c>
      <c r="E168" s="43">
        <v>214</v>
      </c>
      <c r="F168" s="43">
        <v>45</v>
      </c>
      <c r="I168" s="43">
        <v>1486</v>
      </c>
      <c r="J168" s="43">
        <v>19</v>
      </c>
      <c r="K168" s="43">
        <v>210</v>
      </c>
      <c r="L168" s="43">
        <v>10</v>
      </c>
      <c r="M168" s="43">
        <v>313</v>
      </c>
      <c r="N168" s="43">
        <v>8</v>
      </c>
      <c r="O168" s="43">
        <v>18.100000000000001</v>
      </c>
      <c r="P168" s="43">
        <v>1</v>
      </c>
      <c r="Q168" s="43">
        <v>73.099999999999994</v>
      </c>
      <c r="R168" s="43">
        <v>1.4</v>
      </c>
      <c r="S168" s="43">
        <v>5269</v>
      </c>
      <c r="T168" s="43">
        <v>20</v>
      </c>
      <c r="Y168" s="43">
        <v>11.7</v>
      </c>
      <c r="Z168" s="43">
        <v>0.6</v>
      </c>
      <c r="AA168" s="43">
        <v>15.1</v>
      </c>
      <c r="AB168" s="43">
        <v>0.5</v>
      </c>
      <c r="AC168" s="43">
        <v>37.299999999999997</v>
      </c>
      <c r="AD168" s="43">
        <v>0.4</v>
      </c>
      <c r="AE168" s="43">
        <v>22.3</v>
      </c>
      <c r="AF168" s="43">
        <v>0.8</v>
      </c>
      <c r="AG168" s="43">
        <v>38.9</v>
      </c>
      <c r="AH168" s="43">
        <v>1</v>
      </c>
      <c r="AI168" s="43">
        <v>8.3000000000000007</v>
      </c>
      <c r="AJ168" s="43">
        <v>0.5</v>
      </c>
      <c r="AK168" s="43">
        <v>26.2</v>
      </c>
      <c r="AL168" s="43">
        <v>2</v>
      </c>
      <c r="AM168" s="43">
        <v>77</v>
      </c>
      <c r="AN168" s="43">
        <v>8</v>
      </c>
      <c r="AO168" s="43">
        <v>8.4</v>
      </c>
      <c r="AP168" s="43">
        <v>0.5</v>
      </c>
    </row>
    <row r="169" spans="1:42" s="43" customFormat="1" x14ac:dyDescent="0.25">
      <c r="A169" s="43">
        <v>2412</v>
      </c>
      <c r="B169" s="43">
        <v>41</v>
      </c>
      <c r="E169" s="43">
        <v>292</v>
      </c>
      <c r="F169" s="43">
        <v>51</v>
      </c>
      <c r="I169" s="43">
        <v>1991</v>
      </c>
      <c r="J169" s="43">
        <v>22</v>
      </c>
      <c r="K169" s="43">
        <v>250</v>
      </c>
      <c r="L169" s="43">
        <v>11</v>
      </c>
      <c r="M169" s="43">
        <v>443</v>
      </c>
      <c r="N169" s="43">
        <v>9</v>
      </c>
      <c r="O169" s="43">
        <v>22</v>
      </c>
      <c r="P169" s="43">
        <v>1.1000000000000001</v>
      </c>
      <c r="Q169" s="43">
        <v>81.900000000000006</v>
      </c>
      <c r="R169" s="43">
        <v>1.5</v>
      </c>
      <c r="S169" s="43">
        <v>6716</v>
      </c>
      <c r="T169" s="43">
        <v>23</v>
      </c>
      <c r="Y169" s="43">
        <v>14</v>
      </c>
      <c r="Z169" s="43">
        <v>0.6</v>
      </c>
      <c r="AA169" s="43">
        <v>16.899999999999999</v>
      </c>
      <c r="AB169" s="43">
        <v>0.5</v>
      </c>
      <c r="AC169" s="43">
        <v>45.9</v>
      </c>
      <c r="AD169" s="43">
        <v>0.4</v>
      </c>
      <c r="AE169" s="43">
        <v>24.4</v>
      </c>
      <c r="AF169" s="43">
        <v>0.8</v>
      </c>
      <c r="AG169" s="43">
        <v>47.2</v>
      </c>
      <c r="AH169" s="43">
        <v>1.1000000000000001</v>
      </c>
      <c r="AI169" s="43">
        <v>9.6999999999999993</v>
      </c>
      <c r="AJ169" s="43">
        <v>0.5</v>
      </c>
      <c r="AK169" s="43">
        <v>21.9</v>
      </c>
      <c r="AL169" s="43">
        <v>1.9</v>
      </c>
      <c r="AM169" s="43">
        <v>102</v>
      </c>
      <c r="AN169" s="43">
        <v>8</v>
      </c>
      <c r="AO169" s="43">
        <v>10.6</v>
      </c>
      <c r="AP169" s="43">
        <v>0.6</v>
      </c>
    </row>
    <row r="170" spans="1:42" s="43" customFormat="1" x14ac:dyDescent="0.25">
      <c r="A170" s="43">
        <v>2410</v>
      </c>
      <c r="B170" s="43">
        <v>42</v>
      </c>
      <c r="C170" s="43" t="s">
        <v>217</v>
      </c>
      <c r="E170" s="43">
        <v>246</v>
      </c>
      <c r="F170" s="43">
        <v>46</v>
      </c>
      <c r="G170" s="43">
        <v>50</v>
      </c>
      <c r="H170" s="43">
        <v>13</v>
      </c>
      <c r="I170" s="43">
        <v>1661</v>
      </c>
      <c r="J170" s="43">
        <v>20</v>
      </c>
      <c r="K170" s="43">
        <v>251</v>
      </c>
      <c r="L170" s="43">
        <v>10</v>
      </c>
      <c r="M170" s="43">
        <v>376</v>
      </c>
      <c r="N170" s="43">
        <v>8</v>
      </c>
      <c r="O170" s="43">
        <v>21.5</v>
      </c>
      <c r="P170" s="43">
        <v>1</v>
      </c>
      <c r="Q170" s="43">
        <v>68.7</v>
      </c>
      <c r="R170" s="43">
        <v>1.4</v>
      </c>
      <c r="S170" s="43">
        <v>5215</v>
      </c>
      <c r="T170" s="43">
        <v>19</v>
      </c>
      <c r="W170" s="43">
        <v>2.5</v>
      </c>
      <c r="X170" s="43">
        <v>0.8</v>
      </c>
      <c r="Y170" s="43">
        <v>12.9</v>
      </c>
      <c r="Z170" s="43">
        <v>0.6</v>
      </c>
      <c r="AA170" s="43">
        <v>15</v>
      </c>
      <c r="AB170" s="43">
        <v>0.5</v>
      </c>
      <c r="AC170" s="43">
        <v>43.4</v>
      </c>
      <c r="AD170" s="43">
        <v>0.4</v>
      </c>
      <c r="AE170" s="43">
        <v>25</v>
      </c>
      <c r="AF170" s="43">
        <v>0.8</v>
      </c>
      <c r="AG170" s="43">
        <v>49.8</v>
      </c>
      <c r="AH170" s="43">
        <v>1.1000000000000001</v>
      </c>
      <c r="AI170" s="43">
        <v>9.1</v>
      </c>
      <c r="AJ170" s="43">
        <v>0.5</v>
      </c>
      <c r="AK170" s="43">
        <v>21.5</v>
      </c>
      <c r="AL170" s="43">
        <v>1.9</v>
      </c>
      <c r="AM170" s="43">
        <v>85</v>
      </c>
      <c r="AN170" s="43">
        <v>7</v>
      </c>
      <c r="AO170" s="43">
        <v>10.199999999999999</v>
      </c>
      <c r="AP170" s="43">
        <v>0.5</v>
      </c>
    </row>
    <row r="171" spans="1:42" s="43" customFormat="1" x14ac:dyDescent="0.25">
      <c r="A171" s="43">
        <v>2408</v>
      </c>
      <c r="B171" s="43">
        <v>43</v>
      </c>
      <c r="E171" s="43">
        <v>215</v>
      </c>
      <c r="F171" s="43">
        <v>45</v>
      </c>
      <c r="G171" s="43">
        <v>44</v>
      </c>
      <c r="H171" s="43">
        <v>13</v>
      </c>
      <c r="I171" s="43">
        <v>1495</v>
      </c>
      <c r="J171" s="43">
        <v>18</v>
      </c>
      <c r="K171" s="43">
        <v>195</v>
      </c>
      <c r="L171" s="43">
        <v>9</v>
      </c>
      <c r="M171" s="43">
        <v>340</v>
      </c>
      <c r="N171" s="43">
        <v>8</v>
      </c>
      <c r="O171" s="43">
        <v>17.8</v>
      </c>
      <c r="P171" s="43">
        <v>1</v>
      </c>
      <c r="Q171" s="43">
        <v>68.2</v>
      </c>
      <c r="R171" s="43">
        <v>1.3</v>
      </c>
      <c r="S171" s="43">
        <v>5301</v>
      </c>
      <c r="T171" s="43">
        <v>19</v>
      </c>
      <c r="Y171" s="43">
        <v>12.8</v>
      </c>
      <c r="Z171" s="43">
        <v>0.6</v>
      </c>
      <c r="AA171" s="43">
        <v>16.7</v>
      </c>
      <c r="AB171" s="43">
        <v>0.5</v>
      </c>
      <c r="AC171" s="43">
        <v>39.299999999999997</v>
      </c>
      <c r="AD171" s="43">
        <v>0.4</v>
      </c>
      <c r="AE171" s="43">
        <v>22.4</v>
      </c>
      <c r="AF171" s="43">
        <v>0.8</v>
      </c>
      <c r="AG171" s="43">
        <v>38.4</v>
      </c>
      <c r="AH171" s="43">
        <v>1</v>
      </c>
      <c r="AI171" s="43">
        <v>9.6</v>
      </c>
      <c r="AJ171" s="43">
        <v>0.5</v>
      </c>
      <c r="AK171" s="43">
        <v>22.4</v>
      </c>
      <c r="AL171" s="43">
        <v>1.9</v>
      </c>
      <c r="AM171" s="43">
        <v>81</v>
      </c>
      <c r="AN171" s="43">
        <v>7</v>
      </c>
      <c r="AO171" s="43">
        <v>9.6999999999999993</v>
      </c>
      <c r="AP171" s="43">
        <v>0.5</v>
      </c>
    </row>
    <row r="172" spans="1:42" s="43" customFormat="1" x14ac:dyDescent="0.25">
      <c r="A172" s="43">
        <v>2406</v>
      </c>
      <c r="B172" s="43">
        <v>44</v>
      </c>
      <c r="E172" s="43">
        <v>405</v>
      </c>
      <c r="F172" s="43">
        <v>48</v>
      </c>
      <c r="I172" s="43">
        <v>1629</v>
      </c>
      <c r="J172" s="43">
        <v>19</v>
      </c>
      <c r="K172" s="43">
        <v>282</v>
      </c>
      <c r="L172" s="43">
        <v>10</v>
      </c>
      <c r="M172" s="43">
        <v>404</v>
      </c>
      <c r="N172" s="43">
        <v>8</v>
      </c>
      <c r="O172" s="43">
        <v>20.399999999999999</v>
      </c>
      <c r="P172" s="43">
        <v>1</v>
      </c>
      <c r="Q172" s="43">
        <v>76.099999999999994</v>
      </c>
      <c r="R172" s="43">
        <v>1.4</v>
      </c>
      <c r="S172" s="43">
        <v>5126</v>
      </c>
      <c r="T172" s="43">
        <v>19</v>
      </c>
      <c r="W172" s="43">
        <v>6.8</v>
      </c>
      <c r="X172" s="43">
        <v>0.8</v>
      </c>
      <c r="Y172" s="43">
        <v>16.100000000000001</v>
      </c>
      <c r="Z172" s="43">
        <v>0.6</v>
      </c>
      <c r="AA172" s="43">
        <v>17.100000000000001</v>
      </c>
      <c r="AB172" s="43">
        <v>0.5</v>
      </c>
      <c r="AC172" s="43">
        <v>41.9</v>
      </c>
      <c r="AD172" s="43">
        <v>0.4</v>
      </c>
      <c r="AE172" s="43">
        <v>24.6</v>
      </c>
      <c r="AF172" s="43">
        <v>0.8</v>
      </c>
      <c r="AG172" s="43">
        <v>43.7</v>
      </c>
      <c r="AH172" s="43">
        <v>1.1000000000000001</v>
      </c>
      <c r="AI172" s="43">
        <v>9.9</v>
      </c>
      <c r="AJ172" s="43">
        <v>0.5</v>
      </c>
      <c r="AK172" s="43">
        <v>21.5</v>
      </c>
      <c r="AL172" s="43">
        <v>1.9</v>
      </c>
      <c r="AM172" s="43">
        <v>94</v>
      </c>
      <c r="AN172" s="43">
        <v>7</v>
      </c>
      <c r="AO172" s="43">
        <v>11.8</v>
      </c>
      <c r="AP172" s="43">
        <v>0.5</v>
      </c>
    </row>
    <row r="173" spans="1:42" s="43" customFormat="1" x14ac:dyDescent="0.25">
      <c r="A173" s="43">
        <v>2404</v>
      </c>
      <c r="B173" s="43">
        <v>45</v>
      </c>
      <c r="E173" s="43">
        <v>301</v>
      </c>
      <c r="F173" s="43">
        <v>44</v>
      </c>
      <c r="I173" s="43">
        <v>1535</v>
      </c>
      <c r="J173" s="43">
        <v>18</v>
      </c>
      <c r="K173" s="43">
        <v>339</v>
      </c>
      <c r="L173" s="43">
        <v>10</v>
      </c>
      <c r="M173" s="43">
        <v>325</v>
      </c>
      <c r="N173" s="43">
        <v>7</v>
      </c>
      <c r="O173" s="43">
        <v>19.3</v>
      </c>
      <c r="P173" s="43">
        <v>0.9</v>
      </c>
      <c r="Q173" s="43">
        <v>75.599999999999994</v>
      </c>
      <c r="R173" s="43">
        <v>1.3</v>
      </c>
      <c r="S173" s="43">
        <v>4101</v>
      </c>
      <c r="T173" s="43">
        <v>16</v>
      </c>
      <c r="W173" s="43">
        <v>5.2</v>
      </c>
      <c r="X173" s="43">
        <v>0.8</v>
      </c>
      <c r="Y173" s="43">
        <v>12.9</v>
      </c>
      <c r="Z173" s="43">
        <v>0.6</v>
      </c>
      <c r="AA173" s="43">
        <v>16.3</v>
      </c>
      <c r="AB173" s="43">
        <v>0.5</v>
      </c>
      <c r="AC173" s="43">
        <v>38.299999999999997</v>
      </c>
      <c r="AD173" s="43">
        <v>0.4</v>
      </c>
      <c r="AE173" s="43">
        <v>23.1</v>
      </c>
      <c r="AF173" s="43">
        <v>0.8</v>
      </c>
      <c r="AG173" s="43">
        <v>35</v>
      </c>
      <c r="AH173" s="43">
        <v>1</v>
      </c>
      <c r="AI173" s="43">
        <v>10.5</v>
      </c>
      <c r="AJ173" s="43">
        <v>0.5</v>
      </c>
      <c r="AK173" s="43">
        <v>19.5</v>
      </c>
      <c r="AL173" s="43">
        <v>1.9</v>
      </c>
      <c r="AM173" s="43">
        <v>84</v>
      </c>
      <c r="AN173" s="43">
        <v>7</v>
      </c>
      <c r="AO173" s="43">
        <v>9.3000000000000007</v>
      </c>
      <c r="AP173" s="43">
        <v>0.5</v>
      </c>
    </row>
    <row r="174" spans="1:42" s="43" customFormat="1" x14ac:dyDescent="0.25">
      <c r="A174" s="43">
        <v>2402</v>
      </c>
      <c r="B174" s="43">
        <v>46</v>
      </c>
      <c r="E174" s="43">
        <v>338</v>
      </c>
      <c r="F174" s="43">
        <v>48</v>
      </c>
      <c r="I174" s="43">
        <v>1774</v>
      </c>
      <c r="J174" s="43">
        <v>20</v>
      </c>
      <c r="K174" s="43">
        <v>222</v>
      </c>
      <c r="L174" s="43">
        <v>10</v>
      </c>
      <c r="M174" s="43">
        <v>397</v>
      </c>
      <c r="N174" s="43">
        <v>8</v>
      </c>
      <c r="O174" s="43">
        <v>23.3</v>
      </c>
      <c r="P174" s="43">
        <v>1</v>
      </c>
      <c r="Q174" s="43">
        <v>75.900000000000006</v>
      </c>
      <c r="R174" s="43">
        <v>1.4</v>
      </c>
      <c r="S174" s="43">
        <v>5672</v>
      </c>
      <c r="T174" s="43">
        <v>20</v>
      </c>
      <c r="W174" s="43">
        <v>6.6</v>
      </c>
      <c r="X174" s="43">
        <v>0.8</v>
      </c>
      <c r="Y174" s="43">
        <v>14.3</v>
      </c>
      <c r="Z174" s="43">
        <v>0.6</v>
      </c>
      <c r="AA174" s="43">
        <v>18.2</v>
      </c>
      <c r="AB174" s="43">
        <v>0.5</v>
      </c>
      <c r="AC174" s="43">
        <v>44.1</v>
      </c>
      <c r="AD174" s="43">
        <v>0.4</v>
      </c>
      <c r="AE174" s="43">
        <v>25.2</v>
      </c>
      <c r="AF174" s="43">
        <v>0.8</v>
      </c>
      <c r="AG174" s="43">
        <v>44.8</v>
      </c>
      <c r="AH174" s="43">
        <v>1.1000000000000001</v>
      </c>
      <c r="AI174" s="43">
        <v>10</v>
      </c>
      <c r="AJ174" s="43">
        <v>0.5</v>
      </c>
      <c r="AK174" s="43">
        <v>20</v>
      </c>
      <c r="AL174" s="43">
        <v>1.9</v>
      </c>
      <c r="AM174" s="43">
        <v>98</v>
      </c>
      <c r="AN174" s="43">
        <v>8</v>
      </c>
      <c r="AO174" s="43">
        <v>10.6</v>
      </c>
      <c r="AP174" s="43">
        <v>0.5</v>
      </c>
    </row>
    <row r="175" spans="1:42" s="43" customFormat="1" x14ac:dyDescent="0.25">
      <c r="A175" s="43">
        <v>2400</v>
      </c>
      <c r="B175" s="43">
        <v>47</v>
      </c>
      <c r="E175" s="43">
        <v>247</v>
      </c>
      <c r="F175" s="43">
        <v>44</v>
      </c>
      <c r="I175" s="43">
        <v>1391</v>
      </c>
      <c r="J175" s="43">
        <v>18</v>
      </c>
      <c r="K175" s="43">
        <v>257</v>
      </c>
      <c r="L175" s="43">
        <v>9</v>
      </c>
      <c r="M175" s="43">
        <v>282</v>
      </c>
      <c r="N175" s="43">
        <v>7</v>
      </c>
      <c r="O175" s="43">
        <v>21.3</v>
      </c>
      <c r="P175" s="43">
        <v>1</v>
      </c>
      <c r="Q175" s="43">
        <v>71.900000000000006</v>
      </c>
      <c r="R175" s="43">
        <v>1.3</v>
      </c>
      <c r="S175" s="43">
        <v>4072</v>
      </c>
      <c r="T175" s="43">
        <v>16</v>
      </c>
      <c r="W175" s="43">
        <v>4.8</v>
      </c>
      <c r="X175" s="43">
        <v>0.8</v>
      </c>
      <c r="Y175" s="43">
        <v>12.4</v>
      </c>
      <c r="Z175" s="43">
        <v>0.6</v>
      </c>
      <c r="AA175" s="43">
        <v>14.3</v>
      </c>
      <c r="AB175" s="43">
        <v>0.5</v>
      </c>
      <c r="AC175" s="43">
        <v>35.9</v>
      </c>
      <c r="AD175" s="43">
        <v>0.4</v>
      </c>
      <c r="AE175" s="43">
        <v>21.1</v>
      </c>
      <c r="AF175" s="43">
        <v>0.7</v>
      </c>
      <c r="AG175" s="43">
        <v>32.700000000000003</v>
      </c>
      <c r="AH175" s="43">
        <v>1</v>
      </c>
      <c r="AI175" s="43">
        <v>8.4</v>
      </c>
      <c r="AJ175" s="43">
        <v>0.5</v>
      </c>
      <c r="AK175" s="43">
        <v>22.2</v>
      </c>
      <c r="AL175" s="43">
        <v>1.9</v>
      </c>
      <c r="AM175" s="43">
        <v>66</v>
      </c>
      <c r="AN175" s="43">
        <v>8</v>
      </c>
      <c r="AO175" s="43">
        <v>8.6</v>
      </c>
      <c r="AP175" s="43">
        <v>0.5</v>
      </c>
    </row>
    <row r="176" spans="1:42" s="43" customFormat="1" x14ac:dyDescent="0.25">
      <c r="A176" s="43">
        <v>2398</v>
      </c>
      <c r="B176" s="43">
        <v>48</v>
      </c>
      <c r="E176" s="43">
        <v>450</v>
      </c>
      <c r="F176" s="43">
        <v>50</v>
      </c>
      <c r="I176" s="43">
        <v>1775</v>
      </c>
      <c r="J176" s="43">
        <v>20</v>
      </c>
      <c r="K176" s="43">
        <v>334</v>
      </c>
      <c r="L176" s="43">
        <v>10</v>
      </c>
      <c r="M176" s="43">
        <v>428</v>
      </c>
      <c r="N176" s="43">
        <v>8</v>
      </c>
      <c r="O176" s="43">
        <v>25.7</v>
      </c>
      <c r="P176" s="43">
        <v>1</v>
      </c>
      <c r="Q176" s="43">
        <v>77</v>
      </c>
      <c r="R176" s="43">
        <v>1.4</v>
      </c>
      <c r="S176" s="43">
        <v>4775</v>
      </c>
      <c r="T176" s="43">
        <v>18</v>
      </c>
      <c r="W176" s="43">
        <v>4.2</v>
      </c>
      <c r="X176" s="43">
        <v>0.8</v>
      </c>
      <c r="Y176" s="43">
        <v>16.3</v>
      </c>
      <c r="Z176" s="43">
        <v>0.6</v>
      </c>
      <c r="AA176" s="43">
        <v>17</v>
      </c>
      <c r="AB176" s="43">
        <v>0.5</v>
      </c>
      <c r="AC176" s="43">
        <v>44.1</v>
      </c>
      <c r="AD176" s="43">
        <v>0.4</v>
      </c>
      <c r="AE176" s="43">
        <v>23.6</v>
      </c>
      <c r="AF176" s="43">
        <v>0.8</v>
      </c>
      <c r="AG176" s="43">
        <v>44.6</v>
      </c>
      <c r="AH176" s="43">
        <v>1.1000000000000001</v>
      </c>
      <c r="AI176" s="43">
        <v>10.6</v>
      </c>
      <c r="AJ176" s="43">
        <v>0.5</v>
      </c>
      <c r="AK176" s="43">
        <v>24.2</v>
      </c>
      <c r="AL176" s="43">
        <v>1.9</v>
      </c>
      <c r="AM176" s="43">
        <v>82</v>
      </c>
      <c r="AN176" s="43">
        <v>7</v>
      </c>
      <c r="AO176" s="43">
        <v>9.5</v>
      </c>
      <c r="AP176" s="43">
        <v>0.5</v>
      </c>
    </row>
    <row r="177" spans="1:42" s="43" customFormat="1" x14ac:dyDescent="0.25">
      <c r="A177" s="43">
        <v>2396</v>
      </c>
      <c r="B177" s="43">
        <v>49</v>
      </c>
      <c r="E177" s="43">
        <v>315</v>
      </c>
      <c r="F177" s="43">
        <v>47</v>
      </c>
      <c r="G177" s="43">
        <v>45</v>
      </c>
      <c r="H177" s="43">
        <v>13</v>
      </c>
      <c r="I177" s="43">
        <v>1926</v>
      </c>
      <c r="J177" s="43">
        <v>21</v>
      </c>
      <c r="K177" s="43">
        <v>297</v>
      </c>
      <c r="L177" s="43">
        <v>10</v>
      </c>
      <c r="M177" s="43">
        <v>422</v>
      </c>
      <c r="N177" s="43">
        <v>8</v>
      </c>
      <c r="O177" s="43">
        <v>23.1</v>
      </c>
      <c r="P177" s="43">
        <v>1</v>
      </c>
      <c r="Q177" s="43">
        <v>71.900000000000006</v>
      </c>
      <c r="R177" s="43">
        <v>1.4</v>
      </c>
      <c r="S177" s="43">
        <v>5073</v>
      </c>
      <c r="T177" s="43">
        <v>19</v>
      </c>
      <c r="W177" s="43">
        <v>4</v>
      </c>
      <c r="X177" s="43">
        <v>0.8</v>
      </c>
      <c r="Y177" s="43">
        <v>15.3</v>
      </c>
      <c r="Z177" s="43">
        <v>0.6</v>
      </c>
      <c r="AA177" s="43">
        <v>17.100000000000001</v>
      </c>
      <c r="AB177" s="43">
        <v>0.5</v>
      </c>
      <c r="AC177" s="43">
        <v>44.8</v>
      </c>
      <c r="AD177" s="43">
        <v>0.4</v>
      </c>
      <c r="AE177" s="43">
        <v>24.6</v>
      </c>
      <c r="AF177" s="43">
        <v>0.8</v>
      </c>
      <c r="AG177" s="43">
        <v>43.3</v>
      </c>
      <c r="AH177" s="43">
        <v>1.1000000000000001</v>
      </c>
      <c r="AI177" s="43">
        <v>9.4</v>
      </c>
      <c r="AJ177" s="43">
        <v>0.5</v>
      </c>
      <c r="AK177" s="43">
        <v>16.3</v>
      </c>
      <c r="AL177" s="43">
        <v>1.9</v>
      </c>
      <c r="AM177" s="43">
        <v>91</v>
      </c>
      <c r="AN177" s="43">
        <v>7</v>
      </c>
      <c r="AO177" s="43">
        <v>9</v>
      </c>
      <c r="AP177" s="43">
        <v>0.5</v>
      </c>
    </row>
    <row r="178" spans="1:42" s="43" customFormat="1" x14ac:dyDescent="0.25">
      <c r="A178" s="43">
        <v>2394</v>
      </c>
      <c r="B178" s="43">
        <v>50</v>
      </c>
      <c r="E178" s="43">
        <v>302</v>
      </c>
      <c r="F178" s="43">
        <v>46</v>
      </c>
      <c r="I178" s="43">
        <v>2071</v>
      </c>
      <c r="J178" s="43">
        <v>21</v>
      </c>
      <c r="K178" s="43">
        <v>451</v>
      </c>
      <c r="L178" s="43">
        <v>11</v>
      </c>
      <c r="M178" s="43">
        <v>445</v>
      </c>
      <c r="N178" s="43">
        <v>8</v>
      </c>
      <c r="O178" s="43">
        <v>26.9</v>
      </c>
      <c r="P178" s="43">
        <v>1</v>
      </c>
      <c r="Q178" s="43">
        <v>84.1</v>
      </c>
      <c r="R178" s="43">
        <v>1.4</v>
      </c>
      <c r="S178" s="43">
        <v>4537</v>
      </c>
      <c r="T178" s="43">
        <v>18</v>
      </c>
      <c r="W178" s="43">
        <v>3.5</v>
      </c>
      <c r="X178" s="43">
        <v>0.8</v>
      </c>
      <c r="Y178" s="43">
        <v>17.899999999999999</v>
      </c>
      <c r="Z178" s="43">
        <v>0.6</v>
      </c>
      <c r="AA178" s="43">
        <v>15.9</v>
      </c>
      <c r="AB178" s="43">
        <v>0.5</v>
      </c>
      <c r="AC178" s="43">
        <v>47.5</v>
      </c>
      <c r="AD178" s="43">
        <v>0.4</v>
      </c>
      <c r="AE178" s="43">
        <v>25.9</v>
      </c>
      <c r="AF178" s="43">
        <v>0.8</v>
      </c>
      <c r="AG178" s="43">
        <v>44.2</v>
      </c>
      <c r="AH178" s="43">
        <v>1.1000000000000001</v>
      </c>
      <c r="AI178" s="43">
        <v>9.6999999999999993</v>
      </c>
      <c r="AJ178" s="43">
        <v>0.5</v>
      </c>
      <c r="AK178" s="43">
        <v>15</v>
      </c>
      <c r="AL178" s="43">
        <v>1.8</v>
      </c>
      <c r="AM178" s="43">
        <v>90</v>
      </c>
      <c r="AN178" s="43">
        <v>7</v>
      </c>
      <c r="AO178" s="43">
        <v>10.3</v>
      </c>
      <c r="AP178" s="43">
        <v>0.5</v>
      </c>
    </row>
    <row r="179" spans="1:42" s="152" customFormat="1" x14ac:dyDescent="0.25">
      <c r="A179" s="152">
        <v>2418.5</v>
      </c>
      <c r="B179" s="152">
        <v>51</v>
      </c>
      <c r="C179" s="152" t="s">
        <v>164</v>
      </c>
      <c r="I179" s="152">
        <v>9484</v>
      </c>
      <c r="J179" s="152">
        <v>68</v>
      </c>
      <c r="K179" s="152">
        <v>172</v>
      </c>
      <c r="L179" s="152">
        <v>20</v>
      </c>
      <c r="M179" s="152">
        <v>1642</v>
      </c>
      <c r="N179" s="152">
        <v>20</v>
      </c>
      <c r="O179" s="152">
        <v>87</v>
      </c>
      <c r="P179" s="152">
        <v>2</v>
      </c>
      <c r="Q179" s="152">
        <v>137</v>
      </c>
      <c r="R179" s="152">
        <v>2</v>
      </c>
      <c r="S179" s="152">
        <v>15631</v>
      </c>
      <c r="T179" s="152">
        <v>50</v>
      </c>
      <c r="U179" s="152">
        <v>10.1</v>
      </c>
      <c r="V179" s="152">
        <v>2</v>
      </c>
      <c r="W179" s="152">
        <v>14.4</v>
      </c>
      <c r="X179" s="152">
        <v>1.1000000000000001</v>
      </c>
      <c r="Y179" s="152">
        <v>33.9</v>
      </c>
      <c r="Z179" s="152">
        <v>0.9</v>
      </c>
      <c r="AA179" s="152">
        <v>21.5</v>
      </c>
      <c r="AB179" s="152">
        <v>0.8</v>
      </c>
      <c r="AC179" s="152">
        <v>131.80000000000001</v>
      </c>
      <c r="AD179" s="152">
        <v>0.8</v>
      </c>
      <c r="AE179" s="152">
        <v>43</v>
      </c>
      <c r="AF179" s="152">
        <v>1.1000000000000001</v>
      </c>
      <c r="AG179" s="152">
        <v>94</v>
      </c>
      <c r="AH179" s="152">
        <v>1.6</v>
      </c>
      <c r="AI179" s="152">
        <v>7.6</v>
      </c>
      <c r="AJ179" s="152">
        <v>0.6</v>
      </c>
      <c r="AK179" s="152">
        <v>14</v>
      </c>
      <c r="AL179" s="152">
        <v>1.9</v>
      </c>
      <c r="AM179" s="152">
        <v>155</v>
      </c>
      <c r="AN179" s="152">
        <v>8</v>
      </c>
      <c r="AO179" s="152">
        <v>25.1</v>
      </c>
      <c r="AP179" s="152">
        <v>0.8</v>
      </c>
    </row>
    <row r="180" spans="1:42" s="43" customFormat="1" x14ac:dyDescent="0.25">
      <c r="A180" s="43">
        <v>2417</v>
      </c>
      <c r="B180" s="43">
        <v>52</v>
      </c>
      <c r="C180"/>
      <c r="E180" s="43">
        <v>323</v>
      </c>
      <c r="F180" s="43">
        <v>52</v>
      </c>
      <c r="G180" s="43">
        <v>64</v>
      </c>
      <c r="H180" s="43">
        <v>15</v>
      </c>
      <c r="I180" s="43">
        <v>1540</v>
      </c>
      <c r="J180" s="43">
        <v>20</v>
      </c>
      <c r="K180" s="43">
        <v>206</v>
      </c>
      <c r="L180" s="43">
        <v>11</v>
      </c>
      <c r="M180" s="43">
        <v>293</v>
      </c>
      <c r="N180" s="43">
        <v>8</v>
      </c>
      <c r="O180" s="43">
        <v>17.7</v>
      </c>
      <c r="P180" s="43">
        <v>1.1000000000000001</v>
      </c>
      <c r="Q180" s="43">
        <v>78</v>
      </c>
      <c r="R180" s="43">
        <v>1.5</v>
      </c>
      <c r="S180" s="43">
        <v>6097</v>
      </c>
      <c r="T180" s="43">
        <v>22</v>
      </c>
      <c r="Y180" s="43">
        <v>12.7</v>
      </c>
      <c r="Z180" s="43">
        <v>0.6</v>
      </c>
      <c r="AA180" s="43">
        <v>17.899999999999999</v>
      </c>
      <c r="AB180" s="43">
        <v>0.5</v>
      </c>
      <c r="AC180" s="43">
        <v>37.5</v>
      </c>
      <c r="AD180" s="43">
        <v>0.4</v>
      </c>
      <c r="AE180" s="43">
        <v>21.6</v>
      </c>
      <c r="AF180" s="43">
        <v>0.8</v>
      </c>
      <c r="AG180" s="43">
        <v>37.1</v>
      </c>
      <c r="AH180" s="43">
        <v>1.1000000000000001</v>
      </c>
      <c r="AI180" s="43">
        <v>8.1999999999999993</v>
      </c>
      <c r="AJ180" s="43">
        <v>0.5</v>
      </c>
      <c r="AK180" s="43">
        <v>31</v>
      </c>
      <c r="AL180" s="43">
        <v>2</v>
      </c>
      <c r="AM180" s="43">
        <v>79</v>
      </c>
      <c r="AN180" s="43">
        <v>8</v>
      </c>
      <c r="AO180" s="43">
        <v>8.6</v>
      </c>
      <c r="AP180" s="43">
        <v>0.5</v>
      </c>
    </row>
    <row r="181" spans="1:42" s="43" customFormat="1" x14ac:dyDescent="0.25">
      <c r="A181" s="43">
        <v>2425</v>
      </c>
      <c r="B181" s="43">
        <v>53</v>
      </c>
      <c r="E181" s="43">
        <v>253</v>
      </c>
      <c r="F181" s="43">
        <v>49</v>
      </c>
      <c r="I181" s="43">
        <v>1532</v>
      </c>
      <c r="J181" s="43">
        <v>19</v>
      </c>
      <c r="K181" s="43">
        <v>235</v>
      </c>
      <c r="L181" s="43">
        <v>11</v>
      </c>
      <c r="M181" s="43">
        <v>326</v>
      </c>
      <c r="N181" s="43">
        <v>8</v>
      </c>
      <c r="O181" s="43">
        <v>18.7</v>
      </c>
      <c r="P181" s="43">
        <v>1</v>
      </c>
      <c r="Q181" s="43">
        <v>79.5</v>
      </c>
      <c r="R181" s="43">
        <v>1.5</v>
      </c>
      <c r="S181" s="43">
        <v>6208</v>
      </c>
      <c r="T181" s="43">
        <v>22</v>
      </c>
      <c r="W181" s="43">
        <v>2.4</v>
      </c>
      <c r="X181" s="43">
        <v>0.8</v>
      </c>
      <c r="Y181" s="43">
        <v>11.3</v>
      </c>
      <c r="Z181" s="43">
        <v>0.6</v>
      </c>
      <c r="AA181" s="43">
        <v>17.5</v>
      </c>
      <c r="AB181" s="43">
        <v>0.5</v>
      </c>
      <c r="AC181" s="43">
        <v>37</v>
      </c>
      <c r="AD181" s="43">
        <v>0.4</v>
      </c>
      <c r="AE181" s="43">
        <v>25.7</v>
      </c>
      <c r="AF181" s="43">
        <v>0.8</v>
      </c>
      <c r="AG181" s="43">
        <v>47</v>
      </c>
      <c r="AH181" s="43">
        <v>1.1000000000000001</v>
      </c>
      <c r="AI181" s="43">
        <v>9.4</v>
      </c>
      <c r="AJ181" s="43">
        <v>0.5</v>
      </c>
      <c r="AK181" s="43">
        <v>21.1</v>
      </c>
      <c r="AL181" s="43">
        <v>1.9</v>
      </c>
      <c r="AM181" s="43">
        <v>77</v>
      </c>
      <c r="AN181" s="43">
        <v>8</v>
      </c>
      <c r="AO181" s="43">
        <v>8.6</v>
      </c>
      <c r="AP181" s="43">
        <v>0.5</v>
      </c>
    </row>
    <row r="182" spans="1:42" s="43" customFormat="1" x14ac:dyDescent="0.25">
      <c r="A182" s="43">
        <v>2421</v>
      </c>
      <c r="B182" s="43">
        <v>54</v>
      </c>
      <c r="C182" s="43" t="s">
        <v>217</v>
      </c>
      <c r="E182" s="43">
        <v>253</v>
      </c>
      <c r="F182" s="43">
        <v>68</v>
      </c>
      <c r="I182" s="43">
        <v>5006</v>
      </c>
      <c r="J182" s="43">
        <v>43</v>
      </c>
      <c r="K182" s="43">
        <v>725</v>
      </c>
      <c r="L182" s="43">
        <v>19</v>
      </c>
      <c r="M182" s="43">
        <v>1629</v>
      </c>
      <c r="N182" s="43">
        <v>18</v>
      </c>
      <c r="O182" s="43">
        <v>62.6</v>
      </c>
      <c r="P182" s="43">
        <v>1.8</v>
      </c>
      <c r="Q182" s="43">
        <v>130</v>
      </c>
      <c r="R182" s="43">
        <v>2</v>
      </c>
      <c r="S182" s="43">
        <v>11565</v>
      </c>
      <c r="T182" s="43">
        <v>38</v>
      </c>
      <c r="W182" s="43">
        <v>6.7</v>
      </c>
      <c r="X182" s="43">
        <v>1</v>
      </c>
      <c r="Y182" s="43">
        <v>24.3</v>
      </c>
      <c r="Z182" s="43">
        <v>0.8</v>
      </c>
      <c r="AA182" s="43">
        <v>24.1</v>
      </c>
      <c r="AB182" s="43">
        <v>0.7</v>
      </c>
      <c r="AC182" s="43">
        <v>93.9</v>
      </c>
      <c r="AD182" s="43">
        <v>0.7</v>
      </c>
      <c r="AE182" s="43">
        <v>47.7</v>
      </c>
      <c r="AF182" s="43">
        <v>1.1000000000000001</v>
      </c>
      <c r="AG182" s="43">
        <v>164</v>
      </c>
      <c r="AH182" s="43">
        <v>2</v>
      </c>
      <c r="AI182" s="43">
        <v>8.6999999999999993</v>
      </c>
      <c r="AJ182" s="43">
        <v>0.7</v>
      </c>
      <c r="AK182" s="43">
        <v>12.8</v>
      </c>
      <c r="AL182" s="43">
        <v>1.9</v>
      </c>
      <c r="AM182" s="43">
        <v>163</v>
      </c>
      <c r="AN182" s="43">
        <v>8</v>
      </c>
      <c r="AO182" s="43">
        <v>19.600000000000001</v>
      </c>
      <c r="AP182" s="43">
        <v>0.7</v>
      </c>
    </row>
    <row r="183" spans="1:42" s="43" customFormat="1" x14ac:dyDescent="0.25">
      <c r="A183" s="43">
        <v>2415</v>
      </c>
      <c r="B183" s="43">
        <v>55</v>
      </c>
      <c r="E183" s="43">
        <v>336</v>
      </c>
      <c r="F183" s="43">
        <v>50</v>
      </c>
      <c r="I183" s="43">
        <v>1303</v>
      </c>
      <c r="J183" s="43">
        <v>18</v>
      </c>
      <c r="K183" s="43">
        <v>198</v>
      </c>
      <c r="L183" s="43">
        <v>10</v>
      </c>
      <c r="M183" s="43">
        <v>276</v>
      </c>
      <c r="N183" s="43">
        <v>8</v>
      </c>
      <c r="O183" s="43">
        <v>16.3</v>
      </c>
      <c r="P183" s="43">
        <v>1</v>
      </c>
      <c r="Q183" s="43">
        <v>72.900000000000006</v>
      </c>
      <c r="R183" s="43">
        <v>1.4</v>
      </c>
      <c r="S183" s="43">
        <v>5496</v>
      </c>
      <c r="T183" s="43">
        <v>20</v>
      </c>
      <c r="Y183" s="43">
        <v>9.6999999999999993</v>
      </c>
      <c r="Z183" s="43">
        <v>0.6</v>
      </c>
      <c r="AA183" s="43">
        <v>15</v>
      </c>
      <c r="AB183" s="43">
        <v>0.5</v>
      </c>
      <c r="AC183" s="43">
        <v>33.700000000000003</v>
      </c>
      <c r="AD183" s="43">
        <v>0.4</v>
      </c>
      <c r="AE183" s="43">
        <v>19.7</v>
      </c>
      <c r="AF183" s="43">
        <v>0.7</v>
      </c>
      <c r="AG183" s="43">
        <v>33.299999999999997</v>
      </c>
      <c r="AH183" s="43">
        <v>1</v>
      </c>
      <c r="AI183" s="43">
        <v>8.3000000000000007</v>
      </c>
      <c r="AJ183" s="43">
        <v>0.5</v>
      </c>
      <c r="AK183" s="43">
        <v>24.4</v>
      </c>
      <c r="AL183" s="43">
        <v>2</v>
      </c>
      <c r="AM183" s="43">
        <v>55</v>
      </c>
      <c r="AN183" s="43">
        <v>8</v>
      </c>
      <c r="AO183" s="43">
        <v>8.3000000000000007</v>
      </c>
      <c r="AP183" s="43">
        <v>0.5</v>
      </c>
    </row>
    <row r="184" spans="1:42" s="43" customFormat="1" x14ac:dyDescent="0.25">
      <c r="A184" s="43">
        <v>2405</v>
      </c>
      <c r="B184" s="43">
        <v>56</v>
      </c>
      <c r="E184" s="43">
        <v>248</v>
      </c>
      <c r="F184" s="43">
        <v>43</v>
      </c>
      <c r="G184" s="43">
        <v>39</v>
      </c>
      <c r="H184" s="43">
        <v>12</v>
      </c>
      <c r="I184" s="43">
        <v>1295</v>
      </c>
      <c r="J184" s="43">
        <v>17</v>
      </c>
      <c r="K184" s="43">
        <v>308</v>
      </c>
      <c r="L184" s="43">
        <v>9</v>
      </c>
      <c r="M184" s="43">
        <v>261</v>
      </c>
      <c r="N184" s="43">
        <v>7</v>
      </c>
      <c r="O184" s="43">
        <v>16.100000000000001</v>
      </c>
      <c r="P184" s="43">
        <v>0.9</v>
      </c>
      <c r="Q184" s="43">
        <v>66.7</v>
      </c>
      <c r="R184" s="43">
        <v>1.3</v>
      </c>
      <c r="S184" s="43">
        <v>3598</v>
      </c>
      <c r="T184" s="43">
        <v>15</v>
      </c>
      <c r="Y184" s="43">
        <v>12.5</v>
      </c>
      <c r="Z184" s="43">
        <v>0.6</v>
      </c>
      <c r="AA184" s="43">
        <v>13.6</v>
      </c>
      <c r="AB184" s="43">
        <v>0.5</v>
      </c>
      <c r="AC184" s="43">
        <v>34.200000000000003</v>
      </c>
      <c r="AD184" s="43">
        <v>0.4</v>
      </c>
      <c r="AE184" s="43">
        <v>20.3</v>
      </c>
      <c r="AF184" s="43">
        <v>0.7</v>
      </c>
      <c r="AG184" s="43">
        <v>30.6</v>
      </c>
      <c r="AH184" s="43">
        <v>0.9</v>
      </c>
      <c r="AI184" s="43">
        <v>9.6</v>
      </c>
      <c r="AJ184" s="43">
        <v>0.5</v>
      </c>
      <c r="AK184" s="43">
        <v>23.3</v>
      </c>
      <c r="AL184" s="43">
        <v>1.9</v>
      </c>
      <c r="AM184" s="43">
        <v>73</v>
      </c>
      <c r="AN184" s="43">
        <v>8</v>
      </c>
      <c r="AO184" s="43">
        <v>7.7</v>
      </c>
      <c r="AP184" s="43">
        <v>0.5</v>
      </c>
    </row>
    <row r="185" spans="1:42" s="43" customFormat="1" x14ac:dyDescent="0.25">
      <c r="A185" s="43">
        <v>2401</v>
      </c>
      <c r="B185" s="43">
        <v>57</v>
      </c>
      <c r="E185" s="43">
        <v>337</v>
      </c>
      <c r="F185" s="43">
        <v>49</v>
      </c>
      <c r="I185" s="43">
        <v>1857</v>
      </c>
      <c r="J185" s="43">
        <v>21</v>
      </c>
      <c r="K185" s="43">
        <v>269</v>
      </c>
      <c r="L185" s="43">
        <v>10</v>
      </c>
      <c r="M185" s="43">
        <v>424</v>
      </c>
      <c r="N185" s="43">
        <v>9</v>
      </c>
      <c r="O185" s="43">
        <v>25.9</v>
      </c>
      <c r="P185" s="43">
        <v>1.1000000000000001</v>
      </c>
      <c r="Q185" s="43">
        <v>69.099999999999994</v>
      </c>
      <c r="R185" s="43">
        <v>1.4</v>
      </c>
      <c r="S185" s="43">
        <v>5219</v>
      </c>
      <c r="T185" s="43">
        <v>20</v>
      </c>
      <c r="W185" s="43">
        <v>5.3</v>
      </c>
      <c r="X185" s="43">
        <v>0.8</v>
      </c>
      <c r="Y185" s="43">
        <v>14.8</v>
      </c>
      <c r="Z185" s="43">
        <v>0.6</v>
      </c>
      <c r="AA185" s="43">
        <v>17.600000000000001</v>
      </c>
      <c r="AB185" s="43">
        <v>0.5</v>
      </c>
      <c r="AC185" s="43">
        <v>46.8</v>
      </c>
      <c r="AD185" s="43">
        <v>0.4</v>
      </c>
      <c r="AE185" s="43">
        <v>25.1</v>
      </c>
      <c r="AF185" s="43">
        <v>0.8</v>
      </c>
      <c r="AG185" s="43">
        <v>48.2</v>
      </c>
      <c r="AH185" s="43">
        <v>1.1000000000000001</v>
      </c>
      <c r="AI185" s="43">
        <v>10.6</v>
      </c>
      <c r="AJ185" s="43">
        <v>0.5</v>
      </c>
      <c r="AK185" s="43">
        <v>18.600000000000001</v>
      </c>
      <c r="AL185" s="43">
        <v>1.9</v>
      </c>
      <c r="AM185" s="43">
        <v>87</v>
      </c>
      <c r="AN185" s="43">
        <v>8</v>
      </c>
      <c r="AO185" s="43">
        <v>10.5</v>
      </c>
      <c r="AP185" s="43">
        <v>0.6</v>
      </c>
    </row>
    <row r="186" spans="1:42" s="43" customFormat="1" x14ac:dyDescent="0.25"/>
    <row r="187" spans="1:42" s="43" customFormat="1" x14ac:dyDescent="0.25">
      <c r="B187" s="127">
        <v>44146</v>
      </c>
      <c r="C187" s="128" t="s">
        <v>218</v>
      </c>
    </row>
    <row r="188" spans="1:42" s="43" customFormat="1" x14ac:dyDescent="0.25">
      <c r="A188">
        <v>2838</v>
      </c>
      <c r="B188" s="43">
        <v>3</v>
      </c>
      <c r="C188" t="s">
        <v>220</v>
      </c>
      <c r="I188" s="43">
        <v>16235</v>
      </c>
      <c r="J188" s="43">
        <v>132</v>
      </c>
      <c r="K188" s="43">
        <v>746</v>
      </c>
      <c r="L188" s="43">
        <v>35</v>
      </c>
      <c r="M188" s="43">
        <v>3118</v>
      </c>
      <c r="N188" s="43">
        <v>36</v>
      </c>
      <c r="O188" s="43">
        <v>89</v>
      </c>
      <c r="P188" s="43">
        <v>3</v>
      </c>
      <c r="Q188" s="43">
        <v>176</v>
      </c>
      <c r="R188" s="43">
        <v>4</v>
      </c>
      <c r="S188" s="43">
        <v>18795</v>
      </c>
      <c r="T188" s="43">
        <v>75</v>
      </c>
      <c r="U188" s="43">
        <v>15</v>
      </c>
      <c r="V188" s="43">
        <v>3</v>
      </c>
      <c r="W188" s="43" t="s">
        <v>221</v>
      </c>
      <c r="X188" s="43" t="s">
        <v>222</v>
      </c>
      <c r="Y188" s="43" t="s">
        <v>223</v>
      </c>
      <c r="Z188" s="43" t="s">
        <v>224</v>
      </c>
      <c r="AA188" s="43" t="s">
        <v>225</v>
      </c>
      <c r="AB188" s="43" t="s">
        <v>224</v>
      </c>
      <c r="AC188" s="43" t="s">
        <v>226</v>
      </c>
      <c r="AD188" s="43" t="s">
        <v>227</v>
      </c>
      <c r="AE188" s="43" t="s">
        <v>228</v>
      </c>
      <c r="AF188" s="43" t="s">
        <v>222</v>
      </c>
      <c r="AG188" s="43">
        <v>217</v>
      </c>
      <c r="AH188" s="43">
        <v>3</v>
      </c>
      <c r="AI188" s="43" t="s">
        <v>229</v>
      </c>
      <c r="AJ188" s="43" t="s">
        <v>230</v>
      </c>
      <c r="AK188" s="43">
        <v>8</v>
      </c>
      <c r="AL188" s="43">
        <v>2</v>
      </c>
      <c r="AM188" s="43">
        <v>215</v>
      </c>
      <c r="AN188" s="43">
        <v>10</v>
      </c>
      <c r="AO188" s="43" t="s">
        <v>231</v>
      </c>
      <c r="AP188" s="43">
        <v>1</v>
      </c>
    </row>
    <row r="189" spans="1:42" s="43" customFormat="1" x14ac:dyDescent="0.25">
      <c r="A189">
        <v>2836</v>
      </c>
      <c r="B189" s="43">
        <v>4</v>
      </c>
      <c r="C189" t="s">
        <v>220</v>
      </c>
      <c r="I189" s="43">
        <v>17054</v>
      </c>
      <c r="J189" s="43">
        <v>126</v>
      </c>
      <c r="K189" s="43">
        <v>409</v>
      </c>
      <c r="L189" s="43">
        <v>31</v>
      </c>
      <c r="M189" s="43">
        <v>2883</v>
      </c>
      <c r="N189" s="43">
        <v>32</v>
      </c>
      <c r="O189" s="43">
        <v>81</v>
      </c>
      <c r="P189" s="43">
        <v>3</v>
      </c>
      <c r="Q189" s="43">
        <v>145</v>
      </c>
      <c r="R189" s="43">
        <v>3</v>
      </c>
      <c r="S189" s="43">
        <v>18151</v>
      </c>
      <c r="T189" s="43">
        <v>68</v>
      </c>
      <c r="U189" s="43">
        <v>16</v>
      </c>
      <c r="V189" s="43">
        <v>3</v>
      </c>
      <c r="W189" s="43">
        <v>16</v>
      </c>
      <c r="X189" s="43" t="s">
        <v>232</v>
      </c>
      <c r="Y189" s="43" t="s">
        <v>233</v>
      </c>
      <c r="Z189" s="43">
        <v>1</v>
      </c>
      <c r="AA189" s="43" t="s">
        <v>234</v>
      </c>
      <c r="AB189" s="43" t="s">
        <v>230</v>
      </c>
      <c r="AC189" s="43" t="s">
        <v>235</v>
      </c>
      <c r="AD189" s="43" t="s">
        <v>224</v>
      </c>
      <c r="AE189" s="43" t="s">
        <v>236</v>
      </c>
      <c r="AF189" s="43" t="s">
        <v>237</v>
      </c>
      <c r="AG189" s="43">
        <v>164</v>
      </c>
      <c r="AH189" s="43">
        <v>2</v>
      </c>
      <c r="AI189" s="43" t="s">
        <v>238</v>
      </c>
      <c r="AJ189" s="43" t="s">
        <v>239</v>
      </c>
      <c r="AM189" s="43">
        <v>183</v>
      </c>
      <c r="AN189" s="43">
        <v>9</v>
      </c>
      <c r="AO189" s="43" t="s">
        <v>234</v>
      </c>
      <c r="AP189" s="43">
        <v>1</v>
      </c>
    </row>
    <row r="190" spans="1:42" s="43" customFormat="1" x14ac:dyDescent="0.25">
      <c r="A190">
        <v>2834</v>
      </c>
      <c r="B190" s="43">
        <v>5</v>
      </c>
      <c r="C190" t="s">
        <v>220</v>
      </c>
      <c r="E190" s="43">
        <v>328</v>
      </c>
      <c r="F190" s="43">
        <v>98</v>
      </c>
      <c r="I190" s="43">
        <v>14258</v>
      </c>
      <c r="J190" s="43">
        <v>101</v>
      </c>
      <c r="K190" s="43">
        <v>310</v>
      </c>
      <c r="L190" s="43">
        <v>27</v>
      </c>
      <c r="M190" s="43">
        <v>2330</v>
      </c>
      <c r="N190" s="43">
        <v>27</v>
      </c>
      <c r="O190" s="43">
        <v>68</v>
      </c>
      <c r="P190" s="43">
        <v>2</v>
      </c>
      <c r="Q190" s="43">
        <v>147</v>
      </c>
      <c r="R190" s="43">
        <v>3</v>
      </c>
      <c r="S190" s="43">
        <v>19218</v>
      </c>
      <c r="T190" s="43">
        <v>66</v>
      </c>
      <c r="U190" s="43">
        <v>12</v>
      </c>
      <c r="V190" s="43">
        <v>2</v>
      </c>
      <c r="W190" s="43" t="s">
        <v>240</v>
      </c>
      <c r="X190" s="43" t="s">
        <v>237</v>
      </c>
      <c r="Y190" s="43" t="s">
        <v>241</v>
      </c>
      <c r="Z190" s="43" t="s">
        <v>230</v>
      </c>
      <c r="AA190" s="43" t="s">
        <v>242</v>
      </c>
      <c r="AB190" s="43">
        <v>1</v>
      </c>
      <c r="AC190" s="43" t="s">
        <v>243</v>
      </c>
      <c r="AD190" s="43">
        <v>1</v>
      </c>
      <c r="AE190" s="43" t="s">
        <v>244</v>
      </c>
      <c r="AF190" s="43" t="s">
        <v>237</v>
      </c>
      <c r="AG190" s="43">
        <v>183</v>
      </c>
      <c r="AH190" s="43">
        <v>2</v>
      </c>
      <c r="AI190" s="43" t="s">
        <v>245</v>
      </c>
      <c r="AJ190" s="43" t="s">
        <v>239</v>
      </c>
      <c r="AM190" s="43">
        <v>171</v>
      </c>
      <c r="AN190" s="43">
        <v>9</v>
      </c>
      <c r="AO190" s="43" t="s">
        <v>246</v>
      </c>
      <c r="AP190" s="43" t="s">
        <v>230</v>
      </c>
    </row>
    <row r="191" spans="1:42" s="43" customFormat="1" x14ac:dyDescent="0.25">
      <c r="A191">
        <v>2832</v>
      </c>
      <c r="B191" s="43">
        <v>6</v>
      </c>
      <c r="C191" t="s">
        <v>220</v>
      </c>
      <c r="I191" s="43">
        <v>14267</v>
      </c>
      <c r="J191" s="43">
        <v>103</v>
      </c>
      <c r="K191" s="43">
        <v>271</v>
      </c>
      <c r="L191" s="43">
        <v>28</v>
      </c>
      <c r="M191" s="43">
        <v>2526</v>
      </c>
      <c r="N191" s="43">
        <v>28</v>
      </c>
      <c r="O191" s="43">
        <v>76</v>
      </c>
      <c r="P191" s="43">
        <v>3</v>
      </c>
      <c r="Q191" s="43">
        <v>143</v>
      </c>
      <c r="R191" s="43">
        <v>3</v>
      </c>
      <c r="S191" s="43">
        <v>20385</v>
      </c>
      <c r="T191" s="43">
        <v>70</v>
      </c>
      <c r="U191" s="43">
        <v>11</v>
      </c>
      <c r="V191" s="43">
        <v>2</v>
      </c>
      <c r="W191" s="43" t="s">
        <v>247</v>
      </c>
      <c r="X191" s="43" t="s">
        <v>237</v>
      </c>
      <c r="Y191" s="43">
        <v>24</v>
      </c>
      <c r="Z191" s="43" t="s">
        <v>230</v>
      </c>
      <c r="AA191" s="43" t="s">
        <v>248</v>
      </c>
      <c r="AB191" s="43" t="s">
        <v>230</v>
      </c>
      <c r="AC191" s="43" t="s">
        <v>249</v>
      </c>
      <c r="AD191" s="43">
        <v>1</v>
      </c>
      <c r="AE191" s="43" t="s">
        <v>250</v>
      </c>
      <c r="AF191" s="43" t="s">
        <v>237</v>
      </c>
      <c r="AG191" s="43">
        <v>183</v>
      </c>
      <c r="AH191" s="43">
        <v>2</v>
      </c>
      <c r="AI191" s="43" t="s">
        <v>251</v>
      </c>
      <c r="AJ191" s="43" t="s">
        <v>239</v>
      </c>
      <c r="AM191" s="43">
        <v>189</v>
      </c>
      <c r="AN191" s="43">
        <v>9</v>
      </c>
      <c r="AO191" s="43" t="s">
        <v>252</v>
      </c>
      <c r="AP191" s="43" t="s">
        <v>230</v>
      </c>
    </row>
    <row r="192" spans="1:42" s="43" customFormat="1" x14ac:dyDescent="0.25">
      <c r="A192">
        <v>2830</v>
      </c>
      <c r="B192" s="43">
        <v>7</v>
      </c>
      <c r="C192" t="s">
        <v>220</v>
      </c>
      <c r="I192" s="43">
        <v>14542</v>
      </c>
      <c r="J192" s="43">
        <v>106</v>
      </c>
      <c r="K192" s="43">
        <v>298</v>
      </c>
      <c r="L192" s="43">
        <v>28</v>
      </c>
      <c r="M192" s="43">
        <v>2124</v>
      </c>
      <c r="N192" s="43">
        <v>26</v>
      </c>
      <c r="O192" s="43">
        <v>66</v>
      </c>
      <c r="P192" s="43">
        <v>2</v>
      </c>
      <c r="Q192" s="43">
        <v>159</v>
      </c>
      <c r="R192" s="43">
        <v>3</v>
      </c>
      <c r="S192" s="43">
        <v>18137</v>
      </c>
      <c r="T192" s="43">
        <v>65</v>
      </c>
      <c r="U192" s="43">
        <v>15</v>
      </c>
      <c r="V192" s="43">
        <v>2</v>
      </c>
      <c r="W192" s="43" t="s">
        <v>253</v>
      </c>
      <c r="X192" s="43" t="s">
        <v>237</v>
      </c>
      <c r="Y192" s="43" t="s">
        <v>254</v>
      </c>
      <c r="Z192" s="43">
        <v>1</v>
      </c>
      <c r="AA192" s="43">
        <v>36</v>
      </c>
      <c r="AB192" s="43">
        <v>1</v>
      </c>
      <c r="AC192" s="43" t="s">
        <v>255</v>
      </c>
      <c r="AD192" s="43">
        <v>1</v>
      </c>
      <c r="AE192" s="43" t="s">
        <v>256</v>
      </c>
      <c r="AF192" s="43" t="s">
        <v>237</v>
      </c>
      <c r="AG192" s="43">
        <v>181</v>
      </c>
      <c r="AH192" s="43">
        <v>2</v>
      </c>
      <c r="AI192" s="43" t="s">
        <v>257</v>
      </c>
      <c r="AJ192" s="43" t="s">
        <v>239</v>
      </c>
      <c r="AM192" s="43">
        <v>176</v>
      </c>
      <c r="AN192" s="43">
        <v>9</v>
      </c>
      <c r="AO192" s="43" t="s">
        <v>258</v>
      </c>
      <c r="AP192" s="43" t="s">
        <v>230</v>
      </c>
    </row>
    <row r="193" spans="1:42" s="43" customFormat="1" x14ac:dyDescent="0.25">
      <c r="A193">
        <v>2828</v>
      </c>
      <c r="B193" s="43">
        <v>8</v>
      </c>
      <c r="C193" t="s">
        <v>220</v>
      </c>
      <c r="I193" s="43">
        <v>14489</v>
      </c>
      <c r="J193" s="43">
        <v>108</v>
      </c>
      <c r="K193" s="43">
        <v>263</v>
      </c>
      <c r="L193" s="43">
        <v>28</v>
      </c>
      <c r="M193" s="43">
        <v>2539</v>
      </c>
      <c r="N193" s="43">
        <v>29</v>
      </c>
      <c r="O193" s="43">
        <v>72</v>
      </c>
      <c r="P193" s="43">
        <v>3</v>
      </c>
      <c r="Q193" s="43">
        <v>211</v>
      </c>
      <c r="R193" s="43">
        <v>3</v>
      </c>
      <c r="S193" s="43">
        <v>19096</v>
      </c>
      <c r="T193" s="43">
        <v>69</v>
      </c>
      <c r="U193" s="43">
        <v>19</v>
      </c>
      <c r="V193" s="43">
        <v>3</v>
      </c>
      <c r="W193" s="43" t="s">
        <v>259</v>
      </c>
      <c r="X193" s="43" t="s">
        <v>237</v>
      </c>
      <c r="Y193" s="43" t="s">
        <v>258</v>
      </c>
      <c r="Z193" s="43">
        <v>1</v>
      </c>
      <c r="AA193" s="43" t="s">
        <v>260</v>
      </c>
      <c r="AB193" s="43">
        <v>1</v>
      </c>
      <c r="AC193" s="43" t="s">
        <v>261</v>
      </c>
      <c r="AD193" s="43">
        <v>1</v>
      </c>
      <c r="AE193" s="43" t="s">
        <v>262</v>
      </c>
      <c r="AF193" s="43" t="s">
        <v>237</v>
      </c>
      <c r="AG193" s="43">
        <v>184</v>
      </c>
      <c r="AH193" s="43">
        <v>3</v>
      </c>
      <c r="AI193" s="43" t="s">
        <v>263</v>
      </c>
      <c r="AJ193" s="43" t="s">
        <v>239</v>
      </c>
      <c r="AM193" s="43">
        <v>164</v>
      </c>
      <c r="AN193" s="43">
        <v>9</v>
      </c>
      <c r="AO193" s="43" t="s">
        <v>264</v>
      </c>
      <c r="AP193" s="43">
        <v>1</v>
      </c>
    </row>
    <row r="194" spans="1:42" s="43" customFormat="1" x14ac:dyDescent="0.25">
      <c r="A194">
        <v>2826</v>
      </c>
      <c r="B194" s="43">
        <v>9</v>
      </c>
      <c r="C194" t="s">
        <v>220</v>
      </c>
      <c r="I194" s="43">
        <v>14962</v>
      </c>
      <c r="J194" s="43">
        <v>112</v>
      </c>
      <c r="K194" s="43">
        <v>478</v>
      </c>
      <c r="L194" s="43">
        <v>30</v>
      </c>
      <c r="M194" s="43">
        <v>2676</v>
      </c>
      <c r="N194" s="43">
        <v>30</v>
      </c>
      <c r="O194" s="43">
        <v>83</v>
      </c>
      <c r="P194" s="43">
        <v>3</v>
      </c>
      <c r="Q194" s="43">
        <v>185</v>
      </c>
      <c r="R194" s="43">
        <v>3</v>
      </c>
      <c r="S194" s="43">
        <v>18553</v>
      </c>
      <c r="T194" s="43">
        <v>68</v>
      </c>
      <c r="U194" s="43">
        <v>20</v>
      </c>
      <c r="V194" s="43">
        <v>3</v>
      </c>
      <c r="W194" s="43" t="s">
        <v>245</v>
      </c>
      <c r="X194" s="43" t="s">
        <v>237</v>
      </c>
      <c r="Y194" s="43" t="s">
        <v>265</v>
      </c>
      <c r="Z194" s="43">
        <v>1</v>
      </c>
      <c r="AA194" s="43" t="s">
        <v>266</v>
      </c>
      <c r="AB194" s="43">
        <v>1</v>
      </c>
      <c r="AC194" s="43">
        <v>161</v>
      </c>
      <c r="AD194" s="43" t="s">
        <v>224</v>
      </c>
      <c r="AE194" s="43" t="s">
        <v>267</v>
      </c>
      <c r="AF194" s="43" t="s">
        <v>237</v>
      </c>
      <c r="AG194" s="43">
        <v>179</v>
      </c>
      <c r="AH194" s="43">
        <v>3</v>
      </c>
      <c r="AI194" s="43" t="s">
        <v>268</v>
      </c>
      <c r="AJ194" s="43" t="s">
        <v>239</v>
      </c>
      <c r="AM194" s="43">
        <v>164</v>
      </c>
      <c r="AN194" s="43">
        <v>9</v>
      </c>
      <c r="AO194" s="43" t="s">
        <v>269</v>
      </c>
      <c r="AP194" s="43" t="s">
        <v>230</v>
      </c>
    </row>
    <row r="195" spans="1:42" s="43" customFormat="1" x14ac:dyDescent="0.25">
      <c r="A195">
        <v>2822</v>
      </c>
      <c r="B195" s="43">
        <v>10</v>
      </c>
      <c r="C195" t="s">
        <v>220</v>
      </c>
      <c r="I195" s="43">
        <v>16226</v>
      </c>
      <c r="J195" s="43">
        <v>126</v>
      </c>
      <c r="K195" s="43">
        <v>368</v>
      </c>
      <c r="L195" s="43">
        <v>32</v>
      </c>
      <c r="M195" s="43">
        <v>2505</v>
      </c>
      <c r="N195" s="43">
        <v>31</v>
      </c>
      <c r="O195" s="43">
        <v>66</v>
      </c>
      <c r="P195" s="43">
        <v>3</v>
      </c>
      <c r="Q195" s="43">
        <v>377</v>
      </c>
      <c r="R195" s="43">
        <v>5</v>
      </c>
      <c r="S195" s="43">
        <v>21418</v>
      </c>
      <c r="T195" s="43">
        <v>80</v>
      </c>
      <c r="U195" s="43">
        <v>13</v>
      </c>
      <c r="V195" s="43">
        <v>3</v>
      </c>
      <c r="W195" s="43" t="s">
        <v>270</v>
      </c>
      <c r="X195" s="43" t="s">
        <v>222</v>
      </c>
      <c r="Y195" s="43" t="s">
        <v>271</v>
      </c>
      <c r="Z195" s="43">
        <v>1</v>
      </c>
      <c r="AA195" s="43" t="s">
        <v>223</v>
      </c>
      <c r="AB195" s="43">
        <v>1</v>
      </c>
      <c r="AC195" s="43" t="s">
        <v>272</v>
      </c>
      <c r="AD195" s="43" t="s">
        <v>224</v>
      </c>
      <c r="AE195" s="43" t="s">
        <v>273</v>
      </c>
      <c r="AF195" s="43" t="s">
        <v>232</v>
      </c>
      <c r="AG195" s="43">
        <v>182</v>
      </c>
      <c r="AH195" s="43">
        <v>3</v>
      </c>
      <c r="AI195" s="43" t="s">
        <v>274</v>
      </c>
      <c r="AJ195" s="43" t="s">
        <v>230</v>
      </c>
      <c r="AM195" s="43">
        <v>191</v>
      </c>
      <c r="AN195" s="43">
        <v>10</v>
      </c>
      <c r="AO195" s="43" t="s">
        <v>275</v>
      </c>
      <c r="AP195" s="43">
        <v>1</v>
      </c>
    </row>
    <row r="196" spans="1:42" s="43" customFormat="1" x14ac:dyDescent="0.25">
      <c r="A196">
        <v>2820</v>
      </c>
      <c r="B196" s="43">
        <v>11</v>
      </c>
      <c r="C196" t="s">
        <v>220</v>
      </c>
      <c r="D196" s="43" t="s">
        <v>219</v>
      </c>
      <c r="I196" s="43">
        <v>19537</v>
      </c>
      <c r="J196" s="43">
        <v>155</v>
      </c>
      <c r="K196" s="43">
        <v>503</v>
      </c>
      <c r="L196" s="43">
        <v>39</v>
      </c>
      <c r="M196" s="43">
        <v>4070</v>
      </c>
      <c r="N196" s="43">
        <v>44</v>
      </c>
      <c r="O196" s="43">
        <v>100</v>
      </c>
      <c r="P196" s="43">
        <v>4</v>
      </c>
      <c r="Q196" s="43">
        <v>723</v>
      </c>
      <c r="R196" s="43">
        <v>7</v>
      </c>
      <c r="S196" s="43">
        <v>28904</v>
      </c>
      <c r="T196" s="43">
        <v>110</v>
      </c>
      <c r="U196" s="43">
        <v>23</v>
      </c>
      <c r="V196" s="43">
        <v>3</v>
      </c>
      <c r="W196" s="43" t="s">
        <v>276</v>
      </c>
      <c r="X196" s="43" t="s">
        <v>277</v>
      </c>
      <c r="Y196" s="43" t="s">
        <v>252</v>
      </c>
      <c r="Z196" s="43" t="s">
        <v>224</v>
      </c>
      <c r="AA196" s="43">
        <v>35</v>
      </c>
      <c r="AB196" s="43" t="s">
        <v>224</v>
      </c>
      <c r="AC196" s="43" t="s">
        <v>278</v>
      </c>
      <c r="AD196" s="43" t="s">
        <v>237</v>
      </c>
      <c r="AE196" s="43" t="s">
        <v>279</v>
      </c>
      <c r="AF196" s="43" t="s">
        <v>222</v>
      </c>
      <c r="AG196" s="43">
        <v>219</v>
      </c>
      <c r="AH196" s="43">
        <v>3</v>
      </c>
      <c r="AI196" s="43" t="s">
        <v>280</v>
      </c>
      <c r="AJ196" s="43" t="s">
        <v>230</v>
      </c>
      <c r="AK196" s="43">
        <v>7</v>
      </c>
      <c r="AL196" s="43">
        <v>2</v>
      </c>
      <c r="AM196" s="43">
        <v>196</v>
      </c>
      <c r="AN196" s="43">
        <v>10</v>
      </c>
      <c r="AO196" s="43" t="s">
        <v>281</v>
      </c>
      <c r="AP196" s="43" t="s">
        <v>224</v>
      </c>
    </row>
    <row r="197" spans="1:42" s="43" customFormat="1" x14ac:dyDescent="0.25">
      <c r="A197">
        <v>2812</v>
      </c>
      <c r="B197" s="43">
        <v>12</v>
      </c>
      <c r="C197" t="s">
        <v>220</v>
      </c>
      <c r="I197" s="43">
        <v>18238</v>
      </c>
      <c r="J197" s="43">
        <v>135</v>
      </c>
      <c r="K197" s="43">
        <v>751</v>
      </c>
      <c r="L197" s="43">
        <v>35</v>
      </c>
      <c r="M197" s="43">
        <v>3380</v>
      </c>
      <c r="N197" s="43">
        <v>36</v>
      </c>
      <c r="O197" s="43">
        <v>97</v>
      </c>
      <c r="P197" s="43">
        <v>3</v>
      </c>
      <c r="Q197" s="43">
        <v>447</v>
      </c>
      <c r="R197" s="43">
        <v>5</v>
      </c>
      <c r="S197" s="43">
        <v>22074</v>
      </c>
      <c r="T197" s="43">
        <v>81</v>
      </c>
      <c r="U197" s="43">
        <v>10</v>
      </c>
      <c r="V197" s="43">
        <v>3</v>
      </c>
      <c r="W197" s="43" t="s">
        <v>282</v>
      </c>
      <c r="X197" s="43" t="s">
        <v>232</v>
      </c>
      <c r="Y197" s="43" t="s">
        <v>283</v>
      </c>
      <c r="Z197" s="43">
        <v>1</v>
      </c>
      <c r="AA197" s="43" t="s">
        <v>231</v>
      </c>
      <c r="AB197" s="43">
        <v>1</v>
      </c>
      <c r="AC197" s="43" t="s">
        <v>284</v>
      </c>
      <c r="AD197" s="43" t="s">
        <v>227</v>
      </c>
      <c r="AE197" s="43" t="s">
        <v>285</v>
      </c>
      <c r="AF197" s="43" t="s">
        <v>227</v>
      </c>
      <c r="AG197" s="43">
        <v>174</v>
      </c>
      <c r="AH197" s="43">
        <v>3</v>
      </c>
      <c r="AI197" s="43">
        <v>9</v>
      </c>
      <c r="AJ197" s="43" t="s">
        <v>239</v>
      </c>
      <c r="AK197" s="43">
        <v>9</v>
      </c>
      <c r="AL197" s="43">
        <v>2</v>
      </c>
      <c r="AM197" s="43">
        <v>149</v>
      </c>
      <c r="AN197" s="43">
        <v>10</v>
      </c>
      <c r="AO197" s="43" t="s">
        <v>286</v>
      </c>
      <c r="AP197" s="43">
        <v>1</v>
      </c>
    </row>
    <row r="198" spans="1:42" s="43" customFormat="1" x14ac:dyDescent="0.25">
      <c r="A198">
        <v>2810</v>
      </c>
      <c r="B198" s="43">
        <v>13</v>
      </c>
      <c r="C198" t="s">
        <v>220</v>
      </c>
      <c r="D198" s="43" t="s">
        <v>219</v>
      </c>
      <c r="I198" s="43">
        <v>16709</v>
      </c>
      <c r="J198" s="43">
        <v>123</v>
      </c>
      <c r="K198" s="43">
        <v>151</v>
      </c>
      <c r="L198" s="43">
        <v>30</v>
      </c>
      <c r="M198" s="43">
        <v>2288</v>
      </c>
      <c r="N198" s="43">
        <v>29</v>
      </c>
      <c r="O198" s="43">
        <v>64</v>
      </c>
      <c r="P198" s="43">
        <v>3</v>
      </c>
      <c r="Q198" s="43">
        <v>285</v>
      </c>
      <c r="R198" s="43">
        <v>4</v>
      </c>
      <c r="S198" s="43">
        <v>19743</v>
      </c>
      <c r="T198" s="43">
        <v>72</v>
      </c>
      <c r="U198" s="43">
        <v>9</v>
      </c>
      <c r="V198" s="43">
        <v>3</v>
      </c>
      <c r="W198" s="43" t="s">
        <v>287</v>
      </c>
      <c r="X198" s="43" t="s">
        <v>232</v>
      </c>
      <c r="Y198" s="43">
        <v>20</v>
      </c>
      <c r="Z198" s="43">
        <v>1</v>
      </c>
      <c r="AA198" s="43" t="s">
        <v>231</v>
      </c>
      <c r="AB198" s="43" t="s">
        <v>230</v>
      </c>
      <c r="AC198" s="43">
        <v>179</v>
      </c>
      <c r="AD198" s="43" t="s">
        <v>224</v>
      </c>
      <c r="AE198" s="43" t="s">
        <v>288</v>
      </c>
      <c r="AF198" s="43" t="s">
        <v>227</v>
      </c>
      <c r="AG198" s="43">
        <v>142</v>
      </c>
      <c r="AH198" s="43">
        <v>2</v>
      </c>
      <c r="AI198" s="43" t="s">
        <v>268</v>
      </c>
      <c r="AJ198" s="43" t="s">
        <v>239</v>
      </c>
      <c r="AM198" s="43">
        <v>151</v>
      </c>
      <c r="AN198" s="43">
        <v>9</v>
      </c>
      <c r="AO198" s="43" t="s">
        <v>289</v>
      </c>
      <c r="AP198" s="43">
        <v>1</v>
      </c>
    </row>
    <row r="199" spans="1:42" s="43" customFormat="1" x14ac:dyDescent="0.25">
      <c r="A199">
        <v>2808</v>
      </c>
      <c r="B199" s="43">
        <v>14</v>
      </c>
      <c r="C199" t="s">
        <v>220</v>
      </c>
      <c r="I199" s="43">
        <v>13590</v>
      </c>
      <c r="J199" s="43">
        <v>106</v>
      </c>
      <c r="K199" s="43">
        <v>213</v>
      </c>
      <c r="L199" s="43">
        <v>29</v>
      </c>
      <c r="M199" s="43">
        <v>2544</v>
      </c>
      <c r="N199" s="43">
        <v>30</v>
      </c>
      <c r="O199" s="43">
        <v>79</v>
      </c>
      <c r="P199" s="43">
        <v>3</v>
      </c>
      <c r="Q199" s="43">
        <v>303</v>
      </c>
      <c r="R199" s="43">
        <v>4</v>
      </c>
      <c r="S199" s="43">
        <v>20577</v>
      </c>
      <c r="T199" s="43">
        <v>74</v>
      </c>
      <c r="U199" s="43">
        <v>13</v>
      </c>
      <c r="V199" s="43">
        <v>3</v>
      </c>
      <c r="W199" s="43">
        <v>14</v>
      </c>
      <c r="X199" s="43" t="s">
        <v>237</v>
      </c>
      <c r="Y199" s="43" t="s">
        <v>290</v>
      </c>
      <c r="Z199" s="43">
        <v>1</v>
      </c>
      <c r="AA199" s="43" t="s">
        <v>291</v>
      </c>
      <c r="AB199" s="43" t="s">
        <v>230</v>
      </c>
      <c r="AC199" s="43" t="s">
        <v>292</v>
      </c>
      <c r="AD199" s="43">
        <v>1</v>
      </c>
      <c r="AE199" s="43" t="s">
        <v>242</v>
      </c>
      <c r="AF199" s="43" t="s">
        <v>237</v>
      </c>
      <c r="AG199" s="43">
        <v>144</v>
      </c>
      <c r="AH199" s="43">
        <v>2</v>
      </c>
      <c r="AI199" s="43" t="s">
        <v>293</v>
      </c>
      <c r="AJ199" s="43" t="s">
        <v>239</v>
      </c>
      <c r="AM199" s="43">
        <v>141</v>
      </c>
      <c r="AN199" s="43">
        <v>9</v>
      </c>
      <c r="AO199" s="43" t="s">
        <v>247</v>
      </c>
      <c r="AP199" s="43" t="s">
        <v>230</v>
      </c>
    </row>
    <row r="200" spans="1:42" s="43" customFormat="1" x14ac:dyDescent="0.25">
      <c r="A200">
        <v>2806</v>
      </c>
      <c r="B200" s="43">
        <v>15</v>
      </c>
      <c r="C200" t="s">
        <v>220</v>
      </c>
      <c r="I200" s="43">
        <v>12642</v>
      </c>
      <c r="J200" s="43">
        <v>100</v>
      </c>
      <c r="K200" s="43">
        <v>305</v>
      </c>
      <c r="L200" s="43">
        <v>27</v>
      </c>
      <c r="M200" s="43">
        <v>1916</v>
      </c>
      <c r="N200" s="43">
        <v>26</v>
      </c>
      <c r="O200" s="43">
        <v>68</v>
      </c>
      <c r="P200" s="43">
        <v>3</v>
      </c>
      <c r="Q200" s="43">
        <v>289</v>
      </c>
      <c r="R200" s="43">
        <v>4</v>
      </c>
      <c r="S200" s="43">
        <v>16482</v>
      </c>
      <c r="T200" s="43">
        <v>61</v>
      </c>
      <c r="U200" s="43">
        <v>14</v>
      </c>
      <c r="V200" s="43">
        <v>2</v>
      </c>
      <c r="W200" s="43">
        <v>17</v>
      </c>
      <c r="X200" s="43" t="s">
        <v>232</v>
      </c>
      <c r="Y200" s="43" t="s">
        <v>294</v>
      </c>
      <c r="Z200" s="43" t="s">
        <v>230</v>
      </c>
      <c r="AA200" s="43" t="s">
        <v>295</v>
      </c>
      <c r="AB200" s="43" t="s">
        <v>230</v>
      </c>
      <c r="AC200" s="43" t="s">
        <v>296</v>
      </c>
      <c r="AD200" s="43">
        <v>1</v>
      </c>
      <c r="AE200" s="43" t="s">
        <v>297</v>
      </c>
      <c r="AF200" s="43" t="s">
        <v>237</v>
      </c>
      <c r="AG200" s="43">
        <v>128</v>
      </c>
      <c r="AH200" s="43">
        <v>2</v>
      </c>
      <c r="AI200" s="43" t="s">
        <v>298</v>
      </c>
      <c r="AJ200" s="43" t="s">
        <v>239</v>
      </c>
      <c r="AM200" s="43">
        <v>128</v>
      </c>
      <c r="AN200" s="43">
        <v>9</v>
      </c>
      <c r="AO200" s="43" t="s">
        <v>299</v>
      </c>
      <c r="AP200" s="43" t="s">
        <v>230</v>
      </c>
    </row>
    <row r="201" spans="1:42" s="43" customFormat="1" x14ac:dyDescent="0.25">
      <c r="A201">
        <v>2802</v>
      </c>
      <c r="B201" s="43">
        <v>16</v>
      </c>
      <c r="C201" t="s">
        <v>220</v>
      </c>
      <c r="D201" s="43" t="s">
        <v>573</v>
      </c>
      <c r="I201" s="43">
        <v>19662</v>
      </c>
      <c r="J201" s="43">
        <v>162</v>
      </c>
      <c r="K201" s="43">
        <v>381</v>
      </c>
      <c r="L201" s="43">
        <v>42</v>
      </c>
      <c r="M201" s="43">
        <v>3401</v>
      </c>
      <c r="N201" s="43">
        <v>42</v>
      </c>
      <c r="O201" s="43">
        <v>76</v>
      </c>
      <c r="P201" s="43">
        <v>4</v>
      </c>
      <c r="Q201" s="43">
        <v>1288</v>
      </c>
      <c r="R201" s="43">
        <v>11</v>
      </c>
      <c r="S201" s="43">
        <v>35492</v>
      </c>
      <c r="T201" s="43">
        <v>136</v>
      </c>
      <c r="U201" s="43">
        <v>21</v>
      </c>
      <c r="V201" s="43">
        <v>3</v>
      </c>
      <c r="W201" s="43">
        <v>16</v>
      </c>
      <c r="X201" s="43" t="s">
        <v>277</v>
      </c>
      <c r="Y201" s="43" t="s">
        <v>300</v>
      </c>
      <c r="Z201" s="43" t="s">
        <v>224</v>
      </c>
      <c r="AA201" s="43" t="s">
        <v>301</v>
      </c>
      <c r="AB201" s="43">
        <v>1</v>
      </c>
      <c r="AC201" s="43" t="s">
        <v>302</v>
      </c>
      <c r="AD201" s="43" t="s">
        <v>237</v>
      </c>
      <c r="AE201" s="43" t="s">
        <v>303</v>
      </c>
      <c r="AF201" s="43" t="s">
        <v>232</v>
      </c>
      <c r="AG201" s="43">
        <v>187</v>
      </c>
      <c r="AH201" s="43">
        <v>3</v>
      </c>
      <c r="AI201" s="43" t="s">
        <v>304</v>
      </c>
      <c r="AJ201" s="43" t="s">
        <v>230</v>
      </c>
      <c r="AM201" s="43">
        <v>174</v>
      </c>
      <c r="AN201" s="43">
        <v>10</v>
      </c>
      <c r="AO201" s="43" t="s">
        <v>305</v>
      </c>
      <c r="AP201" s="43">
        <v>1</v>
      </c>
    </row>
    <row r="202" spans="1:42" s="43" customFormat="1" x14ac:dyDescent="0.25">
      <c r="A202">
        <v>2796</v>
      </c>
      <c r="B202" s="43">
        <v>17</v>
      </c>
      <c r="C202" t="s">
        <v>220</v>
      </c>
      <c r="E202" s="43">
        <v>389</v>
      </c>
      <c r="F202" s="43">
        <v>101</v>
      </c>
      <c r="I202" s="43">
        <v>9567</v>
      </c>
      <c r="J202" s="43">
        <v>82</v>
      </c>
      <c r="K202" s="43">
        <v>343</v>
      </c>
      <c r="L202" s="43">
        <v>26</v>
      </c>
      <c r="M202" s="43">
        <v>1485</v>
      </c>
      <c r="N202" s="43">
        <v>23</v>
      </c>
      <c r="O202" s="43">
        <v>59</v>
      </c>
      <c r="P202" s="43">
        <v>2</v>
      </c>
      <c r="Q202" s="43">
        <v>326</v>
      </c>
      <c r="R202" s="43">
        <v>4</v>
      </c>
      <c r="S202" s="43">
        <v>15215</v>
      </c>
      <c r="T202" s="43">
        <v>57</v>
      </c>
      <c r="U202" s="43">
        <v>11</v>
      </c>
      <c r="V202" s="43">
        <v>2</v>
      </c>
      <c r="W202" s="43" t="s">
        <v>306</v>
      </c>
      <c r="X202" s="43" t="s">
        <v>237</v>
      </c>
      <c r="Y202" s="43" t="s">
        <v>307</v>
      </c>
      <c r="Z202" s="43" t="s">
        <v>230</v>
      </c>
      <c r="AA202" s="43">
        <v>43</v>
      </c>
      <c r="AB202" s="43">
        <v>1</v>
      </c>
      <c r="AC202" s="43" t="s">
        <v>308</v>
      </c>
      <c r="AD202" s="43" t="s">
        <v>230</v>
      </c>
      <c r="AE202" s="43" t="s">
        <v>309</v>
      </c>
      <c r="AF202" s="43" t="s">
        <v>227</v>
      </c>
      <c r="AG202" s="43">
        <v>128</v>
      </c>
      <c r="AH202" s="43">
        <v>2</v>
      </c>
      <c r="AI202" s="43" t="s">
        <v>310</v>
      </c>
      <c r="AJ202" s="43" t="s">
        <v>239</v>
      </c>
      <c r="AM202" s="43">
        <v>144</v>
      </c>
      <c r="AN202" s="43">
        <v>9</v>
      </c>
      <c r="AO202" s="43" t="s">
        <v>290</v>
      </c>
      <c r="AP202" s="43" t="s">
        <v>230</v>
      </c>
    </row>
    <row r="203" spans="1:42" s="43" customFormat="1" x14ac:dyDescent="0.25">
      <c r="A203">
        <v>2794</v>
      </c>
      <c r="B203" s="43">
        <v>18</v>
      </c>
      <c r="C203" t="s">
        <v>220</v>
      </c>
      <c r="E203" s="43">
        <v>531</v>
      </c>
      <c r="F203" s="43">
        <v>107</v>
      </c>
      <c r="I203" s="43">
        <v>4860</v>
      </c>
      <c r="J203" s="43">
        <v>57</v>
      </c>
      <c r="M203" s="43">
        <v>912</v>
      </c>
      <c r="N203" s="43">
        <v>20</v>
      </c>
      <c r="O203" s="43">
        <v>41</v>
      </c>
      <c r="P203" s="43">
        <v>2</v>
      </c>
      <c r="Q203" s="43">
        <v>400</v>
      </c>
      <c r="R203" s="43">
        <v>4</v>
      </c>
      <c r="S203" s="43">
        <v>17324</v>
      </c>
      <c r="T203" s="43">
        <v>64</v>
      </c>
      <c r="W203" s="43" t="s">
        <v>311</v>
      </c>
      <c r="X203" s="43" t="s">
        <v>227</v>
      </c>
      <c r="Y203" s="43" t="s">
        <v>310</v>
      </c>
      <c r="Z203" s="43" t="s">
        <v>239</v>
      </c>
      <c r="AA203" s="43">
        <v>107</v>
      </c>
      <c r="AB203" s="43" t="s">
        <v>237</v>
      </c>
      <c r="AC203" s="43" t="s">
        <v>312</v>
      </c>
      <c r="AD203" s="43" t="s">
        <v>313</v>
      </c>
      <c r="AE203" s="43" t="s">
        <v>314</v>
      </c>
      <c r="AF203" s="43">
        <v>1</v>
      </c>
      <c r="AG203" s="43" t="s">
        <v>315</v>
      </c>
      <c r="AH203" s="43" t="s">
        <v>316</v>
      </c>
      <c r="AI203" s="43" t="s">
        <v>317</v>
      </c>
      <c r="AJ203" s="43" t="s">
        <v>239</v>
      </c>
      <c r="AM203" s="43">
        <v>90</v>
      </c>
      <c r="AN203" s="43">
        <v>10</v>
      </c>
      <c r="AO203" s="43" t="s">
        <v>318</v>
      </c>
      <c r="AP203" s="43" t="s">
        <v>239</v>
      </c>
    </row>
    <row r="204" spans="1:42" s="43" customFormat="1" x14ac:dyDescent="0.25">
      <c r="A204">
        <v>2792</v>
      </c>
      <c r="B204" s="43">
        <v>19</v>
      </c>
      <c r="C204" t="s">
        <v>220</v>
      </c>
      <c r="I204" s="43">
        <v>7304</v>
      </c>
      <c r="J204" s="43">
        <v>75</v>
      </c>
      <c r="K204" s="43">
        <v>130</v>
      </c>
      <c r="L204" s="43">
        <v>25</v>
      </c>
      <c r="M204" s="43">
        <v>1096</v>
      </c>
      <c r="N204" s="43">
        <v>22</v>
      </c>
      <c r="O204" s="43">
        <v>41</v>
      </c>
      <c r="P204" s="43">
        <v>2</v>
      </c>
      <c r="Q204" s="43">
        <v>433</v>
      </c>
      <c r="R204" s="43">
        <v>5</v>
      </c>
      <c r="S204" s="43">
        <v>15251</v>
      </c>
      <c r="T204" s="43">
        <v>61</v>
      </c>
      <c r="U204" s="43">
        <v>13</v>
      </c>
      <c r="V204" s="43">
        <v>3</v>
      </c>
      <c r="W204" s="43" t="s">
        <v>319</v>
      </c>
      <c r="X204" s="43" t="s">
        <v>237</v>
      </c>
      <c r="Y204" s="43" t="s">
        <v>320</v>
      </c>
      <c r="Z204" s="43" t="s">
        <v>230</v>
      </c>
      <c r="AA204" s="43">
        <v>124</v>
      </c>
      <c r="AB204" s="43" t="s">
        <v>222</v>
      </c>
      <c r="AC204" s="43" t="s">
        <v>321</v>
      </c>
      <c r="AD204" s="43" t="s">
        <v>239</v>
      </c>
      <c r="AE204" s="43" t="s">
        <v>322</v>
      </c>
      <c r="AF204" s="43" t="s">
        <v>224</v>
      </c>
      <c r="AG204" s="43">
        <v>87</v>
      </c>
      <c r="AH204" s="43">
        <v>2</v>
      </c>
      <c r="AI204" s="43" t="s">
        <v>263</v>
      </c>
      <c r="AJ204" s="43" t="s">
        <v>239</v>
      </c>
      <c r="AK204" s="43">
        <v>9</v>
      </c>
      <c r="AL204" s="43">
        <v>2</v>
      </c>
      <c r="AM204" s="43">
        <v>108</v>
      </c>
      <c r="AN204" s="43">
        <v>10</v>
      </c>
      <c r="AO204" s="43" t="s">
        <v>323</v>
      </c>
      <c r="AP204" s="43" t="s">
        <v>230</v>
      </c>
    </row>
    <row r="205" spans="1:42" s="43" customFormat="1" x14ac:dyDescent="0.25">
      <c r="A205">
        <v>2790</v>
      </c>
      <c r="B205" s="43">
        <v>20</v>
      </c>
      <c r="C205" t="s">
        <v>220</v>
      </c>
      <c r="I205" s="43">
        <v>4975</v>
      </c>
      <c r="J205" s="43">
        <v>57</v>
      </c>
      <c r="M205" s="43">
        <v>833</v>
      </c>
      <c r="N205" s="43">
        <v>19</v>
      </c>
      <c r="O205" s="43">
        <v>24</v>
      </c>
      <c r="P205" s="43">
        <v>2</v>
      </c>
      <c r="Q205" s="43">
        <v>478</v>
      </c>
      <c r="R205" s="43">
        <v>5</v>
      </c>
      <c r="S205" s="43">
        <v>21036</v>
      </c>
      <c r="T205" s="43">
        <v>75</v>
      </c>
      <c r="W205" s="43" t="s">
        <v>324</v>
      </c>
      <c r="X205" s="43" t="s">
        <v>227</v>
      </c>
      <c r="Y205" s="43" t="s">
        <v>325</v>
      </c>
      <c r="Z205" s="43" t="s">
        <v>239</v>
      </c>
      <c r="AA205" s="43" t="s">
        <v>326</v>
      </c>
      <c r="AB205" s="43" t="s">
        <v>327</v>
      </c>
      <c r="AC205" s="43" t="s">
        <v>328</v>
      </c>
      <c r="AD205" s="43" t="s">
        <v>313</v>
      </c>
      <c r="AE205" s="43" t="s">
        <v>329</v>
      </c>
      <c r="AF205" s="43">
        <v>1</v>
      </c>
      <c r="AG205" s="43" t="s">
        <v>330</v>
      </c>
      <c r="AH205" s="43" t="s">
        <v>327</v>
      </c>
      <c r="AI205" s="43" t="s">
        <v>331</v>
      </c>
      <c r="AJ205" s="43" t="s">
        <v>313</v>
      </c>
      <c r="AM205" s="43">
        <v>98</v>
      </c>
      <c r="AN205" s="43">
        <v>10</v>
      </c>
      <c r="AO205" s="43" t="s">
        <v>238</v>
      </c>
      <c r="AP205" s="43" t="s">
        <v>239</v>
      </c>
    </row>
    <row r="206" spans="1:42" s="43" customFormat="1" x14ac:dyDescent="0.25">
      <c r="A206">
        <v>2788</v>
      </c>
      <c r="B206" s="43">
        <v>21</v>
      </c>
      <c r="C206" t="s">
        <v>220</v>
      </c>
      <c r="D206" s="43" t="s">
        <v>219</v>
      </c>
      <c r="E206" s="43">
        <v>367</v>
      </c>
      <c r="F206" s="43">
        <v>89</v>
      </c>
      <c r="I206" s="43">
        <v>5620</v>
      </c>
      <c r="J206" s="43">
        <v>55</v>
      </c>
      <c r="M206" s="43">
        <v>942</v>
      </c>
      <c r="N206" s="43">
        <v>18</v>
      </c>
      <c r="O206" s="43">
        <v>41</v>
      </c>
      <c r="P206" s="43">
        <v>2</v>
      </c>
      <c r="Q206" s="43">
        <v>370</v>
      </c>
      <c r="R206" s="43">
        <v>4</v>
      </c>
      <c r="S206" s="43">
        <v>15404</v>
      </c>
      <c r="T206" s="43">
        <v>55</v>
      </c>
      <c r="W206" s="43">
        <v>8</v>
      </c>
      <c r="X206" s="43" t="s">
        <v>227</v>
      </c>
      <c r="Y206" s="43" t="s">
        <v>306</v>
      </c>
      <c r="Z206" s="43" t="s">
        <v>239</v>
      </c>
      <c r="AA206" s="43" t="s">
        <v>332</v>
      </c>
      <c r="AB206" s="43" t="s">
        <v>227</v>
      </c>
      <c r="AC206" s="43" t="s">
        <v>333</v>
      </c>
      <c r="AD206" s="43" t="s">
        <v>313</v>
      </c>
      <c r="AE206" s="43" t="s">
        <v>275</v>
      </c>
      <c r="AF206" s="43">
        <v>1</v>
      </c>
      <c r="AG206" s="43">
        <v>74</v>
      </c>
      <c r="AH206" s="43" t="s">
        <v>277</v>
      </c>
      <c r="AI206" s="43" t="s">
        <v>245</v>
      </c>
      <c r="AJ206" s="43" t="s">
        <v>313</v>
      </c>
      <c r="AM206" s="43">
        <v>80</v>
      </c>
      <c r="AN206" s="43">
        <v>9</v>
      </c>
      <c r="AO206" s="43" t="s">
        <v>334</v>
      </c>
      <c r="AP206" s="43" t="s">
        <v>239</v>
      </c>
    </row>
    <row r="207" spans="1:42" s="43" customFormat="1" x14ac:dyDescent="0.25">
      <c r="A207">
        <v>2786</v>
      </c>
      <c r="B207" s="43">
        <v>22</v>
      </c>
      <c r="C207" t="s">
        <v>220</v>
      </c>
      <c r="E207" s="43">
        <v>403</v>
      </c>
      <c r="F207" s="43">
        <v>92</v>
      </c>
      <c r="I207" s="43">
        <v>5376</v>
      </c>
      <c r="J207" s="43">
        <v>54</v>
      </c>
      <c r="M207" s="43">
        <v>938</v>
      </c>
      <c r="N207" s="43">
        <v>18</v>
      </c>
      <c r="O207" s="43">
        <v>39</v>
      </c>
      <c r="P207" s="43">
        <v>2</v>
      </c>
      <c r="Q207" s="43">
        <v>367</v>
      </c>
      <c r="R207" s="43">
        <v>4</v>
      </c>
      <c r="S207" s="43">
        <v>17850</v>
      </c>
      <c r="T207" s="43">
        <v>61</v>
      </c>
      <c r="U207" s="43">
        <v>8</v>
      </c>
      <c r="V207" s="43">
        <v>2</v>
      </c>
      <c r="W207" s="43" t="s">
        <v>335</v>
      </c>
      <c r="X207" s="43" t="s">
        <v>224</v>
      </c>
      <c r="Y207" s="43" t="s">
        <v>336</v>
      </c>
      <c r="Z207" s="43" t="s">
        <v>230</v>
      </c>
      <c r="AA207" s="43" t="s">
        <v>337</v>
      </c>
      <c r="AB207" s="43" t="s">
        <v>224</v>
      </c>
      <c r="AC207" s="43" t="s">
        <v>338</v>
      </c>
      <c r="AD207" s="43" t="s">
        <v>313</v>
      </c>
      <c r="AE207" s="43" t="s">
        <v>339</v>
      </c>
      <c r="AF207" s="43">
        <v>1</v>
      </c>
      <c r="AG207" s="43" t="s">
        <v>340</v>
      </c>
      <c r="AH207" s="43" t="s">
        <v>327</v>
      </c>
      <c r="AI207" s="43" t="s">
        <v>298</v>
      </c>
      <c r="AJ207" s="43" t="s">
        <v>313</v>
      </c>
      <c r="AM207" s="43">
        <v>79</v>
      </c>
      <c r="AN207" s="43">
        <v>9</v>
      </c>
      <c r="AO207" s="43" t="s">
        <v>341</v>
      </c>
      <c r="AP207" s="43" t="s">
        <v>239</v>
      </c>
    </row>
    <row r="208" spans="1:42" s="43" customFormat="1" x14ac:dyDescent="0.25">
      <c r="A208">
        <v>2784</v>
      </c>
      <c r="B208" s="43">
        <v>23</v>
      </c>
      <c r="C208" t="s">
        <v>220</v>
      </c>
      <c r="E208" s="43">
        <v>344</v>
      </c>
      <c r="F208" s="43">
        <v>96</v>
      </c>
      <c r="I208" s="43">
        <v>5358</v>
      </c>
      <c r="J208" s="43">
        <v>58</v>
      </c>
      <c r="M208" s="43">
        <v>822</v>
      </c>
      <c r="N208" s="43">
        <v>18</v>
      </c>
      <c r="O208" s="43">
        <v>32</v>
      </c>
      <c r="P208" s="43">
        <v>2</v>
      </c>
      <c r="Q208" s="43">
        <v>396</v>
      </c>
      <c r="R208" s="43">
        <v>4</v>
      </c>
      <c r="S208" s="43">
        <v>16236</v>
      </c>
      <c r="T208" s="43">
        <v>59</v>
      </c>
      <c r="U208" s="43">
        <v>8</v>
      </c>
      <c r="V208" s="43">
        <v>2</v>
      </c>
      <c r="W208" s="43" t="s">
        <v>342</v>
      </c>
      <c r="X208" s="43" t="s">
        <v>227</v>
      </c>
      <c r="Y208" s="43" t="s">
        <v>343</v>
      </c>
      <c r="Z208" s="43" t="s">
        <v>239</v>
      </c>
      <c r="AA208" s="43" t="s">
        <v>344</v>
      </c>
      <c r="AB208" s="43" t="s">
        <v>237</v>
      </c>
      <c r="AC208" s="43" t="s">
        <v>345</v>
      </c>
      <c r="AD208" s="43" t="s">
        <v>313</v>
      </c>
      <c r="AE208" s="43" t="s">
        <v>346</v>
      </c>
      <c r="AF208" s="43">
        <v>1</v>
      </c>
      <c r="AG208" s="43" t="s">
        <v>347</v>
      </c>
      <c r="AH208" s="43" t="s">
        <v>316</v>
      </c>
      <c r="AI208" s="43" t="s">
        <v>348</v>
      </c>
      <c r="AJ208" s="43" t="s">
        <v>239</v>
      </c>
      <c r="AM208" s="43">
        <v>82</v>
      </c>
      <c r="AN208" s="43">
        <v>10</v>
      </c>
      <c r="AO208" s="43" t="s">
        <v>343</v>
      </c>
      <c r="AP208" s="43" t="s">
        <v>239</v>
      </c>
    </row>
    <row r="209" spans="1:42" s="43" customFormat="1" x14ac:dyDescent="0.25">
      <c r="A209"/>
      <c r="B209" s="129">
        <v>44172</v>
      </c>
      <c r="C209" s="128" t="s">
        <v>218</v>
      </c>
    </row>
    <row r="210" spans="1:42" s="43" customFormat="1" x14ac:dyDescent="0.25">
      <c r="A210">
        <v>2782</v>
      </c>
      <c r="B210" s="43">
        <v>2</v>
      </c>
      <c r="C210" t="s">
        <v>220</v>
      </c>
      <c r="E210" s="43">
        <v>397</v>
      </c>
      <c r="F210" s="43">
        <v>89</v>
      </c>
      <c r="I210" s="43">
        <v>4859</v>
      </c>
      <c r="J210" s="43">
        <v>51</v>
      </c>
      <c r="K210" s="43">
        <v>77</v>
      </c>
      <c r="L210" s="43">
        <v>20</v>
      </c>
      <c r="M210" s="43">
        <v>876</v>
      </c>
      <c r="N210" s="43">
        <v>17</v>
      </c>
      <c r="O210" s="43" t="s">
        <v>381</v>
      </c>
      <c r="P210" s="43">
        <v>2</v>
      </c>
      <c r="Q210" s="43">
        <v>389</v>
      </c>
      <c r="R210" s="43">
        <v>4</v>
      </c>
      <c r="S210" s="43">
        <v>15318</v>
      </c>
      <c r="T210" s="43">
        <v>54</v>
      </c>
      <c r="W210" s="43" t="s">
        <v>382</v>
      </c>
      <c r="X210" s="43" t="s">
        <v>224</v>
      </c>
      <c r="Y210" s="43" t="s">
        <v>383</v>
      </c>
      <c r="Z210" s="43" t="s">
        <v>239</v>
      </c>
      <c r="AA210" s="43" t="s">
        <v>384</v>
      </c>
      <c r="AB210" s="43" t="s">
        <v>227</v>
      </c>
      <c r="AC210" s="43" t="s">
        <v>385</v>
      </c>
      <c r="AD210" s="43" t="s">
        <v>386</v>
      </c>
      <c r="AE210" s="43" t="s">
        <v>223</v>
      </c>
      <c r="AF210" s="43">
        <v>1</v>
      </c>
      <c r="AG210" s="43" t="s">
        <v>387</v>
      </c>
      <c r="AH210" s="43" t="s">
        <v>316</v>
      </c>
      <c r="AI210" s="43" t="s">
        <v>388</v>
      </c>
      <c r="AJ210" s="43" t="s">
        <v>313</v>
      </c>
      <c r="AM210" s="43">
        <v>89</v>
      </c>
      <c r="AN210" s="43">
        <v>9</v>
      </c>
      <c r="AO210" s="43" t="s">
        <v>343</v>
      </c>
      <c r="AP210" s="43" t="s">
        <v>313</v>
      </c>
    </row>
    <row r="211" spans="1:42" x14ac:dyDescent="0.25">
      <c r="A211">
        <v>2778</v>
      </c>
      <c r="B211" s="43">
        <v>3</v>
      </c>
      <c r="C211" t="s">
        <v>220</v>
      </c>
      <c r="E211">
        <v>636</v>
      </c>
      <c r="F211">
        <v>86</v>
      </c>
      <c r="I211">
        <v>4343</v>
      </c>
      <c r="J211">
        <v>44</v>
      </c>
      <c r="M211">
        <v>725</v>
      </c>
      <c r="N211">
        <v>15</v>
      </c>
      <c r="O211" t="s">
        <v>389</v>
      </c>
      <c r="P211" t="s">
        <v>316</v>
      </c>
      <c r="Q211">
        <v>319</v>
      </c>
      <c r="R211">
        <v>3</v>
      </c>
      <c r="S211">
        <v>14224</v>
      </c>
      <c r="T211">
        <v>48</v>
      </c>
      <c r="W211" t="s">
        <v>390</v>
      </c>
      <c r="X211" t="s">
        <v>224</v>
      </c>
      <c r="Y211" t="s">
        <v>343</v>
      </c>
      <c r="Z211" t="s">
        <v>313</v>
      </c>
      <c r="AA211" t="s">
        <v>391</v>
      </c>
      <c r="AB211" t="s">
        <v>224</v>
      </c>
      <c r="AC211" t="s">
        <v>392</v>
      </c>
      <c r="AD211" t="s">
        <v>386</v>
      </c>
      <c r="AE211" t="s">
        <v>290</v>
      </c>
      <c r="AF211" t="s">
        <v>230</v>
      </c>
      <c r="AG211" t="s">
        <v>393</v>
      </c>
      <c r="AH211" t="s">
        <v>222</v>
      </c>
      <c r="AI211" t="s">
        <v>394</v>
      </c>
      <c r="AJ211" t="s">
        <v>313</v>
      </c>
      <c r="AM211">
        <v>81</v>
      </c>
      <c r="AN211">
        <v>9</v>
      </c>
      <c r="AO211" t="s">
        <v>395</v>
      </c>
      <c r="AP211" t="s">
        <v>313</v>
      </c>
    </row>
    <row r="212" spans="1:42" x14ac:dyDescent="0.25">
      <c r="A212">
        <v>2776</v>
      </c>
      <c r="B212" s="43">
        <v>4</v>
      </c>
      <c r="C212" t="s">
        <v>220</v>
      </c>
      <c r="E212">
        <v>275</v>
      </c>
      <c r="F212">
        <v>81</v>
      </c>
      <c r="I212">
        <v>3308</v>
      </c>
      <c r="J212">
        <v>41</v>
      </c>
      <c r="M212">
        <v>524</v>
      </c>
      <c r="N212">
        <v>14</v>
      </c>
      <c r="O212" t="s">
        <v>322</v>
      </c>
      <c r="P212" t="s">
        <v>316</v>
      </c>
      <c r="Q212">
        <v>290</v>
      </c>
      <c r="R212">
        <v>3</v>
      </c>
      <c r="S212">
        <v>14000</v>
      </c>
      <c r="T212">
        <v>50</v>
      </c>
      <c r="W212" t="s">
        <v>390</v>
      </c>
      <c r="X212" t="s">
        <v>224</v>
      </c>
      <c r="Y212" t="s">
        <v>396</v>
      </c>
      <c r="Z212" t="s">
        <v>313</v>
      </c>
      <c r="AA212" t="s">
        <v>397</v>
      </c>
      <c r="AB212" t="s">
        <v>237</v>
      </c>
      <c r="AC212" t="s">
        <v>398</v>
      </c>
      <c r="AD212" t="s">
        <v>386</v>
      </c>
      <c r="AE212" t="s">
        <v>399</v>
      </c>
      <c r="AF212" t="s">
        <v>230</v>
      </c>
      <c r="AG212" t="s">
        <v>400</v>
      </c>
      <c r="AH212" t="s">
        <v>232</v>
      </c>
      <c r="AI212">
        <v>11</v>
      </c>
      <c r="AJ212" t="s">
        <v>313</v>
      </c>
      <c r="AM212">
        <v>80</v>
      </c>
      <c r="AN212">
        <v>9</v>
      </c>
      <c r="AO212" t="s">
        <v>325</v>
      </c>
      <c r="AP212" t="s">
        <v>313</v>
      </c>
    </row>
    <row r="213" spans="1:42" x14ac:dyDescent="0.25">
      <c r="A213">
        <v>2772</v>
      </c>
      <c r="B213" s="43">
        <v>5</v>
      </c>
      <c r="C213" t="s">
        <v>220</v>
      </c>
      <c r="E213">
        <v>397</v>
      </c>
      <c r="F213">
        <v>72</v>
      </c>
      <c r="I213">
        <v>3586</v>
      </c>
      <c r="J213">
        <v>39</v>
      </c>
      <c r="K213">
        <v>217</v>
      </c>
      <c r="L213">
        <v>16</v>
      </c>
      <c r="M213">
        <v>536</v>
      </c>
      <c r="N213">
        <v>13</v>
      </c>
      <c r="O213" t="s">
        <v>401</v>
      </c>
      <c r="P213" t="s">
        <v>222</v>
      </c>
      <c r="Q213">
        <v>205</v>
      </c>
      <c r="R213">
        <v>3</v>
      </c>
      <c r="S213">
        <v>9026</v>
      </c>
      <c r="T213">
        <v>34</v>
      </c>
      <c r="W213" t="s">
        <v>402</v>
      </c>
      <c r="X213">
        <v>1</v>
      </c>
      <c r="Y213" t="s">
        <v>382</v>
      </c>
      <c r="Z213" t="s">
        <v>386</v>
      </c>
      <c r="AA213">
        <v>43</v>
      </c>
      <c r="AB213" t="s">
        <v>239</v>
      </c>
      <c r="AC213" t="s">
        <v>403</v>
      </c>
      <c r="AD213" t="s">
        <v>404</v>
      </c>
      <c r="AE213" t="s">
        <v>405</v>
      </c>
      <c r="AF213" t="s">
        <v>230</v>
      </c>
      <c r="AG213" t="s">
        <v>262</v>
      </c>
      <c r="AH213" t="s">
        <v>237</v>
      </c>
      <c r="AI213" t="s">
        <v>388</v>
      </c>
      <c r="AJ213" t="s">
        <v>386</v>
      </c>
      <c r="AM213">
        <v>62</v>
      </c>
      <c r="AN213">
        <v>9</v>
      </c>
      <c r="AO213" t="s">
        <v>406</v>
      </c>
      <c r="AP213" t="s">
        <v>313</v>
      </c>
    </row>
    <row r="214" spans="1:42" x14ac:dyDescent="0.25">
      <c r="A214">
        <v>2770</v>
      </c>
      <c r="B214" s="43">
        <v>6</v>
      </c>
      <c r="C214" t="s">
        <v>220</v>
      </c>
      <c r="E214">
        <v>358</v>
      </c>
      <c r="F214">
        <v>73</v>
      </c>
      <c r="I214">
        <v>3805</v>
      </c>
      <c r="J214">
        <v>39</v>
      </c>
      <c r="K214">
        <v>84</v>
      </c>
      <c r="L214">
        <v>16</v>
      </c>
      <c r="M214">
        <v>576</v>
      </c>
      <c r="N214">
        <v>13</v>
      </c>
      <c r="O214" t="s">
        <v>407</v>
      </c>
      <c r="P214" t="s">
        <v>277</v>
      </c>
      <c r="Q214">
        <v>232</v>
      </c>
      <c r="R214">
        <v>3</v>
      </c>
      <c r="S214">
        <v>13220</v>
      </c>
      <c r="T214">
        <v>44</v>
      </c>
      <c r="W214" t="s">
        <v>280</v>
      </c>
      <c r="X214">
        <v>1</v>
      </c>
      <c r="Y214" t="s">
        <v>390</v>
      </c>
      <c r="Z214" t="s">
        <v>313</v>
      </c>
      <c r="AA214" t="s">
        <v>408</v>
      </c>
      <c r="AB214" t="s">
        <v>230</v>
      </c>
      <c r="AC214">
        <v>60</v>
      </c>
      <c r="AD214" t="s">
        <v>404</v>
      </c>
      <c r="AE214" t="s">
        <v>409</v>
      </c>
      <c r="AF214" t="s">
        <v>239</v>
      </c>
      <c r="AG214" t="s">
        <v>410</v>
      </c>
      <c r="AH214" t="s">
        <v>237</v>
      </c>
      <c r="AI214">
        <v>12</v>
      </c>
      <c r="AJ214" t="s">
        <v>386</v>
      </c>
      <c r="AM214">
        <v>80</v>
      </c>
      <c r="AN214">
        <v>8</v>
      </c>
      <c r="AO214" t="s">
        <v>411</v>
      </c>
      <c r="AP214" t="s">
        <v>313</v>
      </c>
    </row>
    <row r="215" spans="1:42" x14ac:dyDescent="0.25">
      <c r="A215">
        <v>2768</v>
      </c>
      <c r="B215" s="43">
        <v>7</v>
      </c>
      <c r="C215" t="s">
        <v>220</v>
      </c>
      <c r="E215">
        <v>544</v>
      </c>
      <c r="F215">
        <v>86</v>
      </c>
      <c r="I215">
        <v>4418</v>
      </c>
      <c r="J215">
        <v>47</v>
      </c>
      <c r="K215">
        <v>163</v>
      </c>
      <c r="L215">
        <v>18</v>
      </c>
      <c r="M215">
        <v>709</v>
      </c>
      <c r="N215">
        <v>15</v>
      </c>
      <c r="O215" t="s">
        <v>412</v>
      </c>
      <c r="P215" t="s">
        <v>413</v>
      </c>
      <c r="Q215">
        <v>248</v>
      </c>
      <c r="R215">
        <v>3</v>
      </c>
      <c r="S215">
        <v>14117</v>
      </c>
      <c r="T215">
        <v>51</v>
      </c>
      <c r="U215">
        <v>7</v>
      </c>
      <c r="V215">
        <v>2</v>
      </c>
      <c r="W215" t="s">
        <v>414</v>
      </c>
      <c r="X215" t="s">
        <v>227</v>
      </c>
      <c r="Y215" t="s">
        <v>415</v>
      </c>
      <c r="Z215" t="s">
        <v>239</v>
      </c>
      <c r="AA215" t="s">
        <v>416</v>
      </c>
      <c r="AB215" t="s">
        <v>224</v>
      </c>
      <c r="AC215" t="s">
        <v>417</v>
      </c>
      <c r="AD215" t="s">
        <v>313</v>
      </c>
      <c r="AE215" t="s">
        <v>246</v>
      </c>
      <c r="AF215">
        <v>1</v>
      </c>
      <c r="AG215">
        <v>62</v>
      </c>
      <c r="AH215" t="s">
        <v>277</v>
      </c>
      <c r="AI215" t="s">
        <v>306</v>
      </c>
      <c r="AJ215" t="s">
        <v>239</v>
      </c>
      <c r="AK215">
        <v>9</v>
      </c>
      <c r="AL215">
        <v>2</v>
      </c>
      <c r="AM215">
        <v>79</v>
      </c>
      <c r="AN215">
        <v>10</v>
      </c>
      <c r="AO215" t="s">
        <v>418</v>
      </c>
      <c r="AP215" t="s">
        <v>239</v>
      </c>
    </row>
    <row r="216" spans="1:42" x14ac:dyDescent="0.25">
      <c r="A216">
        <v>2766</v>
      </c>
      <c r="B216" s="43">
        <v>8</v>
      </c>
      <c r="C216" t="s">
        <v>220</v>
      </c>
      <c r="E216">
        <v>499</v>
      </c>
      <c r="F216">
        <v>69</v>
      </c>
      <c r="I216">
        <v>3326</v>
      </c>
      <c r="J216">
        <v>34</v>
      </c>
      <c r="K216">
        <v>221</v>
      </c>
      <c r="L216">
        <v>15</v>
      </c>
      <c r="M216">
        <v>510</v>
      </c>
      <c r="N216">
        <v>11</v>
      </c>
      <c r="O216" t="s">
        <v>291</v>
      </c>
      <c r="P216" t="s">
        <v>232</v>
      </c>
      <c r="Q216">
        <v>224</v>
      </c>
      <c r="R216">
        <v>2</v>
      </c>
      <c r="S216">
        <v>10645</v>
      </c>
      <c r="T216">
        <v>36</v>
      </c>
      <c r="W216" t="s">
        <v>419</v>
      </c>
      <c r="X216">
        <v>1</v>
      </c>
      <c r="Y216" t="s">
        <v>420</v>
      </c>
      <c r="Z216" t="s">
        <v>313</v>
      </c>
      <c r="AA216" t="s">
        <v>421</v>
      </c>
      <c r="AB216" t="s">
        <v>230</v>
      </c>
      <c r="AC216" t="s">
        <v>422</v>
      </c>
      <c r="AD216" t="s">
        <v>404</v>
      </c>
      <c r="AE216" t="s">
        <v>423</v>
      </c>
      <c r="AF216" t="s">
        <v>239</v>
      </c>
      <c r="AG216" t="s">
        <v>424</v>
      </c>
      <c r="AH216" t="s">
        <v>227</v>
      </c>
      <c r="AI216" t="s">
        <v>425</v>
      </c>
      <c r="AJ216" t="s">
        <v>386</v>
      </c>
      <c r="AM216">
        <v>75</v>
      </c>
      <c r="AN216">
        <v>8</v>
      </c>
      <c r="AO216" t="s">
        <v>426</v>
      </c>
      <c r="AP216" t="s">
        <v>386</v>
      </c>
    </row>
    <row r="217" spans="1:42" x14ac:dyDescent="0.25">
      <c r="A217">
        <v>2762</v>
      </c>
      <c r="B217" s="43">
        <v>9</v>
      </c>
      <c r="C217" t="s">
        <v>220</v>
      </c>
      <c r="E217">
        <v>590</v>
      </c>
      <c r="F217">
        <v>86</v>
      </c>
      <c r="I217">
        <v>8870</v>
      </c>
      <c r="J217">
        <v>68</v>
      </c>
      <c r="K217">
        <v>399</v>
      </c>
      <c r="L217">
        <v>21</v>
      </c>
      <c r="M217">
        <v>1057</v>
      </c>
      <c r="N217">
        <v>17</v>
      </c>
      <c r="O217" t="s">
        <v>427</v>
      </c>
      <c r="P217" t="s">
        <v>316</v>
      </c>
      <c r="Q217">
        <v>232</v>
      </c>
      <c r="R217">
        <v>3</v>
      </c>
      <c r="S217">
        <v>12594</v>
      </c>
      <c r="T217">
        <v>44</v>
      </c>
      <c r="U217">
        <v>11</v>
      </c>
      <c r="V217">
        <v>2</v>
      </c>
      <c r="W217">
        <v>9</v>
      </c>
      <c r="X217" t="s">
        <v>224</v>
      </c>
      <c r="Y217" t="s">
        <v>428</v>
      </c>
      <c r="Z217" t="s">
        <v>239</v>
      </c>
      <c r="AA217" t="s">
        <v>429</v>
      </c>
      <c r="AB217">
        <v>1</v>
      </c>
      <c r="AC217" t="s">
        <v>430</v>
      </c>
      <c r="AD217" t="s">
        <v>239</v>
      </c>
      <c r="AE217" t="s">
        <v>431</v>
      </c>
      <c r="AF217" t="s">
        <v>224</v>
      </c>
      <c r="AG217" t="s">
        <v>432</v>
      </c>
      <c r="AH217" t="s">
        <v>316</v>
      </c>
      <c r="AI217" t="s">
        <v>348</v>
      </c>
      <c r="AJ217" t="s">
        <v>313</v>
      </c>
      <c r="AM217">
        <v>97</v>
      </c>
      <c r="AN217">
        <v>9</v>
      </c>
      <c r="AO217" t="s">
        <v>433</v>
      </c>
      <c r="AP217" t="s">
        <v>239</v>
      </c>
    </row>
    <row r="218" spans="1:42" x14ac:dyDescent="0.25">
      <c r="A218">
        <v>2760</v>
      </c>
      <c r="B218" s="43">
        <v>10</v>
      </c>
      <c r="C218" t="s">
        <v>220</v>
      </c>
      <c r="D218" t="s">
        <v>219</v>
      </c>
      <c r="E218">
        <v>451</v>
      </c>
      <c r="F218">
        <v>81</v>
      </c>
      <c r="I218">
        <v>6077</v>
      </c>
      <c r="J218">
        <v>53</v>
      </c>
      <c r="K218">
        <v>313</v>
      </c>
      <c r="L218">
        <v>19</v>
      </c>
      <c r="M218">
        <v>991</v>
      </c>
      <c r="N218">
        <v>16</v>
      </c>
      <c r="O218" t="s">
        <v>434</v>
      </c>
      <c r="P218" t="s">
        <v>316</v>
      </c>
      <c r="Q218">
        <v>229</v>
      </c>
      <c r="R218">
        <v>3</v>
      </c>
      <c r="S218">
        <v>13222</v>
      </c>
      <c r="T218">
        <v>46</v>
      </c>
      <c r="W218" t="s">
        <v>394</v>
      </c>
      <c r="X218" t="s">
        <v>224</v>
      </c>
      <c r="Y218" t="s">
        <v>435</v>
      </c>
      <c r="Z218" t="s">
        <v>239</v>
      </c>
      <c r="AA218" t="s">
        <v>436</v>
      </c>
      <c r="AB218" t="s">
        <v>239</v>
      </c>
      <c r="AC218" t="s">
        <v>437</v>
      </c>
      <c r="AD218" t="s">
        <v>313</v>
      </c>
      <c r="AE218" t="s">
        <v>438</v>
      </c>
      <c r="AF218">
        <v>1</v>
      </c>
      <c r="AG218" t="s">
        <v>439</v>
      </c>
      <c r="AH218" t="s">
        <v>327</v>
      </c>
      <c r="AI218" t="s">
        <v>394</v>
      </c>
      <c r="AJ218" t="s">
        <v>313</v>
      </c>
      <c r="AM218">
        <v>89</v>
      </c>
      <c r="AN218">
        <v>9</v>
      </c>
      <c r="AO218" t="s">
        <v>440</v>
      </c>
      <c r="AP218" t="s">
        <v>239</v>
      </c>
    </row>
    <row r="219" spans="1:42" x14ac:dyDescent="0.25">
      <c r="A219">
        <v>2758</v>
      </c>
      <c r="B219" s="43">
        <v>11</v>
      </c>
      <c r="C219" t="s">
        <v>220</v>
      </c>
      <c r="E219">
        <v>502</v>
      </c>
      <c r="F219">
        <v>78</v>
      </c>
      <c r="G219">
        <v>564</v>
      </c>
      <c r="H219">
        <v>30</v>
      </c>
      <c r="I219">
        <v>4892</v>
      </c>
      <c r="J219">
        <v>45</v>
      </c>
      <c r="K219">
        <v>286</v>
      </c>
      <c r="L219">
        <v>18</v>
      </c>
      <c r="M219">
        <v>811</v>
      </c>
      <c r="N219">
        <v>15</v>
      </c>
      <c r="O219" t="s">
        <v>441</v>
      </c>
      <c r="P219" t="s">
        <v>327</v>
      </c>
      <c r="Q219">
        <v>242</v>
      </c>
      <c r="R219">
        <v>3</v>
      </c>
      <c r="S219">
        <v>12114</v>
      </c>
      <c r="T219">
        <v>42</v>
      </c>
      <c r="U219" t="s">
        <v>442</v>
      </c>
      <c r="V219">
        <v>2</v>
      </c>
      <c r="W219" t="s">
        <v>411</v>
      </c>
      <c r="X219" t="s">
        <v>224</v>
      </c>
      <c r="Y219" t="s">
        <v>443</v>
      </c>
      <c r="Z219" t="s">
        <v>239</v>
      </c>
      <c r="AA219">
        <v>56</v>
      </c>
      <c r="AB219" t="s">
        <v>230</v>
      </c>
      <c r="AC219" t="s">
        <v>444</v>
      </c>
      <c r="AD219" t="s">
        <v>386</v>
      </c>
      <c r="AE219" t="s">
        <v>401</v>
      </c>
      <c r="AF219">
        <v>1</v>
      </c>
      <c r="AG219" t="s">
        <v>445</v>
      </c>
      <c r="AH219" t="s">
        <v>327</v>
      </c>
      <c r="AI219" t="s">
        <v>411</v>
      </c>
      <c r="AJ219" t="s">
        <v>313</v>
      </c>
      <c r="AM219">
        <v>105</v>
      </c>
      <c r="AN219">
        <v>8</v>
      </c>
      <c r="AO219" t="s">
        <v>443</v>
      </c>
      <c r="AP219" t="s">
        <v>313</v>
      </c>
    </row>
    <row r="220" spans="1:42" s="93" customFormat="1" x14ac:dyDescent="0.25">
      <c r="A220" s="93">
        <v>2756</v>
      </c>
      <c r="B220" s="149">
        <v>12</v>
      </c>
      <c r="C220" s="93" t="s">
        <v>220</v>
      </c>
      <c r="E220" s="93">
        <v>451</v>
      </c>
      <c r="F220" s="93">
        <v>89</v>
      </c>
      <c r="I220" s="93">
        <v>9814</v>
      </c>
      <c r="J220" s="93">
        <v>74</v>
      </c>
      <c r="K220" s="93">
        <v>367</v>
      </c>
      <c r="L220" s="93">
        <v>23</v>
      </c>
      <c r="M220" s="93">
        <v>1463</v>
      </c>
      <c r="N220" s="93">
        <v>20</v>
      </c>
      <c r="O220" s="93" t="s">
        <v>446</v>
      </c>
      <c r="P220" s="93">
        <v>2</v>
      </c>
      <c r="Q220" s="93">
        <v>265</v>
      </c>
      <c r="R220" s="93">
        <v>3</v>
      </c>
      <c r="S220" s="93">
        <v>14696</v>
      </c>
      <c r="T220" s="93">
        <v>51</v>
      </c>
      <c r="W220" s="93" t="s">
        <v>447</v>
      </c>
      <c r="X220" s="93" t="s">
        <v>224</v>
      </c>
      <c r="Y220" s="93" t="s">
        <v>448</v>
      </c>
      <c r="Z220" s="93" t="s">
        <v>230</v>
      </c>
      <c r="AA220" s="93" t="s">
        <v>449</v>
      </c>
      <c r="AB220" s="93" t="s">
        <v>224</v>
      </c>
      <c r="AC220" s="93" t="s">
        <v>450</v>
      </c>
      <c r="AD220" s="93" t="s">
        <v>239</v>
      </c>
      <c r="AE220" s="93">
        <v>46</v>
      </c>
      <c r="AF220" s="93" t="s">
        <v>227</v>
      </c>
      <c r="AG220" s="93" t="s">
        <v>451</v>
      </c>
      <c r="AH220" s="93" t="s">
        <v>316</v>
      </c>
      <c r="AI220" s="93" t="s">
        <v>394</v>
      </c>
      <c r="AJ220" s="93" t="s">
        <v>313</v>
      </c>
      <c r="AM220" s="93">
        <v>143</v>
      </c>
      <c r="AN220" s="93">
        <v>9</v>
      </c>
      <c r="AO220" s="93" t="s">
        <v>452</v>
      </c>
      <c r="AP220" s="93" t="s">
        <v>230</v>
      </c>
    </row>
    <row r="221" spans="1:42" x14ac:dyDescent="0.25">
      <c r="A221">
        <v>2754</v>
      </c>
      <c r="B221" s="43">
        <v>13</v>
      </c>
      <c r="C221" t="s">
        <v>220</v>
      </c>
      <c r="E221">
        <v>451</v>
      </c>
      <c r="F221">
        <v>79</v>
      </c>
      <c r="I221">
        <v>4519</v>
      </c>
      <c r="J221">
        <v>45</v>
      </c>
      <c r="K221">
        <v>188</v>
      </c>
      <c r="L221">
        <v>17</v>
      </c>
      <c r="M221">
        <v>709</v>
      </c>
      <c r="N221">
        <v>14</v>
      </c>
      <c r="O221" t="s">
        <v>453</v>
      </c>
      <c r="P221" t="s">
        <v>327</v>
      </c>
      <c r="Q221">
        <v>223</v>
      </c>
      <c r="R221">
        <v>3</v>
      </c>
      <c r="S221">
        <v>12177</v>
      </c>
      <c r="T221">
        <v>42</v>
      </c>
      <c r="U221">
        <v>7</v>
      </c>
      <c r="V221">
        <v>2</v>
      </c>
      <c r="W221" t="s">
        <v>454</v>
      </c>
      <c r="X221" t="s">
        <v>224</v>
      </c>
      <c r="Y221" t="s">
        <v>270</v>
      </c>
      <c r="Z221" t="s">
        <v>239</v>
      </c>
      <c r="AA221">
        <v>92</v>
      </c>
      <c r="AB221" t="s">
        <v>224</v>
      </c>
      <c r="AC221" t="s">
        <v>455</v>
      </c>
      <c r="AD221" t="s">
        <v>386</v>
      </c>
      <c r="AE221" t="s">
        <v>289</v>
      </c>
      <c r="AF221" t="s">
        <v>230</v>
      </c>
      <c r="AG221" t="s">
        <v>456</v>
      </c>
      <c r="AH221" t="s">
        <v>277</v>
      </c>
      <c r="AI221" t="s">
        <v>418</v>
      </c>
      <c r="AJ221" t="s">
        <v>313</v>
      </c>
      <c r="AM221">
        <v>92</v>
      </c>
      <c r="AN221">
        <v>9</v>
      </c>
      <c r="AO221" t="s">
        <v>457</v>
      </c>
      <c r="AP221" t="s">
        <v>313</v>
      </c>
    </row>
    <row r="222" spans="1:42" x14ac:dyDescent="0.25">
      <c r="A222">
        <v>2752</v>
      </c>
      <c r="B222" s="43">
        <v>14</v>
      </c>
      <c r="C222" t="s">
        <v>220</v>
      </c>
      <c r="E222">
        <v>468</v>
      </c>
      <c r="F222">
        <v>73</v>
      </c>
      <c r="I222">
        <v>3740</v>
      </c>
      <c r="J222">
        <v>38</v>
      </c>
      <c r="K222">
        <v>207</v>
      </c>
      <c r="L222">
        <v>16</v>
      </c>
      <c r="M222">
        <v>654</v>
      </c>
      <c r="N222">
        <v>13</v>
      </c>
      <c r="O222" t="s">
        <v>458</v>
      </c>
      <c r="P222" t="s">
        <v>222</v>
      </c>
      <c r="Q222">
        <v>208</v>
      </c>
      <c r="R222">
        <v>3</v>
      </c>
      <c r="S222">
        <v>10533</v>
      </c>
      <c r="T222">
        <v>37</v>
      </c>
      <c r="W222" t="s">
        <v>382</v>
      </c>
      <c r="X222">
        <v>1</v>
      </c>
      <c r="Y222" t="s">
        <v>459</v>
      </c>
      <c r="Z222" t="s">
        <v>313</v>
      </c>
      <c r="AA222" t="s">
        <v>460</v>
      </c>
      <c r="AB222" t="s">
        <v>313</v>
      </c>
      <c r="AC222" t="s">
        <v>461</v>
      </c>
      <c r="AD222" t="s">
        <v>404</v>
      </c>
      <c r="AE222" t="s">
        <v>462</v>
      </c>
      <c r="AF222" t="s">
        <v>230</v>
      </c>
      <c r="AG222" t="s">
        <v>463</v>
      </c>
      <c r="AH222" t="s">
        <v>232</v>
      </c>
      <c r="AI222" t="s">
        <v>464</v>
      </c>
      <c r="AJ222" t="s">
        <v>386</v>
      </c>
      <c r="AM222">
        <v>59</v>
      </c>
      <c r="AN222">
        <v>8</v>
      </c>
      <c r="AO222" t="s">
        <v>465</v>
      </c>
      <c r="AP222" t="s">
        <v>313</v>
      </c>
    </row>
    <row r="223" spans="1:42" x14ac:dyDescent="0.25">
      <c r="A223">
        <v>2748</v>
      </c>
      <c r="B223" s="43">
        <v>15</v>
      </c>
      <c r="C223" t="s">
        <v>220</v>
      </c>
      <c r="E223">
        <v>630</v>
      </c>
      <c r="F223">
        <v>88</v>
      </c>
      <c r="I223">
        <v>4426</v>
      </c>
      <c r="J223">
        <v>47</v>
      </c>
      <c r="K223">
        <v>174</v>
      </c>
      <c r="L223">
        <v>18</v>
      </c>
      <c r="M223">
        <v>756</v>
      </c>
      <c r="N223">
        <v>15</v>
      </c>
      <c r="O223" t="s">
        <v>466</v>
      </c>
      <c r="P223" t="s">
        <v>316</v>
      </c>
      <c r="Q223">
        <v>207</v>
      </c>
      <c r="R223">
        <v>3</v>
      </c>
      <c r="S223">
        <v>12348</v>
      </c>
      <c r="T223">
        <v>44</v>
      </c>
      <c r="U223">
        <v>7</v>
      </c>
      <c r="V223">
        <v>2</v>
      </c>
      <c r="W223" t="s">
        <v>467</v>
      </c>
      <c r="X223" t="s">
        <v>224</v>
      </c>
      <c r="Y223" t="s">
        <v>468</v>
      </c>
      <c r="Z223" t="s">
        <v>239</v>
      </c>
      <c r="AA223" t="s">
        <v>469</v>
      </c>
      <c r="AB223" t="s">
        <v>239</v>
      </c>
      <c r="AC223">
        <v>69</v>
      </c>
      <c r="AD223" t="s">
        <v>386</v>
      </c>
      <c r="AE223" t="s">
        <v>470</v>
      </c>
      <c r="AF223">
        <v>1</v>
      </c>
      <c r="AG223" t="s">
        <v>333</v>
      </c>
      <c r="AH223" t="s">
        <v>327</v>
      </c>
      <c r="AI223" t="s">
        <v>395</v>
      </c>
      <c r="AJ223" t="s">
        <v>239</v>
      </c>
      <c r="AM223">
        <v>76</v>
      </c>
      <c r="AN223">
        <v>9</v>
      </c>
      <c r="AO223" t="s">
        <v>471</v>
      </c>
      <c r="AP223" t="s">
        <v>313</v>
      </c>
    </row>
    <row r="224" spans="1:42" x14ac:dyDescent="0.25">
      <c r="A224">
        <v>2746</v>
      </c>
      <c r="B224" s="43">
        <v>16</v>
      </c>
      <c r="C224" t="s">
        <v>220</v>
      </c>
      <c r="E224">
        <v>549</v>
      </c>
      <c r="F224">
        <v>96</v>
      </c>
      <c r="I224">
        <v>5281</v>
      </c>
      <c r="J224">
        <v>52</v>
      </c>
      <c r="M224">
        <v>977</v>
      </c>
      <c r="N224">
        <v>18</v>
      </c>
      <c r="O224">
        <v>35</v>
      </c>
      <c r="P224">
        <v>2</v>
      </c>
      <c r="Q224">
        <v>214</v>
      </c>
      <c r="R224">
        <v>3</v>
      </c>
      <c r="S224">
        <v>19172</v>
      </c>
      <c r="T224">
        <v>63</v>
      </c>
      <c r="W224" t="s">
        <v>311</v>
      </c>
      <c r="X224" t="s">
        <v>224</v>
      </c>
      <c r="Y224" t="s">
        <v>411</v>
      </c>
      <c r="Z224" t="s">
        <v>313</v>
      </c>
      <c r="AA224" t="s">
        <v>472</v>
      </c>
      <c r="AB224" t="s">
        <v>239</v>
      </c>
      <c r="AC224" t="s">
        <v>456</v>
      </c>
      <c r="AD224" t="s">
        <v>313</v>
      </c>
      <c r="AE224" t="s">
        <v>473</v>
      </c>
      <c r="AF224">
        <v>1</v>
      </c>
      <c r="AG224">
        <v>86</v>
      </c>
      <c r="AH224" t="s">
        <v>327</v>
      </c>
      <c r="AI224" t="s">
        <v>474</v>
      </c>
      <c r="AJ224" t="s">
        <v>313</v>
      </c>
      <c r="AM224">
        <v>111</v>
      </c>
      <c r="AN224">
        <v>9</v>
      </c>
      <c r="AO224">
        <v>16</v>
      </c>
      <c r="AP224" t="s">
        <v>239</v>
      </c>
    </row>
    <row r="225" spans="1:42" x14ac:dyDescent="0.25">
      <c r="A225">
        <v>2742</v>
      </c>
      <c r="B225" s="43">
        <v>17</v>
      </c>
      <c r="C225" t="s">
        <v>220</v>
      </c>
      <c r="E225">
        <v>701</v>
      </c>
      <c r="F225">
        <v>94</v>
      </c>
      <c r="I225">
        <v>4102</v>
      </c>
      <c r="J225">
        <v>44</v>
      </c>
      <c r="M225">
        <v>750</v>
      </c>
      <c r="N225">
        <v>16</v>
      </c>
      <c r="O225" t="s">
        <v>301</v>
      </c>
      <c r="P225" t="s">
        <v>413</v>
      </c>
      <c r="Q225">
        <v>197</v>
      </c>
      <c r="R225">
        <v>3</v>
      </c>
      <c r="S225">
        <v>18229</v>
      </c>
      <c r="T225">
        <v>60</v>
      </c>
      <c r="W225" t="s">
        <v>475</v>
      </c>
      <c r="X225" t="s">
        <v>224</v>
      </c>
      <c r="Y225" t="s">
        <v>476</v>
      </c>
      <c r="Z225" t="s">
        <v>313</v>
      </c>
      <c r="AA225" t="s">
        <v>477</v>
      </c>
      <c r="AB225" t="s">
        <v>239</v>
      </c>
      <c r="AC225" t="s">
        <v>478</v>
      </c>
      <c r="AD225" t="s">
        <v>386</v>
      </c>
      <c r="AE225" t="s">
        <v>283</v>
      </c>
      <c r="AF225" t="s">
        <v>230</v>
      </c>
      <c r="AG225" t="s">
        <v>479</v>
      </c>
      <c r="AH225" t="s">
        <v>232</v>
      </c>
      <c r="AI225" t="s">
        <v>251</v>
      </c>
      <c r="AJ225" t="s">
        <v>313</v>
      </c>
      <c r="AK225">
        <v>7</v>
      </c>
      <c r="AL225">
        <v>2</v>
      </c>
      <c r="AM225">
        <v>108</v>
      </c>
      <c r="AN225">
        <v>9</v>
      </c>
      <c r="AO225" t="s">
        <v>282</v>
      </c>
      <c r="AP225" t="s">
        <v>313</v>
      </c>
    </row>
    <row r="226" spans="1:42" x14ac:dyDescent="0.25">
      <c r="A226">
        <v>2741</v>
      </c>
      <c r="B226" s="43">
        <v>18</v>
      </c>
      <c r="C226" t="s">
        <v>220</v>
      </c>
      <c r="E226">
        <v>567</v>
      </c>
      <c r="F226">
        <v>91</v>
      </c>
      <c r="I226">
        <v>4133</v>
      </c>
      <c r="J226">
        <v>44</v>
      </c>
      <c r="M226">
        <v>657</v>
      </c>
      <c r="N226">
        <v>16</v>
      </c>
      <c r="O226" t="s">
        <v>480</v>
      </c>
      <c r="P226" t="s">
        <v>413</v>
      </c>
      <c r="Q226">
        <v>202</v>
      </c>
      <c r="R226">
        <v>3</v>
      </c>
      <c r="S226">
        <v>19735</v>
      </c>
      <c r="T226">
        <v>63</v>
      </c>
      <c r="W226" t="s">
        <v>481</v>
      </c>
      <c r="X226" t="s">
        <v>224</v>
      </c>
      <c r="Y226" t="s">
        <v>411</v>
      </c>
      <c r="Z226" t="s">
        <v>313</v>
      </c>
      <c r="AA226" t="s">
        <v>482</v>
      </c>
      <c r="AB226" t="s">
        <v>230</v>
      </c>
      <c r="AC226" t="s">
        <v>483</v>
      </c>
      <c r="AD226" t="s">
        <v>386</v>
      </c>
      <c r="AE226" t="s">
        <v>484</v>
      </c>
      <c r="AF226" t="s">
        <v>239</v>
      </c>
      <c r="AG226" t="s">
        <v>485</v>
      </c>
      <c r="AH226" t="s">
        <v>232</v>
      </c>
      <c r="AI226" t="s">
        <v>238</v>
      </c>
      <c r="AJ226" t="s">
        <v>313</v>
      </c>
      <c r="AM226">
        <v>74</v>
      </c>
      <c r="AN226">
        <v>9</v>
      </c>
      <c r="AO226" t="s">
        <v>486</v>
      </c>
      <c r="AP226" t="s">
        <v>239</v>
      </c>
    </row>
    <row r="227" spans="1:42" s="87" customFormat="1" x14ac:dyDescent="0.25">
      <c r="A227" s="87">
        <v>2823</v>
      </c>
      <c r="B227" s="152">
        <v>19</v>
      </c>
      <c r="C227" s="87" t="s">
        <v>215</v>
      </c>
      <c r="I227" s="87">
        <v>14436</v>
      </c>
      <c r="J227" s="87">
        <v>112</v>
      </c>
      <c r="K227" s="87">
        <v>133</v>
      </c>
      <c r="L227" s="87">
        <v>29</v>
      </c>
      <c r="M227" s="87">
        <v>2396</v>
      </c>
      <c r="N227" s="87">
        <v>30</v>
      </c>
      <c r="O227" s="87">
        <v>69</v>
      </c>
      <c r="P227" s="87">
        <v>3</v>
      </c>
      <c r="Q227" s="87">
        <v>272</v>
      </c>
      <c r="R227" s="87">
        <v>4</v>
      </c>
      <c r="S227" s="87">
        <v>21107</v>
      </c>
      <c r="T227" s="87">
        <v>77</v>
      </c>
      <c r="U227" s="87">
        <v>17</v>
      </c>
      <c r="V227" s="87">
        <v>3</v>
      </c>
      <c r="W227" s="87" t="s">
        <v>259</v>
      </c>
      <c r="X227" s="87" t="s">
        <v>232</v>
      </c>
      <c r="Y227" s="87" t="s">
        <v>290</v>
      </c>
      <c r="Z227" s="87">
        <v>1</v>
      </c>
      <c r="AA227" s="87" t="s">
        <v>487</v>
      </c>
      <c r="AB227" s="87" t="s">
        <v>230</v>
      </c>
      <c r="AC227" s="87" t="s">
        <v>488</v>
      </c>
      <c r="AD227" s="87">
        <v>1</v>
      </c>
      <c r="AE227" s="87" t="s">
        <v>489</v>
      </c>
      <c r="AF227" s="87" t="s">
        <v>237</v>
      </c>
      <c r="AG227" s="87">
        <v>158</v>
      </c>
      <c r="AH227" s="87">
        <v>2</v>
      </c>
      <c r="AI227" s="87" t="s">
        <v>490</v>
      </c>
      <c r="AJ227" s="87" t="s">
        <v>239</v>
      </c>
      <c r="AM227" s="87">
        <v>163</v>
      </c>
      <c r="AN227" s="87">
        <v>10</v>
      </c>
      <c r="AO227" s="87" t="s">
        <v>491</v>
      </c>
      <c r="AP227" s="87">
        <v>1</v>
      </c>
    </row>
    <row r="228" spans="1:42" s="87" customFormat="1" x14ac:dyDescent="0.25">
      <c r="A228" s="87">
        <v>2792.2</v>
      </c>
      <c r="B228" s="152">
        <v>20</v>
      </c>
      <c r="C228" s="87" t="s">
        <v>215</v>
      </c>
      <c r="I228" s="87">
        <v>9099</v>
      </c>
      <c r="J228" s="87">
        <v>89</v>
      </c>
      <c r="M228" s="87">
        <v>1219</v>
      </c>
      <c r="N228" s="87">
        <v>23</v>
      </c>
      <c r="O228" s="87">
        <v>44</v>
      </c>
      <c r="P228" s="87">
        <v>3</v>
      </c>
      <c r="Q228" s="87">
        <v>428</v>
      </c>
      <c r="R228" s="87">
        <v>5</v>
      </c>
      <c r="S228" s="87">
        <v>16948</v>
      </c>
      <c r="T228" s="87">
        <v>68</v>
      </c>
      <c r="U228" s="87">
        <v>17</v>
      </c>
      <c r="V228" s="87">
        <v>3</v>
      </c>
      <c r="W228" s="87" t="s">
        <v>325</v>
      </c>
      <c r="X228" s="87" t="s">
        <v>232</v>
      </c>
      <c r="Y228" s="87">
        <v>15</v>
      </c>
      <c r="Z228" s="87" t="s">
        <v>230</v>
      </c>
      <c r="AA228" s="87" t="s">
        <v>492</v>
      </c>
      <c r="AB228" s="87" t="s">
        <v>222</v>
      </c>
      <c r="AC228" s="87" t="s">
        <v>493</v>
      </c>
      <c r="AD228" s="87" t="s">
        <v>230</v>
      </c>
      <c r="AE228" s="87" t="s">
        <v>473</v>
      </c>
      <c r="AF228" s="87" t="s">
        <v>227</v>
      </c>
      <c r="AG228" s="87">
        <v>101</v>
      </c>
      <c r="AH228" s="87">
        <v>2</v>
      </c>
      <c r="AI228" s="87" t="s">
        <v>481</v>
      </c>
      <c r="AJ228" s="87" t="s">
        <v>239</v>
      </c>
      <c r="AM228" s="87">
        <v>94</v>
      </c>
      <c r="AN228" s="87">
        <v>10</v>
      </c>
      <c r="AO228" s="87" t="s">
        <v>494</v>
      </c>
      <c r="AP228" s="87" t="s">
        <v>230</v>
      </c>
    </row>
    <row r="229" spans="1:42" s="87" customFormat="1" x14ac:dyDescent="0.25">
      <c r="A229" s="87">
        <v>2786.2</v>
      </c>
      <c r="B229" s="152">
        <v>21</v>
      </c>
      <c r="C229" s="87" t="s">
        <v>215</v>
      </c>
      <c r="E229" s="87">
        <v>350</v>
      </c>
      <c r="F229" s="87">
        <v>91</v>
      </c>
      <c r="I229" s="87">
        <v>5523</v>
      </c>
      <c r="J229" s="87">
        <v>54</v>
      </c>
      <c r="M229" s="87">
        <v>1013</v>
      </c>
      <c r="N229" s="87">
        <v>18</v>
      </c>
      <c r="O229" s="87">
        <v>41</v>
      </c>
      <c r="P229" s="87">
        <v>2</v>
      </c>
      <c r="Q229" s="87">
        <v>393</v>
      </c>
      <c r="R229" s="87">
        <v>4</v>
      </c>
      <c r="S229" s="87">
        <v>18743</v>
      </c>
      <c r="T229" s="87">
        <v>64</v>
      </c>
      <c r="U229" s="87">
        <v>10</v>
      </c>
      <c r="V229" s="87">
        <v>2</v>
      </c>
      <c r="W229" s="87">
        <v>9</v>
      </c>
      <c r="X229" s="87" t="s">
        <v>227</v>
      </c>
      <c r="Y229" s="87">
        <v>20</v>
      </c>
      <c r="Z229" s="87" t="s">
        <v>230</v>
      </c>
      <c r="AA229" s="87" t="s">
        <v>495</v>
      </c>
      <c r="AB229" s="87" t="s">
        <v>224</v>
      </c>
      <c r="AC229" s="87" t="s">
        <v>496</v>
      </c>
      <c r="AD229" s="87" t="s">
        <v>313</v>
      </c>
      <c r="AE229" s="87" t="s">
        <v>497</v>
      </c>
      <c r="AF229" s="87">
        <v>1</v>
      </c>
      <c r="AG229" s="87" t="s">
        <v>498</v>
      </c>
      <c r="AH229" s="87" t="s">
        <v>327</v>
      </c>
      <c r="AI229" s="87" t="s">
        <v>406</v>
      </c>
      <c r="AJ229" s="87" t="s">
        <v>313</v>
      </c>
      <c r="AM229" s="87">
        <v>119</v>
      </c>
      <c r="AN229" s="87">
        <v>9</v>
      </c>
      <c r="AO229" s="87" t="s">
        <v>334</v>
      </c>
      <c r="AP229" s="87" t="s">
        <v>239</v>
      </c>
    </row>
    <row r="230" spans="1:42" s="87" customFormat="1" x14ac:dyDescent="0.25">
      <c r="A230" s="87">
        <v>2781.1</v>
      </c>
      <c r="B230" s="152">
        <v>22</v>
      </c>
      <c r="C230" s="87" t="s">
        <v>215</v>
      </c>
      <c r="E230" s="87">
        <v>506</v>
      </c>
      <c r="F230" s="87">
        <v>91</v>
      </c>
      <c r="I230" s="87">
        <v>5728</v>
      </c>
      <c r="J230" s="87">
        <v>55</v>
      </c>
      <c r="K230" s="87">
        <v>134</v>
      </c>
      <c r="L230" s="87">
        <v>20</v>
      </c>
      <c r="M230" s="87">
        <v>1104</v>
      </c>
      <c r="N230" s="87">
        <v>18</v>
      </c>
      <c r="O230" s="87" t="s">
        <v>499</v>
      </c>
      <c r="P230" s="87">
        <v>2</v>
      </c>
      <c r="Q230" s="87">
        <v>356</v>
      </c>
      <c r="R230" s="87">
        <v>4</v>
      </c>
      <c r="S230" s="87">
        <v>15490</v>
      </c>
      <c r="T230" s="87">
        <v>55</v>
      </c>
      <c r="U230" s="87">
        <v>7</v>
      </c>
      <c r="V230" s="87">
        <v>2</v>
      </c>
      <c r="W230" s="87" t="s">
        <v>500</v>
      </c>
      <c r="X230" s="87" t="s">
        <v>227</v>
      </c>
      <c r="Y230" s="87" t="s">
        <v>253</v>
      </c>
      <c r="Z230" s="87" t="s">
        <v>230</v>
      </c>
      <c r="AA230" s="87" t="s">
        <v>501</v>
      </c>
      <c r="AB230" s="87" t="s">
        <v>224</v>
      </c>
      <c r="AC230" s="87" t="s">
        <v>502</v>
      </c>
      <c r="AD230" s="87" t="s">
        <v>313</v>
      </c>
      <c r="AE230" s="87">
        <v>30</v>
      </c>
      <c r="AF230" s="87">
        <v>1</v>
      </c>
      <c r="AG230" s="87" t="s">
        <v>503</v>
      </c>
      <c r="AH230" s="87" t="s">
        <v>316</v>
      </c>
      <c r="AI230" s="87" t="s">
        <v>331</v>
      </c>
      <c r="AJ230" s="87" t="s">
        <v>313</v>
      </c>
      <c r="AK230" s="87">
        <v>7</v>
      </c>
      <c r="AL230" s="87">
        <v>2</v>
      </c>
      <c r="AM230" s="87">
        <v>81</v>
      </c>
      <c r="AN230" s="87">
        <v>9</v>
      </c>
      <c r="AO230" s="87">
        <v>16</v>
      </c>
      <c r="AP230" s="87" t="s">
        <v>239</v>
      </c>
    </row>
    <row r="231" spans="1:42" s="87" customFormat="1" x14ac:dyDescent="0.25">
      <c r="A231" s="87">
        <v>2760.5</v>
      </c>
      <c r="B231" s="152">
        <v>23</v>
      </c>
      <c r="C231" s="87" t="s">
        <v>215</v>
      </c>
      <c r="E231" s="87">
        <v>617</v>
      </c>
      <c r="F231" s="87">
        <v>102</v>
      </c>
      <c r="I231" s="87">
        <v>13468</v>
      </c>
      <c r="J231" s="87">
        <v>99</v>
      </c>
      <c r="K231" s="87">
        <v>756</v>
      </c>
      <c r="L231" s="87">
        <v>28</v>
      </c>
      <c r="M231" s="87">
        <v>2385</v>
      </c>
      <c r="N231" s="87">
        <v>27</v>
      </c>
      <c r="O231" s="87">
        <v>86</v>
      </c>
      <c r="P231" s="87">
        <v>2</v>
      </c>
      <c r="Q231" s="87">
        <v>272</v>
      </c>
      <c r="R231" s="87">
        <v>3</v>
      </c>
      <c r="S231" s="87">
        <v>15620</v>
      </c>
      <c r="T231" s="87">
        <v>57</v>
      </c>
      <c r="U231" s="87">
        <v>20</v>
      </c>
      <c r="V231" s="87">
        <v>2</v>
      </c>
      <c r="W231" s="87">
        <v>17</v>
      </c>
      <c r="X231" s="87" t="s">
        <v>237</v>
      </c>
      <c r="Y231" s="87" t="s">
        <v>504</v>
      </c>
      <c r="Z231" s="87">
        <v>1</v>
      </c>
      <c r="AA231" s="87" t="s">
        <v>412</v>
      </c>
      <c r="AB231" s="87">
        <v>1</v>
      </c>
      <c r="AC231" s="87" t="s">
        <v>505</v>
      </c>
      <c r="AD231" s="87">
        <v>1</v>
      </c>
      <c r="AE231" s="87" t="s">
        <v>506</v>
      </c>
      <c r="AF231" s="87" t="s">
        <v>224</v>
      </c>
      <c r="AG231" s="87">
        <v>132</v>
      </c>
      <c r="AH231" s="87">
        <v>2</v>
      </c>
      <c r="AI231" s="87" t="s">
        <v>507</v>
      </c>
      <c r="AJ231" s="87" t="s">
        <v>313</v>
      </c>
      <c r="AM231" s="87">
        <v>133</v>
      </c>
      <c r="AN231" s="87">
        <v>9</v>
      </c>
      <c r="AO231" s="87" t="s">
        <v>314</v>
      </c>
      <c r="AP231" s="87" t="s">
        <v>230</v>
      </c>
    </row>
    <row r="232" spans="1:42" s="87" customFormat="1" x14ac:dyDescent="0.25">
      <c r="A232" s="87">
        <v>2756.2</v>
      </c>
      <c r="B232" s="152">
        <v>24</v>
      </c>
      <c r="C232" s="87" t="s">
        <v>215</v>
      </c>
      <c r="E232" s="87">
        <v>323</v>
      </c>
      <c r="F232" s="87">
        <v>88</v>
      </c>
      <c r="I232" s="87">
        <v>12329</v>
      </c>
      <c r="J232" s="87">
        <v>88</v>
      </c>
      <c r="K232" s="87">
        <v>656</v>
      </c>
      <c r="L232" s="87">
        <v>25</v>
      </c>
      <c r="M232" s="87">
        <v>1822</v>
      </c>
      <c r="N232" s="87">
        <v>23</v>
      </c>
      <c r="O232" s="87">
        <v>45</v>
      </c>
      <c r="P232" s="87">
        <v>2</v>
      </c>
      <c r="Q232" s="87">
        <v>275</v>
      </c>
      <c r="R232" s="87">
        <v>3</v>
      </c>
      <c r="S232" s="87">
        <v>13482</v>
      </c>
      <c r="T232" s="87">
        <v>48</v>
      </c>
      <c r="W232" s="87" t="s">
        <v>508</v>
      </c>
      <c r="X232" s="87" t="s">
        <v>227</v>
      </c>
      <c r="Y232" s="87" t="s">
        <v>509</v>
      </c>
      <c r="Z232" s="87">
        <v>1</v>
      </c>
      <c r="AA232" s="87" t="s">
        <v>510</v>
      </c>
      <c r="AB232" s="87" t="s">
        <v>227</v>
      </c>
      <c r="AC232" s="87" t="s">
        <v>511</v>
      </c>
      <c r="AD232" s="87" t="s">
        <v>230</v>
      </c>
      <c r="AE232" s="87" t="s">
        <v>512</v>
      </c>
      <c r="AF232" s="87" t="s">
        <v>227</v>
      </c>
      <c r="AG232" s="87" t="s">
        <v>513</v>
      </c>
      <c r="AH232" s="87" t="s">
        <v>413</v>
      </c>
      <c r="AI232" s="87">
        <v>9</v>
      </c>
      <c r="AJ232" s="87" t="s">
        <v>313</v>
      </c>
      <c r="AM232" s="87">
        <v>151</v>
      </c>
      <c r="AN232" s="87">
        <v>9</v>
      </c>
      <c r="AO232" s="87" t="s">
        <v>514</v>
      </c>
      <c r="AP232" s="87" t="s">
        <v>230</v>
      </c>
    </row>
    <row r="233" spans="1:42" x14ac:dyDescent="0.25">
      <c r="A233">
        <v>2755.8</v>
      </c>
      <c r="B233" s="43">
        <v>25</v>
      </c>
      <c r="C233" t="s">
        <v>380</v>
      </c>
      <c r="E233">
        <v>365</v>
      </c>
      <c r="F233">
        <v>80</v>
      </c>
      <c r="I233">
        <v>4793</v>
      </c>
      <c r="J233">
        <v>46</v>
      </c>
      <c r="K233">
        <v>81</v>
      </c>
      <c r="L233">
        <v>18</v>
      </c>
      <c r="M233">
        <v>781</v>
      </c>
      <c r="N233">
        <v>15</v>
      </c>
      <c r="O233" t="s">
        <v>515</v>
      </c>
      <c r="P233" t="s">
        <v>316</v>
      </c>
      <c r="Q233">
        <v>248</v>
      </c>
      <c r="R233">
        <v>3</v>
      </c>
      <c r="S233">
        <v>15065</v>
      </c>
      <c r="T233">
        <v>50</v>
      </c>
      <c r="W233">
        <v>11</v>
      </c>
      <c r="X233" t="s">
        <v>224</v>
      </c>
      <c r="Y233" t="s">
        <v>405</v>
      </c>
      <c r="Z233" t="s">
        <v>239</v>
      </c>
      <c r="AA233" t="s">
        <v>516</v>
      </c>
      <c r="AB233">
        <v>1</v>
      </c>
      <c r="AC233" t="s">
        <v>517</v>
      </c>
      <c r="AD233" t="s">
        <v>386</v>
      </c>
      <c r="AE233">
        <v>27</v>
      </c>
      <c r="AF233" t="s">
        <v>230</v>
      </c>
      <c r="AG233">
        <v>71</v>
      </c>
      <c r="AH233" t="s">
        <v>222</v>
      </c>
      <c r="AI233" t="s">
        <v>518</v>
      </c>
      <c r="AJ233" t="s">
        <v>313</v>
      </c>
      <c r="AM233">
        <v>103</v>
      </c>
      <c r="AN233">
        <v>9</v>
      </c>
      <c r="AO233" t="s">
        <v>519</v>
      </c>
      <c r="AP233" t="s">
        <v>313</v>
      </c>
    </row>
    <row r="234" spans="1:42" s="93" customFormat="1" x14ac:dyDescent="0.25">
      <c r="A234" s="93">
        <v>2756</v>
      </c>
      <c r="B234" s="149">
        <v>26</v>
      </c>
      <c r="C234" s="93" t="s">
        <v>380</v>
      </c>
      <c r="E234" s="93">
        <v>421</v>
      </c>
      <c r="F234" s="93">
        <v>85</v>
      </c>
      <c r="I234" s="93">
        <v>7650</v>
      </c>
      <c r="J234" s="93">
        <v>62</v>
      </c>
      <c r="K234" s="93">
        <v>166</v>
      </c>
      <c r="L234" s="93">
        <v>20</v>
      </c>
      <c r="M234" s="93">
        <v>1124</v>
      </c>
      <c r="N234" s="93">
        <v>18</v>
      </c>
      <c r="O234" s="93" t="s">
        <v>520</v>
      </c>
      <c r="P234" s="93" t="s">
        <v>413</v>
      </c>
      <c r="Q234" s="93">
        <v>258</v>
      </c>
      <c r="R234" s="93">
        <v>3</v>
      </c>
      <c r="S234" s="93">
        <v>15348</v>
      </c>
      <c r="T234" s="93">
        <v>52</v>
      </c>
      <c r="U234" s="93">
        <v>8</v>
      </c>
      <c r="V234" s="93">
        <v>2</v>
      </c>
      <c r="W234" s="93" t="s">
        <v>507</v>
      </c>
      <c r="X234" s="93" t="s">
        <v>224</v>
      </c>
      <c r="Y234" s="93" t="s">
        <v>487</v>
      </c>
      <c r="Z234" s="93" t="s">
        <v>230</v>
      </c>
      <c r="AA234" s="93">
        <v>92</v>
      </c>
      <c r="AB234" s="93" t="s">
        <v>227</v>
      </c>
      <c r="AC234" s="93" t="s">
        <v>521</v>
      </c>
      <c r="AD234" s="93" t="s">
        <v>313</v>
      </c>
      <c r="AE234" s="93" t="s">
        <v>499</v>
      </c>
      <c r="AF234" s="93" t="s">
        <v>224</v>
      </c>
      <c r="AG234" s="93" t="s">
        <v>522</v>
      </c>
      <c r="AH234" s="93" t="s">
        <v>316</v>
      </c>
      <c r="AI234" s="93" t="s">
        <v>311</v>
      </c>
      <c r="AJ234" s="93" t="s">
        <v>313</v>
      </c>
      <c r="AM234" s="93">
        <v>155</v>
      </c>
      <c r="AN234" s="93">
        <v>9</v>
      </c>
      <c r="AO234" s="93">
        <v>25</v>
      </c>
      <c r="AP234" s="93" t="s">
        <v>239</v>
      </c>
    </row>
    <row r="235" spans="1:42" x14ac:dyDescent="0.25">
      <c r="A235">
        <v>2756.4</v>
      </c>
      <c r="B235" s="43">
        <v>27</v>
      </c>
      <c r="C235" t="s">
        <v>380</v>
      </c>
      <c r="E235">
        <v>458</v>
      </c>
      <c r="F235">
        <v>80</v>
      </c>
      <c r="I235">
        <v>7159</v>
      </c>
      <c r="J235">
        <v>58</v>
      </c>
      <c r="K235">
        <v>476</v>
      </c>
      <c r="L235">
        <v>20</v>
      </c>
      <c r="M235">
        <v>1158</v>
      </c>
      <c r="N235">
        <v>17</v>
      </c>
      <c r="O235" t="s">
        <v>523</v>
      </c>
      <c r="P235" t="s">
        <v>316</v>
      </c>
      <c r="Q235">
        <v>259</v>
      </c>
      <c r="R235">
        <v>3</v>
      </c>
      <c r="S235">
        <v>13010</v>
      </c>
      <c r="T235">
        <v>46</v>
      </c>
      <c r="W235" t="s">
        <v>490</v>
      </c>
      <c r="X235" t="s">
        <v>224</v>
      </c>
      <c r="Y235" t="s">
        <v>283</v>
      </c>
      <c r="Z235" t="s">
        <v>239</v>
      </c>
      <c r="AA235" t="s">
        <v>524</v>
      </c>
      <c r="AB235" t="s">
        <v>227</v>
      </c>
      <c r="AC235" t="s">
        <v>525</v>
      </c>
      <c r="AD235" t="s">
        <v>313</v>
      </c>
      <c r="AE235" t="s">
        <v>526</v>
      </c>
      <c r="AF235" t="s">
        <v>227</v>
      </c>
      <c r="AG235" t="s">
        <v>527</v>
      </c>
      <c r="AH235" t="s">
        <v>413</v>
      </c>
      <c r="AI235">
        <v>10</v>
      </c>
      <c r="AJ235" t="s">
        <v>313</v>
      </c>
      <c r="AM235">
        <v>127</v>
      </c>
      <c r="AN235">
        <v>9</v>
      </c>
      <c r="AO235" t="s">
        <v>528</v>
      </c>
      <c r="AP235" t="s">
        <v>239</v>
      </c>
    </row>
    <row r="236" spans="1:42" x14ac:dyDescent="0.25">
      <c r="A236">
        <v>2755.6</v>
      </c>
      <c r="B236" s="43">
        <v>28</v>
      </c>
      <c r="C236" t="s">
        <v>380</v>
      </c>
      <c r="E236">
        <v>478</v>
      </c>
      <c r="F236">
        <v>78</v>
      </c>
      <c r="I236">
        <v>3960</v>
      </c>
      <c r="J236">
        <v>41</v>
      </c>
      <c r="K236">
        <v>103</v>
      </c>
      <c r="L236">
        <v>17</v>
      </c>
      <c r="M236">
        <v>650</v>
      </c>
      <c r="N236">
        <v>14</v>
      </c>
      <c r="O236" t="s">
        <v>453</v>
      </c>
      <c r="P236" t="s">
        <v>327</v>
      </c>
      <c r="Q236">
        <v>231</v>
      </c>
      <c r="R236">
        <v>3</v>
      </c>
      <c r="S236">
        <v>13250</v>
      </c>
      <c r="T236">
        <v>45</v>
      </c>
      <c r="W236" t="s">
        <v>529</v>
      </c>
      <c r="X236" t="s">
        <v>224</v>
      </c>
      <c r="Y236" t="s">
        <v>494</v>
      </c>
      <c r="Z236" t="s">
        <v>239</v>
      </c>
      <c r="AA236" t="s">
        <v>530</v>
      </c>
      <c r="AB236">
        <v>1</v>
      </c>
      <c r="AC236" t="s">
        <v>531</v>
      </c>
      <c r="AD236" t="s">
        <v>386</v>
      </c>
      <c r="AE236" t="s">
        <v>233</v>
      </c>
      <c r="AF236" t="s">
        <v>230</v>
      </c>
      <c r="AG236">
        <v>64</v>
      </c>
      <c r="AH236" t="s">
        <v>232</v>
      </c>
      <c r="AI236" t="s">
        <v>532</v>
      </c>
      <c r="AJ236" t="s">
        <v>386</v>
      </c>
      <c r="AM236">
        <v>82</v>
      </c>
      <c r="AN236">
        <v>9</v>
      </c>
      <c r="AO236">
        <v>14</v>
      </c>
      <c r="AP236" t="s">
        <v>313</v>
      </c>
    </row>
    <row r="237" spans="1:42" ht="15.75" thickBot="1" x14ac:dyDescent="0.3">
      <c r="C237" s="43"/>
    </row>
    <row r="238" spans="1:42" x14ac:dyDescent="0.25">
      <c r="A238" s="124">
        <v>2751</v>
      </c>
      <c r="B238" s="125">
        <v>12</v>
      </c>
      <c r="C238" s="125" t="s">
        <v>172</v>
      </c>
      <c r="D238" s="125"/>
      <c r="E238" s="125"/>
      <c r="F238" s="125"/>
      <c r="G238" s="125"/>
      <c r="H238" s="125"/>
      <c r="I238" s="125">
        <v>2642</v>
      </c>
      <c r="J238" s="125">
        <v>44</v>
      </c>
      <c r="K238" s="125"/>
      <c r="L238" s="125"/>
      <c r="M238" s="125">
        <v>543</v>
      </c>
      <c r="N238" s="125">
        <v>15</v>
      </c>
      <c r="O238" s="125">
        <v>19.7</v>
      </c>
      <c r="P238" s="125">
        <v>1.9</v>
      </c>
      <c r="Q238" s="125">
        <v>151</v>
      </c>
      <c r="R238" s="125">
        <v>3</v>
      </c>
      <c r="S238" s="125">
        <v>7339</v>
      </c>
      <c r="T238" s="125">
        <v>32</v>
      </c>
      <c r="U238" s="125">
        <v>9</v>
      </c>
      <c r="V238" s="125">
        <v>2</v>
      </c>
      <c r="W238" s="125"/>
      <c r="X238" s="125"/>
      <c r="Y238" s="125">
        <v>16.7</v>
      </c>
      <c r="Z238" s="125">
        <v>0.8</v>
      </c>
      <c r="AA238" s="125">
        <v>29.4</v>
      </c>
      <c r="AB238" s="125">
        <v>0.7</v>
      </c>
      <c r="AC238" s="125">
        <v>40.200000000000003</v>
      </c>
      <c r="AD238" s="125">
        <v>0.5</v>
      </c>
      <c r="AE238" s="125">
        <v>15.8</v>
      </c>
      <c r="AF238" s="125">
        <v>0.8</v>
      </c>
      <c r="AG238" s="125">
        <v>45.1</v>
      </c>
      <c r="AH238" s="125">
        <v>1.3</v>
      </c>
      <c r="AI238" s="125">
        <v>9.1999999999999993</v>
      </c>
      <c r="AJ238" s="125">
        <v>0.6</v>
      </c>
      <c r="AK238" s="125">
        <v>13</v>
      </c>
      <c r="AL238" s="125">
        <v>2</v>
      </c>
      <c r="AM238" s="125">
        <v>77</v>
      </c>
      <c r="AN238" s="125">
        <v>9</v>
      </c>
      <c r="AO238" s="125">
        <v>5.6</v>
      </c>
      <c r="AP238" s="45">
        <v>0.7</v>
      </c>
    </row>
    <row r="239" spans="1:42" x14ac:dyDescent="0.25">
      <c r="A239" s="46">
        <v>2760</v>
      </c>
      <c r="B239" s="3">
        <v>13</v>
      </c>
      <c r="C239" s="3" t="s">
        <v>172</v>
      </c>
      <c r="D239" s="3"/>
      <c r="E239" s="3">
        <v>573</v>
      </c>
      <c r="F239" s="3">
        <v>137</v>
      </c>
      <c r="G239" s="3"/>
      <c r="H239" s="3"/>
      <c r="I239" s="3">
        <v>9144</v>
      </c>
      <c r="J239" s="3">
        <v>105</v>
      </c>
      <c r="K239" s="3">
        <v>647</v>
      </c>
      <c r="L239" s="3">
        <v>33</v>
      </c>
      <c r="M239" s="3">
        <v>1985</v>
      </c>
      <c r="N239" s="3">
        <v>32</v>
      </c>
      <c r="O239" s="3">
        <v>68</v>
      </c>
      <c r="P239" s="3">
        <v>3</v>
      </c>
      <c r="Q239" s="3">
        <v>232</v>
      </c>
      <c r="R239" s="3">
        <v>4</v>
      </c>
      <c r="S239" s="3">
        <v>10218</v>
      </c>
      <c r="T239" s="3">
        <v>47</v>
      </c>
      <c r="U239" s="3">
        <v>22</v>
      </c>
      <c r="V239" s="3">
        <v>3</v>
      </c>
      <c r="W239" s="3">
        <v>10.7</v>
      </c>
      <c r="X239" s="3">
        <v>1.4</v>
      </c>
      <c r="Y239" s="3">
        <v>28.1</v>
      </c>
      <c r="Z239" s="3">
        <v>1.1000000000000001</v>
      </c>
      <c r="AA239" s="3">
        <v>30</v>
      </c>
      <c r="AB239" s="3">
        <v>0.9</v>
      </c>
      <c r="AC239" s="3">
        <v>104.7</v>
      </c>
      <c r="AD239" s="3">
        <v>0.9</v>
      </c>
      <c r="AE239" s="3">
        <v>28.5</v>
      </c>
      <c r="AF239" s="3">
        <v>1.1000000000000001</v>
      </c>
      <c r="AG239" s="3">
        <v>104.8</v>
      </c>
      <c r="AH239" s="3">
        <v>2</v>
      </c>
      <c r="AI239" s="3">
        <v>7.3</v>
      </c>
      <c r="AJ239" s="3">
        <v>0.7</v>
      </c>
      <c r="AK239" s="3">
        <v>9</v>
      </c>
      <c r="AL239" s="3">
        <v>2</v>
      </c>
      <c r="AM239" s="3">
        <v>117</v>
      </c>
      <c r="AN239" s="3">
        <v>10</v>
      </c>
      <c r="AO239" s="3">
        <v>11.4</v>
      </c>
      <c r="AP239" s="11">
        <v>0.9</v>
      </c>
    </row>
    <row r="240" spans="1:42" x14ac:dyDescent="0.25">
      <c r="A240" s="13">
        <v>2781</v>
      </c>
      <c r="B240" s="3">
        <v>14</v>
      </c>
      <c r="C240" s="3" t="s">
        <v>173</v>
      </c>
      <c r="D240" s="3"/>
      <c r="E240" s="3">
        <v>335</v>
      </c>
      <c r="F240" s="3">
        <v>91</v>
      </c>
      <c r="G240" s="3"/>
      <c r="H240" s="3"/>
      <c r="I240" s="3">
        <v>5840</v>
      </c>
      <c r="J240" s="3">
        <v>61</v>
      </c>
      <c r="K240" s="3">
        <v>493</v>
      </c>
      <c r="L240" s="3">
        <v>23</v>
      </c>
      <c r="M240" s="3">
        <v>1179</v>
      </c>
      <c r="N240" s="3">
        <v>20</v>
      </c>
      <c r="O240" s="3">
        <v>45</v>
      </c>
      <c r="P240" s="3">
        <v>2</v>
      </c>
      <c r="Q240" s="3">
        <v>357</v>
      </c>
      <c r="R240" s="3">
        <v>4</v>
      </c>
      <c r="S240" s="3">
        <v>9699</v>
      </c>
      <c r="T240" s="3">
        <v>38</v>
      </c>
      <c r="U240" s="3">
        <v>11</v>
      </c>
      <c r="V240" s="3">
        <v>2</v>
      </c>
      <c r="W240" s="3">
        <v>9.4</v>
      </c>
      <c r="X240" s="3">
        <v>1.2</v>
      </c>
      <c r="Y240" s="3">
        <v>26.6</v>
      </c>
      <c r="Z240" s="3">
        <v>1</v>
      </c>
      <c r="AA240" s="3">
        <v>64.7</v>
      </c>
      <c r="AB240" s="3">
        <v>1</v>
      </c>
      <c r="AC240" s="3">
        <v>82.8</v>
      </c>
      <c r="AD240" s="3">
        <v>0.7</v>
      </c>
      <c r="AE240" s="3">
        <v>30.5</v>
      </c>
      <c r="AF240" s="3">
        <v>1</v>
      </c>
      <c r="AG240" s="3">
        <v>103.4</v>
      </c>
      <c r="AH240" s="3">
        <v>1.8</v>
      </c>
      <c r="AI240" s="3">
        <v>9.4</v>
      </c>
      <c r="AJ240" s="3">
        <v>0.7</v>
      </c>
      <c r="AK240" s="3">
        <v>9</v>
      </c>
      <c r="AL240" s="3">
        <v>2</v>
      </c>
      <c r="AM240" s="3">
        <v>113</v>
      </c>
      <c r="AN240" s="3">
        <v>9</v>
      </c>
      <c r="AO240" s="3">
        <v>13.9</v>
      </c>
      <c r="AP240" s="11">
        <v>0.8</v>
      </c>
    </row>
    <row r="241" spans="1:42" x14ac:dyDescent="0.25">
      <c r="A241" s="96">
        <v>2798</v>
      </c>
      <c r="B241" s="3">
        <v>15</v>
      </c>
      <c r="C241" s="3" t="s">
        <v>172</v>
      </c>
      <c r="D241" s="3" t="s">
        <v>175</v>
      </c>
      <c r="E241" s="3"/>
      <c r="F241" s="3"/>
      <c r="G241" s="3"/>
      <c r="H241" s="3"/>
      <c r="I241" s="3">
        <v>8900</v>
      </c>
      <c r="J241" s="3">
        <v>72</v>
      </c>
      <c r="K241" s="3">
        <v>351</v>
      </c>
      <c r="L241" s="3">
        <v>23</v>
      </c>
      <c r="M241" s="3">
        <v>1511</v>
      </c>
      <c r="N241" s="3">
        <v>21</v>
      </c>
      <c r="O241" s="3">
        <v>56</v>
      </c>
      <c r="P241" s="3">
        <v>2</v>
      </c>
      <c r="Q241" s="3">
        <v>410</v>
      </c>
      <c r="R241" s="3">
        <v>4</v>
      </c>
      <c r="S241" s="3">
        <v>13807</v>
      </c>
      <c r="T241" s="3">
        <v>48</v>
      </c>
      <c r="U241" s="3">
        <v>8</v>
      </c>
      <c r="V241" s="3">
        <v>2</v>
      </c>
      <c r="W241" s="3">
        <v>10.1</v>
      </c>
      <c r="X241" s="3">
        <v>1.1000000000000001</v>
      </c>
      <c r="Y241" s="3">
        <v>29.7</v>
      </c>
      <c r="Z241" s="3">
        <v>0.9</v>
      </c>
      <c r="AA241" s="3">
        <v>38.700000000000003</v>
      </c>
      <c r="AB241" s="3">
        <v>0.9</v>
      </c>
      <c r="AC241" s="3">
        <v>123.2</v>
      </c>
      <c r="AD241" s="3">
        <v>0.8</v>
      </c>
      <c r="AE241" s="3">
        <v>39.4</v>
      </c>
      <c r="AF241" s="3">
        <v>1</v>
      </c>
      <c r="AG241" s="3">
        <v>136.9</v>
      </c>
      <c r="AH241" s="3">
        <v>1.9</v>
      </c>
      <c r="AI241" s="3">
        <v>12.2</v>
      </c>
      <c r="AJ241" s="3">
        <v>0.7</v>
      </c>
      <c r="AK241" s="3"/>
      <c r="AL241" s="3"/>
      <c r="AM241" s="3">
        <v>141</v>
      </c>
      <c r="AN241" s="3">
        <v>8</v>
      </c>
      <c r="AO241" s="3">
        <v>20.100000000000001</v>
      </c>
      <c r="AP241" s="11">
        <v>0.8</v>
      </c>
    </row>
    <row r="242" spans="1:42" x14ac:dyDescent="0.25">
      <c r="A242" s="96">
        <v>2825</v>
      </c>
      <c r="B242" s="3">
        <v>25</v>
      </c>
      <c r="C242" s="3" t="s">
        <v>172</v>
      </c>
      <c r="D242" s="3"/>
      <c r="E242" s="3"/>
      <c r="F242" s="3"/>
      <c r="G242" s="3"/>
      <c r="H242" s="3"/>
      <c r="I242" s="3">
        <v>10126</v>
      </c>
      <c r="J242" s="3">
        <v>109</v>
      </c>
      <c r="K242" s="3">
        <v>374</v>
      </c>
      <c r="L242" s="3">
        <v>32</v>
      </c>
      <c r="M242" s="3">
        <v>2093</v>
      </c>
      <c r="N242" s="3">
        <v>33</v>
      </c>
      <c r="O242" s="3">
        <v>62</v>
      </c>
      <c r="P242" s="3">
        <v>3</v>
      </c>
      <c r="Q242" s="3">
        <v>193</v>
      </c>
      <c r="R242" s="3">
        <v>4</v>
      </c>
      <c r="S242" s="3">
        <v>12138</v>
      </c>
      <c r="T242" s="3">
        <v>53</v>
      </c>
      <c r="U242" s="3">
        <v>20</v>
      </c>
      <c r="V242" s="3">
        <v>3</v>
      </c>
      <c r="W242" s="3">
        <v>11.1</v>
      </c>
      <c r="X242" s="3">
        <v>1.4</v>
      </c>
      <c r="Y242" s="3">
        <v>28.5</v>
      </c>
      <c r="Z242" s="3">
        <v>1.1000000000000001</v>
      </c>
      <c r="AA242" s="3">
        <v>32.1</v>
      </c>
      <c r="AB242" s="3">
        <v>1</v>
      </c>
      <c r="AC242" s="3">
        <v>124.9</v>
      </c>
      <c r="AD242" s="3">
        <v>1</v>
      </c>
      <c r="AE242" s="3">
        <v>40.299999999999997</v>
      </c>
      <c r="AF242" s="3">
        <v>1.2</v>
      </c>
      <c r="AG242" s="3">
        <v>155</v>
      </c>
      <c r="AH242" s="3">
        <v>2</v>
      </c>
      <c r="AI242" s="3">
        <v>8.6</v>
      </c>
      <c r="AJ242" s="3">
        <v>0.8</v>
      </c>
      <c r="AK242" s="3">
        <v>7</v>
      </c>
      <c r="AL242" s="3">
        <v>2</v>
      </c>
      <c r="AM242" s="3">
        <v>155</v>
      </c>
      <c r="AN242" s="3">
        <v>9</v>
      </c>
      <c r="AO242" s="3">
        <v>17.3</v>
      </c>
      <c r="AP242" s="11">
        <v>0.9</v>
      </c>
    </row>
    <row r="243" spans="1:42" x14ac:dyDescent="0.25">
      <c r="A243" s="96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11"/>
    </row>
    <row r="244" spans="1:42" x14ac:dyDescent="0.25">
      <c r="A244" s="13">
        <v>2751</v>
      </c>
      <c r="B244" s="3">
        <v>26</v>
      </c>
      <c r="C244" s="3" t="s">
        <v>176</v>
      </c>
      <c r="D244" s="3"/>
      <c r="E244" s="3">
        <v>375</v>
      </c>
      <c r="F244" s="3">
        <v>69</v>
      </c>
      <c r="G244" s="3"/>
      <c r="H244" s="3"/>
      <c r="I244" s="3">
        <v>3526</v>
      </c>
      <c r="J244" s="3">
        <v>36</v>
      </c>
      <c r="K244" s="3">
        <v>62</v>
      </c>
      <c r="L244" s="3">
        <v>15</v>
      </c>
      <c r="M244" s="3">
        <v>613</v>
      </c>
      <c r="N244" s="3">
        <v>13</v>
      </c>
      <c r="O244" s="3">
        <v>33</v>
      </c>
      <c r="P244" s="3">
        <v>1.5</v>
      </c>
      <c r="Q244" s="3">
        <v>211</v>
      </c>
      <c r="R244" s="3">
        <v>2</v>
      </c>
      <c r="S244" s="3">
        <v>11658</v>
      </c>
      <c r="T244" s="3">
        <v>38</v>
      </c>
      <c r="U244" s="3">
        <v>6.3</v>
      </c>
      <c r="V244" s="3">
        <v>1.8</v>
      </c>
      <c r="W244" s="3">
        <v>6.8</v>
      </c>
      <c r="X244" s="3">
        <v>1</v>
      </c>
      <c r="Y244" s="3">
        <v>19.600000000000001</v>
      </c>
      <c r="Z244" s="3">
        <v>0.8</v>
      </c>
      <c r="AA244" s="3">
        <v>35.200000000000003</v>
      </c>
      <c r="AB244" s="3">
        <v>0.7</v>
      </c>
      <c r="AC244" s="3">
        <v>65.7</v>
      </c>
      <c r="AD244" s="3">
        <v>0.5</v>
      </c>
      <c r="AE244" s="3">
        <v>23.2</v>
      </c>
      <c r="AF244" s="3">
        <v>0.8</v>
      </c>
      <c r="AG244" s="3">
        <v>62.1</v>
      </c>
      <c r="AH244" s="3">
        <v>1.3</v>
      </c>
      <c r="AI244" s="3">
        <v>12.1</v>
      </c>
      <c r="AJ244" s="3">
        <v>0.6</v>
      </c>
      <c r="AK244" s="3"/>
      <c r="AL244" s="3"/>
      <c r="AM244" s="3">
        <v>81</v>
      </c>
      <c r="AN244" s="3">
        <v>8</v>
      </c>
      <c r="AO244" s="3">
        <v>14.8</v>
      </c>
      <c r="AP244" s="11">
        <v>0.7</v>
      </c>
    </row>
    <row r="245" spans="1:42" x14ac:dyDescent="0.25">
      <c r="A245" s="13">
        <v>2760</v>
      </c>
      <c r="B245" s="3">
        <v>27</v>
      </c>
      <c r="C245" s="3" t="s">
        <v>176</v>
      </c>
      <c r="D245" s="3"/>
      <c r="E245" s="3">
        <v>378</v>
      </c>
      <c r="F245" s="3">
        <v>96</v>
      </c>
      <c r="G245" s="3"/>
      <c r="H245" s="3"/>
      <c r="I245" s="3">
        <v>12225</v>
      </c>
      <c r="J245" s="3">
        <v>91</v>
      </c>
      <c r="K245" s="3">
        <v>520</v>
      </c>
      <c r="L245" s="3">
        <v>26</v>
      </c>
      <c r="M245" s="3">
        <v>2243</v>
      </c>
      <c r="N245" s="3">
        <v>26</v>
      </c>
      <c r="O245" s="3">
        <v>84</v>
      </c>
      <c r="P245" s="3">
        <v>2</v>
      </c>
      <c r="Q245" s="3">
        <v>237</v>
      </c>
      <c r="R245" s="3">
        <v>3</v>
      </c>
      <c r="S245" s="3">
        <v>17578</v>
      </c>
      <c r="T245" s="3">
        <v>60</v>
      </c>
      <c r="U245" s="3">
        <v>22</v>
      </c>
      <c r="V245" s="3">
        <v>2</v>
      </c>
      <c r="W245" s="3">
        <v>14.3</v>
      </c>
      <c r="X245" s="3">
        <v>1.2</v>
      </c>
      <c r="Y245" s="3">
        <v>29.9</v>
      </c>
      <c r="Z245" s="3">
        <v>1</v>
      </c>
      <c r="AA245" s="3">
        <v>65.599999999999994</v>
      </c>
      <c r="AB245" s="3">
        <v>1.1000000000000001</v>
      </c>
      <c r="AC245" s="3">
        <v>149.1</v>
      </c>
      <c r="AD245" s="3">
        <v>0.9</v>
      </c>
      <c r="AE245" s="3">
        <v>36.700000000000003</v>
      </c>
      <c r="AF245" s="3">
        <v>1.1000000000000001</v>
      </c>
      <c r="AG245" s="3">
        <v>130</v>
      </c>
      <c r="AH245" s="3">
        <v>2</v>
      </c>
      <c r="AI245" s="3">
        <v>9.5</v>
      </c>
      <c r="AJ245" s="3">
        <v>0.7</v>
      </c>
      <c r="AK245" s="3"/>
      <c r="AL245" s="3"/>
      <c r="AM245" s="3">
        <v>134</v>
      </c>
      <c r="AN245" s="3">
        <v>9</v>
      </c>
      <c r="AO245" s="3">
        <v>24.5</v>
      </c>
      <c r="AP245" s="11">
        <v>0.9</v>
      </c>
    </row>
    <row r="246" spans="1:42" x14ac:dyDescent="0.25">
      <c r="A246" s="13">
        <v>2781</v>
      </c>
      <c r="B246" s="3">
        <v>28</v>
      </c>
      <c r="C246" s="3" t="s">
        <v>176</v>
      </c>
      <c r="D246" s="3"/>
      <c r="E246" s="3">
        <v>341</v>
      </c>
      <c r="F246" s="3">
        <v>83</v>
      </c>
      <c r="G246" s="3"/>
      <c r="H246" s="3"/>
      <c r="I246" s="3">
        <v>4855</v>
      </c>
      <c r="J246" s="3">
        <v>47</v>
      </c>
      <c r="K246" s="3"/>
      <c r="L246" s="3"/>
      <c r="M246" s="3">
        <v>929</v>
      </c>
      <c r="N246" s="3">
        <v>16</v>
      </c>
      <c r="O246" s="3">
        <v>37.700000000000003</v>
      </c>
      <c r="P246" s="3">
        <v>1.9</v>
      </c>
      <c r="Q246" s="3">
        <v>367</v>
      </c>
      <c r="R246" s="3">
        <v>4</v>
      </c>
      <c r="S246" s="3">
        <v>18108</v>
      </c>
      <c r="T246" s="3">
        <v>58</v>
      </c>
      <c r="U246" s="3">
        <v>11</v>
      </c>
      <c r="V246" s="3">
        <v>2</v>
      </c>
      <c r="W246" s="3">
        <v>12</v>
      </c>
      <c r="X246" s="3">
        <v>1.1000000000000001</v>
      </c>
      <c r="Y246" s="3">
        <v>22.8</v>
      </c>
      <c r="Z246" s="3">
        <v>0.9</v>
      </c>
      <c r="AA246" s="3">
        <v>110.5</v>
      </c>
      <c r="AB246" s="3">
        <v>1.2</v>
      </c>
      <c r="AC246" s="3">
        <v>84.1</v>
      </c>
      <c r="AD246" s="3">
        <v>0.7</v>
      </c>
      <c r="AE246" s="3">
        <v>28.7</v>
      </c>
      <c r="AF246" s="3">
        <v>1</v>
      </c>
      <c r="AG246" s="3">
        <v>107</v>
      </c>
      <c r="AH246" s="3">
        <v>1.8</v>
      </c>
      <c r="AI246" s="3">
        <v>11.8</v>
      </c>
      <c r="AJ246" s="3">
        <v>0.7</v>
      </c>
      <c r="AK246" s="3"/>
      <c r="AL246" s="3"/>
      <c r="AM246" s="3">
        <v>103</v>
      </c>
      <c r="AN246" s="3">
        <v>9</v>
      </c>
      <c r="AO246" s="3">
        <v>18.899999999999999</v>
      </c>
      <c r="AP246" s="11">
        <v>0.8</v>
      </c>
    </row>
    <row r="247" spans="1:42" x14ac:dyDescent="0.25">
      <c r="A247" s="13">
        <v>2798</v>
      </c>
      <c r="B247" s="3">
        <v>29</v>
      </c>
      <c r="C247" s="3" t="s">
        <v>176</v>
      </c>
      <c r="D247" s="3"/>
      <c r="E247" s="3"/>
      <c r="F247" s="3"/>
      <c r="G247" s="3"/>
      <c r="H247" s="3"/>
      <c r="I247" s="3">
        <v>10284</v>
      </c>
      <c r="J247" s="3">
        <v>83</v>
      </c>
      <c r="K247" s="3">
        <v>348</v>
      </c>
      <c r="L247" s="3">
        <v>25</v>
      </c>
      <c r="M247" s="3">
        <v>1749</v>
      </c>
      <c r="N247" s="3">
        <v>24</v>
      </c>
      <c r="O247" s="3">
        <v>66</v>
      </c>
      <c r="P247" s="3">
        <v>2</v>
      </c>
      <c r="Q247" s="3">
        <v>363</v>
      </c>
      <c r="R247" s="3">
        <v>4</v>
      </c>
      <c r="S247" s="3">
        <v>16573</v>
      </c>
      <c r="T247" s="3">
        <v>59</v>
      </c>
      <c r="U247" s="3">
        <v>12</v>
      </c>
      <c r="V247" s="3">
        <v>2</v>
      </c>
      <c r="W247" s="3">
        <v>12.9</v>
      </c>
      <c r="X247" s="3">
        <v>1.3</v>
      </c>
      <c r="Y247" s="3">
        <v>21.9</v>
      </c>
      <c r="Z247" s="3">
        <v>0.9</v>
      </c>
      <c r="AA247" s="3">
        <v>45.4</v>
      </c>
      <c r="AB247" s="3">
        <v>1</v>
      </c>
      <c r="AC247" s="3">
        <v>135.19999999999999</v>
      </c>
      <c r="AD247" s="3">
        <v>0.9</v>
      </c>
      <c r="AE247" s="3">
        <v>44.2</v>
      </c>
      <c r="AF247" s="3">
        <v>1.2</v>
      </c>
      <c r="AG247" s="3">
        <v>156</v>
      </c>
      <c r="AH247" s="3">
        <v>2</v>
      </c>
      <c r="AI247" s="3">
        <v>10.199999999999999</v>
      </c>
      <c r="AJ247" s="3">
        <v>0.8</v>
      </c>
      <c r="AK247" s="3"/>
      <c r="AL247" s="3"/>
      <c r="AM247" s="3">
        <v>152</v>
      </c>
      <c r="AN247" s="3">
        <v>9</v>
      </c>
      <c r="AO247" s="3">
        <v>24.2</v>
      </c>
      <c r="AP247" s="11">
        <v>0.9</v>
      </c>
    </row>
    <row r="248" spans="1:42" x14ac:dyDescent="0.25">
      <c r="A248" s="13">
        <v>2825</v>
      </c>
      <c r="B248" s="3">
        <v>30</v>
      </c>
      <c r="C248" s="3" t="s">
        <v>176</v>
      </c>
      <c r="D248" s="3"/>
      <c r="E248" s="3"/>
      <c r="F248" s="3"/>
      <c r="G248" s="3"/>
      <c r="H248" s="3"/>
      <c r="I248" s="3">
        <v>13616</v>
      </c>
      <c r="J248" s="3">
        <v>100</v>
      </c>
      <c r="K248" s="3">
        <v>291</v>
      </c>
      <c r="L248" s="3">
        <v>27</v>
      </c>
      <c r="M248" s="3">
        <v>2655</v>
      </c>
      <c r="N248" s="3">
        <v>29</v>
      </c>
      <c r="O248" s="3">
        <v>79</v>
      </c>
      <c r="P248" s="3">
        <v>3</v>
      </c>
      <c r="Q248" s="3">
        <v>161</v>
      </c>
      <c r="R248" s="3">
        <v>3</v>
      </c>
      <c r="S248" s="3">
        <v>18854</v>
      </c>
      <c r="T248" s="3">
        <v>66</v>
      </c>
      <c r="U248" s="3">
        <v>21</v>
      </c>
      <c r="V248" s="3">
        <v>2</v>
      </c>
      <c r="W248" s="3">
        <v>15.7</v>
      </c>
      <c r="X248" s="3">
        <v>1.3</v>
      </c>
      <c r="Y248" s="3">
        <v>29.7</v>
      </c>
      <c r="Z248" s="3">
        <v>1</v>
      </c>
      <c r="AA248" s="3">
        <v>37.5</v>
      </c>
      <c r="AB248" s="3">
        <v>1</v>
      </c>
      <c r="AC248" s="3">
        <v>154.80000000000001</v>
      </c>
      <c r="AD248" s="3">
        <v>1</v>
      </c>
      <c r="AE248" s="3">
        <v>51.9</v>
      </c>
      <c r="AF248" s="3">
        <v>1.3</v>
      </c>
      <c r="AG248" s="3">
        <v>169</v>
      </c>
      <c r="AH248" s="3">
        <v>2</v>
      </c>
      <c r="AI248" s="3">
        <v>10.3</v>
      </c>
      <c r="AJ248" s="3">
        <v>0.8</v>
      </c>
      <c r="AK248" s="3"/>
      <c r="AL248" s="3"/>
      <c r="AM248" s="3">
        <v>177</v>
      </c>
      <c r="AN248" s="3">
        <v>9</v>
      </c>
      <c r="AO248" s="3">
        <v>24.5</v>
      </c>
      <c r="AP248" s="11">
        <v>0.9</v>
      </c>
    </row>
    <row r="249" spans="1:42" x14ac:dyDescent="0.25">
      <c r="A249" s="13">
        <v>2825</v>
      </c>
      <c r="B249" s="3">
        <v>31</v>
      </c>
      <c r="C249" s="3" t="s">
        <v>179</v>
      </c>
      <c r="D249" s="3"/>
      <c r="E249" s="3"/>
      <c r="F249" s="3"/>
      <c r="G249" s="3"/>
      <c r="H249" s="3"/>
      <c r="I249" s="3">
        <v>12176</v>
      </c>
      <c r="J249" s="3">
        <v>90</v>
      </c>
      <c r="K249" s="3"/>
      <c r="L249" s="3"/>
      <c r="M249" s="3">
        <v>2241</v>
      </c>
      <c r="N249" s="3">
        <v>26</v>
      </c>
      <c r="O249" s="3">
        <v>67</v>
      </c>
      <c r="P249" s="3">
        <v>2</v>
      </c>
      <c r="Q249" s="3">
        <v>163</v>
      </c>
      <c r="R249" s="3">
        <v>3</v>
      </c>
      <c r="S249" s="3">
        <v>20146</v>
      </c>
      <c r="T249" s="3">
        <v>69</v>
      </c>
      <c r="U249" s="3">
        <v>12</v>
      </c>
      <c r="V249" s="3">
        <v>2</v>
      </c>
      <c r="W249" s="3">
        <v>14.3</v>
      </c>
      <c r="X249" s="3">
        <v>1.3</v>
      </c>
      <c r="Y249" s="3">
        <v>24.9</v>
      </c>
      <c r="Z249" s="3">
        <v>1</v>
      </c>
      <c r="AA249" s="3">
        <v>38.5</v>
      </c>
      <c r="AB249" s="3">
        <v>1</v>
      </c>
      <c r="AC249" s="3">
        <v>147.1</v>
      </c>
      <c r="AD249" s="3">
        <v>1</v>
      </c>
      <c r="AE249" s="3">
        <v>49.2</v>
      </c>
      <c r="AF249" s="3">
        <v>1.2</v>
      </c>
      <c r="AG249" s="3">
        <v>169</v>
      </c>
      <c r="AH249" s="3">
        <v>2</v>
      </c>
      <c r="AI249" s="3">
        <v>9</v>
      </c>
      <c r="AJ249" s="3">
        <v>0.8</v>
      </c>
      <c r="AK249" s="3"/>
      <c r="AL249" s="3"/>
      <c r="AM249" s="3">
        <v>155</v>
      </c>
      <c r="AN249" s="3">
        <v>9</v>
      </c>
      <c r="AO249" s="3">
        <v>28.2</v>
      </c>
      <c r="AP249" s="11">
        <v>0.9</v>
      </c>
    </row>
    <row r="250" spans="1:42" x14ac:dyDescent="0.25">
      <c r="A250" s="96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11"/>
    </row>
    <row r="251" spans="1:42" x14ac:dyDescent="0.25">
      <c r="A251" s="13"/>
      <c r="B251" s="3"/>
      <c r="C251" s="3"/>
      <c r="D251" s="3"/>
      <c r="E251" s="3"/>
      <c r="F251" s="3"/>
      <c r="G251" s="3">
        <v>2751</v>
      </c>
      <c r="H251" s="3"/>
      <c r="I251" s="3">
        <f>I238-I244</f>
        <v>-884</v>
      </c>
      <c r="J251" s="3"/>
      <c r="K251" s="3">
        <f>K238-K244</f>
        <v>-62</v>
      </c>
      <c r="L251" s="3"/>
      <c r="M251" s="3">
        <f>M238-M244</f>
        <v>-70</v>
      </c>
      <c r="N251" s="3"/>
      <c r="O251" s="3">
        <f>O238-O244</f>
        <v>-13.3</v>
      </c>
      <c r="P251" s="3"/>
      <c r="Q251" s="3">
        <f>Q238-Q244</f>
        <v>-60</v>
      </c>
      <c r="R251" s="3"/>
      <c r="S251" s="3">
        <f>S238-S244</f>
        <v>-4319</v>
      </c>
      <c r="T251" s="3"/>
      <c r="U251" s="3">
        <f>U238-U244</f>
        <v>2.7</v>
      </c>
      <c r="V251" s="3"/>
      <c r="W251" s="3">
        <f>W238-W244</f>
        <v>-6.8</v>
      </c>
      <c r="X251" s="3"/>
      <c r="Y251" s="3">
        <f>Y238-Y244</f>
        <v>-2.9000000000000021</v>
      </c>
      <c r="Z251" s="3"/>
      <c r="AA251" s="3">
        <f>AA238-AA244</f>
        <v>-5.8000000000000043</v>
      </c>
      <c r="AB251" s="3"/>
      <c r="AC251" s="3">
        <f>AC238-AC244</f>
        <v>-25.5</v>
      </c>
      <c r="AD251" s="3"/>
      <c r="AE251" s="3">
        <f>AE238-AE244</f>
        <v>-7.3999999999999986</v>
      </c>
      <c r="AF251" s="3"/>
      <c r="AG251" s="3">
        <f>AG238-AG244</f>
        <v>-17</v>
      </c>
      <c r="AH251" s="3"/>
      <c r="AI251" s="3">
        <f>AI238-AI244</f>
        <v>-2.9000000000000004</v>
      </c>
      <c r="AJ251" s="3"/>
      <c r="AK251" s="3">
        <f>AK238-AK244</f>
        <v>13</v>
      </c>
      <c r="AL251" s="3"/>
      <c r="AM251" s="3">
        <f>AM238-AM244</f>
        <v>-4</v>
      </c>
      <c r="AN251" s="3"/>
      <c r="AO251" s="3">
        <f>AO238-AO244</f>
        <v>-9.2000000000000011</v>
      </c>
      <c r="AP251" s="11"/>
    </row>
    <row r="252" spans="1:42" x14ac:dyDescent="0.25">
      <c r="A252" s="13"/>
      <c r="B252" s="3"/>
      <c r="C252" s="3"/>
      <c r="D252" s="3"/>
      <c r="E252" s="3"/>
      <c r="F252" s="3"/>
      <c r="G252" s="3">
        <v>2760</v>
      </c>
      <c r="H252" s="3"/>
      <c r="I252" s="3">
        <f>I239-I245</f>
        <v>-3081</v>
      </c>
      <c r="J252" s="3"/>
      <c r="K252" s="3">
        <f>K239-K245</f>
        <v>127</v>
      </c>
      <c r="L252" s="3"/>
      <c r="M252" s="3">
        <f>M239-M245</f>
        <v>-258</v>
      </c>
      <c r="N252" s="3"/>
      <c r="O252" s="3">
        <f>O239-O245</f>
        <v>-16</v>
      </c>
      <c r="P252" s="3"/>
      <c r="Q252" s="3">
        <f>Q239-Q245</f>
        <v>-5</v>
      </c>
      <c r="R252" s="3"/>
      <c r="S252" s="3">
        <f>S239-S245</f>
        <v>-7360</v>
      </c>
      <c r="T252" s="3"/>
      <c r="U252" s="3">
        <f>U239-U245</f>
        <v>0</v>
      </c>
      <c r="V252" s="3"/>
      <c r="W252" s="3">
        <f>W239-W245</f>
        <v>-3.6000000000000014</v>
      </c>
      <c r="X252" s="3"/>
      <c r="Y252" s="3">
        <f>Y239-Y245</f>
        <v>-1.7999999999999972</v>
      </c>
      <c r="Z252" s="3"/>
      <c r="AA252" s="3">
        <f>AA239-AA245</f>
        <v>-35.599999999999994</v>
      </c>
      <c r="AB252" s="3"/>
      <c r="AC252" s="3">
        <f>AC239-AC245</f>
        <v>-44.399999999999991</v>
      </c>
      <c r="AD252" s="3"/>
      <c r="AE252" s="3">
        <f>AE239-AE245</f>
        <v>-8.2000000000000028</v>
      </c>
      <c r="AF252" s="3"/>
      <c r="AG252" s="3">
        <f>AG239-AG245</f>
        <v>-25.200000000000003</v>
      </c>
      <c r="AH252" s="3"/>
      <c r="AI252" s="3">
        <f>AI239-AI245</f>
        <v>-2.2000000000000002</v>
      </c>
      <c r="AJ252" s="3"/>
      <c r="AK252" s="3">
        <f>AK239-AK245</f>
        <v>9</v>
      </c>
      <c r="AL252" s="3"/>
      <c r="AM252" s="3">
        <f>AM239-AM245</f>
        <v>-17</v>
      </c>
      <c r="AN252" s="3"/>
      <c r="AO252" s="3">
        <f>AO239-AO245</f>
        <v>-13.1</v>
      </c>
      <c r="AP252" s="11"/>
    </row>
    <row r="253" spans="1:42" x14ac:dyDescent="0.25">
      <c r="A253" s="13"/>
      <c r="B253" s="3"/>
      <c r="C253" s="3"/>
      <c r="D253" s="3"/>
      <c r="E253" s="3"/>
      <c r="F253" s="3"/>
      <c r="G253" s="3">
        <v>2781</v>
      </c>
      <c r="H253" s="3"/>
      <c r="I253" s="3">
        <f>I240-I246</f>
        <v>985</v>
      </c>
      <c r="J253" s="3"/>
      <c r="K253" s="3">
        <f>K240-K246</f>
        <v>493</v>
      </c>
      <c r="L253" s="3"/>
      <c r="M253" s="3">
        <f>M240-M246</f>
        <v>250</v>
      </c>
      <c r="N253" s="3"/>
      <c r="O253" s="3">
        <f>O240-O246</f>
        <v>7.2999999999999972</v>
      </c>
      <c r="P253" s="3"/>
      <c r="Q253" s="3">
        <f>Q240-Q246</f>
        <v>-10</v>
      </c>
      <c r="R253" s="3"/>
      <c r="S253" s="3">
        <f>S240-S246</f>
        <v>-8409</v>
      </c>
      <c r="T253" s="3"/>
      <c r="U253" s="3">
        <f>U240-U246</f>
        <v>0</v>
      </c>
      <c r="V253" s="3"/>
      <c r="W253" s="3">
        <f>W240-W246</f>
        <v>-2.5999999999999996</v>
      </c>
      <c r="X253" s="3"/>
      <c r="Y253" s="3">
        <f>Y240-Y246</f>
        <v>3.8000000000000007</v>
      </c>
      <c r="Z253" s="3"/>
      <c r="AA253" s="3">
        <f>AA240-AA246</f>
        <v>-45.8</v>
      </c>
      <c r="AB253" s="3"/>
      <c r="AC253" s="3">
        <f>AC240-AC246</f>
        <v>-1.2999999999999972</v>
      </c>
      <c r="AD253" s="3"/>
      <c r="AE253" s="3">
        <f>AE240-AE246</f>
        <v>1.8000000000000007</v>
      </c>
      <c r="AF253" s="3"/>
      <c r="AG253" s="3">
        <f>AG240-AG246</f>
        <v>-3.5999999999999943</v>
      </c>
      <c r="AH253" s="3"/>
      <c r="AI253" s="3">
        <f>AI240-AI246</f>
        <v>-2.4000000000000004</v>
      </c>
      <c r="AJ253" s="3"/>
      <c r="AK253" s="3">
        <f>AK240-AK246</f>
        <v>9</v>
      </c>
      <c r="AL253" s="3"/>
      <c r="AM253" s="3">
        <f>AM240-AM246</f>
        <v>10</v>
      </c>
      <c r="AN253" s="3"/>
      <c r="AO253" s="3">
        <f>AO240-AO246</f>
        <v>-4.9999999999999982</v>
      </c>
      <c r="AP253" s="11"/>
    </row>
    <row r="254" spans="1:42" x14ac:dyDescent="0.25">
      <c r="A254" s="13"/>
      <c r="B254" s="3"/>
      <c r="C254" s="3"/>
      <c r="D254" s="3"/>
      <c r="E254" s="3"/>
      <c r="F254" s="3"/>
      <c r="G254" s="3">
        <v>2798</v>
      </c>
      <c r="H254" s="3"/>
      <c r="I254" s="3">
        <f>I241-I247</f>
        <v>-1384</v>
      </c>
      <c r="J254" s="3"/>
      <c r="K254" s="3">
        <f>K241-K247</f>
        <v>3</v>
      </c>
      <c r="L254" s="3"/>
      <c r="M254" s="3">
        <f>M241-M247</f>
        <v>-238</v>
      </c>
      <c r="N254" s="3"/>
      <c r="O254" s="3">
        <f>O241-O247</f>
        <v>-10</v>
      </c>
      <c r="P254" s="3"/>
      <c r="Q254" s="3">
        <f>Q241-Q247</f>
        <v>47</v>
      </c>
      <c r="R254" s="3"/>
      <c r="S254" s="3">
        <f>S241-S247</f>
        <v>-2766</v>
      </c>
      <c r="T254" s="3"/>
      <c r="U254" s="3">
        <f>U241-U247</f>
        <v>-4</v>
      </c>
      <c r="V254" s="3"/>
      <c r="W254" s="3">
        <f>W241-W247</f>
        <v>-2.8000000000000007</v>
      </c>
      <c r="X254" s="3"/>
      <c r="Y254" s="3">
        <f>Y241-Y247</f>
        <v>7.8000000000000007</v>
      </c>
      <c r="Z254" s="3"/>
      <c r="AA254" s="3">
        <f>AA241-AA247</f>
        <v>-6.6999999999999957</v>
      </c>
      <c r="AB254" s="3"/>
      <c r="AC254" s="3">
        <f>AC241-AC247</f>
        <v>-11.999999999999986</v>
      </c>
      <c r="AD254" s="3"/>
      <c r="AE254" s="3">
        <f>AE241-AE247</f>
        <v>-4.8000000000000043</v>
      </c>
      <c r="AF254" s="3"/>
      <c r="AG254" s="3">
        <f>AG241-AG247</f>
        <v>-19.099999999999994</v>
      </c>
      <c r="AH254" s="3"/>
      <c r="AI254" s="3">
        <f>AI241-AI247</f>
        <v>2</v>
      </c>
      <c r="AJ254" s="3"/>
      <c r="AK254" s="3">
        <f>AK241-AK247</f>
        <v>0</v>
      </c>
      <c r="AL254" s="3"/>
      <c r="AM254" s="3">
        <f>AM241-AM247</f>
        <v>-11</v>
      </c>
      <c r="AN254" s="3"/>
      <c r="AO254" s="3">
        <f>AO241-AO247</f>
        <v>-4.0999999999999979</v>
      </c>
      <c r="AP254" s="11"/>
    </row>
    <row r="255" spans="1:42" x14ac:dyDescent="0.25">
      <c r="A255" s="13"/>
      <c r="B255" s="3"/>
      <c r="C255" s="3"/>
      <c r="D255" s="3"/>
      <c r="E255" s="3"/>
      <c r="F255" s="3"/>
      <c r="G255" s="3">
        <v>2825</v>
      </c>
      <c r="H255" s="3"/>
      <c r="I255" s="3">
        <f>I242-I248</f>
        <v>-3490</v>
      </c>
      <c r="J255" s="3"/>
      <c r="K255" s="3">
        <f>K242-K248</f>
        <v>83</v>
      </c>
      <c r="L255" s="3"/>
      <c r="M255" s="3">
        <f>M242-M248</f>
        <v>-562</v>
      </c>
      <c r="N255" s="3"/>
      <c r="O255" s="3">
        <f>O242-O248</f>
        <v>-17</v>
      </c>
      <c r="P255" s="3"/>
      <c r="Q255" s="3">
        <f>Q242-Q248</f>
        <v>32</v>
      </c>
      <c r="R255" s="3"/>
      <c r="S255" s="3">
        <f>S242-S248</f>
        <v>-6716</v>
      </c>
      <c r="T255" s="3"/>
      <c r="U255" s="3">
        <f>U242-U248</f>
        <v>-1</v>
      </c>
      <c r="V255" s="3"/>
      <c r="W255" s="3">
        <f>W242-W248</f>
        <v>-4.5999999999999996</v>
      </c>
      <c r="X255" s="3"/>
      <c r="Y255" s="3">
        <f>Y242-Y248</f>
        <v>-1.1999999999999993</v>
      </c>
      <c r="Z255" s="3"/>
      <c r="AA255" s="3">
        <f>AA242-AA248</f>
        <v>-5.3999999999999986</v>
      </c>
      <c r="AB255" s="3"/>
      <c r="AC255" s="3">
        <f>AC242-AC248</f>
        <v>-29.900000000000006</v>
      </c>
      <c r="AD255" s="3"/>
      <c r="AE255" s="3">
        <f>AE242-AE248</f>
        <v>-11.600000000000001</v>
      </c>
      <c r="AF255" s="3"/>
      <c r="AG255" s="3">
        <f>AG242-AG248</f>
        <v>-14</v>
      </c>
      <c r="AH255" s="3"/>
      <c r="AI255" s="3">
        <f>AI242-AI248</f>
        <v>-1.7000000000000011</v>
      </c>
      <c r="AJ255" s="3"/>
      <c r="AK255" s="3">
        <f>AK242-AK248</f>
        <v>7</v>
      </c>
      <c r="AL255" s="3"/>
      <c r="AM255" s="3">
        <f>AM242-AM248</f>
        <v>-22</v>
      </c>
      <c r="AN255" s="3"/>
      <c r="AO255" s="3">
        <f>AO242-AO248</f>
        <v>-7.1999999999999993</v>
      </c>
      <c r="AP255" s="11"/>
    </row>
    <row r="256" spans="1:42" x14ac:dyDescent="0.25">
      <c r="A256" s="13"/>
      <c r="B256" s="3"/>
      <c r="C256" s="3"/>
      <c r="D256" s="3"/>
      <c r="E256" s="3"/>
      <c r="F256" s="3"/>
      <c r="G256" s="3">
        <v>2825</v>
      </c>
      <c r="H256" s="3"/>
      <c r="I256" s="3">
        <f>I242-I249</f>
        <v>-2050</v>
      </c>
      <c r="J256" s="3"/>
      <c r="K256" s="3">
        <f t="shared" ref="K256:AO256" si="0">K242-K249</f>
        <v>374</v>
      </c>
      <c r="L256" s="3"/>
      <c r="M256" s="3">
        <f t="shared" si="0"/>
        <v>-148</v>
      </c>
      <c r="N256" s="3"/>
      <c r="O256" s="3">
        <f t="shared" si="0"/>
        <v>-5</v>
      </c>
      <c r="P256" s="3"/>
      <c r="Q256" s="3">
        <f t="shared" si="0"/>
        <v>30</v>
      </c>
      <c r="R256" s="3"/>
      <c r="S256" s="3">
        <f t="shared" si="0"/>
        <v>-8008</v>
      </c>
      <c r="T256" s="3"/>
      <c r="U256" s="3">
        <f t="shared" si="0"/>
        <v>8</v>
      </c>
      <c r="V256" s="3"/>
      <c r="W256" s="3">
        <f t="shared" si="0"/>
        <v>-3.2000000000000011</v>
      </c>
      <c r="X256" s="3"/>
      <c r="Y256" s="3">
        <f t="shared" si="0"/>
        <v>3.6000000000000014</v>
      </c>
      <c r="Z256" s="3"/>
      <c r="AA256" s="3">
        <f t="shared" si="0"/>
        <v>-6.3999999999999986</v>
      </c>
      <c r="AB256" s="3"/>
      <c r="AC256" s="3">
        <f t="shared" si="0"/>
        <v>-22.199999999999989</v>
      </c>
      <c r="AD256" s="3"/>
      <c r="AE256" s="3">
        <f t="shared" si="0"/>
        <v>-8.9000000000000057</v>
      </c>
      <c r="AF256" s="3"/>
      <c r="AG256" s="3">
        <f t="shared" si="0"/>
        <v>-14</v>
      </c>
      <c r="AH256" s="3"/>
      <c r="AI256" s="3">
        <f t="shared" si="0"/>
        <v>-0.40000000000000036</v>
      </c>
      <c r="AJ256" s="3"/>
      <c r="AK256" s="3">
        <f t="shared" si="0"/>
        <v>7</v>
      </c>
      <c r="AL256" s="3"/>
      <c r="AM256" s="3">
        <f t="shared" si="0"/>
        <v>0</v>
      </c>
      <c r="AN256" s="3"/>
      <c r="AO256" s="3">
        <f t="shared" si="0"/>
        <v>-10.899999999999999</v>
      </c>
      <c r="AP256" s="11"/>
    </row>
    <row r="257" spans="1:42" x14ac:dyDescent="0.25">
      <c r="A257" s="1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11"/>
    </row>
    <row r="258" spans="1:42" x14ac:dyDescent="0.25">
      <c r="A258" s="13"/>
      <c r="B258" s="3"/>
      <c r="C258" s="3"/>
      <c r="D258" s="3"/>
      <c r="E258" s="3"/>
      <c r="F258" s="3"/>
      <c r="G258" s="3" t="s">
        <v>183</v>
      </c>
      <c r="H258" s="3"/>
      <c r="I258" s="3">
        <f>ABS(AVERAGE(I251:I256))/(MAX(I8:I249) - MIN(I8:I249))*100</f>
        <v>8.4277885564518868</v>
      </c>
      <c r="J258" s="3"/>
      <c r="K258" s="3">
        <f>ABS(AVERAGE(K251:K256))/(MAX(K8:K249) - MIN(K8:K249))*100</f>
        <v>18.563092633114515</v>
      </c>
      <c r="L258" s="3"/>
      <c r="M258" s="3">
        <f>ABS(AVERAGE(M251:M256))/(MAX(M8:M249) - MIN(M8:M249))*100</f>
        <v>4.4729270206643994</v>
      </c>
      <c r="N258" s="3"/>
      <c r="O258" s="3">
        <f>ABS(AVERAGE(O251:O256))/(MAX(O8:O249) - MIN(O8:O249))*100</f>
        <v>9.6566523605150216</v>
      </c>
      <c r="P258" s="3"/>
      <c r="Q258" s="3">
        <f>ABS(AVERAGE(Q251:Q256))/(MAX(Q8:Q249) - MIN(Q8:Q249))*100</f>
        <v>0.4609294506805488</v>
      </c>
      <c r="R258" s="3"/>
      <c r="S258" s="3">
        <f>ABS(AVERAGE(S251:S256))/(MAX(S8:S249) - MIN(S8:S249))*100</f>
        <v>19.636922305135762</v>
      </c>
      <c r="T258" s="3"/>
      <c r="U258" s="3">
        <f>ABS(AVERAGE(U251:U256))/(MAX(U8:U249) - MIN(U8:U249))*100</f>
        <v>5</v>
      </c>
      <c r="V258" s="3"/>
      <c r="W258" s="3">
        <f>ABS(AVERAGE(W251:W256))/(MAX(W8:W249) - MIN(W8:W249))*100</f>
        <v>25.053078556263269</v>
      </c>
      <c r="X258" s="3"/>
      <c r="Y258" s="3">
        <f>ABS(AVERAGE(Y251:Y256))/(MAX(Y8:Y249) - MIN(Y8:Y249))*100</f>
        <v>6.2500000000000018</v>
      </c>
      <c r="Z258" s="3"/>
      <c r="AA258" s="3">
        <f>ABS(AVERAGE(AA251:AA256))/(MAX(AA8:AA249) - MIN(AA8:AA249))*100</f>
        <v>11.574682435392026</v>
      </c>
      <c r="AB258" s="3"/>
      <c r="AC258" s="3">
        <f>ABS(AVERAGE(AC251:AC256))/(MAX(AC8:AC249) - MIN(AC8:AC249))*100</f>
        <v>15.519614590502403</v>
      </c>
      <c r="AD258" s="3"/>
      <c r="AE258" s="3">
        <f>ABS(AVERAGE(AE251:AE256))/(MAX(AE8:AE249) - MIN(AE8:AE249))*100</f>
        <v>15.08487654320988</v>
      </c>
      <c r="AF258" s="3"/>
      <c r="AG258" s="3">
        <f>ABS(AVERAGE(AG251:AG256))/(MAX(AG8:AG249) - MIN(AG8:AG249))*100</f>
        <v>7.1549599507085642</v>
      </c>
      <c r="AH258" s="3"/>
      <c r="AI258" s="3">
        <f>ABS(AVERAGE(AI251:AI256))/(MAX(AI8:AI249) - MIN(AI8:AI249))*100</f>
        <v>12.179487179487184</v>
      </c>
      <c r="AJ258" s="3"/>
      <c r="AK258" s="3">
        <f>ABS(AVERAGE(AK251:AK256))/(MAX(AK8:AK249) - MIN(AK8:AK249))*100</f>
        <v>7.009345794392523</v>
      </c>
      <c r="AL258" s="3"/>
      <c r="AM258" s="3">
        <f>ABS(AVERAGE(AM251:AM256))/(MAX(AM8:AM249) - MIN(AM8:AM249))*100</f>
        <v>4.583333333333333</v>
      </c>
      <c r="AN258" s="3"/>
      <c r="AO258" s="3">
        <f>ABS(AVERAGE(AO251:AO256))/(MAX(AO8:AO249) - MIN(AO8:AO249))*100</f>
        <v>32.480314960629912</v>
      </c>
      <c r="AP258" s="11"/>
    </row>
    <row r="259" spans="1:42" ht="15.75" thickBot="1" x14ac:dyDescent="0.3">
      <c r="A259" s="40"/>
      <c r="B259" s="126"/>
      <c r="C259" s="126"/>
      <c r="D259" s="126"/>
      <c r="E259" s="126"/>
      <c r="F259" s="126"/>
      <c r="G259" s="126"/>
      <c r="H259" s="126"/>
      <c r="I259" s="126"/>
      <c r="J259" s="126"/>
      <c r="K259" s="126"/>
      <c r="L259" s="126"/>
      <c r="M259" s="126" t="s">
        <v>184</v>
      </c>
      <c r="N259" s="126"/>
      <c r="O259" s="126"/>
      <c r="P259" s="126"/>
      <c r="Q259" s="126" t="s">
        <v>184</v>
      </c>
      <c r="R259" s="126"/>
      <c r="S259" s="126"/>
      <c r="T259" s="126"/>
      <c r="U259" s="126" t="s">
        <v>184</v>
      </c>
      <c r="V259" s="126"/>
      <c r="W259" s="126"/>
      <c r="X259" s="126"/>
      <c r="Y259" s="126" t="s">
        <v>184</v>
      </c>
      <c r="Z259" s="126"/>
      <c r="AA259" s="126"/>
      <c r="AB259" s="126"/>
      <c r="AC259" s="126"/>
      <c r="AD259" s="126"/>
      <c r="AE259" s="126"/>
      <c r="AF259" s="126"/>
      <c r="AG259" s="126" t="s">
        <v>184</v>
      </c>
      <c r="AH259" s="126"/>
      <c r="AI259" s="126"/>
      <c r="AJ259" s="126"/>
      <c r="AK259" s="126"/>
      <c r="AL259" s="126"/>
      <c r="AM259" s="126" t="s">
        <v>184</v>
      </c>
      <c r="AN259" s="126"/>
      <c r="AO259" s="126"/>
      <c r="AP259" s="41"/>
    </row>
    <row r="262" spans="1:42" x14ac:dyDescent="0.25">
      <c r="D262" t="s">
        <v>82</v>
      </c>
    </row>
    <row r="263" spans="1:42" x14ac:dyDescent="0.25">
      <c r="D263" t="s">
        <v>83</v>
      </c>
    </row>
    <row r="266" spans="1:42" x14ac:dyDescent="0.25">
      <c r="C266" t="s">
        <v>102</v>
      </c>
      <c r="E266">
        <v>443</v>
      </c>
      <c r="F266">
        <v>33</v>
      </c>
      <c r="G266">
        <v>71</v>
      </c>
      <c r="H266">
        <v>7</v>
      </c>
      <c r="I266">
        <v>298</v>
      </c>
      <c r="J266">
        <v>5</v>
      </c>
      <c r="K266">
        <v>1318</v>
      </c>
      <c r="L266">
        <v>10</v>
      </c>
      <c r="M266">
        <v>31</v>
      </c>
      <c r="N266">
        <v>2</v>
      </c>
      <c r="S266">
        <v>746</v>
      </c>
      <c r="T266">
        <v>6</v>
      </c>
      <c r="Y266">
        <v>3.8</v>
      </c>
      <c r="Z266">
        <v>0.4</v>
      </c>
      <c r="AC266">
        <v>5.4</v>
      </c>
      <c r="AD266">
        <v>0.2</v>
      </c>
      <c r="AE266">
        <v>12.6</v>
      </c>
      <c r="AF266">
        <v>0.5</v>
      </c>
      <c r="AG266">
        <v>12.8</v>
      </c>
      <c r="AH266">
        <v>0.6</v>
      </c>
      <c r="AK266">
        <v>8.6</v>
      </c>
      <c r="AL266">
        <v>1.6</v>
      </c>
      <c r="AO266">
        <v>2.2000000000000002</v>
      </c>
      <c r="AP266">
        <v>0.4</v>
      </c>
    </row>
    <row r="267" spans="1:42" x14ac:dyDescent="0.25">
      <c r="E267">
        <v>633</v>
      </c>
      <c r="F267">
        <v>46</v>
      </c>
      <c r="G267">
        <v>75</v>
      </c>
      <c r="H267">
        <v>11</v>
      </c>
      <c r="I267">
        <v>1887</v>
      </c>
      <c r="J267">
        <v>19</v>
      </c>
      <c r="K267">
        <v>1058</v>
      </c>
      <c r="L267">
        <v>12</v>
      </c>
      <c r="M267">
        <v>577</v>
      </c>
      <c r="N267">
        <v>7</v>
      </c>
      <c r="O267">
        <v>9.1</v>
      </c>
      <c r="P267">
        <v>0.7</v>
      </c>
      <c r="Q267">
        <v>21.3</v>
      </c>
      <c r="R267">
        <v>0.9</v>
      </c>
      <c r="S267">
        <v>2003</v>
      </c>
      <c r="T267">
        <v>10</v>
      </c>
      <c r="Y267">
        <v>22.8</v>
      </c>
      <c r="Z267">
        <v>0.7</v>
      </c>
      <c r="AC267">
        <v>16.3</v>
      </c>
      <c r="AD267">
        <v>0.3</v>
      </c>
      <c r="AE267">
        <v>22.8</v>
      </c>
      <c r="AF267">
        <v>0.7</v>
      </c>
      <c r="AG267">
        <v>176.8</v>
      </c>
      <c r="AH267">
        <v>1.8</v>
      </c>
      <c r="AM267">
        <v>63</v>
      </c>
      <c r="AN267">
        <v>7</v>
      </c>
      <c r="AO267">
        <v>4.2</v>
      </c>
      <c r="AP267">
        <v>0.5</v>
      </c>
    </row>
    <row r="269" spans="1:42" x14ac:dyDescent="0.25">
      <c r="E269">
        <v>478</v>
      </c>
      <c r="F269">
        <v>33</v>
      </c>
      <c r="G269">
        <v>69</v>
      </c>
      <c r="H269">
        <v>7</v>
      </c>
      <c r="I269">
        <v>290</v>
      </c>
      <c r="J269">
        <v>5</v>
      </c>
      <c r="K269">
        <v>1332</v>
      </c>
      <c r="L269">
        <v>10</v>
      </c>
      <c r="M269">
        <v>37</v>
      </c>
      <c r="N269">
        <v>2</v>
      </c>
      <c r="S269">
        <v>762</v>
      </c>
      <c r="T269">
        <v>6</v>
      </c>
      <c r="Y269">
        <v>3.5</v>
      </c>
      <c r="Z269">
        <v>0.4</v>
      </c>
      <c r="AC269">
        <v>5.3</v>
      </c>
      <c r="AD269">
        <v>0.2</v>
      </c>
      <c r="AE269">
        <v>13</v>
      </c>
      <c r="AF269">
        <v>0.5</v>
      </c>
      <c r="AG269">
        <v>12.8</v>
      </c>
      <c r="AH269">
        <v>0.6</v>
      </c>
      <c r="AK269">
        <v>5.5</v>
      </c>
      <c r="AL269">
        <v>1.7</v>
      </c>
      <c r="AO269">
        <v>2</v>
      </c>
      <c r="AP269">
        <v>0.4</v>
      </c>
    </row>
    <row r="270" spans="1:42" x14ac:dyDescent="0.25">
      <c r="E270">
        <v>495</v>
      </c>
      <c r="F270">
        <v>43</v>
      </c>
      <c r="G270">
        <v>62</v>
      </c>
      <c r="H270">
        <v>11</v>
      </c>
      <c r="I270">
        <v>1761</v>
      </c>
      <c r="J270">
        <v>18</v>
      </c>
      <c r="K270">
        <v>1006</v>
      </c>
      <c r="L270">
        <v>12</v>
      </c>
      <c r="M270">
        <v>558</v>
      </c>
      <c r="N270">
        <v>7</v>
      </c>
      <c r="O270">
        <v>9.6</v>
      </c>
      <c r="P270">
        <v>0.7</v>
      </c>
      <c r="Q270">
        <v>21.6</v>
      </c>
      <c r="R270">
        <v>0.9</v>
      </c>
      <c r="S270">
        <v>2014</v>
      </c>
      <c r="T270">
        <v>10</v>
      </c>
      <c r="Y270">
        <v>22.9</v>
      </c>
      <c r="Z270">
        <v>0.7</v>
      </c>
      <c r="AC270">
        <v>16.100000000000001</v>
      </c>
      <c r="AD270">
        <v>0.3</v>
      </c>
      <c r="AE270">
        <v>22.7</v>
      </c>
      <c r="AF270">
        <v>0.7</v>
      </c>
      <c r="AG270">
        <v>183.6</v>
      </c>
      <c r="AH270">
        <v>1.9</v>
      </c>
      <c r="AM270">
        <v>57</v>
      </c>
      <c r="AN270">
        <v>7</v>
      </c>
      <c r="AO270">
        <v>4.4000000000000004</v>
      </c>
      <c r="AP270">
        <v>0.5</v>
      </c>
    </row>
    <row r="272" spans="1:42" x14ac:dyDescent="0.25">
      <c r="E272">
        <f>E266-E269</f>
        <v>-35</v>
      </c>
      <c r="F272">
        <f t="shared" ref="F272:AL272" si="1">F266-F269</f>
        <v>0</v>
      </c>
      <c r="G272">
        <f t="shared" si="1"/>
        <v>2</v>
      </c>
      <c r="H272">
        <f t="shared" si="1"/>
        <v>0</v>
      </c>
      <c r="I272">
        <f t="shared" si="1"/>
        <v>8</v>
      </c>
      <c r="J272">
        <f t="shared" si="1"/>
        <v>0</v>
      </c>
      <c r="K272">
        <f t="shared" si="1"/>
        <v>-14</v>
      </c>
      <c r="L272">
        <f t="shared" si="1"/>
        <v>0</v>
      </c>
      <c r="M272">
        <f t="shared" si="1"/>
        <v>-6</v>
      </c>
      <c r="N272">
        <f t="shared" si="1"/>
        <v>0</v>
      </c>
      <c r="O272">
        <f t="shared" si="1"/>
        <v>0</v>
      </c>
      <c r="P272">
        <f t="shared" si="1"/>
        <v>0</v>
      </c>
      <c r="Q272">
        <f t="shared" si="1"/>
        <v>0</v>
      </c>
      <c r="R272">
        <f t="shared" si="1"/>
        <v>0</v>
      </c>
      <c r="S272">
        <f t="shared" si="1"/>
        <v>-16</v>
      </c>
      <c r="T272">
        <f t="shared" si="1"/>
        <v>0</v>
      </c>
      <c r="U272">
        <f t="shared" si="1"/>
        <v>0</v>
      </c>
      <c r="V272">
        <f t="shared" si="1"/>
        <v>0</v>
      </c>
      <c r="W272">
        <f t="shared" si="1"/>
        <v>0</v>
      </c>
      <c r="X272">
        <f t="shared" si="1"/>
        <v>0</v>
      </c>
      <c r="Y272">
        <f t="shared" si="1"/>
        <v>0.29999999999999982</v>
      </c>
      <c r="Z272">
        <f t="shared" si="1"/>
        <v>0</v>
      </c>
      <c r="AC272">
        <f t="shared" si="1"/>
        <v>0.10000000000000053</v>
      </c>
      <c r="AD272">
        <f t="shared" si="1"/>
        <v>0</v>
      </c>
      <c r="AE272">
        <f t="shared" si="1"/>
        <v>-0.40000000000000036</v>
      </c>
      <c r="AF272">
        <f t="shared" si="1"/>
        <v>0</v>
      </c>
      <c r="AG272">
        <f t="shared" si="1"/>
        <v>0</v>
      </c>
      <c r="AH272">
        <f t="shared" si="1"/>
        <v>0</v>
      </c>
      <c r="AI272">
        <f t="shared" si="1"/>
        <v>0</v>
      </c>
      <c r="AJ272">
        <f t="shared" si="1"/>
        <v>0</v>
      </c>
      <c r="AK272">
        <f t="shared" si="1"/>
        <v>3.0999999999999996</v>
      </c>
      <c r="AL272">
        <f t="shared" si="1"/>
        <v>-9.9999999999999867E-2</v>
      </c>
      <c r="AM272">
        <f>AM266-AM269</f>
        <v>0</v>
      </c>
      <c r="AN272">
        <f>AN266-AN269</f>
        <v>0</v>
      </c>
      <c r="AO272">
        <f>AO266-AO269</f>
        <v>0.20000000000000018</v>
      </c>
      <c r="AP272">
        <f>AP266-AP269</f>
        <v>0</v>
      </c>
    </row>
    <row r="273" spans="1:42" x14ac:dyDescent="0.25">
      <c r="E273">
        <f>E267-E270</f>
        <v>138</v>
      </c>
      <c r="F273">
        <f t="shared" ref="F273:AL273" si="2">F267-F270</f>
        <v>3</v>
      </c>
      <c r="G273">
        <f t="shared" si="2"/>
        <v>13</v>
      </c>
      <c r="H273">
        <f t="shared" si="2"/>
        <v>0</v>
      </c>
      <c r="I273">
        <f t="shared" si="2"/>
        <v>126</v>
      </c>
      <c r="J273">
        <f t="shared" si="2"/>
        <v>1</v>
      </c>
      <c r="K273">
        <f t="shared" si="2"/>
        <v>52</v>
      </c>
      <c r="L273">
        <f t="shared" si="2"/>
        <v>0</v>
      </c>
      <c r="M273">
        <f t="shared" si="2"/>
        <v>19</v>
      </c>
      <c r="N273">
        <f t="shared" si="2"/>
        <v>0</v>
      </c>
      <c r="O273">
        <f t="shared" si="2"/>
        <v>-0.5</v>
      </c>
      <c r="P273">
        <f t="shared" si="2"/>
        <v>0</v>
      </c>
      <c r="Q273">
        <f t="shared" si="2"/>
        <v>-0.30000000000000071</v>
      </c>
      <c r="R273">
        <f t="shared" si="2"/>
        <v>0</v>
      </c>
      <c r="S273">
        <f t="shared" si="2"/>
        <v>-11</v>
      </c>
      <c r="T273">
        <f t="shared" si="2"/>
        <v>0</v>
      </c>
      <c r="U273">
        <f t="shared" si="2"/>
        <v>0</v>
      </c>
      <c r="V273">
        <f t="shared" si="2"/>
        <v>0</v>
      </c>
      <c r="W273">
        <f t="shared" si="2"/>
        <v>0</v>
      </c>
      <c r="X273">
        <f t="shared" si="2"/>
        <v>0</v>
      </c>
      <c r="Y273">
        <f t="shared" si="2"/>
        <v>-9.9999999999997868E-2</v>
      </c>
      <c r="Z273">
        <f t="shared" si="2"/>
        <v>0</v>
      </c>
      <c r="AC273">
        <f t="shared" si="2"/>
        <v>0.19999999999999929</v>
      </c>
      <c r="AD273">
        <f t="shared" si="2"/>
        <v>0</v>
      </c>
      <c r="AE273">
        <f t="shared" si="2"/>
        <v>0.10000000000000142</v>
      </c>
      <c r="AF273">
        <f t="shared" si="2"/>
        <v>0</v>
      </c>
      <c r="AG273">
        <f t="shared" si="2"/>
        <v>-6.7999999999999829</v>
      </c>
      <c r="AH273">
        <f t="shared" si="2"/>
        <v>-9.9999999999999867E-2</v>
      </c>
      <c r="AI273">
        <f t="shared" si="2"/>
        <v>0</v>
      </c>
      <c r="AJ273">
        <f t="shared" si="2"/>
        <v>0</v>
      </c>
      <c r="AK273">
        <f t="shared" si="2"/>
        <v>0</v>
      </c>
      <c r="AL273">
        <f t="shared" si="2"/>
        <v>0</v>
      </c>
      <c r="AM273">
        <f>AM267-AM270</f>
        <v>6</v>
      </c>
      <c r="AN273">
        <f>AN267-AN270</f>
        <v>0</v>
      </c>
    </row>
    <row r="275" spans="1:42" x14ac:dyDescent="0.25">
      <c r="E275" s="4">
        <f>ABS(E272/(MAX(E8:E72) - MIN(E8:E72))*100)</f>
        <v>8.8383838383838391</v>
      </c>
      <c r="F275">
        <f t="shared" ref="F275:T275" si="3">ABS(F272/(MAX(F8:F106) - MIN(F8:F106))*100)</f>
        <v>0</v>
      </c>
      <c r="G275">
        <f t="shared" si="3"/>
        <v>0.15600624024960999</v>
      </c>
      <c r="H275">
        <f t="shared" si="3"/>
        <v>0</v>
      </c>
      <c r="I275">
        <f t="shared" si="3"/>
        <v>5.9084194977843424E-2</v>
      </c>
      <c r="J275">
        <f t="shared" si="3"/>
        <v>0</v>
      </c>
      <c r="K275">
        <f t="shared" si="3"/>
        <v>2.2801302931596092</v>
      </c>
      <c r="L275">
        <f t="shared" si="3"/>
        <v>0</v>
      </c>
      <c r="M275">
        <f t="shared" si="3"/>
        <v>0.25773195876288657</v>
      </c>
      <c r="N275">
        <f t="shared" si="3"/>
        <v>0</v>
      </c>
      <c r="O275">
        <f t="shared" si="3"/>
        <v>0</v>
      </c>
      <c r="P275">
        <f t="shared" si="3"/>
        <v>0</v>
      </c>
      <c r="Q275">
        <f t="shared" si="3"/>
        <v>0</v>
      </c>
      <c r="R275">
        <f t="shared" si="3"/>
        <v>0</v>
      </c>
      <c r="S275">
        <f t="shared" si="3"/>
        <v>8.1041381755558931E-2</v>
      </c>
      <c r="T275">
        <f t="shared" si="3"/>
        <v>0</v>
      </c>
      <c r="U275">
        <f>ABS(U272/(MAX(U36:U106) - MIN(U36:U106))*100)</f>
        <v>0</v>
      </c>
      <c r="V275">
        <f>ABS(V272/(MAX(V36:V106) - MIN(V36:V106))*100)</f>
        <v>0</v>
      </c>
      <c r="W275">
        <f>ABS(W272/(MAX(W8:W106) - MIN(W8:W106))*100)</f>
        <v>0</v>
      </c>
      <c r="X275">
        <f>ABS(X272/(MAX(X8:X106) - MIN(X8:X106))*100)</f>
        <v>0</v>
      </c>
      <c r="Y275">
        <f>ABS(Y272/(MAX(Y8:Y106) - MIN(Y8:Y106))*100)</f>
        <v>1.3157894736842095</v>
      </c>
      <c r="Z275">
        <f>ABS(Z272/(MAX(Z8:Z106) - MIN(Z8:Z106))*100)</f>
        <v>0</v>
      </c>
      <c r="AC275">
        <f t="shared" ref="AC275:AH275" si="4">ABS(AC272/(MAX(AC36:AC106) - MIN(AC36:AC106))*100)</f>
        <v>8.7260034904014419E-2</v>
      </c>
      <c r="AD275">
        <f t="shared" si="4"/>
        <v>0</v>
      </c>
      <c r="AE275">
        <f t="shared" si="4"/>
        <v>1.0958904109589052</v>
      </c>
      <c r="AF275">
        <f t="shared" si="4"/>
        <v>0</v>
      </c>
      <c r="AG275">
        <f t="shared" si="4"/>
        <v>0</v>
      </c>
      <c r="AH275">
        <f t="shared" si="4"/>
        <v>0</v>
      </c>
      <c r="AI275">
        <f>ABS(AI272/(MAX(AI8:AI106) - MIN(AI8:AI106))*100)</f>
        <v>0</v>
      </c>
      <c r="AJ275">
        <f>ABS(AJ272/(MAX(AJ8:AJ106) - MIN(AJ8:AJ106))*100)</f>
        <v>0</v>
      </c>
      <c r="AK275">
        <f>ABS(AK272/(MAX(AK32:AK106) - MIN(AK32:AK106))*100)</f>
        <v>7.045454545454545</v>
      </c>
      <c r="AL275">
        <f>ABS(AL272/(MAX(AL32:AL106) - MIN(AL32:AL106))*100)</f>
        <v>7.6923076923076819</v>
      </c>
      <c r="AM275" t="e">
        <f>ABS(AM272/(MAX(#REF!) - MIN(#REF!))*100)</f>
        <v>#REF!</v>
      </c>
      <c r="AN275" t="e">
        <f>ABS(AN272/(MAX(#REF!) - MIN(#REF!))*100)</f>
        <v>#REF!</v>
      </c>
      <c r="AO275">
        <f>ABS(AO272/(MAX(AM36:AM106) - MIN(AM36:AM106))*100)</f>
        <v>0.15151515151515166</v>
      </c>
      <c r="AP275">
        <f>ABS(AP272/(MAX(AN36:AN106) - MIN(AN36:AN106))*100)</f>
        <v>0</v>
      </c>
    </row>
    <row r="276" spans="1:42" x14ac:dyDescent="0.25">
      <c r="E276" s="4">
        <f>ABS(E273/(MAX(E8:E72) - MIN(E8:E72))*100)</f>
        <v>34.848484848484851</v>
      </c>
      <c r="F276">
        <f t="shared" ref="F276:T276" si="5">ABS(F273/(MAX(F8:F107) - MIN(F8:F107))*100)</f>
        <v>3.1578947368421053</v>
      </c>
      <c r="G276">
        <f t="shared" si="5"/>
        <v>1.014040561622465</v>
      </c>
      <c r="H276">
        <f t="shared" si="5"/>
        <v>0</v>
      </c>
      <c r="I276">
        <f t="shared" si="5"/>
        <v>0.930576070901034</v>
      </c>
      <c r="J276">
        <f>ABS(J273/(MAX(J8:J107) - MIN(J8:J107))*100)</f>
        <v>0.93457943925233633</v>
      </c>
      <c r="K276">
        <f t="shared" si="5"/>
        <v>8.4690553745928341</v>
      </c>
      <c r="L276">
        <f t="shared" si="5"/>
        <v>0</v>
      </c>
      <c r="M276">
        <f t="shared" si="5"/>
        <v>0.81615120274914099</v>
      </c>
      <c r="N276">
        <f t="shared" si="5"/>
        <v>0</v>
      </c>
      <c r="O276">
        <f t="shared" si="5"/>
        <v>0.64766839378238339</v>
      </c>
      <c r="P276">
        <f t="shared" si="5"/>
        <v>0</v>
      </c>
      <c r="Q276">
        <f t="shared" si="5"/>
        <v>6.8274920345926429E-2</v>
      </c>
      <c r="R276">
        <f t="shared" si="5"/>
        <v>0</v>
      </c>
      <c r="S276">
        <f t="shared" si="5"/>
        <v>5.5715949956946773E-2</v>
      </c>
      <c r="T276">
        <f t="shared" si="5"/>
        <v>0</v>
      </c>
      <c r="U276">
        <f>ABS(U273/(MAX(U36:U107) - MIN(U36:U107))*100)</f>
        <v>0</v>
      </c>
      <c r="V276">
        <f>ABS(V273/(MAX(V36:V107) - MIN(V36:V107))*100)</f>
        <v>0</v>
      </c>
      <c r="W276">
        <f>ABS(W273/(MAX(W8:W107) - MIN(W8:W107))*100)</f>
        <v>0</v>
      </c>
      <c r="X276">
        <f>ABS(X273/(MAX(X8:X107) - MIN(X8:X107))*100)</f>
        <v>0</v>
      </c>
      <c r="Y276">
        <f>ABS(Y273/(MAX(Y8:Y107) - MIN(Y8:Y107))*100)</f>
        <v>0.43859649122806077</v>
      </c>
      <c r="Z276">
        <f>ABS(Z273/(MAX(Z8:Z107) - MIN(Z8:Z107))*100)</f>
        <v>0</v>
      </c>
      <c r="AC276">
        <f t="shared" ref="AC276:AH276" si="6">ABS(AC273/(MAX(AC36:AC107) - MIN(AC36:AC107))*100)</f>
        <v>0.17079419299743748</v>
      </c>
      <c r="AD276">
        <f t="shared" si="6"/>
        <v>0</v>
      </c>
      <c r="AE276">
        <f t="shared" si="6"/>
        <v>0.2638522427440671</v>
      </c>
      <c r="AF276">
        <f t="shared" si="6"/>
        <v>0</v>
      </c>
      <c r="AG276">
        <f t="shared" si="6"/>
        <v>4.9490538573507878</v>
      </c>
      <c r="AH276">
        <f t="shared" si="6"/>
        <v>4.9999999999999929</v>
      </c>
      <c r="AI276">
        <f>ABS(AI273/(MAX(AI8:AI107) - MIN(AI8:AI107))*100)</f>
        <v>0</v>
      </c>
      <c r="AJ276">
        <f>ABS(AJ273/(MAX(AJ8:AJ107) - MIN(AJ8:AJ107))*100)</f>
        <v>0</v>
      </c>
      <c r="AK276">
        <f>ABS(AK273/(MAX(AK32:AK107) - MIN(AK32:AK107))*100)</f>
        <v>0</v>
      </c>
      <c r="AL276">
        <f>ABS(AL273/(MAX(AL32:AL107) - MIN(AL32:AL107))*100)</f>
        <v>0</v>
      </c>
      <c r="AM276" t="e">
        <f>ABS(AM273/(MAX(#REF!) - MIN(#REF!))*100)</f>
        <v>#REF!</v>
      </c>
      <c r="AN276" t="e">
        <f>ABS(AN273/(MAX(#REF!) - MIN(#REF!))*100)</f>
        <v>#REF!</v>
      </c>
      <c r="AO276">
        <f>ABS(AO273/(MAX(AM36:AM107) - MIN(AM36:AM107))*100)</f>
        <v>0</v>
      </c>
      <c r="AP276">
        <f>ABS(AP273/(MAX(AN36:AN107) - MIN(AN36:AN107))*100)</f>
        <v>0</v>
      </c>
    </row>
    <row r="278" spans="1:42" x14ac:dyDescent="0.25">
      <c r="E278" t="e">
        <f>ABS(#REF!/(MAX(E8:E72) - MIN(E8:E72))*100)</f>
        <v>#REF!</v>
      </c>
      <c r="F278">
        <f t="shared" ref="F278:T278" si="7">ABS(E109/(MAX(F8:F107) - MIN(F8:F107))*100)</f>
        <v>0</v>
      </c>
      <c r="G278">
        <f t="shared" si="7"/>
        <v>0</v>
      </c>
      <c r="H278" s="7">
        <f t="shared" si="7"/>
        <v>0</v>
      </c>
      <c r="I278" s="7">
        <f t="shared" si="7"/>
        <v>0</v>
      </c>
      <c r="J278" s="7">
        <f t="shared" si="7"/>
        <v>13035.514018691589</v>
      </c>
      <c r="K278">
        <f t="shared" si="7"/>
        <v>17.915309446254071</v>
      </c>
      <c r="L278">
        <f t="shared" si="7"/>
        <v>1030.7692307692309</v>
      </c>
      <c r="M278">
        <f t="shared" si="7"/>
        <v>1.2886597938144329</v>
      </c>
      <c r="N278">
        <f t="shared" si="7"/>
        <v>9710.7142857142862</v>
      </c>
      <c r="O278" s="4">
        <f t="shared" si="7"/>
        <v>40.155440414507773</v>
      </c>
      <c r="P278" s="4">
        <f t="shared" si="7"/>
        <v>3090.9090909090905</v>
      </c>
      <c r="Q278">
        <f t="shared" si="7"/>
        <v>0.68274920345926271</v>
      </c>
      <c r="R278">
        <f t="shared" si="7"/>
        <v>9744.6808510638293</v>
      </c>
      <c r="S278">
        <f t="shared" si="7"/>
        <v>2.5325431798612165E-2</v>
      </c>
      <c r="T278">
        <f t="shared" si="7"/>
        <v>40903.636363636368</v>
      </c>
      <c r="U278">
        <f>ABS(T109/(MAX(U36:U107) - MIN(U36:U107))*100)</f>
        <v>482.35294117647055</v>
      </c>
      <c r="V278">
        <f>ABS(U109/(MAX(V36:V107) - MIN(V36:V107))*100)</f>
        <v>1071.4285714285716</v>
      </c>
      <c r="W278">
        <f>ABS(V109/(MAX(W8:W107) - MIN(W8:W107))*100)</f>
        <v>20.833333333333336</v>
      </c>
      <c r="X278">
        <f>ABS(W109/(MAX(X8:X107) - MIN(X8:X107))*100)</f>
        <v>2400.0000000000009</v>
      </c>
      <c r="Y278" s="4">
        <f>ABS(X109/(MAX(Y8:Y107) - MIN(Y8:Y107))*100)</f>
        <v>6.1403508771929811</v>
      </c>
      <c r="Z278" s="4">
        <f>ABS(Y109/(MAX(Z8:Z107) - MIN(Z8:Z107))*100)</f>
        <v>4042.8571428571431</v>
      </c>
      <c r="AA278" s="4"/>
      <c r="AB278" s="4"/>
      <c r="AC278">
        <f t="shared" ref="AC278:AH278" si="8">ABS(AB109/(MAX(AC36:AC107) - MIN(AC36:AC107))*100)</f>
        <v>0.85397096498719038</v>
      </c>
      <c r="AD278">
        <f t="shared" si="8"/>
        <v>24042.857142857141</v>
      </c>
      <c r="AE278">
        <f t="shared" si="8"/>
        <v>2.9023746701846971</v>
      </c>
      <c r="AF278">
        <f t="shared" si="8"/>
        <v>7957.1428571428587</v>
      </c>
      <c r="AG278">
        <f t="shared" si="8"/>
        <v>1.0189228529839882</v>
      </c>
      <c r="AH278">
        <f t="shared" si="8"/>
        <v>10400</v>
      </c>
      <c r="AI278">
        <f>ABS(AH109/(MAX(AI8:AI107) - MIN(AI8:AI107))*100)</f>
        <v>36.585365853658544</v>
      </c>
      <c r="AJ278">
        <f>ABS(AI109/(MAX(AJ8:AJ107) - MIN(AJ8:AJ107))*100)</f>
        <v>2833.333333333333</v>
      </c>
      <c r="AK278">
        <f>ABS(AJ109/(MAX(AK32:AK107) - MIN(AK32:AK107))*100)</f>
        <v>2.0454545454545454</v>
      </c>
      <c r="AL278">
        <f>ABS(AK109/(MAX(AL32:AL107) - MIN(AL32:AL107))*100)</f>
        <v>615.38461538461536</v>
      </c>
      <c r="AM278" t="e">
        <f>ABS(AL109/(MAX(#REF!) - MIN(#REF!))*100)</f>
        <v>#REF!</v>
      </c>
      <c r="AN278" t="e">
        <f>ABS(#REF!/(MAX(#REF!) - MIN(#REF!))*100)</f>
        <v>#REF!</v>
      </c>
      <c r="AO278" s="4" t="e">
        <f>ABS(#REF!/(MAX(AM36:AM107) - MIN(AM36:AM107))*100)</f>
        <v>#REF!</v>
      </c>
      <c r="AP278" s="4">
        <f>ABS(AM109/(MAX(AN36:AN107) - MIN(AN36:AN107))*100)</f>
        <v>4475</v>
      </c>
    </row>
    <row r="279" spans="1:42" x14ac:dyDescent="0.25">
      <c r="E279" t="e">
        <f>ABS(#REF!/(MAX(E8:E72) - MIN(E8:E72))*100)</f>
        <v>#REF!</v>
      </c>
      <c r="F279">
        <f t="shared" ref="F279:T279" si="9">ABS(E110/(MAX(F8:F107) - MIN(F8:F107))*100)</f>
        <v>0</v>
      </c>
      <c r="G279">
        <f t="shared" si="9"/>
        <v>0</v>
      </c>
      <c r="H279" s="7">
        <f t="shared" si="9"/>
        <v>0</v>
      </c>
      <c r="I279" s="7">
        <f t="shared" si="9"/>
        <v>0</v>
      </c>
      <c r="J279" s="7">
        <f t="shared" si="9"/>
        <v>13625.233644859813</v>
      </c>
      <c r="K279">
        <f t="shared" si="9"/>
        <v>18.892508143322477</v>
      </c>
      <c r="L279">
        <f t="shared" si="9"/>
        <v>1130.7692307692309</v>
      </c>
      <c r="M279">
        <f t="shared" si="9"/>
        <v>1.3745704467353952</v>
      </c>
      <c r="N279">
        <f t="shared" si="9"/>
        <v>11607.142857142857</v>
      </c>
      <c r="O279" s="4">
        <f t="shared" si="9"/>
        <v>45.336787564766837</v>
      </c>
      <c r="P279" s="4">
        <f t="shared" si="9"/>
        <v>3863.6363636363635</v>
      </c>
      <c r="Q279">
        <f t="shared" si="9"/>
        <v>0.68274920345926271</v>
      </c>
      <c r="R279">
        <f t="shared" si="9"/>
        <v>12808.510638297872</v>
      </c>
      <c r="S279">
        <f t="shared" si="9"/>
        <v>3.0390518158334601E-2</v>
      </c>
      <c r="T279">
        <f t="shared" si="9"/>
        <v>48076.363636363632</v>
      </c>
      <c r="U279">
        <f>ABS(T110/(MAX(U36:U107) - MIN(U36:U107))*100)</f>
        <v>564.70588235294122</v>
      </c>
      <c r="V279">
        <f>ABS(U110/(MAX(V36:V107) - MIN(V36:V107))*100)</f>
        <v>1000</v>
      </c>
      <c r="W279">
        <f>ABS(V110/(MAX(W8:W107) - MIN(W8:W107))*100)</f>
        <v>20.833333333333336</v>
      </c>
      <c r="X279">
        <f>ABS(W110/(MAX(X8:X107) - MIN(X8:X107))*100)</f>
        <v>2616.666666666667</v>
      </c>
      <c r="Y279" s="4">
        <f>ABS(X110/(MAX(Y8:Y107) - MIN(Y8:Y107))*100)</f>
        <v>6.5789473684210513</v>
      </c>
      <c r="Z279" s="4">
        <f>ABS(Y110/(MAX(Z8:Z107) - MIN(Z8:Z107))*100)</f>
        <v>4400.0000000000009</v>
      </c>
      <c r="AA279" s="4"/>
      <c r="AB279" s="4"/>
      <c r="AC279">
        <f t="shared" ref="AC279:AH279" si="10">ABS(AB110/(MAX(AC36:AC107) - MIN(AC36:AC107))*100)</f>
        <v>0.85397096498719038</v>
      </c>
      <c r="AD279">
        <f t="shared" si="10"/>
        <v>25014.28571428571</v>
      </c>
      <c r="AE279">
        <f t="shared" si="10"/>
        <v>3.1662269129287601</v>
      </c>
      <c r="AF279">
        <f t="shared" si="10"/>
        <v>7585.7142857142862</v>
      </c>
      <c r="AG279">
        <f t="shared" si="10"/>
        <v>1.0189228529839882</v>
      </c>
      <c r="AH279">
        <f t="shared" si="10"/>
        <v>11000</v>
      </c>
      <c r="AI279">
        <f>ABS(AH110/(MAX(AI8:AI107) - MIN(AI8:AI107))*100)</f>
        <v>36.585365853658544</v>
      </c>
      <c r="AJ279">
        <f>ABS(AI110/(MAX(AJ8:AJ107) - MIN(AJ8:AJ107))*100)</f>
        <v>2233.333333333333</v>
      </c>
      <c r="AK279">
        <f>ABS(AJ110/(MAX(AK32:AK107) - MIN(AK32:AK107))*100)</f>
        <v>2.0454545454545454</v>
      </c>
      <c r="AL279">
        <f>ABS(AK110/(MAX(AL32:AL107) - MIN(AL32:AL107))*100)</f>
        <v>538.46153846153845</v>
      </c>
      <c r="AM279" t="e">
        <f>ABS(AL110/(MAX(#REF!) - MIN(#REF!))*100)</f>
        <v>#REF!</v>
      </c>
      <c r="AN279" t="e">
        <f>ABS(#REF!/(MAX(#REF!) - MIN(#REF!))*100)</f>
        <v>#REF!</v>
      </c>
      <c r="AO279" s="4" t="e">
        <f>ABS(#REF!/(MAX(AM36:AM107) - MIN(AM36:AM107))*100)</f>
        <v>#REF!</v>
      </c>
      <c r="AP279" s="4">
        <f>ABS(AM110/(MAX(AN36:AN107) - MIN(AN36:AN107))*100)</f>
        <v>4600</v>
      </c>
    </row>
    <row r="287" spans="1:42" x14ac:dyDescent="0.25">
      <c r="A287" t="s">
        <v>564</v>
      </c>
    </row>
    <row r="288" spans="1:42" x14ac:dyDescent="0.25">
      <c r="A288">
        <v>2820</v>
      </c>
      <c r="B288">
        <v>11</v>
      </c>
      <c r="C288" t="s">
        <v>220</v>
      </c>
      <c r="D288" t="s">
        <v>219</v>
      </c>
      <c r="I288">
        <v>19537</v>
      </c>
      <c r="J288">
        <v>155</v>
      </c>
      <c r="K288">
        <v>503</v>
      </c>
      <c r="L288">
        <v>39</v>
      </c>
      <c r="M288">
        <v>4070</v>
      </c>
      <c r="N288">
        <v>44</v>
      </c>
      <c r="O288">
        <v>100</v>
      </c>
      <c r="P288">
        <v>4</v>
      </c>
      <c r="Q288">
        <v>723</v>
      </c>
      <c r="R288">
        <v>7</v>
      </c>
      <c r="S288">
        <v>28904</v>
      </c>
      <c r="T288">
        <v>110</v>
      </c>
      <c r="U288">
        <v>23</v>
      </c>
      <c r="V288">
        <v>3</v>
      </c>
      <c r="W288" t="s">
        <v>276</v>
      </c>
      <c r="X288" t="s">
        <v>277</v>
      </c>
      <c r="Y288" t="s">
        <v>252</v>
      </c>
      <c r="Z288" t="s">
        <v>224</v>
      </c>
      <c r="AA288">
        <v>35</v>
      </c>
      <c r="AB288" t="s">
        <v>224</v>
      </c>
      <c r="AC288" t="s">
        <v>278</v>
      </c>
      <c r="AD288" t="s">
        <v>237</v>
      </c>
      <c r="AE288" t="s">
        <v>279</v>
      </c>
      <c r="AF288" t="s">
        <v>222</v>
      </c>
      <c r="AG288">
        <v>219</v>
      </c>
      <c r="AH288">
        <v>3</v>
      </c>
      <c r="AI288" t="s">
        <v>280</v>
      </c>
      <c r="AJ288" t="s">
        <v>230</v>
      </c>
      <c r="AK288">
        <v>7</v>
      </c>
      <c r="AL288">
        <v>2</v>
      </c>
      <c r="AM288">
        <v>196</v>
      </c>
      <c r="AN288">
        <v>10</v>
      </c>
      <c r="AO288" t="s">
        <v>281</v>
      </c>
      <c r="AP288" t="s">
        <v>224</v>
      </c>
    </row>
    <row r="289" spans="1:42" x14ac:dyDescent="0.25">
      <c r="A289">
        <v>2810</v>
      </c>
      <c r="B289">
        <v>13</v>
      </c>
      <c r="C289" t="s">
        <v>220</v>
      </c>
      <c r="D289" t="s">
        <v>219</v>
      </c>
      <c r="I289">
        <v>16709</v>
      </c>
      <c r="J289">
        <v>123</v>
      </c>
      <c r="K289">
        <v>151</v>
      </c>
      <c r="L289">
        <v>30</v>
      </c>
      <c r="M289">
        <v>2288</v>
      </c>
      <c r="N289">
        <v>29</v>
      </c>
      <c r="O289">
        <v>64</v>
      </c>
      <c r="P289">
        <v>3</v>
      </c>
      <c r="Q289">
        <v>285</v>
      </c>
      <c r="R289">
        <v>4</v>
      </c>
      <c r="S289">
        <v>19743</v>
      </c>
      <c r="T289">
        <v>72</v>
      </c>
      <c r="U289">
        <v>9</v>
      </c>
      <c r="V289">
        <v>3</v>
      </c>
      <c r="W289" t="s">
        <v>287</v>
      </c>
      <c r="X289" t="s">
        <v>232</v>
      </c>
      <c r="Y289">
        <v>20</v>
      </c>
      <c r="Z289">
        <v>1</v>
      </c>
      <c r="AA289" t="s">
        <v>231</v>
      </c>
      <c r="AB289" t="s">
        <v>230</v>
      </c>
      <c r="AC289">
        <v>179</v>
      </c>
      <c r="AD289" t="s">
        <v>224</v>
      </c>
      <c r="AE289" t="s">
        <v>288</v>
      </c>
      <c r="AF289" t="s">
        <v>227</v>
      </c>
      <c r="AG289">
        <v>142</v>
      </c>
      <c r="AH289">
        <v>2</v>
      </c>
      <c r="AI289" t="s">
        <v>268</v>
      </c>
      <c r="AJ289" t="s">
        <v>239</v>
      </c>
      <c r="AM289">
        <v>151</v>
      </c>
      <c r="AN289">
        <v>9</v>
      </c>
      <c r="AO289" t="s">
        <v>289</v>
      </c>
      <c r="AP289">
        <v>1</v>
      </c>
    </row>
    <row r="290" spans="1:42" x14ac:dyDescent="0.25">
      <c r="A290">
        <v>2788</v>
      </c>
      <c r="B290">
        <v>21</v>
      </c>
      <c r="C290" t="s">
        <v>220</v>
      </c>
      <c r="D290" t="s">
        <v>219</v>
      </c>
      <c r="E290">
        <v>367</v>
      </c>
      <c r="F290">
        <v>89</v>
      </c>
      <c r="I290">
        <v>5620</v>
      </c>
      <c r="J290">
        <v>55</v>
      </c>
      <c r="M290">
        <v>942</v>
      </c>
      <c r="N290">
        <v>18</v>
      </c>
      <c r="O290">
        <v>41</v>
      </c>
      <c r="P290">
        <v>2</v>
      </c>
      <c r="Q290">
        <v>370</v>
      </c>
      <c r="R290">
        <v>4</v>
      </c>
      <c r="S290">
        <v>15404</v>
      </c>
      <c r="T290">
        <v>55</v>
      </c>
      <c r="W290">
        <v>8</v>
      </c>
      <c r="X290" t="s">
        <v>227</v>
      </c>
      <c r="Y290" t="s">
        <v>306</v>
      </c>
      <c r="Z290" t="s">
        <v>239</v>
      </c>
      <c r="AA290" t="s">
        <v>332</v>
      </c>
      <c r="AB290" t="s">
        <v>227</v>
      </c>
      <c r="AC290" t="s">
        <v>333</v>
      </c>
      <c r="AD290" t="s">
        <v>313</v>
      </c>
      <c r="AE290" t="s">
        <v>275</v>
      </c>
      <c r="AF290">
        <v>1</v>
      </c>
      <c r="AG290">
        <v>74</v>
      </c>
      <c r="AH290" t="s">
        <v>277</v>
      </c>
      <c r="AI290" t="s">
        <v>245</v>
      </c>
      <c r="AJ290" t="s">
        <v>313</v>
      </c>
      <c r="AM290">
        <v>80</v>
      </c>
      <c r="AN290">
        <v>9</v>
      </c>
      <c r="AO290" t="s">
        <v>334</v>
      </c>
      <c r="AP290" t="s">
        <v>239</v>
      </c>
    </row>
    <row r="291" spans="1:42" x14ac:dyDescent="0.25">
      <c r="A291">
        <v>2760</v>
      </c>
      <c r="B291">
        <v>10</v>
      </c>
      <c r="C291" t="s">
        <v>220</v>
      </c>
      <c r="D291" t="s">
        <v>219</v>
      </c>
      <c r="E291">
        <v>451</v>
      </c>
      <c r="F291">
        <v>81</v>
      </c>
      <c r="I291">
        <v>6077</v>
      </c>
      <c r="J291">
        <v>53</v>
      </c>
      <c r="K291">
        <v>313</v>
      </c>
      <c r="L291">
        <v>19</v>
      </c>
      <c r="M291">
        <v>991</v>
      </c>
      <c r="N291">
        <v>16</v>
      </c>
      <c r="O291" t="s">
        <v>434</v>
      </c>
      <c r="P291" t="s">
        <v>316</v>
      </c>
      <c r="Q291">
        <v>229</v>
      </c>
      <c r="R291">
        <v>3</v>
      </c>
      <c r="S291">
        <v>13222</v>
      </c>
      <c r="T291">
        <v>46</v>
      </c>
      <c r="W291" t="s">
        <v>394</v>
      </c>
      <c r="X291" t="s">
        <v>224</v>
      </c>
      <c r="Y291" t="s">
        <v>435</v>
      </c>
      <c r="Z291" t="s">
        <v>239</v>
      </c>
      <c r="AA291" t="s">
        <v>436</v>
      </c>
      <c r="AB291" t="s">
        <v>239</v>
      </c>
      <c r="AC291" t="s">
        <v>437</v>
      </c>
      <c r="AD291" t="s">
        <v>313</v>
      </c>
      <c r="AE291" t="s">
        <v>438</v>
      </c>
      <c r="AF291">
        <v>1</v>
      </c>
      <c r="AG291" t="s">
        <v>439</v>
      </c>
      <c r="AH291" t="s">
        <v>327</v>
      </c>
      <c r="AI291" t="s">
        <v>394</v>
      </c>
      <c r="AJ291" t="s">
        <v>313</v>
      </c>
      <c r="AM291">
        <v>89</v>
      </c>
      <c r="AN291">
        <v>9</v>
      </c>
      <c r="AO291" t="s">
        <v>440</v>
      </c>
      <c r="AP291" t="s">
        <v>239</v>
      </c>
    </row>
    <row r="292" spans="1:42" x14ac:dyDescent="0.25">
      <c r="A292" t="s">
        <v>563</v>
      </c>
    </row>
    <row r="293" spans="1:42" x14ac:dyDescent="0.25">
      <c r="A293">
        <v>2760</v>
      </c>
      <c r="B293">
        <v>27</v>
      </c>
      <c r="C293" t="s">
        <v>176</v>
      </c>
      <c r="E293">
        <v>378</v>
      </c>
      <c r="F293">
        <v>96</v>
      </c>
      <c r="I293">
        <v>12225</v>
      </c>
      <c r="J293">
        <v>91</v>
      </c>
      <c r="K293">
        <v>520</v>
      </c>
      <c r="L293">
        <v>26</v>
      </c>
      <c r="M293">
        <v>2243</v>
      </c>
      <c r="N293">
        <v>26</v>
      </c>
      <c r="O293">
        <v>84</v>
      </c>
      <c r="P293">
        <v>2</v>
      </c>
      <c r="Q293">
        <v>237</v>
      </c>
      <c r="R293">
        <v>3</v>
      </c>
      <c r="S293">
        <v>17578</v>
      </c>
      <c r="T293">
        <v>60</v>
      </c>
      <c r="U293">
        <v>22</v>
      </c>
      <c r="V293">
        <v>2</v>
      </c>
      <c r="W293">
        <v>14.3</v>
      </c>
      <c r="X293">
        <v>1.2</v>
      </c>
      <c r="Y293">
        <v>29.9</v>
      </c>
      <c r="Z293">
        <v>1</v>
      </c>
      <c r="AA293">
        <v>65.599999999999994</v>
      </c>
      <c r="AB293">
        <v>1.1000000000000001</v>
      </c>
      <c r="AC293">
        <v>149.1</v>
      </c>
      <c r="AD293">
        <v>0.9</v>
      </c>
      <c r="AE293">
        <v>36.700000000000003</v>
      </c>
      <c r="AF293">
        <v>1.1000000000000001</v>
      </c>
      <c r="AG293">
        <v>130</v>
      </c>
      <c r="AH293">
        <v>2</v>
      </c>
      <c r="AI293">
        <v>9.5</v>
      </c>
      <c r="AJ293">
        <v>0.7</v>
      </c>
      <c r="AM293">
        <v>134</v>
      </c>
      <c r="AN293">
        <v>9</v>
      </c>
      <c r="AO293">
        <v>24.5</v>
      </c>
      <c r="AP293">
        <v>0.9</v>
      </c>
    </row>
    <row r="294" spans="1:42" x14ac:dyDescent="0.25">
      <c r="A294">
        <v>2820</v>
      </c>
      <c r="B294">
        <v>32</v>
      </c>
      <c r="C294" t="s">
        <v>176</v>
      </c>
      <c r="I294">
        <v>12527</v>
      </c>
      <c r="J294">
        <v>100</v>
      </c>
      <c r="K294">
        <v>205</v>
      </c>
      <c r="L294">
        <v>28</v>
      </c>
      <c r="M294">
        <v>2217</v>
      </c>
      <c r="N294">
        <v>28</v>
      </c>
      <c r="O294">
        <v>55</v>
      </c>
      <c r="P294">
        <v>3</v>
      </c>
      <c r="Q294">
        <v>421</v>
      </c>
      <c r="R294">
        <v>5</v>
      </c>
      <c r="S294">
        <v>19965</v>
      </c>
      <c r="T294">
        <v>73</v>
      </c>
      <c r="U294">
        <v>16</v>
      </c>
      <c r="V294">
        <v>3</v>
      </c>
      <c r="W294">
        <v>16.7</v>
      </c>
      <c r="X294">
        <v>1.4</v>
      </c>
      <c r="Y294">
        <v>26.7</v>
      </c>
      <c r="Z294">
        <v>1</v>
      </c>
      <c r="AA294">
        <v>27.1</v>
      </c>
      <c r="AB294">
        <v>0.9</v>
      </c>
      <c r="AC294">
        <v>157.30000000000001</v>
      </c>
      <c r="AD294">
        <v>1.1000000000000001</v>
      </c>
      <c r="AE294">
        <v>53.3</v>
      </c>
      <c r="AF294">
        <v>1.4</v>
      </c>
      <c r="AG294">
        <v>182</v>
      </c>
      <c r="AH294">
        <v>3</v>
      </c>
      <c r="AI294">
        <v>10.199999999999999</v>
      </c>
      <c r="AJ294">
        <v>0.8</v>
      </c>
      <c r="AM294">
        <v>199</v>
      </c>
      <c r="AN294">
        <v>9</v>
      </c>
      <c r="AO294">
        <v>23.9</v>
      </c>
      <c r="AP294">
        <v>0.9</v>
      </c>
    </row>
    <row r="295" spans="1:42" x14ac:dyDescent="0.25">
      <c r="A295">
        <v>2810</v>
      </c>
      <c r="B295">
        <v>45</v>
      </c>
      <c r="C295" t="s">
        <v>176</v>
      </c>
      <c r="I295">
        <v>10772</v>
      </c>
      <c r="J295">
        <v>86</v>
      </c>
      <c r="M295">
        <v>2048</v>
      </c>
      <c r="N295">
        <v>26</v>
      </c>
      <c r="O295">
        <v>67</v>
      </c>
      <c r="P295">
        <v>3</v>
      </c>
      <c r="Q295">
        <v>331</v>
      </c>
      <c r="R295">
        <v>4</v>
      </c>
      <c r="S295">
        <v>21948</v>
      </c>
      <c r="T295">
        <v>75</v>
      </c>
      <c r="U295">
        <v>19</v>
      </c>
      <c r="V295">
        <v>2</v>
      </c>
      <c r="W295">
        <v>10.4</v>
      </c>
      <c r="X295">
        <v>1.2</v>
      </c>
      <c r="Y295">
        <v>24.5</v>
      </c>
      <c r="Z295">
        <v>1</v>
      </c>
      <c r="AA295">
        <v>35.200000000000003</v>
      </c>
      <c r="AB295">
        <v>0.9</v>
      </c>
      <c r="AC295">
        <v>140.5</v>
      </c>
      <c r="AD295">
        <v>0.9</v>
      </c>
      <c r="AE295">
        <v>39.6</v>
      </c>
      <c r="AF295">
        <v>1.2</v>
      </c>
      <c r="AG295">
        <v>149</v>
      </c>
      <c r="AH295">
        <v>2</v>
      </c>
      <c r="AI295">
        <v>10.4</v>
      </c>
      <c r="AJ295">
        <v>0.8</v>
      </c>
      <c r="AM295">
        <v>123</v>
      </c>
      <c r="AN295">
        <v>9</v>
      </c>
      <c r="AO295">
        <v>21.2</v>
      </c>
      <c r="AP295">
        <v>0.9</v>
      </c>
    </row>
    <row r="296" spans="1:42" x14ac:dyDescent="0.25">
      <c r="A296">
        <v>2788</v>
      </c>
      <c r="B296">
        <v>48</v>
      </c>
      <c r="C296" t="s">
        <v>176</v>
      </c>
      <c r="E296">
        <v>309</v>
      </c>
      <c r="F296">
        <v>89</v>
      </c>
      <c r="I296">
        <v>8539</v>
      </c>
      <c r="J296">
        <v>68</v>
      </c>
      <c r="M296">
        <v>994</v>
      </c>
      <c r="N296">
        <v>18</v>
      </c>
      <c r="O296">
        <v>32.799999999999997</v>
      </c>
      <c r="P296">
        <v>2</v>
      </c>
      <c r="Q296">
        <v>402</v>
      </c>
      <c r="R296">
        <v>4</v>
      </c>
      <c r="S296">
        <v>18709</v>
      </c>
      <c r="T296">
        <v>61</v>
      </c>
      <c r="W296">
        <v>14.5</v>
      </c>
      <c r="X296">
        <v>1.2</v>
      </c>
      <c r="Y296">
        <v>18.3</v>
      </c>
      <c r="Z296">
        <v>0.8</v>
      </c>
      <c r="AA296">
        <v>105.7</v>
      </c>
      <c r="AB296">
        <v>1.2</v>
      </c>
      <c r="AC296">
        <v>109</v>
      </c>
      <c r="AD296">
        <v>0.8</v>
      </c>
      <c r="AE296">
        <v>30.4</v>
      </c>
      <c r="AF296">
        <v>1</v>
      </c>
      <c r="AG296">
        <v>85.2</v>
      </c>
      <c r="AH296">
        <v>1.6</v>
      </c>
      <c r="AI296">
        <v>12</v>
      </c>
      <c r="AJ296">
        <v>0.7</v>
      </c>
      <c r="AM296">
        <v>97</v>
      </c>
      <c r="AN296">
        <v>9</v>
      </c>
      <c r="AO296">
        <v>15.1</v>
      </c>
      <c r="AP296">
        <v>0.7</v>
      </c>
    </row>
    <row r="297" spans="1:42" x14ac:dyDescent="0.25">
      <c r="A297">
        <v>2760</v>
      </c>
      <c r="B297">
        <v>13</v>
      </c>
      <c r="C297" t="s">
        <v>172</v>
      </c>
      <c r="E297">
        <v>573</v>
      </c>
      <c r="F297">
        <v>137</v>
      </c>
      <c r="I297">
        <v>9144</v>
      </c>
      <c r="J297">
        <v>105</v>
      </c>
      <c r="K297">
        <v>647</v>
      </c>
      <c r="L297">
        <v>33</v>
      </c>
      <c r="M297">
        <v>1985</v>
      </c>
      <c r="N297">
        <v>32</v>
      </c>
      <c r="O297">
        <v>68</v>
      </c>
      <c r="P297">
        <v>3</v>
      </c>
      <c r="Q297">
        <v>232</v>
      </c>
      <c r="R297">
        <v>4</v>
      </c>
      <c r="S297">
        <v>10218</v>
      </c>
      <c r="T297">
        <v>47</v>
      </c>
      <c r="U297">
        <v>22</v>
      </c>
      <c r="V297">
        <v>3</v>
      </c>
      <c r="W297">
        <v>10.7</v>
      </c>
      <c r="X297">
        <v>1.4</v>
      </c>
      <c r="Y297">
        <v>28.1</v>
      </c>
      <c r="Z297">
        <v>1.1000000000000001</v>
      </c>
      <c r="AA297">
        <v>30</v>
      </c>
      <c r="AB297">
        <v>0.9</v>
      </c>
      <c r="AC297">
        <v>104.7</v>
      </c>
      <c r="AD297">
        <v>0.9</v>
      </c>
      <c r="AE297">
        <v>28.5</v>
      </c>
      <c r="AF297">
        <v>1.1000000000000001</v>
      </c>
      <c r="AG297">
        <v>104.8</v>
      </c>
      <c r="AH297">
        <v>2</v>
      </c>
      <c r="AI297">
        <v>7.3</v>
      </c>
      <c r="AJ297">
        <v>0.7</v>
      </c>
      <c r="AK297">
        <v>9</v>
      </c>
      <c r="AL297">
        <v>2</v>
      </c>
      <c r="AM297">
        <v>117</v>
      </c>
      <c r="AN297">
        <v>10</v>
      </c>
      <c r="AO297">
        <v>11.4</v>
      </c>
      <c r="AP297">
        <v>0.9</v>
      </c>
    </row>
    <row r="299" spans="1:42" x14ac:dyDescent="0.25">
      <c r="E299">
        <f t="shared" ref="E299:T299" si="11">ABS((E294-E289)/((MAX(E8:E246))-(MIN(E8:E246))))*100</f>
        <v>0</v>
      </c>
      <c r="F299">
        <f t="shared" si="11"/>
        <v>0</v>
      </c>
      <c r="G299">
        <f t="shared" si="11"/>
        <v>0</v>
      </c>
      <c r="H299">
        <f t="shared" si="11"/>
        <v>0</v>
      </c>
      <c r="I299">
        <f t="shared" si="11"/>
        <v>21.35198611252936</v>
      </c>
      <c r="J299">
        <f t="shared" si="11"/>
        <v>15.032679738562091</v>
      </c>
      <c r="K299">
        <f t="shared" si="11"/>
        <v>5.9080962800875279</v>
      </c>
      <c r="L299">
        <f t="shared" si="11"/>
        <v>6.0606060606060606</v>
      </c>
      <c r="M299">
        <f t="shared" si="11"/>
        <v>1.8571802249542242</v>
      </c>
      <c r="N299">
        <f t="shared" si="11"/>
        <v>2.7027027027027026</v>
      </c>
      <c r="O299">
        <f t="shared" si="11"/>
        <v>9.6566523605150216</v>
      </c>
      <c r="P299">
        <f t="shared" si="11"/>
        <v>0</v>
      </c>
      <c r="Q299">
        <f t="shared" si="11"/>
        <v>11.062306816333169</v>
      </c>
      <c r="R299">
        <f t="shared" si="11"/>
        <v>10.309278350515465</v>
      </c>
      <c r="S299">
        <f t="shared" si="11"/>
        <v>0.6960556844547563</v>
      </c>
      <c r="T299">
        <f t="shared" si="11"/>
        <v>0.82644628099173556</v>
      </c>
      <c r="U299">
        <f t="shared" ref="F299:AP302" si="12">ABS((U294-U289)/((MAX(U8:U246))-(MIN(U8:U246))))*100</f>
        <v>36.84210526315789</v>
      </c>
      <c r="V299">
        <f t="shared" si="12"/>
        <v>0</v>
      </c>
      <c r="W299">
        <f t="shared" si="12"/>
        <v>5.095541401273878</v>
      </c>
      <c r="X299">
        <f t="shared" si="12"/>
        <v>0</v>
      </c>
      <c r="Y299">
        <f t="shared" si="12"/>
        <v>27.016129032258057</v>
      </c>
      <c r="Z299">
        <f t="shared" si="12"/>
        <v>0</v>
      </c>
      <c r="AA299">
        <f t="shared" si="12"/>
        <v>0.98554533508541375</v>
      </c>
      <c r="AB299">
        <f t="shared" si="12"/>
        <v>0</v>
      </c>
      <c r="AC299">
        <f t="shared" si="12"/>
        <v>14.934618031658628</v>
      </c>
      <c r="AD299">
        <f t="shared" si="12"/>
        <v>0</v>
      </c>
      <c r="AE299">
        <f t="shared" si="12"/>
        <v>28.009259259259245</v>
      </c>
      <c r="AF299">
        <f t="shared" si="12"/>
        <v>24.999999999999993</v>
      </c>
      <c r="AG299">
        <f t="shared" si="12"/>
        <v>18.484288354898336</v>
      </c>
      <c r="AH299">
        <f t="shared" si="12"/>
        <v>47.619047619047613</v>
      </c>
      <c r="AI299">
        <f t="shared" si="12"/>
        <v>10.576923076923073</v>
      </c>
      <c r="AJ299">
        <f t="shared" si="12"/>
        <v>0</v>
      </c>
      <c r="AK299">
        <f t="shared" si="12"/>
        <v>0</v>
      </c>
      <c r="AL299">
        <f t="shared" si="12"/>
        <v>0</v>
      </c>
      <c r="AM299">
        <f t="shared" si="12"/>
        <v>30</v>
      </c>
      <c r="AN299">
        <f t="shared" si="12"/>
        <v>0</v>
      </c>
      <c r="AO299">
        <f t="shared" si="12"/>
        <v>4.7244094488189097</v>
      </c>
      <c r="AP299">
        <f t="shared" si="12"/>
        <v>16.666666666666661</v>
      </c>
    </row>
    <row r="300" spans="1:42" x14ac:dyDescent="0.25">
      <c r="E300">
        <f>ABS((E295-E290)/((MAX(E9:E247))-(MIN(E9:E247))))*100</f>
        <v>71.262135922330089</v>
      </c>
      <c r="F300">
        <f t="shared" si="12"/>
        <v>93.684210526315795</v>
      </c>
      <c r="G300">
        <f t="shared" si="12"/>
        <v>0</v>
      </c>
      <c r="H300">
        <f t="shared" si="12"/>
        <v>0</v>
      </c>
      <c r="I300">
        <f t="shared" si="12"/>
        <v>26.304503216583274</v>
      </c>
      <c r="J300">
        <f t="shared" si="12"/>
        <v>20.261437908496731</v>
      </c>
      <c r="K300">
        <f t="shared" si="12"/>
        <v>0</v>
      </c>
      <c r="L300">
        <f t="shared" si="12"/>
        <v>0</v>
      </c>
      <c r="M300">
        <f t="shared" si="12"/>
        <v>28.930159560554536</v>
      </c>
      <c r="N300">
        <f t="shared" si="12"/>
        <v>21.621621621621621</v>
      </c>
      <c r="O300">
        <f t="shared" si="12"/>
        <v>27.896995708154503</v>
      </c>
      <c r="P300">
        <f t="shared" si="12"/>
        <v>31.25</v>
      </c>
      <c r="Q300">
        <f t="shared" si="12"/>
        <v>3.1870556508948273</v>
      </c>
      <c r="R300">
        <f t="shared" si="12"/>
        <v>0</v>
      </c>
      <c r="S300">
        <f t="shared" si="12"/>
        <v>20.517965761585252</v>
      </c>
      <c r="T300">
        <f t="shared" si="12"/>
        <v>16.528925619834713</v>
      </c>
      <c r="U300">
        <f t="shared" si="12"/>
        <v>100</v>
      </c>
      <c r="V300">
        <f t="shared" si="12"/>
        <v>142.85714285714286</v>
      </c>
      <c r="W300">
        <f t="shared" si="12"/>
        <v>15.286624203821658</v>
      </c>
      <c r="X300">
        <f t="shared" si="12"/>
        <v>0</v>
      </c>
      <c r="Y300">
        <f t="shared" si="12"/>
        <v>43.548387096774185</v>
      </c>
      <c r="Z300">
        <f t="shared" si="12"/>
        <v>28.571428571428566</v>
      </c>
      <c r="AA300">
        <f t="shared" si="12"/>
        <v>40.144546649145852</v>
      </c>
      <c r="AB300">
        <f t="shared" si="12"/>
        <v>37.499999999999986</v>
      </c>
      <c r="AC300">
        <f t="shared" si="12"/>
        <v>39.848589125946319</v>
      </c>
      <c r="AD300">
        <f t="shared" si="12"/>
        <v>25.000000000000011</v>
      </c>
      <c r="AE300">
        <f t="shared" si="12"/>
        <v>33.101851851851848</v>
      </c>
      <c r="AF300">
        <f t="shared" si="12"/>
        <v>24.999999999999993</v>
      </c>
      <c r="AG300">
        <f t="shared" si="12"/>
        <v>34.658040665434378</v>
      </c>
      <c r="AH300">
        <f t="shared" si="12"/>
        <v>19.047619047619044</v>
      </c>
      <c r="AI300">
        <f t="shared" si="12"/>
        <v>18.26923076923077</v>
      </c>
      <c r="AJ300">
        <f t="shared" si="12"/>
        <v>25.000000000000021</v>
      </c>
      <c r="AK300">
        <f t="shared" si="12"/>
        <v>0</v>
      </c>
      <c r="AL300">
        <f t="shared" si="12"/>
        <v>0</v>
      </c>
      <c r="AM300">
        <f t="shared" si="12"/>
        <v>26.875</v>
      </c>
      <c r="AN300">
        <f t="shared" si="12"/>
        <v>0</v>
      </c>
      <c r="AO300">
        <f t="shared" si="12"/>
        <v>16.929133858267718</v>
      </c>
      <c r="AP300">
        <f t="shared" si="12"/>
        <v>16.666666666666661</v>
      </c>
    </row>
    <row r="301" spans="1:42" x14ac:dyDescent="0.25">
      <c r="E301">
        <f>ABS((E296-E291)/((MAX(E10:E248))-(MIN(E10:E248))))*100</f>
        <v>27.572815533980581</v>
      </c>
      <c r="F301">
        <f t="shared" ref="F301:AP301" si="13">ABS((F296-F291)/((MAX(F10:F248))-(MIN(F10:F248))))*100</f>
        <v>8.4210526315789469</v>
      </c>
      <c r="G301">
        <f t="shared" si="13"/>
        <v>0</v>
      </c>
      <c r="H301">
        <f t="shared" si="13"/>
        <v>0</v>
      </c>
      <c r="I301">
        <f t="shared" si="13"/>
        <v>12.5702032063719</v>
      </c>
      <c r="J301">
        <f t="shared" si="13"/>
        <v>9.8039215686274517</v>
      </c>
      <c r="K301">
        <f t="shared" si="13"/>
        <v>34.245076586433257</v>
      </c>
      <c r="L301">
        <f t="shared" si="13"/>
        <v>57.575757575757578</v>
      </c>
      <c r="M301">
        <f t="shared" si="13"/>
        <v>7.847240387130526E-2</v>
      </c>
      <c r="N301">
        <f t="shared" si="13"/>
        <v>5.4054054054054053</v>
      </c>
      <c r="O301">
        <f t="shared" si="13"/>
        <v>9.2274678111587995</v>
      </c>
      <c r="P301">
        <f t="shared" si="13"/>
        <v>6.2499999999999982</v>
      </c>
      <c r="Q301">
        <f t="shared" si="13"/>
        <v>14.165233767297142</v>
      </c>
      <c r="R301">
        <f t="shared" si="13"/>
        <v>10.309278350515465</v>
      </c>
      <c r="S301">
        <f t="shared" si="13"/>
        <v>17.203862795510126</v>
      </c>
      <c r="T301">
        <f t="shared" si="13"/>
        <v>12.396694214876034</v>
      </c>
      <c r="U301">
        <f t="shared" si="13"/>
        <v>0</v>
      </c>
      <c r="V301">
        <f t="shared" si="13"/>
        <v>0</v>
      </c>
      <c r="W301">
        <f t="shared" si="13"/>
        <v>19.7452229299363</v>
      </c>
      <c r="X301">
        <f t="shared" si="13"/>
        <v>12.499999999999984</v>
      </c>
      <c r="Y301">
        <f t="shared" si="13"/>
        <v>2.4193548387096828</v>
      </c>
      <c r="Z301">
        <f t="shared" si="13"/>
        <v>0</v>
      </c>
      <c r="AA301">
        <f t="shared" si="13"/>
        <v>44.546649145860712</v>
      </c>
      <c r="AB301">
        <f t="shared" si="13"/>
        <v>49.999999999999986</v>
      </c>
      <c r="AC301">
        <f t="shared" si="13"/>
        <v>12.663454920853409</v>
      </c>
      <c r="AD301">
        <f t="shared" si="13"/>
        <v>12.500000000000011</v>
      </c>
      <c r="AE301">
        <f t="shared" si="13"/>
        <v>0.9259259259259307</v>
      </c>
      <c r="AF301">
        <f t="shared" si="13"/>
        <v>0</v>
      </c>
      <c r="AG301">
        <f t="shared" si="13"/>
        <v>2.5415896487985212</v>
      </c>
      <c r="AH301">
        <f t="shared" si="13"/>
        <v>4.7619047619047556</v>
      </c>
      <c r="AI301">
        <f t="shared" si="13"/>
        <v>5.7692307692307656</v>
      </c>
      <c r="AJ301">
        <f t="shared" si="13"/>
        <v>0</v>
      </c>
      <c r="AK301">
        <f t="shared" si="13"/>
        <v>0</v>
      </c>
      <c r="AL301">
        <f t="shared" si="13"/>
        <v>0</v>
      </c>
      <c r="AM301">
        <f t="shared" si="13"/>
        <v>5</v>
      </c>
      <c r="AN301">
        <f t="shared" si="13"/>
        <v>0</v>
      </c>
      <c r="AO301">
        <f t="shared" si="13"/>
        <v>14.960629921259837</v>
      </c>
      <c r="AP301">
        <f t="shared" si="13"/>
        <v>16.666666666666679</v>
      </c>
    </row>
    <row r="302" spans="1:42" x14ac:dyDescent="0.25">
      <c r="E302">
        <f>ABS((E297-E292)/((MAX(E11:E249))-(MIN(E11:E249))))*100</f>
        <v>111.2621359223301</v>
      </c>
      <c r="F302">
        <f t="shared" si="12"/>
        <v>144.21052631578948</v>
      </c>
      <c r="G302">
        <f t="shared" si="12"/>
        <v>0</v>
      </c>
      <c r="H302">
        <f t="shared" si="12"/>
        <v>0</v>
      </c>
      <c r="I302">
        <f t="shared" si="12"/>
        <v>46.686408659246396</v>
      </c>
      <c r="J302">
        <f t="shared" si="12"/>
        <v>68.627450980392155</v>
      </c>
      <c r="K302">
        <f t="shared" si="12"/>
        <v>70.787746170678332</v>
      </c>
      <c r="L302">
        <f t="shared" si="12"/>
        <v>100</v>
      </c>
      <c r="M302">
        <f t="shared" si="12"/>
        <v>51.922573894846977</v>
      </c>
      <c r="N302">
        <f t="shared" si="12"/>
        <v>86.486486486486484</v>
      </c>
      <c r="O302">
        <f t="shared" si="12"/>
        <v>72.961373390557938</v>
      </c>
      <c r="P302">
        <f t="shared" si="12"/>
        <v>93.75</v>
      </c>
      <c r="Q302">
        <f t="shared" si="12"/>
        <v>18.996151641693277</v>
      </c>
      <c r="R302">
        <f t="shared" si="12"/>
        <v>41.237113402061858</v>
      </c>
      <c r="S302">
        <f t="shared" si="12"/>
        <v>32.037373800714867</v>
      </c>
      <c r="T302">
        <f t="shared" si="12"/>
        <v>38.84297520661157</v>
      </c>
      <c r="U302">
        <f t="shared" si="12"/>
        <v>115.78947368421053</v>
      </c>
      <c r="V302">
        <f t="shared" si="12"/>
        <v>214.28571428571428</v>
      </c>
      <c r="W302">
        <f t="shared" si="12"/>
        <v>68.152866242038215</v>
      </c>
      <c r="X302">
        <f t="shared" si="12"/>
        <v>174.99999999999997</v>
      </c>
      <c r="Y302">
        <f t="shared" si="12"/>
        <v>113.3064516129032</v>
      </c>
      <c r="Z302">
        <f t="shared" si="12"/>
        <v>157.14285714285717</v>
      </c>
      <c r="AA302">
        <f t="shared" si="12"/>
        <v>19.710906701708275</v>
      </c>
      <c r="AB302">
        <f t="shared" si="12"/>
        <v>112.5</v>
      </c>
      <c r="AC302">
        <f t="shared" si="12"/>
        <v>72.057811424638672</v>
      </c>
      <c r="AD302">
        <f t="shared" si="12"/>
        <v>112.50000000000003</v>
      </c>
      <c r="AE302">
        <f t="shared" si="12"/>
        <v>65.972222222222214</v>
      </c>
      <c r="AF302">
        <f t="shared" si="12"/>
        <v>137.5</v>
      </c>
      <c r="AG302">
        <f t="shared" si="12"/>
        <v>48.428835489833638</v>
      </c>
      <c r="AH302">
        <f t="shared" si="12"/>
        <v>95.238095238095227</v>
      </c>
      <c r="AI302">
        <f t="shared" si="12"/>
        <v>70.192307692307693</v>
      </c>
      <c r="AJ302">
        <f t="shared" si="12"/>
        <v>174.99999999999997</v>
      </c>
      <c r="AK302">
        <f t="shared" si="12"/>
        <v>8.4112149532710276</v>
      </c>
      <c r="AL302">
        <f t="shared" si="12"/>
        <v>153.84615384615384</v>
      </c>
      <c r="AM302">
        <f t="shared" si="12"/>
        <v>73.125</v>
      </c>
      <c r="AN302">
        <f t="shared" si="12"/>
        <v>250</v>
      </c>
      <c r="AO302">
        <f t="shared" si="12"/>
        <v>44.881889763779533</v>
      </c>
      <c r="AP302">
        <f t="shared" si="12"/>
        <v>149.99999999999997</v>
      </c>
    </row>
    <row r="324" spans="6:31" x14ac:dyDescent="0.25">
      <c r="AE324" t="s">
        <v>572</v>
      </c>
    </row>
    <row r="325" spans="6:31" x14ac:dyDescent="0.25">
      <c r="F325" t="s">
        <v>567</v>
      </c>
    </row>
    <row r="331" spans="6:31" x14ac:dyDescent="0.25">
      <c r="G331" t="s">
        <v>566</v>
      </c>
      <c r="H331" t="s">
        <v>565</v>
      </c>
    </row>
    <row r="334" spans="6:31" x14ac:dyDescent="0.25">
      <c r="G334" s="147">
        <v>2825</v>
      </c>
    </row>
    <row r="335" spans="6:31" x14ac:dyDescent="0.25">
      <c r="G335" s="147">
        <v>2825</v>
      </c>
      <c r="H335" s="147">
        <v>2825</v>
      </c>
    </row>
    <row r="336" spans="6:31" x14ac:dyDescent="0.25">
      <c r="F336" s="1">
        <v>2820</v>
      </c>
      <c r="G336" s="1">
        <v>2820</v>
      </c>
    </row>
    <row r="337" spans="6:8" x14ac:dyDescent="0.25">
      <c r="G337" s="147">
        <v>2814</v>
      </c>
      <c r="H337" s="147">
        <v>2814</v>
      </c>
    </row>
    <row r="338" spans="6:8" x14ac:dyDescent="0.25">
      <c r="F338" s="1">
        <v>2810</v>
      </c>
      <c r="G338" s="1">
        <v>2810</v>
      </c>
    </row>
    <row r="339" spans="6:8" x14ac:dyDescent="0.25">
      <c r="G339" s="147">
        <v>2798</v>
      </c>
      <c r="H339" s="147">
        <v>2798</v>
      </c>
    </row>
    <row r="340" spans="6:8" x14ac:dyDescent="0.25">
      <c r="F340" s="1">
        <v>2788</v>
      </c>
      <c r="G340" s="1">
        <v>2788</v>
      </c>
    </row>
    <row r="341" spans="6:8" x14ac:dyDescent="0.25">
      <c r="G341" s="147">
        <v>2781</v>
      </c>
      <c r="H341" s="147">
        <v>2781</v>
      </c>
    </row>
    <row r="342" spans="6:8" x14ac:dyDescent="0.25">
      <c r="F342" s="148">
        <v>2760</v>
      </c>
      <c r="G342" s="148">
        <v>2760</v>
      </c>
      <c r="H342" s="148">
        <v>2760</v>
      </c>
    </row>
    <row r="343" spans="6:8" x14ac:dyDescent="0.25">
      <c r="G343" s="147">
        <v>2751</v>
      </c>
      <c r="H343" s="147">
        <v>2751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09"/>
  <sheetViews>
    <sheetView topLeftCell="A151" workbookViewId="0">
      <selection activeCell="M234" sqref="M234"/>
    </sheetView>
  </sheetViews>
  <sheetFormatPr defaultRowHeight="15" x14ac:dyDescent="0.25"/>
  <cols>
    <col min="2" max="2" width="10.140625" customWidth="1"/>
    <col min="4" max="4" width="10.28515625" customWidth="1"/>
    <col min="5" max="5" width="22.28515625" style="11" customWidth="1"/>
  </cols>
  <sheetData>
    <row r="1" spans="1:43" ht="19.149999999999999" x14ac:dyDescent="0.5">
      <c r="A1" s="17"/>
      <c r="B1" s="17"/>
      <c r="C1" s="17"/>
      <c r="D1" s="17"/>
      <c r="E1" s="18"/>
      <c r="F1" s="18"/>
      <c r="G1" s="18"/>
      <c r="H1" s="21"/>
      <c r="I1" s="21"/>
      <c r="J1" s="21"/>
      <c r="K1" s="21"/>
      <c r="L1" s="21"/>
      <c r="M1" s="22"/>
      <c r="N1" s="21"/>
      <c r="O1" s="18"/>
      <c r="P1" s="18"/>
      <c r="Q1" s="18"/>
      <c r="R1" s="17"/>
      <c r="S1" s="17"/>
      <c r="T1" s="18"/>
      <c r="U1" s="18"/>
      <c r="V1" s="18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</row>
    <row r="2" spans="1:43" ht="19.149999999999999" x14ac:dyDescent="0.5">
      <c r="A2" s="19"/>
      <c r="B2" s="20"/>
      <c r="C2" s="20"/>
      <c r="D2" s="20"/>
      <c r="E2" s="20"/>
      <c r="F2" s="20"/>
      <c r="G2" s="20"/>
      <c r="H2" s="23"/>
      <c r="I2" s="24"/>
      <c r="J2" s="24"/>
      <c r="K2" s="17"/>
      <c r="L2" s="21"/>
      <c r="M2" s="23"/>
      <c r="N2" s="23"/>
      <c r="O2" s="20"/>
      <c r="P2" s="20"/>
      <c r="Q2" s="20"/>
      <c r="R2" s="20"/>
      <c r="S2" s="17"/>
      <c r="T2" s="20"/>
      <c r="U2" s="25" t="s">
        <v>110</v>
      </c>
      <c r="V2" s="20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</row>
    <row r="3" spans="1:43" ht="19.149999999999999" x14ac:dyDescent="0.5">
      <c r="A3" s="19"/>
      <c r="B3" s="20"/>
      <c r="C3" s="20"/>
      <c r="D3" s="20"/>
      <c r="E3" s="20"/>
      <c r="F3" s="20"/>
      <c r="G3" s="20"/>
      <c r="H3" s="23"/>
      <c r="I3" s="24"/>
      <c r="J3" s="24"/>
      <c r="K3" s="17"/>
      <c r="L3" s="21"/>
      <c r="M3" s="23"/>
      <c r="N3" s="23"/>
      <c r="O3" s="20"/>
      <c r="P3" s="20"/>
      <c r="Q3" s="20"/>
      <c r="R3" s="20"/>
      <c r="S3" s="17"/>
      <c r="T3" s="20"/>
      <c r="U3" s="25" t="s">
        <v>27</v>
      </c>
      <c r="V3" s="20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</row>
    <row r="4" spans="1:43" ht="19.149999999999999" x14ac:dyDescent="0.5">
      <c r="A4" s="19"/>
      <c r="B4" s="20"/>
      <c r="C4" s="20"/>
      <c r="D4" s="20"/>
      <c r="E4" s="20"/>
      <c r="F4" s="20"/>
      <c r="G4" s="20"/>
      <c r="H4" s="23"/>
      <c r="I4" s="24"/>
      <c r="J4" s="24"/>
      <c r="K4" s="17"/>
      <c r="L4" s="21"/>
      <c r="M4" s="23"/>
      <c r="N4" s="23"/>
      <c r="O4" s="20"/>
      <c r="P4" s="20"/>
      <c r="Q4" s="20"/>
      <c r="R4" s="20"/>
      <c r="S4" s="17"/>
      <c r="T4" s="20"/>
      <c r="U4" s="25" t="s">
        <v>111</v>
      </c>
      <c r="V4" s="20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</row>
    <row r="5" spans="1:43" ht="19.899999999999999" thickBot="1" x14ac:dyDescent="0.55000000000000004">
      <c r="A5" s="19"/>
      <c r="B5" s="20"/>
      <c r="C5" s="20"/>
      <c r="D5" s="20"/>
      <c r="E5" s="210"/>
      <c r="F5" s="20"/>
      <c r="G5" s="20"/>
      <c r="H5" s="23"/>
      <c r="I5" s="24"/>
      <c r="J5" s="24"/>
      <c r="K5" s="24"/>
      <c r="L5" s="23"/>
      <c r="M5" s="23"/>
      <c r="N5" s="23"/>
      <c r="O5" s="20"/>
      <c r="P5" s="20"/>
      <c r="Q5" s="20"/>
      <c r="R5" s="20"/>
      <c r="S5" s="20"/>
      <c r="T5" s="20"/>
      <c r="U5" s="20"/>
      <c r="V5" s="20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ht="19.899999999999999" thickBot="1" x14ac:dyDescent="0.55000000000000004">
      <c r="A6" s="211" t="s">
        <v>0</v>
      </c>
      <c r="B6" s="211" t="s">
        <v>659</v>
      </c>
      <c r="C6" s="211" t="s">
        <v>551</v>
      </c>
      <c r="D6" s="211" t="s">
        <v>663</v>
      </c>
      <c r="E6" s="212" t="s">
        <v>17</v>
      </c>
      <c r="F6" s="102" t="s">
        <v>34</v>
      </c>
      <c r="G6" s="102" t="s">
        <v>44</v>
      </c>
      <c r="H6" s="285" t="s">
        <v>45</v>
      </c>
      <c r="I6" s="102" t="s">
        <v>46</v>
      </c>
      <c r="J6" s="284" t="s">
        <v>47</v>
      </c>
      <c r="K6" s="284" t="s">
        <v>48</v>
      </c>
      <c r="L6" s="283" t="s">
        <v>49</v>
      </c>
      <c r="M6" s="283" t="s">
        <v>50</v>
      </c>
      <c r="N6" s="283" t="s">
        <v>51</v>
      </c>
      <c r="O6" s="284" t="s">
        <v>52</v>
      </c>
      <c r="P6" s="104" t="s">
        <v>53</v>
      </c>
      <c r="Q6" s="104" t="s">
        <v>54</v>
      </c>
      <c r="R6" s="60" t="s">
        <v>55</v>
      </c>
      <c r="S6" s="60" t="s">
        <v>56</v>
      </c>
      <c r="T6" s="60" t="s">
        <v>57</v>
      </c>
      <c r="U6" s="60" t="s">
        <v>58</v>
      </c>
      <c r="V6" s="286" t="s">
        <v>59</v>
      </c>
      <c r="W6" s="286" t="s">
        <v>60</v>
      </c>
      <c r="X6" s="288" t="s">
        <v>61</v>
      </c>
      <c r="Y6" s="288" t="s">
        <v>62</v>
      </c>
      <c r="Z6" s="63" t="s">
        <v>63</v>
      </c>
      <c r="AA6" s="63" t="s">
        <v>64</v>
      </c>
      <c r="AB6" s="62" t="s">
        <v>125</v>
      </c>
      <c r="AC6" s="62" t="s">
        <v>126</v>
      </c>
      <c r="AD6" s="62" t="s">
        <v>65</v>
      </c>
      <c r="AE6" s="62" t="s">
        <v>66</v>
      </c>
      <c r="AF6" s="62" t="s">
        <v>67</v>
      </c>
      <c r="AG6" s="62" t="s">
        <v>68</v>
      </c>
      <c r="AH6" s="62" t="s">
        <v>69</v>
      </c>
      <c r="AI6" s="62" t="s">
        <v>70</v>
      </c>
      <c r="AJ6" s="287" t="s">
        <v>71</v>
      </c>
      <c r="AK6" s="287" t="s">
        <v>72</v>
      </c>
      <c r="AL6" s="63" t="s">
        <v>73</v>
      </c>
      <c r="AM6" s="63" t="s">
        <v>74</v>
      </c>
      <c r="AN6" s="62" t="s">
        <v>75</v>
      </c>
      <c r="AO6" s="62" t="s">
        <v>76</v>
      </c>
      <c r="AP6" s="288" t="s">
        <v>77</v>
      </c>
      <c r="AQ6" s="288" t="s">
        <v>78</v>
      </c>
    </row>
    <row r="7" spans="1:43" s="2" customFormat="1" ht="19.899999999999999" thickTop="1" x14ac:dyDescent="0.5">
      <c r="A7" s="162"/>
      <c r="B7" s="163"/>
      <c r="C7" s="163"/>
      <c r="D7" s="163"/>
      <c r="E7" s="161"/>
      <c r="F7" s="164"/>
      <c r="G7" s="164"/>
      <c r="H7" s="165"/>
      <c r="I7" s="164"/>
      <c r="J7" s="164"/>
      <c r="K7" s="164"/>
      <c r="L7" s="165"/>
      <c r="M7" s="165"/>
      <c r="N7" s="165"/>
      <c r="O7" s="164"/>
      <c r="P7" s="164"/>
      <c r="Q7" s="164"/>
      <c r="R7" s="164"/>
      <c r="S7" s="164"/>
      <c r="T7" s="164"/>
      <c r="U7" s="164"/>
      <c r="V7" s="164"/>
      <c r="W7" s="164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214"/>
      <c r="AQ7" s="215"/>
    </row>
    <row r="8" spans="1:43" ht="14.45" x14ac:dyDescent="0.3">
      <c r="A8" s="207">
        <v>2585</v>
      </c>
      <c r="B8" s="207">
        <v>3</v>
      </c>
      <c r="C8" s="207" t="s">
        <v>131</v>
      </c>
      <c r="D8" s="208">
        <v>44022</v>
      </c>
      <c r="F8">
        <v>170</v>
      </c>
      <c r="G8">
        <v>45</v>
      </c>
      <c r="J8">
        <v>2358</v>
      </c>
      <c r="K8">
        <v>23</v>
      </c>
      <c r="N8">
        <v>609</v>
      </c>
      <c r="O8">
        <v>9</v>
      </c>
      <c r="P8">
        <v>33.799999999999997</v>
      </c>
      <c r="Q8">
        <v>1.1000000000000001</v>
      </c>
      <c r="R8">
        <v>58.6</v>
      </c>
      <c r="S8">
        <v>1.3</v>
      </c>
      <c r="T8">
        <v>6758</v>
      </c>
      <c r="U8">
        <v>22</v>
      </c>
      <c r="X8">
        <v>8.1</v>
      </c>
      <c r="Y8">
        <v>0.8</v>
      </c>
      <c r="Z8">
        <v>11.5</v>
      </c>
      <c r="AA8">
        <v>0.6</v>
      </c>
      <c r="AB8">
        <v>16</v>
      </c>
      <c r="AC8">
        <v>0.5</v>
      </c>
      <c r="AD8">
        <v>61.5</v>
      </c>
      <c r="AE8">
        <v>0.5</v>
      </c>
      <c r="AF8">
        <v>26</v>
      </c>
      <c r="AG8">
        <v>0.7</v>
      </c>
      <c r="AH8">
        <v>78.400000000000006</v>
      </c>
      <c r="AI8">
        <v>1.2</v>
      </c>
      <c r="AJ8">
        <v>11.9</v>
      </c>
      <c r="AK8">
        <v>0.5</v>
      </c>
      <c r="AN8">
        <v>91</v>
      </c>
      <c r="AO8">
        <v>7</v>
      </c>
      <c r="AP8" s="3">
        <v>11.6</v>
      </c>
      <c r="AQ8" s="11">
        <v>0.5</v>
      </c>
    </row>
    <row r="9" spans="1:43" ht="14.45" x14ac:dyDescent="0.3">
      <c r="A9" s="186">
        <v>2580</v>
      </c>
      <c r="B9" s="186">
        <v>4</v>
      </c>
      <c r="C9" s="186" t="s">
        <v>131</v>
      </c>
      <c r="D9" s="187">
        <v>44022</v>
      </c>
      <c r="J9">
        <v>2379</v>
      </c>
      <c r="K9">
        <v>24</v>
      </c>
      <c r="N9">
        <v>577</v>
      </c>
      <c r="O9">
        <v>10</v>
      </c>
      <c r="P9">
        <v>29.3</v>
      </c>
      <c r="Q9">
        <v>1.2</v>
      </c>
      <c r="R9">
        <v>64.3</v>
      </c>
      <c r="S9">
        <v>1.4</v>
      </c>
      <c r="T9">
        <v>8125</v>
      </c>
      <c r="U9">
        <v>26</v>
      </c>
      <c r="X9">
        <v>5.9</v>
      </c>
      <c r="Y9">
        <v>0.8</v>
      </c>
      <c r="Z9">
        <v>15.1</v>
      </c>
      <c r="AA9">
        <v>0.6</v>
      </c>
      <c r="AB9">
        <v>20</v>
      </c>
      <c r="AC9">
        <v>0.6</v>
      </c>
      <c r="AD9">
        <v>67.599999999999994</v>
      </c>
      <c r="AE9">
        <v>0.5</v>
      </c>
      <c r="AF9">
        <v>27.9</v>
      </c>
      <c r="AG9">
        <v>0.8</v>
      </c>
      <c r="AH9">
        <v>89.8</v>
      </c>
      <c r="AI9">
        <v>1.3</v>
      </c>
      <c r="AJ9">
        <v>12.2</v>
      </c>
      <c r="AK9">
        <v>0.6</v>
      </c>
      <c r="AN9">
        <v>113</v>
      </c>
      <c r="AO9">
        <v>7</v>
      </c>
      <c r="AP9" s="3">
        <v>12.9</v>
      </c>
      <c r="AQ9" s="11">
        <v>0.6</v>
      </c>
    </row>
    <row r="10" spans="1:43" ht="14.45" x14ac:dyDescent="0.3">
      <c r="A10" s="186">
        <v>2575</v>
      </c>
      <c r="B10" s="186">
        <v>6</v>
      </c>
      <c r="C10" s="186" t="s">
        <v>131</v>
      </c>
      <c r="D10" s="187">
        <v>44022</v>
      </c>
      <c r="F10">
        <v>195</v>
      </c>
      <c r="G10">
        <v>46</v>
      </c>
      <c r="J10">
        <v>1658</v>
      </c>
      <c r="K10">
        <v>19</v>
      </c>
      <c r="N10">
        <v>409</v>
      </c>
      <c r="O10">
        <v>8</v>
      </c>
      <c r="P10">
        <v>24.1</v>
      </c>
      <c r="Q10">
        <v>1.1000000000000001</v>
      </c>
      <c r="R10">
        <v>70.900000000000006</v>
      </c>
      <c r="S10">
        <v>1.4</v>
      </c>
      <c r="T10">
        <v>7766</v>
      </c>
      <c r="U10">
        <v>25</v>
      </c>
      <c r="X10">
        <v>6.8</v>
      </c>
      <c r="Y10">
        <v>0.8</v>
      </c>
      <c r="Z10">
        <v>12.7</v>
      </c>
      <c r="AA10">
        <v>0.6</v>
      </c>
      <c r="AB10">
        <v>23</v>
      </c>
      <c r="AC10">
        <v>0.6</v>
      </c>
      <c r="AD10">
        <v>54.3</v>
      </c>
      <c r="AE10">
        <v>0.4</v>
      </c>
      <c r="AF10">
        <v>21.6</v>
      </c>
      <c r="AG10">
        <v>0.7</v>
      </c>
      <c r="AH10">
        <v>64.5</v>
      </c>
      <c r="AI10">
        <v>1.2</v>
      </c>
      <c r="AJ10">
        <v>12.2</v>
      </c>
      <c r="AK10">
        <v>0.5</v>
      </c>
      <c r="AN10">
        <v>78</v>
      </c>
      <c r="AO10">
        <v>7</v>
      </c>
      <c r="AP10" s="3">
        <v>11.1</v>
      </c>
      <c r="AQ10" s="11">
        <v>0.5</v>
      </c>
    </row>
    <row r="11" spans="1:43" s="7" customFormat="1" ht="14.45" x14ac:dyDescent="0.3">
      <c r="A11" s="188">
        <v>2570</v>
      </c>
      <c r="B11" s="188">
        <v>5</v>
      </c>
      <c r="C11" s="188" t="s">
        <v>131</v>
      </c>
      <c r="D11" s="189">
        <v>44022</v>
      </c>
      <c r="E11" s="176" t="s">
        <v>215</v>
      </c>
      <c r="F11" s="174">
        <v>238</v>
      </c>
      <c r="G11" s="174">
        <v>56</v>
      </c>
      <c r="H11" s="174"/>
      <c r="I11" s="174"/>
      <c r="J11" s="174">
        <v>3049</v>
      </c>
      <c r="K11" s="174">
        <v>29</v>
      </c>
      <c r="L11" s="174"/>
      <c r="M11" s="174"/>
      <c r="N11" s="174">
        <v>876</v>
      </c>
      <c r="O11" s="174">
        <v>12</v>
      </c>
      <c r="P11" s="174">
        <v>35.6</v>
      </c>
      <c r="Q11" s="174">
        <v>1.3</v>
      </c>
      <c r="R11" s="174">
        <v>81.8</v>
      </c>
      <c r="S11" s="174">
        <v>1.6</v>
      </c>
      <c r="T11" s="174">
        <v>10316</v>
      </c>
      <c r="U11" s="174">
        <v>32</v>
      </c>
      <c r="V11" s="174"/>
      <c r="W11" s="174"/>
      <c r="X11" s="174">
        <v>9</v>
      </c>
      <c r="Y11" s="174">
        <v>0.9</v>
      </c>
      <c r="Z11" s="174">
        <v>12.2</v>
      </c>
      <c r="AA11" s="174">
        <v>0.6</v>
      </c>
      <c r="AB11" s="174">
        <v>23.1</v>
      </c>
      <c r="AC11" s="174">
        <v>0.6</v>
      </c>
      <c r="AD11" s="174">
        <v>68</v>
      </c>
      <c r="AE11" s="174">
        <v>0.5</v>
      </c>
      <c r="AF11" s="174">
        <v>31.5</v>
      </c>
      <c r="AG11" s="174">
        <v>0.8</v>
      </c>
      <c r="AH11" s="174">
        <v>106.7</v>
      </c>
      <c r="AI11" s="174">
        <v>1.5</v>
      </c>
      <c r="AJ11" s="174">
        <v>11</v>
      </c>
      <c r="AK11" s="174">
        <v>0.6</v>
      </c>
      <c r="AL11" s="174">
        <v>6.8</v>
      </c>
      <c r="AM11" s="174">
        <v>1.7</v>
      </c>
      <c r="AN11" s="174">
        <v>92</v>
      </c>
      <c r="AO11" s="174">
        <v>7</v>
      </c>
      <c r="AP11" s="175">
        <v>13.1</v>
      </c>
      <c r="AQ11" s="176">
        <v>0.6</v>
      </c>
    </row>
    <row r="12" spans="1:43" s="7" customFormat="1" ht="14.45" x14ac:dyDescent="0.3">
      <c r="A12" s="188">
        <v>2566.1999999999998</v>
      </c>
      <c r="B12" s="188">
        <v>7</v>
      </c>
      <c r="C12" s="188" t="s">
        <v>131</v>
      </c>
      <c r="D12" s="189">
        <v>44022</v>
      </c>
      <c r="E12" s="176" t="s">
        <v>215</v>
      </c>
      <c r="F12" s="174"/>
      <c r="G12" s="174"/>
      <c r="H12" s="174"/>
      <c r="I12" s="174"/>
      <c r="J12" s="174">
        <v>2559</v>
      </c>
      <c r="K12" s="174">
        <v>26</v>
      </c>
      <c r="L12" s="174"/>
      <c r="M12" s="174"/>
      <c r="N12" s="174">
        <v>557</v>
      </c>
      <c r="O12" s="174">
        <v>11</v>
      </c>
      <c r="P12" s="174">
        <v>28.6</v>
      </c>
      <c r="Q12" s="174">
        <v>1.3</v>
      </c>
      <c r="R12" s="174">
        <v>79</v>
      </c>
      <c r="S12" s="174">
        <v>1.6</v>
      </c>
      <c r="T12" s="174">
        <v>11551</v>
      </c>
      <c r="U12" s="174">
        <v>35</v>
      </c>
      <c r="V12" s="174"/>
      <c r="W12" s="174"/>
      <c r="X12" s="174">
        <v>9.9</v>
      </c>
      <c r="Y12" s="174">
        <v>0.9</v>
      </c>
      <c r="Z12" s="174">
        <v>14</v>
      </c>
      <c r="AA12" s="174">
        <v>0.6</v>
      </c>
      <c r="AB12" s="174">
        <v>17.600000000000001</v>
      </c>
      <c r="AC12" s="174">
        <v>0.6</v>
      </c>
      <c r="AD12" s="174">
        <v>64.400000000000006</v>
      </c>
      <c r="AE12" s="174">
        <v>0.5</v>
      </c>
      <c r="AF12" s="174">
        <v>27.7</v>
      </c>
      <c r="AG12" s="174">
        <v>0.8</v>
      </c>
      <c r="AH12" s="174">
        <v>77.8</v>
      </c>
      <c r="AI12" s="174">
        <v>1.3</v>
      </c>
      <c r="AJ12" s="174">
        <v>11.4</v>
      </c>
      <c r="AK12" s="174">
        <v>0.6</v>
      </c>
      <c r="AL12" s="174">
        <v>6.8</v>
      </c>
      <c r="AM12" s="174">
        <v>1.7</v>
      </c>
      <c r="AN12" s="174">
        <v>107</v>
      </c>
      <c r="AO12" s="174">
        <v>7</v>
      </c>
      <c r="AP12" s="175">
        <v>17.100000000000001</v>
      </c>
      <c r="AQ12" s="176">
        <v>0.6</v>
      </c>
    </row>
    <row r="13" spans="1:43" ht="14.45" x14ac:dyDescent="0.3">
      <c r="A13" s="186">
        <v>2565</v>
      </c>
      <c r="B13" s="186">
        <v>8</v>
      </c>
      <c r="C13" s="190" t="s">
        <v>131</v>
      </c>
      <c r="D13" s="187">
        <v>44022</v>
      </c>
      <c r="F13">
        <v>257</v>
      </c>
      <c r="G13">
        <v>52</v>
      </c>
      <c r="J13">
        <v>2673</v>
      </c>
      <c r="K13">
        <v>26</v>
      </c>
      <c r="L13">
        <v>185</v>
      </c>
      <c r="M13">
        <v>12</v>
      </c>
      <c r="N13">
        <v>693</v>
      </c>
      <c r="O13">
        <v>11</v>
      </c>
      <c r="P13">
        <v>33</v>
      </c>
      <c r="Q13">
        <v>1.2</v>
      </c>
      <c r="R13">
        <v>88.6</v>
      </c>
      <c r="S13">
        <v>1.5</v>
      </c>
      <c r="T13">
        <v>8588</v>
      </c>
      <c r="U13">
        <v>28</v>
      </c>
      <c r="X13">
        <v>7.4</v>
      </c>
      <c r="Y13">
        <v>0.9</v>
      </c>
      <c r="Z13">
        <v>14.4</v>
      </c>
      <c r="AA13">
        <v>0.6</v>
      </c>
      <c r="AB13">
        <v>22.5</v>
      </c>
      <c r="AC13">
        <v>0.6</v>
      </c>
      <c r="AD13">
        <v>65.900000000000006</v>
      </c>
      <c r="AE13">
        <v>0.5</v>
      </c>
      <c r="AF13">
        <v>28.7</v>
      </c>
      <c r="AG13">
        <v>0.8</v>
      </c>
      <c r="AH13">
        <v>89.6</v>
      </c>
      <c r="AI13">
        <v>1.4</v>
      </c>
      <c r="AJ13">
        <v>12.5</v>
      </c>
      <c r="AK13">
        <v>0.6</v>
      </c>
      <c r="AL13">
        <v>6.9</v>
      </c>
      <c r="AM13">
        <v>1.7</v>
      </c>
      <c r="AN13">
        <v>106</v>
      </c>
      <c r="AO13">
        <v>7</v>
      </c>
      <c r="AP13" s="3">
        <v>12.9</v>
      </c>
      <c r="AQ13" s="11">
        <v>0.6</v>
      </c>
    </row>
    <row r="14" spans="1:43" ht="14.45" x14ac:dyDescent="0.3">
      <c r="A14" s="191">
        <v>2560</v>
      </c>
      <c r="B14" s="191">
        <v>9</v>
      </c>
      <c r="C14" s="191" t="s">
        <v>131</v>
      </c>
      <c r="D14" s="192">
        <v>44022</v>
      </c>
      <c r="E14" s="170" t="s">
        <v>662</v>
      </c>
      <c r="F14" s="171">
        <v>205</v>
      </c>
      <c r="G14" s="171">
        <v>42</v>
      </c>
      <c r="H14" s="171"/>
      <c r="I14" s="171"/>
      <c r="J14" s="171">
        <v>1607</v>
      </c>
      <c r="K14" s="171">
        <v>18</v>
      </c>
      <c r="L14" s="171">
        <v>159</v>
      </c>
      <c r="M14" s="171">
        <v>9</v>
      </c>
      <c r="N14" s="171">
        <v>330</v>
      </c>
      <c r="O14" s="171">
        <v>7</v>
      </c>
      <c r="P14" s="171">
        <v>19.399999999999999</v>
      </c>
      <c r="Q14" s="171">
        <v>0.9</v>
      </c>
      <c r="R14" s="171">
        <v>68.099999999999994</v>
      </c>
      <c r="S14" s="171">
        <v>1.3</v>
      </c>
      <c r="T14" s="171">
        <v>6318</v>
      </c>
      <c r="U14" s="171">
        <v>21</v>
      </c>
      <c r="V14" s="171"/>
      <c r="W14" s="171"/>
      <c r="X14" s="171">
        <v>4.5999999999999996</v>
      </c>
      <c r="Y14" s="171">
        <v>0.8</v>
      </c>
      <c r="Z14" s="171">
        <v>9.4</v>
      </c>
      <c r="AA14" s="171">
        <v>0.5</v>
      </c>
      <c r="AB14" s="171">
        <v>18</v>
      </c>
      <c r="AC14" s="171">
        <v>0.5</v>
      </c>
      <c r="AD14" s="171">
        <v>42.1</v>
      </c>
      <c r="AE14" s="171">
        <v>0.4</v>
      </c>
      <c r="AF14" s="171">
        <v>20.8</v>
      </c>
      <c r="AG14" s="171">
        <v>0.7</v>
      </c>
      <c r="AH14" s="171">
        <v>41.2</v>
      </c>
      <c r="AI14" s="171">
        <v>1</v>
      </c>
      <c r="AJ14" s="171">
        <v>11.7</v>
      </c>
      <c r="AK14" s="171">
        <v>0.5</v>
      </c>
      <c r="AL14" s="171">
        <v>11.2</v>
      </c>
      <c r="AM14" s="171">
        <v>1.8</v>
      </c>
      <c r="AN14" s="171">
        <v>76</v>
      </c>
      <c r="AO14" s="171">
        <v>7</v>
      </c>
      <c r="AP14" s="169">
        <v>9.3000000000000007</v>
      </c>
      <c r="AQ14" s="170">
        <v>0.5</v>
      </c>
    </row>
    <row r="15" spans="1:43" ht="14.45" x14ac:dyDescent="0.3">
      <c r="A15" s="186">
        <v>2555</v>
      </c>
      <c r="B15" s="186">
        <v>11</v>
      </c>
      <c r="C15" s="190" t="s">
        <v>131</v>
      </c>
      <c r="D15" s="187">
        <v>44022</v>
      </c>
      <c r="F15">
        <v>317</v>
      </c>
      <c r="G15">
        <v>51</v>
      </c>
      <c r="J15">
        <v>2689</v>
      </c>
      <c r="K15">
        <v>26</v>
      </c>
      <c r="L15">
        <v>205</v>
      </c>
      <c r="M15">
        <v>11</v>
      </c>
      <c r="N15">
        <v>645</v>
      </c>
      <c r="O15">
        <v>10</v>
      </c>
      <c r="P15">
        <v>30.1</v>
      </c>
      <c r="Q15">
        <v>1.2</v>
      </c>
      <c r="R15">
        <v>79.599999999999994</v>
      </c>
      <c r="S15">
        <v>1.5</v>
      </c>
      <c r="T15">
        <v>7039</v>
      </c>
      <c r="U15">
        <v>24</v>
      </c>
      <c r="X15">
        <v>5.5</v>
      </c>
      <c r="Y15">
        <v>0.8</v>
      </c>
      <c r="Z15">
        <v>12.6</v>
      </c>
      <c r="AA15">
        <v>0.6</v>
      </c>
      <c r="AB15">
        <v>18.7</v>
      </c>
      <c r="AC15">
        <v>0.6</v>
      </c>
      <c r="AD15">
        <v>56.4</v>
      </c>
      <c r="AE15">
        <v>0.5</v>
      </c>
      <c r="AF15">
        <v>24.7</v>
      </c>
      <c r="AG15">
        <v>0.8</v>
      </c>
      <c r="AH15">
        <v>67.7</v>
      </c>
      <c r="AI15">
        <v>1.2</v>
      </c>
      <c r="AJ15">
        <v>10.5</v>
      </c>
      <c r="AK15">
        <v>0.5</v>
      </c>
      <c r="AL15">
        <v>8</v>
      </c>
      <c r="AM15">
        <v>1.8</v>
      </c>
      <c r="AN15">
        <v>88</v>
      </c>
      <c r="AO15">
        <v>7</v>
      </c>
      <c r="AP15" s="3">
        <v>11.9</v>
      </c>
      <c r="AQ15" s="11">
        <v>0.6</v>
      </c>
    </row>
    <row r="16" spans="1:43" ht="14.45" x14ac:dyDescent="0.3">
      <c r="A16" s="186">
        <v>2550</v>
      </c>
      <c r="B16" s="186">
        <v>12</v>
      </c>
      <c r="C16" s="190" t="s">
        <v>131</v>
      </c>
      <c r="D16" s="187">
        <v>44022</v>
      </c>
      <c r="F16">
        <v>290</v>
      </c>
      <c r="G16">
        <v>46</v>
      </c>
      <c r="J16">
        <v>1975</v>
      </c>
      <c r="K16">
        <v>21</v>
      </c>
      <c r="L16">
        <v>246</v>
      </c>
      <c r="M16">
        <v>10</v>
      </c>
      <c r="N16">
        <v>390</v>
      </c>
      <c r="O16">
        <v>8</v>
      </c>
      <c r="P16">
        <v>24.9</v>
      </c>
      <c r="Q16">
        <v>1</v>
      </c>
      <c r="R16">
        <v>69.2</v>
      </c>
      <c r="S16">
        <v>1.3</v>
      </c>
      <c r="T16">
        <v>6188</v>
      </c>
      <c r="U16">
        <v>21</v>
      </c>
      <c r="X16">
        <v>4.2</v>
      </c>
      <c r="Y16">
        <v>0.8</v>
      </c>
      <c r="Z16">
        <v>13.1</v>
      </c>
      <c r="AA16">
        <v>0.6</v>
      </c>
      <c r="AB16">
        <v>24.1</v>
      </c>
      <c r="AC16">
        <v>0.6</v>
      </c>
      <c r="AD16">
        <v>47.1</v>
      </c>
      <c r="AE16">
        <v>0.4</v>
      </c>
      <c r="AF16">
        <v>24.7</v>
      </c>
      <c r="AG16">
        <v>0.7</v>
      </c>
      <c r="AH16">
        <v>53.9</v>
      </c>
      <c r="AI16">
        <v>1.1000000000000001</v>
      </c>
      <c r="AJ16">
        <v>12.2</v>
      </c>
      <c r="AK16">
        <v>0.5</v>
      </c>
      <c r="AL16">
        <v>9.5</v>
      </c>
      <c r="AM16">
        <v>1.7</v>
      </c>
      <c r="AN16">
        <v>81</v>
      </c>
      <c r="AO16">
        <v>7</v>
      </c>
      <c r="AP16" s="3">
        <v>9.4</v>
      </c>
      <c r="AQ16" s="11">
        <v>0.5</v>
      </c>
    </row>
    <row r="17" spans="1:43" ht="14.45" x14ac:dyDescent="0.3">
      <c r="A17" s="186">
        <v>2545</v>
      </c>
      <c r="B17" s="186">
        <v>13</v>
      </c>
      <c r="C17" s="190" t="s">
        <v>131</v>
      </c>
      <c r="D17" s="187">
        <v>44022</v>
      </c>
      <c r="F17">
        <v>566</v>
      </c>
      <c r="G17">
        <v>52</v>
      </c>
      <c r="J17">
        <v>2634</v>
      </c>
      <c r="K17">
        <v>24</v>
      </c>
      <c r="L17">
        <v>401</v>
      </c>
      <c r="M17">
        <v>11</v>
      </c>
      <c r="N17">
        <v>639</v>
      </c>
      <c r="O17">
        <v>9</v>
      </c>
      <c r="P17">
        <v>30.3</v>
      </c>
      <c r="Q17">
        <v>1.1000000000000001</v>
      </c>
      <c r="R17">
        <v>86.9</v>
      </c>
      <c r="S17">
        <v>1.4</v>
      </c>
      <c r="T17">
        <v>6689</v>
      </c>
      <c r="U17">
        <v>22</v>
      </c>
      <c r="X17">
        <v>7.7</v>
      </c>
      <c r="Y17">
        <v>0.8</v>
      </c>
      <c r="Z17">
        <v>19.399999999999999</v>
      </c>
      <c r="AA17">
        <v>0.6</v>
      </c>
      <c r="AB17">
        <v>17.899999999999999</v>
      </c>
      <c r="AC17">
        <v>0.5</v>
      </c>
      <c r="AD17">
        <v>57.8</v>
      </c>
      <c r="AE17">
        <v>0.4</v>
      </c>
      <c r="AF17">
        <v>26.7</v>
      </c>
      <c r="AG17">
        <v>0.8</v>
      </c>
      <c r="AH17">
        <v>63.7</v>
      </c>
      <c r="AI17">
        <v>1.2</v>
      </c>
      <c r="AJ17">
        <v>12.5</v>
      </c>
      <c r="AK17">
        <v>0.5</v>
      </c>
      <c r="AL17">
        <v>8.8000000000000007</v>
      </c>
      <c r="AM17">
        <v>1.7</v>
      </c>
      <c r="AN17">
        <v>94</v>
      </c>
      <c r="AO17">
        <v>7</v>
      </c>
      <c r="AP17" s="3">
        <v>12.3</v>
      </c>
      <c r="AQ17" s="11">
        <v>0.5</v>
      </c>
    </row>
    <row r="18" spans="1:43" s="7" customFormat="1" ht="14.45" x14ac:dyDescent="0.3">
      <c r="A18" s="188">
        <v>2541.9</v>
      </c>
      <c r="B18" s="188">
        <v>10</v>
      </c>
      <c r="C18" s="188" t="s">
        <v>131</v>
      </c>
      <c r="D18" s="189">
        <v>44022</v>
      </c>
      <c r="E18" s="176" t="s">
        <v>215</v>
      </c>
      <c r="F18" s="174">
        <v>408</v>
      </c>
      <c r="G18" s="174">
        <v>67</v>
      </c>
      <c r="H18" s="174"/>
      <c r="I18" s="174"/>
      <c r="J18" s="174">
        <v>7707</v>
      </c>
      <c r="K18" s="174">
        <v>52</v>
      </c>
      <c r="L18" s="174">
        <v>447</v>
      </c>
      <c r="M18" s="174">
        <v>18</v>
      </c>
      <c r="N18" s="174">
        <v>1532</v>
      </c>
      <c r="O18" s="174">
        <v>17</v>
      </c>
      <c r="P18" s="174">
        <v>61.5</v>
      </c>
      <c r="Q18" s="174">
        <v>1.7</v>
      </c>
      <c r="R18" s="174">
        <v>122.4</v>
      </c>
      <c r="S18" s="174">
        <v>2</v>
      </c>
      <c r="T18" s="174">
        <v>12179</v>
      </c>
      <c r="U18" s="174">
        <v>38</v>
      </c>
      <c r="V18" s="174">
        <v>8.6999999999999993</v>
      </c>
      <c r="W18" s="174">
        <v>1.7</v>
      </c>
      <c r="X18" s="174">
        <v>11.1</v>
      </c>
      <c r="Y18" s="174">
        <v>1</v>
      </c>
      <c r="Z18" s="174">
        <v>29.5</v>
      </c>
      <c r="AA18" s="174">
        <v>0.8</v>
      </c>
      <c r="AB18" s="174">
        <v>27.6</v>
      </c>
      <c r="AC18" s="174">
        <v>0.7</v>
      </c>
      <c r="AD18" s="174">
        <v>122.4</v>
      </c>
      <c r="AE18" s="174">
        <v>0.7</v>
      </c>
      <c r="AF18" s="174">
        <v>41.9</v>
      </c>
      <c r="AG18" s="174">
        <v>1</v>
      </c>
      <c r="AH18" s="174">
        <v>119.8</v>
      </c>
      <c r="AI18" s="174">
        <v>1.7</v>
      </c>
      <c r="AJ18" s="174">
        <v>13</v>
      </c>
      <c r="AK18" s="174">
        <v>0.7</v>
      </c>
      <c r="AL18" s="174">
        <v>16.5</v>
      </c>
      <c r="AM18" s="174">
        <v>1.8</v>
      </c>
      <c r="AN18" s="174">
        <v>149</v>
      </c>
      <c r="AO18" s="174">
        <v>8</v>
      </c>
      <c r="AP18" s="175">
        <v>22.1</v>
      </c>
      <c r="AQ18" s="176">
        <v>0.7</v>
      </c>
    </row>
    <row r="19" spans="1:43" ht="14.45" x14ac:dyDescent="0.3">
      <c r="A19" s="186">
        <v>2540</v>
      </c>
      <c r="B19" s="186">
        <v>14</v>
      </c>
      <c r="C19" s="190" t="s">
        <v>131</v>
      </c>
      <c r="D19" s="187">
        <v>44022</v>
      </c>
      <c r="F19">
        <v>445</v>
      </c>
      <c r="G19">
        <v>45</v>
      </c>
      <c r="H19">
        <v>51</v>
      </c>
      <c r="I19">
        <v>12</v>
      </c>
      <c r="J19">
        <v>1811</v>
      </c>
      <c r="K19">
        <v>18</v>
      </c>
      <c r="L19">
        <v>246</v>
      </c>
      <c r="M19">
        <v>9</v>
      </c>
      <c r="N19">
        <v>327</v>
      </c>
      <c r="O19">
        <v>7</v>
      </c>
      <c r="P19">
        <v>23</v>
      </c>
      <c r="Q19">
        <v>0.9</v>
      </c>
      <c r="R19">
        <v>82.3</v>
      </c>
      <c r="S19">
        <v>1.3</v>
      </c>
      <c r="T19">
        <v>5271</v>
      </c>
      <c r="U19">
        <v>18</v>
      </c>
      <c r="X19">
        <v>6</v>
      </c>
      <c r="Y19">
        <v>0.8</v>
      </c>
      <c r="Z19">
        <v>13.4</v>
      </c>
      <c r="AA19">
        <v>0.6</v>
      </c>
      <c r="AB19">
        <v>19.3</v>
      </c>
      <c r="AC19">
        <v>0.5</v>
      </c>
      <c r="AD19">
        <v>43.6</v>
      </c>
      <c r="AE19">
        <v>0.4</v>
      </c>
      <c r="AF19">
        <v>21.8</v>
      </c>
      <c r="AG19">
        <v>0.7</v>
      </c>
      <c r="AH19">
        <v>42</v>
      </c>
      <c r="AI19">
        <v>1</v>
      </c>
      <c r="AJ19">
        <v>11.3</v>
      </c>
      <c r="AK19">
        <v>0.5</v>
      </c>
      <c r="AN19">
        <v>78</v>
      </c>
      <c r="AO19">
        <v>7</v>
      </c>
      <c r="AP19" s="3">
        <v>9.9</v>
      </c>
      <c r="AQ19" s="11">
        <v>0.5</v>
      </c>
    </row>
    <row r="20" spans="1:43" ht="14.45" x14ac:dyDescent="0.3">
      <c r="A20" s="186">
        <v>2535</v>
      </c>
      <c r="B20" s="190">
        <v>15</v>
      </c>
      <c r="C20" s="190" t="s">
        <v>131</v>
      </c>
      <c r="D20" s="187">
        <v>44022</v>
      </c>
      <c r="F20">
        <v>406</v>
      </c>
      <c r="G20">
        <v>49</v>
      </c>
      <c r="J20">
        <v>2532</v>
      </c>
      <c r="K20">
        <v>23</v>
      </c>
      <c r="L20">
        <v>415</v>
      </c>
      <c r="M20">
        <v>11</v>
      </c>
      <c r="N20">
        <v>541</v>
      </c>
      <c r="O20">
        <v>9</v>
      </c>
      <c r="P20">
        <v>26.9</v>
      </c>
      <c r="Q20">
        <v>1.1000000000000001</v>
      </c>
      <c r="R20">
        <v>96.4</v>
      </c>
      <c r="S20">
        <v>1.5</v>
      </c>
      <c r="T20">
        <v>6518</v>
      </c>
      <c r="U20">
        <v>22</v>
      </c>
      <c r="X20">
        <v>8.4</v>
      </c>
      <c r="Y20">
        <v>0.9</v>
      </c>
      <c r="Z20">
        <v>17.899999999999999</v>
      </c>
      <c r="AA20">
        <v>0.6</v>
      </c>
      <c r="AB20">
        <v>21.4</v>
      </c>
      <c r="AC20">
        <v>0.6</v>
      </c>
      <c r="AD20">
        <v>58.1</v>
      </c>
      <c r="AE20">
        <v>0.5</v>
      </c>
      <c r="AF20">
        <v>29.8</v>
      </c>
      <c r="AG20">
        <v>0.8</v>
      </c>
      <c r="AH20">
        <v>73.3</v>
      </c>
      <c r="AI20">
        <v>1.3</v>
      </c>
      <c r="AJ20">
        <v>11.2</v>
      </c>
      <c r="AK20">
        <v>0.6</v>
      </c>
      <c r="AL20">
        <v>8.6</v>
      </c>
      <c r="AM20">
        <v>1.8</v>
      </c>
      <c r="AN20">
        <v>101</v>
      </c>
      <c r="AO20">
        <v>7</v>
      </c>
      <c r="AP20" s="3">
        <v>13.5</v>
      </c>
      <c r="AQ20" s="11">
        <v>0.6</v>
      </c>
    </row>
    <row r="21" spans="1:43" ht="14.45" x14ac:dyDescent="0.3">
      <c r="A21" s="191">
        <v>2530</v>
      </c>
      <c r="B21" s="191">
        <v>16</v>
      </c>
      <c r="C21" s="191" t="s">
        <v>131</v>
      </c>
      <c r="D21" s="192">
        <v>44022</v>
      </c>
      <c r="E21" s="170" t="s">
        <v>662</v>
      </c>
      <c r="F21" s="171">
        <v>354</v>
      </c>
      <c r="G21" s="171">
        <v>46</v>
      </c>
      <c r="H21" s="171"/>
      <c r="I21" s="171"/>
      <c r="J21" s="171">
        <v>2057</v>
      </c>
      <c r="K21" s="171">
        <v>21</v>
      </c>
      <c r="L21" s="171">
        <v>335</v>
      </c>
      <c r="M21" s="171">
        <v>10</v>
      </c>
      <c r="N21" s="171">
        <v>485</v>
      </c>
      <c r="O21" s="171">
        <v>8</v>
      </c>
      <c r="P21" s="171">
        <v>26</v>
      </c>
      <c r="Q21" s="171">
        <v>1</v>
      </c>
      <c r="R21" s="171">
        <v>77.099999999999994</v>
      </c>
      <c r="S21" s="171">
        <v>1.3</v>
      </c>
      <c r="T21" s="171">
        <v>5462</v>
      </c>
      <c r="U21" s="171">
        <v>19</v>
      </c>
      <c r="V21" s="171"/>
      <c r="W21" s="171"/>
      <c r="X21" s="171">
        <v>4.3</v>
      </c>
      <c r="Y21" s="171">
        <v>0.8</v>
      </c>
      <c r="Z21" s="171">
        <v>14.5</v>
      </c>
      <c r="AA21" s="171">
        <v>0.6</v>
      </c>
      <c r="AB21" s="171">
        <v>20.6</v>
      </c>
      <c r="AC21" s="171">
        <v>0.5</v>
      </c>
      <c r="AD21" s="171">
        <v>49.6</v>
      </c>
      <c r="AE21" s="171">
        <v>0.4</v>
      </c>
      <c r="AF21" s="171">
        <v>28.8</v>
      </c>
      <c r="AG21" s="171">
        <v>0.8</v>
      </c>
      <c r="AH21" s="171">
        <v>76</v>
      </c>
      <c r="AI21" s="171">
        <v>1.3</v>
      </c>
      <c r="AJ21" s="171">
        <v>11.2</v>
      </c>
      <c r="AK21" s="171">
        <v>0.6</v>
      </c>
      <c r="AL21" s="171">
        <v>13</v>
      </c>
      <c r="AM21" s="171">
        <v>1.8</v>
      </c>
      <c r="AN21" s="171">
        <v>94</v>
      </c>
      <c r="AO21" s="171">
        <v>7</v>
      </c>
      <c r="AP21" s="169">
        <v>11.5</v>
      </c>
      <c r="AQ21" s="170">
        <v>0.5</v>
      </c>
    </row>
    <row r="22" spans="1:43" ht="14.45" x14ac:dyDescent="0.3">
      <c r="A22" s="186">
        <v>2525</v>
      </c>
      <c r="B22" s="190">
        <v>17</v>
      </c>
      <c r="C22" s="190" t="s">
        <v>131</v>
      </c>
      <c r="D22" s="187">
        <v>44022</v>
      </c>
      <c r="F22">
        <v>517</v>
      </c>
      <c r="G22">
        <v>56</v>
      </c>
      <c r="J22">
        <v>2140</v>
      </c>
      <c r="K22">
        <v>22</v>
      </c>
      <c r="L22">
        <v>91</v>
      </c>
      <c r="M22">
        <v>11</v>
      </c>
      <c r="N22">
        <v>478</v>
      </c>
      <c r="O22">
        <v>10</v>
      </c>
      <c r="P22">
        <v>21.5</v>
      </c>
      <c r="Q22">
        <v>1.1000000000000001</v>
      </c>
      <c r="R22">
        <v>93.6</v>
      </c>
      <c r="S22">
        <v>1.5</v>
      </c>
      <c r="T22">
        <v>9488</v>
      </c>
      <c r="U22">
        <v>29</v>
      </c>
      <c r="X22">
        <v>4.7</v>
      </c>
      <c r="Y22">
        <v>0.8</v>
      </c>
      <c r="Z22">
        <v>15</v>
      </c>
      <c r="AA22">
        <v>0.6</v>
      </c>
      <c r="AB22">
        <v>29.6</v>
      </c>
      <c r="AC22">
        <v>0.6</v>
      </c>
      <c r="AD22">
        <v>48.6</v>
      </c>
      <c r="AE22">
        <v>0.4</v>
      </c>
      <c r="AF22">
        <v>25.8</v>
      </c>
      <c r="AG22">
        <v>0.8</v>
      </c>
      <c r="AH22">
        <v>56.4</v>
      </c>
      <c r="AI22">
        <v>1.1000000000000001</v>
      </c>
      <c r="AJ22">
        <v>12.4</v>
      </c>
      <c r="AK22">
        <v>0.5</v>
      </c>
      <c r="AN22">
        <v>84</v>
      </c>
      <c r="AO22">
        <v>7</v>
      </c>
      <c r="AP22" s="3">
        <v>10.6</v>
      </c>
      <c r="AQ22" s="11">
        <v>0.5</v>
      </c>
    </row>
    <row r="23" spans="1:43" ht="14.45" x14ac:dyDescent="0.3">
      <c r="A23" s="186">
        <v>2520</v>
      </c>
      <c r="B23" s="190">
        <v>18</v>
      </c>
      <c r="C23" s="190" t="s">
        <v>131</v>
      </c>
      <c r="D23" s="187">
        <v>44022</v>
      </c>
      <c r="F23">
        <v>481</v>
      </c>
      <c r="G23">
        <v>71</v>
      </c>
      <c r="H23">
        <v>71</v>
      </c>
      <c r="I23">
        <v>21</v>
      </c>
      <c r="J23">
        <v>2552</v>
      </c>
      <c r="K23">
        <v>33</v>
      </c>
      <c r="L23">
        <v>369</v>
      </c>
      <c r="M23">
        <v>15</v>
      </c>
      <c r="N23">
        <v>619</v>
      </c>
      <c r="O23">
        <v>13</v>
      </c>
      <c r="P23">
        <v>28.2</v>
      </c>
      <c r="Q23">
        <v>1.5</v>
      </c>
      <c r="R23">
        <v>93.9</v>
      </c>
      <c r="S23">
        <v>2</v>
      </c>
      <c r="T23">
        <v>7549</v>
      </c>
      <c r="U23">
        <v>31</v>
      </c>
      <c r="X23">
        <v>6.7</v>
      </c>
      <c r="Y23">
        <v>1.1000000000000001</v>
      </c>
      <c r="Z23">
        <v>19.399999999999999</v>
      </c>
      <c r="AA23">
        <v>0.8</v>
      </c>
      <c r="AB23">
        <v>23.7</v>
      </c>
      <c r="AC23">
        <v>0.7</v>
      </c>
      <c r="AD23">
        <v>52.4</v>
      </c>
      <c r="AE23">
        <v>0.6</v>
      </c>
      <c r="AF23">
        <v>27.8</v>
      </c>
      <c r="AG23">
        <v>1</v>
      </c>
      <c r="AH23">
        <v>74.7</v>
      </c>
      <c r="AI23">
        <v>1.7</v>
      </c>
      <c r="AJ23">
        <v>8.6999999999999993</v>
      </c>
      <c r="AK23">
        <v>0.7</v>
      </c>
      <c r="AL23">
        <v>65</v>
      </c>
      <c r="AM23">
        <v>3</v>
      </c>
      <c r="AN23">
        <v>84</v>
      </c>
      <c r="AO23">
        <v>9</v>
      </c>
      <c r="AP23" s="3">
        <v>11.9</v>
      </c>
      <c r="AQ23" s="11">
        <v>0.7</v>
      </c>
    </row>
    <row r="24" spans="1:43" ht="14.45" x14ac:dyDescent="0.3">
      <c r="A24" s="186">
        <v>2515</v>
      </c>
      <c r="B24" s="190">
        <v>19</v>
      </c>
      <c r="C24" s="190" t="s">
        <v>131</v>
      </c>
      <c r="D24" s="187">
        <v>44022</v>
      </c>
      <c r="F24">
        <v>359</v>
      </c>
      <c r="G24">
        <v>50</v>
      </c>
      <c r="H24">
        <v>43</v>
      </c>
      <c r="I24">
        <v>14</v>
      </c>
      <c r="J24">
        <v>2155</v>
      </c>
      <c r="K24">
        <v>23</v>
      </c>
      <c r="L24">
        <v>381</v>
      </c>
      <c r="M24">
        <v>11</v>
      </c>
      <c r="N24">
        <v>494</v>
      </c>
      <c r="O24">
        <v>9</v>
      </c>
      <c r="P24">
        <v>27.9</v>
      </c>
      <c r="Q24">
        <v>1.1000000000000001</v>
      </c>
      <c r="R24">
        <v>98.8</v>
      </c>
      <c r="S24">
        <v>1.5</v>
      </c>
      <c r="T24">
        <v>5905</v>
      </c>
      <c r="U24">
        <v>21</v>
      </c>
      <c r="X24">
        <v>5.9</v>
      </c>
      <c r="Y24">
        <v>0.8</v>
      </c>
      <c r="Z24">
        <v>17.3</v>
      </c>
      <c r="AA24">
        <v>0.6</v>
      </c>
      <c r="AB24">
        <v>20.7</v>
      </c>
      <c r="AC24">
        <v>0.6</v>
      </c>
      <c r="AD24">
        <v>53.5</v>
      </c>
      <c r="AE24">
        <v>0.4</v>
      </c>
      <c r="AF24">
        <v>25.1</v>
      </c>
      <c r="AG24">
        <v>0.8</v>
      </c>
      <c r="AH24">
        <v>65.8</v>
      </c>
      <c r="AI24">
        <v>1.2</v>
      </c>
      <c r="AJ24">
        <v>11.5</v>
      </c>
      <c r="AK24">
        <v>0.6</v>
      </c>
      <c r="AL24">
        <v>7.8</v>
      </c>
      <c r="AM24">
        <v>1.8</v>
      </c>
      <c r="AN24">
        <v>102</v>
      </c>
      <c r="AO24">
        <v>7</v>
      </c>
      <c r="AP24" s="3">
        <v>13</v>
      </c>
      <c r="AQ24" s="11">
        <v>0.6</v>
      </c>
    </row>
    <row r="25" spans="1:43" s="7" customFormat="1" ht="14.45" x14ac:dyDescent="0.3">
      <c r="A25" s="256">
        <v>2513.8000000000002</v>
      </c>
      <c r="B25" s="256">
        <v>20</v>
      </c>
      <c r="C25" s="256" t="s">
        <v>131</v>
      </c>
      <c r="D25" s="257">
        <v>44022</v>
      </c>
      <c r="E25" s="258" t="s">
        <v>574</v>
      </c>
      <c r="F25" s="259">
        <v>326</v>
      </c>
      <c r="G25" s="259">
        <v>50</v>
      </c>
      <c r="H25" s="259"/>
      <c r="I25" s="259"/>
      <c r="J25" s="259">
        <v>1812</v>
      </c>
      <c r="K25" s="259">
        <v>22</v>
      </c>
      <c r="L25" s="259">
        <v>329</v>
      </c>
      <c r="M25" s="259">
        <v>11</v>
      </c>
      <c r="N25" s="259">
        <v>385</v>
      </c>
      <c r="O25" s="259">
        <v>9</v>
      </c>
      <c r="P25" s="259">
        <v>21</v>
      </c>
      <c r="Q25" s="259">
        <v>1.1000000000000001</v>
      </c>
      <c r="R25" s="259">
        <v>91.9</v>
      </c>
      <c r="S25" s="259">
        <v>1.5</v>
      </c>
      <c r="T25" s="259">
        <v>5450</v>
      </c>
      <c r="U25" s="259">
        <v>21</v>
      </c>
      <c r="V25" s="259"/>
      <c r="W25" s="259"/>
      <c r="X25" s="259">
        <v>3.2</v>
      </c>
      <c r="Y25" s="259">
        <v>0.8</v>
      </c>
      <c r="Z25" s="259">
        <v>15.9</v>
      </c>
      <c r="AA25" s="259">
        <v>0.7</v>
      </c>
      <c r="AB25" s="259">
        <v>18.7</v>
      </c>
      <c r="AC25" s="259">
        <v>0.6</v>
      </c>
      <c r="AD25" s="259">
        <v>44.9</v>
      </c>
      <c r="AE25" s="259">
        <v>0.4</v>
      </c>
      <c r="AF25" s="259">
        <v>21.5</v>
      </c>
      <c r="AG25" s="259">
        <v>0.8</v>
      </c>
      <c r="AH25" s="259">
        <v>47.4</v>
      </c>
      <c r="AI25" s="259">
        <v>1.2</v>
      </c>
      <c r="AJ25" s="259">
        <v>10.8</v>
      </c>
      <c r="AK25" s="259">
        <v>0.6</v>
      </c>
      <c r="AL25" s="259">
        <v>17.3</v>
      </c>
      <c r="AM25" s="259">
        <v>2</v>
      </c>
      <c r="AN25" s="259">
        <v>71</v>
      </c>
      <c r="AO25" s="259">
        <v>8</v>
      </c>
      <c r="AP25" s="260">
        <v>10.4</v>
      </c>
      <c r="AQ25" s="258">
        <v>0.6</v>
      </c>
    </row>
    <row r="26" spans="1:43" ht="14.45" x14ac:dyDescent="0.3">
      <c r="A26" s="186">
        <v>2510</v>
      </c>
      <c r="B26" s="190">
        <v>21</v>
      </c>
      <c r="C26" s="190" t="s">
        <v>131</v>
      </c>
      <c r="D26" s="187">
        <v>44022</v>
      </c>
      <c r="F26">
        <v>453</v>
      </c>
      <c r="G26">
        <v>50</v>
      </c>
      <c r="H26">
        <v>46</v>
      </c>
      <c r="I26">
        <v>13</v>
      </c>
      <c r="J26">
        <v>1880</v>
      </c>
      <c r="K26">
        <v>20</v>
      </c>
      <c r="L26">
        <v>211</v>
      </c>
      <c r="M26">
        <v>10</v>
      </c>
      <c r="N26">
        <v>373</v>
      </c>
      <c r="O26">
        <v>8</v>
      </c>
      <c r="P26">
        <v>22.5</v>
      </c>
      <c r="Q26">
        <v>1</v>
      </c>
      <c r="R26">
        <v>90.7</v>
      </c>
      <c r="S26">
        <v>1.4</v>
      </c>
      <c r="T26">
        <v>6704</v>
      </c>
      <c r="U26">
        <v>22</v>
      </c>
      <c r="X26">
        <v>3</v>
      </c>
      <c r="Y26">
        <v>0.8</v>
      </c>
      <c r="Z26">
        <v>14.2</v>
      </c>
      <c r="AA26">
        <v>0.6</v>
      </c>
      <c r="AB26">
        <v>30</v>
      </c>
      <c r="AC26">
        <v>0.6</v>
      </c>
      <c r="AD26">
        <v>44.7</v>
      </c>
      <c r="AE26">
        <v>0.4</v>
      </c>
      <c r="AF26">
        <v>22.2</v>
      </c>
      <c r="AG26">
        <v>0.7</v>
      </c>
      <c r="AH26">
        <v>48.3</v>
      </c>
      <c r="AI26">
        <v>1</v>
      </c>
      <c r="AJ26">
        <v>10.9</v>
      </c>
      <c r="AK26">
        <v>0.5</v>
      </c>
      <c r="AL26">
        <v>7.5</v>
      </c>
      <c r="AM26">
        <v>1.7</v>
      </c>
      <c r="AN26">
        <v>91</v>
      </c>
      <c r="AO26">
        <v>7</v>
      </c>
      <c r="AP26" s="3">
        <v>9.9</v>
      </c>
      <c r="AQ26" s="11">
        <v>0.5</v>
      </c>
    </row>
    <row r="27" spans="1:43" ht="14.45" x14ac:dyDescent="0.3">
      <c r="A27" s="186">
        <v>2505</v>
      </c>
      <c r="B27" s="186">
        <v>22</v>
      </c>
      <c r="C27" s="190" t="s">
        <v>131</v>
      </c>
      <c r="D27" s="187">
        <v>44022</v>
      </c>
      <c r="F27">
        <v>268</v>
      </c>
      <c r="G27">
        <v>44</v>
      </c>
      <c r="H27">
        <v>103</v>
      </c>
      <c r="I27">
        <v>13</v>
      </c>
      <c r="J27">
        <v>1805</v>
      </c>
      <c r="K27">
        <v>19</v>
      </c>
      <c r="L27">
        <v>313</v>
      </c>
      <c r="M27">
        <v>10</v>
      </c>
      <c r="N27">
        <v>351</v>
      </c>
      <c r="O27">
        <v>8</v>
      </c>
      <c r="P27">
        <v>22.6</v>
      </c>
      <c r="Q27">
        <v>1</v>
      </c>
      <c r="R27">
        <v>82</v>
      </c>
      <c r="S27">
        <v>1.4</v>
      </c>
      <c r="T27">
        <v>5719</v>
      </c>
      <c r="U27">
        <v>20</v>
      </c>
      <c r="X27">
        <v>8.1</v>
      </c>
      <c r="Y27">
        <v>0.8</v>
      </c>
      <c r="Z27">
        <v>14.8</v>
      </c>
      <c r="AA27">
        <v>0.6</v>
      </c>
      <c r="AB27">
        <v>21.3</v>
      </c>
      <c r="AC27">
        <v>0.6</v>
      </c>
      <c r="AD27">
        <v>49.1</v>
      </c>
      <c r="AE27">
        <v>0.4</v>
      </c>
      <c r="AF27">
        <v>27.9</v>
      </c>
      <c r="AG27">
        <v>0.8</v>
      </c>
      <c r="AH27">
        <v>63.1</v>
      </c>
      <c r="AI27">
        <v>1.2</v>
      </c>
      <c r="AJ27">
        <v>10.3</v>
      </c>
      <c r="AK27">
        <v>0.5</v>
      </c>
      <c r="AL27">
        <v>17.2</v>
      </c>
      <c r="AM27">
        <v>1.8</v>
      </c>
      <c r="AN27">
        <v>85</v>
      </c>
      <c r="AO27">
        <v>7</v>
      </c>
      <c r="AP27" s="3">
        <v>11.2</v>
      </c>
      <c r="AQ27" s="11">
        <v>0.5</v>
      </c>
    </row>
    <row r="28" spans="1:43" s="7" customFormat="1" ht="14.45" x14ac:dyDescent="0.3">
      <c r="A28" s="256">
        <v>2502</v>
      </c>
      <c r="B28" s="256">
        <v>25</v>
      </c>
      <c r="C28" s="256" t="s">
        <v>131</v>
      </c>
      <c r="D28" s="257">
        <v>44022</v>
      </c>
      <c r="E28" s="258" t="s">
        <v>574</v>
      </c>
      <c r="F28" s="259">
        <v>265</v>
      </c>
      <c r="G28" s="259">
        <v>47</v>
      </c>
      <c r="H28" s="259">
        <v>53</v>
      </c>
      <c r="I28" s="259">
        <v>14</v>
      </c>
      <c r="J28" s="259">
        <v>2214</v>
      </c>
      <c r="K28" s="259">
        <v>22</v>
      </c>
      <c r="L28" s="259">
        <v>270</v>
      </c>
      <c r="M28" s="259">
        <v>11</v>
      </c>
      <c r="N28" s="259">
        <v>420</v>
      </c>
      <c r="O28" s="259">
        <v>9</v>
      </c>
      <c r="P28" s="259">
        <v>21.3</v>
      </c>
      <c r="Q28" s="259">
        <v>1</v>
      </c>
      <c r="R28" s="259">
        <v>86.2</v>
      </c>
      <c r="S28" s="259">
        <v>1.4</v>
      </c>
      <c r="T28" s="259">
        <v>5839</v>
      </c>
      <c r="U28" s="259">
        <v>21</v>
      </c>
      <c r="V28" s="259"/>
      <c r="W28" s="259"/>
      <c r="X28" s="259">
        <v>4.4000000000000004</v>
      </c>
      <c r="Y28" s="259">
        <v>0.8</v>
      </c>
      <c r="Z28" s="259">
        <v>14.9</v>
      </c>
      <c r="AA28" s="259">
        <v>0.6</v>
      </c>
      <c r="AB28" s="259">
        <v>20.399999999999999</v>
      </c>
      <c r="AC28" s="259">
        <v>0.6</v>
      </c>
      <c r="AD28" s="259">
        <v>49.9</v>
      </c>
      <c r="AE28" s="259">
        <v>0.4</v>
      </c>
      <c r="AF28" s="259">
        <v>26.7</v>
      </c>
      <c r="AG28" s="259">
        <v>0.8</v>
      </c>
      <c r="AH28" s="259">
        <v>68.5</v>
      </c>
      <c r="AI28" s="259">
        <v>1.2</v>
      </c>
      <c r="AJ28" s="259">
        <v>10.7</v>
      </c>
      <c r="AK28" s="259">
        <v>0.5</v>
      </c>
      <c r="AL28" s="259">
        <v>6.2</v>
      </c>
      <c r="AM28" s="259">
        <v>1.8</v>
      </c>
      <c r="AN28" s="259">
        <v>99</v>
      </c>
      <c r="AO28" s="259">
        <v>7</v>
      </c>
      <c r="AP28" s="260">
        <v>11.5</v>
      </c>
      <c r="AQ28" s="258">
        <v>0.5</v>
      </c>
    </row>
    <row r="29" spans="1:43" ht="14.45" x14ac:dyDescent="0.3">
      <c r="A29" s="186">
        <v>2500</v>
      </c>
      <c r="B29" s="186">
        <v>23</v>
      </c>
      <c r="C29" s="190" t="s">
        <v>131</v>
      </c>
      <c r="D29" s="187">
        <v>44022</v>
      </c>
      <c r="F29">
        <v>457</v>
      </c>
      <c r="G29">
        <v>48</v>
      </c>
      <c r="J29">
        <v>1972</v>
      </c>
      <c r="K29">
        <v>20</v>
      </c>
      <c r="L29">
        <v>324</v>
      </c>
      <c r="M29">
        <v>10</v>
      </c>
      <c r="N29">
        <v>393</v>
      </c>
      <c r="O29">
        <v>8</v>
      </c>
      <c r="P29">
        <v>24.4</v>
      </c>
      <c r="Q29">
        <v>1</v>
      </c>
      <c r="R29">
        <v>82.4</v>
      </c>
      <c r="S29">
        <v>1.4</v>
      </c>
      <c r="T29">
        <v>5604</v>
      </c>
      <c r="U29">
        <v>20</v>
      </c>
      <c r="X29">
        <v>7.7</v>
      </c>
      <c r="Y29">
        <v>0.8</v>
      </c>
      <c r="Z29">
        <v>18.100000000000001</v>
      </c>
      <c r="AA29">
        <v>0.6</v>
      </c>
      <c r="AB29">
        <v>19</v>
      </c>
      <c r="AC29">
        <v>0.5</v>
      </c>
      <c r="AD29">
        <v>52.7</v>
      </c>
      <c r="AE29">
        <v>0.4</v>
      </c>
      <c r="AF29">
        <v>25.7</v>
      </c>
      <c r="AG29">
        <v>0.8</v>
      </c>
      <c r="AH29">
        <v>59.1</v>
      </c>
      <c r="AI29">
        <v>1.2</v>
      </c>
      <c r="AJ29">
        <v>12</v>
      </c>
      <c r="AK29">
        <v>0.6</v>
      </c>
      <c r="AL29">
        <v>15.4</v>
      </c>
      <c r="AM29">
        <v>1.8</v>
      </c>
      <c r="AN29">
        <v>98</v>
      </c>
      <c r="AO29">
        <v>7</v>
      </c>
      <c r="AP29" s="3">
        <v>11.9</v>
      </c>
      <c r="AQ29" s="11">
        <v>0.5</v>
      </c>
    </row>
    <row r="30" spans="1:43" ht="14.45" x14ac:dyDescent="0.3">
      <c r="A30" s="186">
        <v>2495</v>
      </c>
      <c r="B30" s="190">
        <v>24</v>
      </c>
      <c r="C30" s="190" t="s">
        <v>131</v>
      </c>
      <c r="D30" s="187">
        <v>44022</v>
      </c>
      <c r="F30">
        <v>312</v>
      </c>
      <c r="G30">
        <v>47</v>
      </c>
      <c r="J30">
        <v>1811</v>
      </c>
      <c r="K30">
        <v>20</v>
      </c>
      <c r="L30">
        <v>222</v>
      </c>
      <c r="M30">
        <v>10</v>
      </c>
      <c r="N30">
        <v>387</v>
      </c>
      <c r="O30">
        <v>8</v>
      </c>
      <c r="P30">
        <v>24.4</v>
      </c>
      <c r="Q30">
        <v>1</v>
      </c>
      <c r="R30">
        <v>69.400000000000006</v>
      </c>
      <c r="S30">
        <v>1.3</v>
      </c>
      <c r="T30">
        <v>6808</v>
      </c>
      <c r="U30">
        <v>23</v>
      </c>
      <c r="X30">
        <v>7.5</v>
      </c>
      <c r="Y30">
        <v>0.8</v>
      </c>
      <c r="Z30">
        <v>12.4</v>
      </c>
      <c r="AA30">
        <v>0.6</v>
      </c>
      <c r="AB30">
        <v>21.6</v>
      </c>
      <c r="AC30">
        <v>0.6</v>
      </c>
      <c r="AD30">
        <v>48.1</v>
      </c>
      <c r="AE30">
        <v>0.4</v>
      </c>
      <c r="AF30">
        <v>21.6</v>
      </c>
      <c r="AG30">
        <v>0.7</v>
      </c>
      <c r="AH30">
        <v>54.1</v>
      </c>
      <c r="AI30">
        <v>1.1000000000000001</v>
      </c>
      <c r="AJ30">
        <v>10.199999999999999</v>
      </c>
      <c r="AK30">
        <v>0.5</v>
      </c>
      <c r="AL30">
        <v>6.9</v>
      </c>
      <c r="AM30">
        <v>1.7</v>
      </c>
      <c r="AN30">
        <v>102</v>
      </c>
      <c r="AO30">
        <v>7</v>
      </c>
      <c r="AP30" s="3">
        <v>11</v>
      </c>
      <c r="AQ30" s="11">
        <v>0.5</v>
      </c>
    </row>
    <row r="31" spans="1:43" s="7" customFormat="1" ht="14.45" x14ac:dyDescent="0.3">
      <c r="A31" s="244"/>
      <c r="B31" s="244">
        <v>26</v>
      </c>
      <c r="C31" s="244" t="s">
        <v>660</v>
      </c>
      <c r="D31" s="261">
        <v>44022</v>
      </c>
      <c r="E31" s="239" t="s">
        <v>661</v>
      </c>
      <c r="F31" s="240"/>
      <c r="G31" s="240"/>
      <c r="H31" s="240">
        <v>64</v>
      </c>
      <c r="I31" s="240">
        <v>14</v>
      </c>
      <c r="J31" s="240">
        <v>76</v>
      </c>
      <c r="K31" s="240">
        <v>9</v>
      </c>
      <c r="L31" s="240"/>
      <c r="M31" s="240"/>
      <c r="N31" s="240"/>
      <c r="O31" s="240"/>
      <c r="P31" s="240">
        <v>6.8</v>
      </c>
      <c r="Q31" s="240">
        <v>0.8</v>
      </c>
      <c r="R31" s="240"/>
      <c r="S31" s="240"/>
      <c r="T31" s="240"/>
      <c r="U31" s="240"/>
      <c r="V31" s="240"/>
      <c r="W31" s="240"/>
      <c r="X31" s="240"/>
      <c r="Y31" s="240"/>
      <c r="Z31" s="240">
        <v>18.899999999999999</v>
      </c>
      <c r="AA31" s="240">
        <v>0.8</v>
      </c>
      <c r="AB31" s="240"/>
      <c r="AC31" s="240"/>
      <c r="AD31" s="240"/>
      <c r="AE31" s="240"/>
      <c r="AF31" s="240"/>
      <c r="AG31" s="240"/>
      <c r="AH31" s="240"/>
      <c r="AI31" s="240"/>
      <c r="AJ31" s="240"/>
      <c r="AK31" s="240"/>
      <c r="AL31" s="240">
        <v>14.4</v>
      </c>
      <c r="AM31" s="240">
        <v>1.7</v>
      </c>
      <c r="AN31" s="240"/>
      <c r="AO31" s="240"/>
      <c r="AP31" s="241"/>
      <c r="AQ31" s="239"/>
    </row>
    <row r="32" spans="1:43" s="7" customFormat="1" ht="14.45" x14ac:dyDescent="0.3">
      <c r="A32" s="191">
        <v>2530</v>
      </c>
      <c r="B32" s="191">
        <v>28</v>
      </c>
      <c r="C32" s="191" t="s">
        <v>131</v>
      </c>
      <c r="D32" s="192">
        <v>44022</v>
      </c>
      <c r="E32" s="170" t="s">
        <v>662</v>
      </c>
      <c r="F32" s="171">
        <v>521</v>
      </c>
      <c r="G32" s="171">
        <v>49</v>
      </c>
      <c r="H32" s="171"/>
      <c r="I32" s="171"/>
      <c r="J32" s="171">
        <v>2512</v>
      </c>
      <c r="K32" s="171">
        <v>22</v>
      </c>
      <c r="L32" s="171">
        <v>408</v>
      </c>
      <c r="M32" s="171">
        <v>11</v>
      </c>
      <c r="N32" s="171">
        <v>563</v>
      </c>
      <c r="O32" s="171">
        <v>9</v>
      </c>
      <c r="P32" s="171">
        <v>26.2</v>
      </c>
      <c r="Q32" s="171">
        <v>1</v>
      </c>
      <c r="R32" s="171">
        <v>84.5</v>
      </c>
      <c r="S32" s="171">
        <v>1.3</v>
      </c>
      <c r="T32" s="171">
        <v>6044</v>
      </c>
      <c r="U32" s="171">
        <v>20</v>
      </c>
      <c r="V32" s="171"/>
      <c r="W32" s="171"/>
      <c r="X32" s="171">
        <v>4.4000000000000004</v>
      </c>
      <c r="Y32" s="171">
        <v>0.8</v>
      </c>
      <c r="Z32" s="171">
        <v>16</v>
      </c>
      <c r="AA32" s="171">
        <v>0.6</v>
      </c>
      <c r="AB32" s="171">
        <v>21.6</v>
      </c>
      <c r="AC32" s="171">
        <v>0.5</v>
      </c>
      <c r="AD32" s="171">
        <v>53.7</v>
      </c>
      <c r="AE32" s="171">
        <v>0.4</v>
      </c>
      <c r="AF32" s="171">
        <v>30</v>
      </c>
      <c r="AG32" s="171">
        <v>0.8</v>
      </c>
      <c r="AH32" s="171">
        <v>85.5</v>
      </c>
      <c r="AI32" s="171">
        <v>1.3</v>
      </c>
      <c r="AJ32" s="171">
        <v>11.7</v>
      </c>
      <c r="AK32" s="171">
        <v>0.5</v>
      </c>
      <c r="AL32" s="171"/>
      <c r="AM32" s="171"/>
      <c r="AN32" s="171">
        <v>110</v>
      </c>
      <c r="AO32" s="171">
        <v>7</v>
      </c>
      <c r="AP32" s="169">
        <v>11.6</v>
      </c>
      <c r="AQ32" s="170">
        <v>0.5</v>
      </c>
    </row>
    <row r="33" spans="1:43" s="7" customFormat="1" ht="14.45" x14ac:dyDescent="0.3">
      <c r="A33" s="191">
        <v>2560</v>
      </c>
      <c r="B33" s="191">
        <v>29</v>
      </c>
      <c r="C33" s="191" t="s">
        <v>131</v>
      </c>
      <c r="D33" s="192">
        <v>44022</v>
      </c>
      <c r="E33" s="170" t="s">
        <v>662</v>
      </c>
      <c r="F33" s="171">
        <v>369</v>
      </c>
      <c r="G33" s="171">
        <v>48</v>
      </c>
      <c r="H33" s="171">
        <v>47</v>
      </c>
      <c r="I33" s="171">
        <v>13</v>
      </c>
      <c r="J33" s="171">
        <v>1791</v>
      </c>
      <c r="K33" s="171">
        <v>19</v>
      </c>
      <c r="L33" s="171">
        <v>161</v>
      </c>
      <c r="M33" s="171">
        <v>10</v>
      </c>
      <c r="N33" s="171">
        <v>357</v>
      </c>
      <c r="O33" s="171">
        <v>8</v>
      </c>
      <c r="P33" s="171">
        <v>22.2</v>
      </c>
      <c r="Q33" s="171">
        <v>1</v>
      </c>
      <c r="R33" s="171">
        <v>77</v>
      </c>
      <c r="S33" s="171">
        <v>1.3</v>
      </c>
      <c r="T33" s="171">
        <v>7557</v>
      </c>
      <c r="U33" s="171">
        <v>24</v>
      </c>
      <c r="V33" s="171"/>
      <c r="W33" s="171"/>
      <c r="X33" s="171">
        <v>3.3</v>
      </c>
      <c r="Y33" s="171">
        <v>0.8</v>
      </c>
      <c r="Z33" s="171">
        <v>11.5</v>
      </c>
      <c r="AA33" s="171">
        <v>0.6</v>
      </c>
      <c r="AB33" s="171">
        <v>20.8</v>
      </c>
      <c r="AC33" s="171">
        <v>0.5</v>
      </c>
      <c r="AD33" s="171">
        <v>45.1</v>
      </c>
      <c r="AE33" s="171">
        <v>0.4</v>
      </c>
      <c r="AF33" s="171">
        <v>19.8</v>
      </c>
      <c r="AG33" s="171">
        <v>0.7</v>
      </c>
      <c r="AH33" s="171">
        <v>40</v>
      </c>
      <c r="AI33" s="171">
        <v>1</v>
      </c>
      <c r="AJ33" s="171">
        <v>11.3</v>
      </c>
      <c r="AK33" s="171">
        <v>0.5</v>
      </c>
      <c r="AL33" s="171">
        <v>12.3</v>
      </c>
      <c r="AM33" s="171">
        <v>1.7</v>
      </c>
      <c r="AN33" s="171">
        <v>71</v>
      </c>
      <c r="AO33" s="171">
        <v>7</v>
      </c>
      <c r="AP33" s="169">
        <v>9.6999999999999993</v>
      </c>
      <c r="AQ33" s="170">
        <v>0.5</v>
      </c>
    </row>
    <row r="34" spans="1:43" s="7" customFormat="1" ht="14.45" x14ac:dyDescent="0.3">
      <c r="A34" s="185"/>
      <c r="B34" s="185"/>
      <c r="C34" s="185"/>
      <c r="D34" s="185"/>
      <c r="E34" s="161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140"/>
      <c r="AQ34" s="161"/>
    </row>
    <row r="35" spans="1:43" ht="14.45" x14ac:dyDescent="0.3">
      <c r="A35" s="190">
        <v>2688</v>
      </c>
      <c r="B35" s="186">
        <v>30</v>
      </c>
      <c r="C35" s="186" t="s">
        <v>656</v>
      </c>
      <c r="D35" s="187">
        <v>44022</v>
      </c>
      <c r="F35">
        <v>447</v>
      </c>
      <c r="G35">
        <v>79</v>
      </c>
      <c r="J35">
        <v>4948</v>
      </c>
      <c r="K35">
        <v>42</v>
      </c>
      <c r="N35">
        <v>958</v>
      </c>
      <c r="O35">
        <v>16</v>
      </c>
      <c r="P35">
        <v>36.799999999999997</v>
      </c>
      <c r="Q35">
        <v>1.8</v>
      </c>
      <c r="R35">
        <v>177</v>
      </c>
      <c r="S35">
        <v>2</v>
      </c>
      <c r="T35">
        <v>20309</v>
      </c>
      <c r="U35">
        <v>57</v>
      </c>
      <c r="X35">
        <v>8.1</v>
      </c>
      <c r="Y35">
        <v>0.9</v>
      </c>
      <c r="Z35">
        <v>16.2</v>
      </c>
      <c r="AA35">
        <v>0.7</v>
      </c>
      <c r="AB35">
        <v>35.799999999999997</v>
      </c>
      <c r="AC35">
        <v>0.7</v>
      </c>
      <c r="AD35">
        <v>75.5</v>
      </c>
      <c r="AE35">
        <v>0.6</v>
      </c>
      <c r="AF35">
        <v>25</v>
      </c>
      <c r="AG35">
        <v>0.8</v>
      </c>
      <c r="AH35">
        <v>79.099999999999994</v>
      </c>
      <c r="AI35">
        <v>1.3</v>
      </c>
      <c r="AJ35">
        <v>13.6</v>
      </c>
      <c r="AK35">
        <v>0.6</v>
      </c>
      <c r="AN35">
        <v>95</v>
      </c>
      <c r="AO35">
        <v>7</v>
      </c>
      <c r="AP35" s="3">
        <v>15.9</v>
      </c>
      <c r="AQ35" s="11">
        <v>0.7</v>
      </c>
    </row>
    <row r="36" spans="1:43" ht="14.45" x14ac:dyDescent="0.3">
      <c r="A36" s="190">
        <v>2686</v>
      </c>
      <c r="B36" s="186">
        <v>31</v>
      </c>
      <c r="C36" s="190" t="s">
        <v>656</v>
      </c>
      <c r="D36" s="187">
        <v>44022</v>
      </c>
      <c r="F36">
        <v>307</v>
      </c>
      <c r="G36">
        <v>66</v>
      </c>
      <c r="J36">
        <v>2546</v>
      </c>
      <c r="K36">
        <v>27</v>
      </c>
      <c r="N36">
        <v>450</v>
      </c>
      <c r="O36">
        <v>11</v>
      </c>
      <c r="P36">
        <v>23.8</v>
      </c>
      <c r="Q36">
        <v>1.5</v>
      </c>
      <c r="R36">
        <v>152</v>
      </c>
      <c r="S36">
        <v>2</v>
      </c>
      <c r="T36">
        <v>19044</v>
      </c>
      <c r="U36">
        <v>51</v>
      </c>
      <c r="X36">
        <v>6.1</v>
      </c>
      <c r="Y36">
        <v>0.9</v>
      </c>
      <c r="Z36">
        <v>11.1</v>
      </c>
      <c r="AA36">
        <v>0.6</v>
      </c>
      <c r="AB36">
        <v>43.8</v>
      </c>
      <c r="AC36">
        <v>0.7</v>
      </c>
      <c r="AD36">
        <v>55.6</v>
      </c>
      <c r="AE36">
        <v>0.5</v>
      </c>
      <c r="AF36">
        <v>20.6</v>
      </c>
      <c r="AG36">
        <v>0.7</v>
      </c>
      <c r="AH36">
        <v>49.8</v>
      </c>
      <c r="AI36">
        <v>1</v>
      </c>
      <c r="AJ36">
        <v>13.8</v>
      </c>
      <c r="AK36">
        <v>0.5</v>
      </c>
      <c r="AN36">
        <v>74</v>
      </c>
      <c r="AO36">
        <v>7</v>
      </c>
      <c r="AP36" s="3">
        <v>11.9</v>
      </c>
      <c r="AQ36" s="11">
        <v>0.6</v>
      </c>
    </row>
    <row r="37" spans="1:43" ht="14.45" x14ac:dyDescent="0.3">
      <c r="A37" s="190">
        <v>2684</v>
      </c>
      <c r="B37" s="186">
        <v>32</v>
      </c>
      <c r="C37" s="190" t="s">
        <v>656</v>
      </c>
      <c r="D37" s="187">
        <v>44022</v>
      </c>
      <c r="J37">
        <v>3656</v>
      </c>
      <c r="K37">
        <v>34</v>
      </c>
      <c r="N37">
        <v>666</v>
      </c>
      <c r="O37">
        <v>13</v>
      </c>
      <c r="P37">
        <v>28.7</v>
      </c>
      <c r="Q37">
        <v>1.6</v>
      </c>
      <c r="R37">
        <v>180</v>
      </c>
      <c r="S37">
        <v>2</v>
      </c>
      <c r="T37">
        <v>22977</v>
      </c>
      <c r="U37">
        <v>62</v>
      </c>
      <c r="X37">
        <v>9.5</v>
      </c>
      <c r="Y37">
        <v>0.9</v>
      </c>
      <c r="Z37">
        <v>13</v>
      </c>
      <c r="AA37">
        <v>0.6</v>
      </c>
      <c r="AB37">
        <v>80.599999999999994</v>
      </c>
      <c r="AC37">
        <v>0.9</v>
      </c>
      <c r="AD37">
        <v>65.599999999999994</v>
      </c>
      <c r="AE37">
        <v>0.5</v>
      </c>
      <c r="AF37">
        <v>20.2</v>
      </c>
      <c r="AG37">
        <v>0.7</v>
      </c>
      <c r="AH37">
        <v>54.8</v>
      </c>
      <c r="AI37">
        <v>1.1000000000000001</v>
      </c>
      <c r="AJ37">
        <v>13.6</v>
      </c>
      <c r="AK37">
        <v>0.6</v>
      </c>
      <c r="AN37">
        <v>99</v>
      </c>
      <c r="AO37">
        <v>7</v>
      </c>
      <c r="AP37" s="3">
        <v>12</v>
      </c>
      <c r="AQ37" s="11">
        <v>0.6</v>
      </c>
    </row>
    <row r="38" spans="1:43" ht="14.45" x14ac:dyDescent="0.3">
      <c r="A38" s="190">
        <v>2682</v>
      </c>
      <c r="B38" s="186">
        <v>33</v>
      </c>
      <c r="C38" s="190" t="s">
        <v>656</v>
      </c>
      <c r="D38" s="187">
        <v>44022</v>
      </c>
      <c r="F38">
        <v>369</v>
      </c>
      <c r="G38">
        <v>65</v>
      </c>
      <c r="J38">
        <v>3741</v>
      </c>
      <c r="K38">
        <v>33</v>
      </c>
      <c r="N38">
        <v>783</v>
      </c>
      <c r="O38">
        <v>13</v>
      </c>
      <c r="P38">
        <v>35.9</v>
      </c>
      <c r="Q38">
        <v>1.5</v>
      </c>
      <c r="R38">
        <v>138.6</v>
      </c>
      <c r="S38">
        <v>2</v>
      </c>
      <c r="T38">
        <v>16179</v>
      </c>
      <c r="U38">
        <v>46</v>
      </c>
      <c r="X38">
        <v>11.5</v>
      </c>
      <c r="Y38">
        <v>0.9</v>
      </c>
      <c r="Z38">
        <v>14.7</v>
      </c>
      <c r="AA38">
        <v>0.7</v>
      </c>
      <c r="AB38">
        <v>45.1</v>
      </c>
      <c r="AC38">
        <v>0.7</v>
      </c>
      <c r="AD38">
        <v>72.7</v>
      </c>
      <c r="AE38">
        <v>0.5</v>
      </c>
      <c r="AF38">
        <v>23.3</v>
      </c>
      <c r="AG38">
        <v>0.7</v>
      </c>
      <c r="AH38">
        <v>65.5</v>
      </c>
      <c r="AI38">
        <v>1.2</v>
      </c>
      <c r="AJ38">
        <v>13.2</v>
      </c>
      <c r="AK38">
        <v>0.6</v>
      </c>
      <c r="AN38">
        <v>103</v>
      </c>
      <c r="AO38">
        <v>7</v>
      </c>
      <c r="AP38" s="3">
        <v>13.5</v>
      </c>
      <c r="AQ38" s="11">
        <v>0.6</v>
      </c>
    </row>
    <row r="39" spans="1:43" ht="14.45" x14ac:dyDescent="0.3">
      <c r="A39" s="190">
        <v>2680</v>
      </c>
      <c r="B39" s="186">
        <v>34</v>
      </c>
      <c r="C39" s="190" t="s">
        <v>656</v>
      </c>
      <c r="D39" s="187">
        <v>44022</v>
      </c>
      <c r="F39">
        <v>305</v>
      </c>
      <c r="G39">
        <v>68</v>
      </c>
      <c r="J39">
        <v>3204</v>
      </c>
      <c r="K39">
        <v>31</v>
      </c>
      <c r="N39">
        <v>663</v>
      </c>
      <c r="O39">
        <v>13</v>
      </c>
      <c r="P39">
        <v>29.8</v>
      </c>
      <c r="Q39">
        <v>1.5</v>
      </c>
      <c r="R39">
        <v>143</v>
      </c>
      <c r="S39">
        <v>2</v>
      </c>
      <c r="T39">
        <v>17664</v>
      </c>
      <c r="U39">
        <v>50</v>
      </c>
      <c r="X39">
        <v>6.1</v>
      </c>
      <c r="Y39">
        <v>0.9</v>
      </c>
      <c r="Z39">
        <v>12.4</v>
      </c>
      <c r="AA39">
        <v>0.6</v>
      </c>
      <c r="AB39">
        <v>36.1</v>
      </c>
      <c r="AC39">
        <v>0.7</v>
      </c>
      <c r="AD39">
        <v>62.2</v>
      </c>
      <c r="AE39">
        <v>0.5</v>
      </c>
      <c r="AF39">
        <v>22.1</v>
      </c>
      <c r="AG39">
        <v>0.7</v>
      </c>
      <c r="AH39">
        <v>60.7</v>
      </c>
      <c r="AI39">
        <v>1.2</v>
      </c>
      <c r="AJ39">
        <v>12.6</v>
      </c>
      <c r="AK39">
        <v>0.6</v>
      </c>
      <c r="AN39">
        <v>94</v>
      </c>
      <c r="AO39">
        <v>7</v>
      </c>
      <c r="AP39" s="3">
        <v>12.4</v>
      </c>
      <c r="AQ39" s="11">
        <v>0.6</v>
      </c>
    </row>
    <row r="40" spans="1:43" ht="14.45" x14ac:dyDescent="0.3">
      <c r="A40" s="190">
        <v>2678</v>
      </c>
      <c r="B40" s="186">
        <v>35</v>
      </c>
      <c r="C40" s="190" t="s">
        <v>656</v>
      </c>
      <c r="D40" s="187">
        <v>44022</v>
      </c>
      <c r="F40">
        <v>275</v>
      </c>
      <c r="G40">
        <v>77</v>
      </c>
      <c r="J40">
        <v>3513</v>
      </c>
      <c r="K40">
        <v>35</v>
      </c>
      <c r="N40">
        <v>662</v>
      </c>
      <c r="O40">
        <v>14</v>
      </c>
      <c r="P40">
        <v>27.1</v>
      </c>
      <c r="Q40">
        <v>1.8</v>
      </c>
      <c r="R40">
        <v>185</v>
      </c>
      <c r="S40">
        <v>2</v>
      </c>
      <c r="T40">
        <v>25014</v>
      </c>
      <c r="U40">
        <v>67</v>
      </c>
      <c r="X40">
        <v>8.8000000000000007</v>
      </c>
      <c r="Y40">
        <v>0.9</v>
      </c>
      <c r="Z40">
        <v>14.2</v>
      </c>
      <c r="AA40">
        <v>0.7</v>
      </c>
      <c r="AB40">
        <v>37.299999999999997</v>
      </c>
      <c r="AC40">
        <v>0.7</v>
      </c>
      <c r="AD40">
        <v>72.099999999999994</v>
      </c>
      <c r="AE40">
        <v>0.5</v>
      </c>
      <c r="AF40">
        <v>23.1</v>
      </c>
      <c r="AG40">
        <v>0.7</v>
      </c>
      <c r="AH40">
        <v>72.900000000000006</v>
      </c>
      <c r="AI40">
        <v>1.2</v>
      </c>
      <c r="AJ40">
        <v>12.5</v>
      </c>
      <c r="AK40">
        <v>0.6</v>
      </c>
      <c r="AN40">
        <v>96</v>
      </c>
      <c r="AO40">
        <v>7</v>
      </c>
      <c r="AP40" s="3">
        <v>15.5</v>
      </c>
      <c r="AQ40" s="11">
        <v>0.6</v>
      </c>
    </row>
    <row r="41" spans="1:43" ht="14.45" x14ac:dyDescent="0.3">
      <c r="A41" s="190">
        <v>2676</v>
      </c>
      <c r="B41" s="186">
        <v>36</v>
      </c>
      <c r="C41" s="190" t="s">
        <v>656</v>
      </c>
      <c r="D41" s="187">
        <v>44022</v>
      </c>
      <c r="F41">
        <v>318</v>
      </c>
      <c r="G41">
        <v>70</v>
      </c>
      <c r="J41">
        <v>3482</v>
      </c>
      <c r="K41">
        <v>33</v>
      </c>
      <c r="N41">
        <v>675</v>
      </c>
      <c r="O41">
        <v>13</v>
      </c>
      <c r="P41">
        <v>27.3</v>
      </c>
      <c r="Q41">
        <v>1.6</v>
      </c>
      <c r="R41">
        <v>202</v>
      </c>
      <c r="S41">
        <v>2</v>
      </c>
      <c r="T41">
        <v>19628</v>
      </c>
      <c r="U41">
        <v>54</v>
      </c>
      <c r="X41">
        <v>8.9</v>
      </c>
      <c r="Y41">
        <v>0.9</v>
      </c>
      <c r="Z41">
        <v>15.2</v>
      </c>
      <c r="AA41">
        <v>0.7</v>
      </c>
      <c r="AB41">
        <v>34.9</v>
      </c>
      <c r="AC41">
        <v>0.7</v>
      </c>
      <c r="AD41">
        <v>66.400000000000006</v>
      </c>
      <c r="AE41">
        <v>0.5</v>
      </c>
      <c r="AF41">
        <v>24.4</v>
      </c>
      <c r="AG41">
        <v>0.8</v>
      </c>
      <c r="AH41">
        <v>72</v>
      </c>
      <c r="AI41">
        <v>1.3</v>
      </c>
      <c r="AJ41">
        <v>14.1</v>
      </c>
      <c r="AK41">
        <v>0.6</v>
      </c>
      <c r="AN41">
        <v>96</v>
      </c>
      <c r="AO41">
        <v>7</v>
      </c>
      <c r="AP41" s="3">
        <v>13.5</v>
      </c>
      <c r="AQ41" s="11">
        <v>0.6</v>
      </c>
    </row>
    <row r="42" spans="1:43" ht="14.45" x14ac:dyDescent="0.3">
      <c r="A42" s="190">
        <v>2674</v>
      </c>
      <c r="B42" s="186">
        <v>37</v>
      </c>
      <c r="C42" s="190" t="s">
        <v>656</v>
      </c>
      <c r="D42" s="187">
        <v>44022</v>
      </c>
      <c r="J42">
        <v>3090</v>
      </c>
      <c r="K42">
        <v>31</v>
      </c>
      <c r="N42">
        <v>579</v>
      </c>
      <c r="O42">
        <v>13</v>
      </c>
      <c r="P42">
        <v>23.8</v>
      </c>
      <c r="Q42">
        <v>1.6</v>
      </c>
      <c r="R42">
        <v>263</v>
      </c>
      <c r="S42">
        <v>3</v>
      </c>
      <c r="T42">
        <v>22131</v>
      </c>
      <c r="U42">
        <v>59</v>
      </c>
      <c r="X42">
        <v>8.1999999999999993</v>
      </c>
      <c r="Y42">
        <v>0.9</v>
      </c>
      <c r="Z42">
        <v>14.8</v>
      </c>
      <c r="AA42">
        <v>0.6</v>
      </c>
      <c r="AB42">
        <v>33.6</v>
      </c>
      <c r="AC42">
        <v>0.7</v>
      </c>
      <c r="AD42">
        <v>60</v>
      </c>
      <c r="AE42">
        <v>0.5</v>
      </c>
      <c r="AF42">
        <v>21.7</v>
      </c>
      <c r="AG42">
        <v>0.7</v>
      </c>
      <c r="AH42">
        <v>65.8</v>
      </c>
      <c r="AI42">
        <v>1.2</v>
      </c>
      <c r="AJ42">
        <v>13.7</v>
      </c>
      <c r="AK42">
        <v>0.6</v>
      </c>
      <c r="AN42">
        <v>93</v>
      </c>
      <c r="AO42">
        <v>7</v>
      </c>
      <c r="AP42" s="3">
        <v>11.5</v>
      </c>
      <c r="AQ42" s="11">
        <v>0.6</v>
      </c>
    </row>
    <row r="43" spans="1:43" ht="14.45" x14ac:dyDescent="0.3">
      <c r="A43" s="190">
        <v>2672</v>
      </c>
      <c r="B43" s="186">
        <v>38</v>
      </c>
      <c r="C43" s="190" t="s">
        <v>656</v>
      </c>
      <c r="D43" s="187">
        <v>44022</v>
      </c>
      <c r="F43">
        <v>264</v>
      </c>
      <c r="G43">
        <v>68</v>
      </c>
      <c r="J43">
        <v>3782</v>
      </c>
      <c r="K43">
        <v>34</v>
      </c>
      <c r="N43">
        <v>643</v>
      </c>
      <c r="O43">
        <v>13</v>
      </c>
      <c r="P43">
        <v>31.8</v>
      </c>
      <c r="Q43">
        <v>1.6</v>
      </c>
      <c r="R43">
        <v>265</v>
      </c>
      <c r="S43">
        <v>3</v>
      </c>
      <c r="T43">
        <v>19350</v>
      </c>
      <c r="U43">
        <v>54</v>
      </c>
      <c r="X43">
        <v>9.6999999999999993</v>
      </c>
      <c r="Y43">
        <v>0.9</v>
      </c>
      <c r="Z43">
        <v>21</v>
      </c>
      <c r="AA43">
        <v>0.7</v>
      </c>
      <c r="AB43">
        <v>31.7</v>
      </c>
      <c r="AC43">
        <v>0.7</v>
      </c>
      <c r="AD43">
        <v>69.8</v>
      </c>
      <c r="AE43">
        <v>0.5</v>
      </c>
      <c r="AF43">
        <v>26.3</v>
      </c>
      <c r="AG43">
        <v>0.8</v>
      </c>
      <c r="AH43">
        <v>72.5</v>
      </c>
      <c r="AI43">
        <v>1.3</v>
      </c>
      <c r="AJ43">
        <v>14.1</v>
      </c>
      <c r="AK43">
        <v>0.6</v>
      </c>
      <c r="AN43">
        <v>87</v>
      </c>
      <c r="AO43">
        <v>7</v>
      </c>
      <c r="AP43" s="3">
        <v>13.7</v>
      </c>
      <c r="AQ43" s="11">
        <v>0.6</v>
      </c>
    </row>
    <row r="44" spans="1:43" s="7" customFormat="1" ht="14.45" x14ac:dyDescent="0.3">
      <c r="A44" s="191">
        <v>2670</v>
      </c>
      <c r="B44" s="191">
        <v>39</v>
      </c>
      <c r="C44" s="191" t="s">
        <v>656</v>
      </c>
      <c r="D44" s="192">
        <v>44022</v>
      </c>
      <c r="E44" s="170" t="s">
        <v>662</v>
      </c>
      <c r="F44" s="171">
        <v>522</v>
      </c>
      <c r="G44" s="171">
        <v>76</v>
      </c>
      <c r="H44" s="171"/>
      <c r="I44" s="171"/>
      <c r="J44" s="171">
        <v>3510</v>
      </c>
      <c r="K44" s="171">
        <v>33</v>
      </c>
      <c r="L44" s="171"/>
      <c r="M44" s="171"/>
      <c r="N44" s="171">
        <v>594</v>
      </c>
      <c r="O44" s="171">
        <v>13</v>
      </c>
      <c r="P44" s="171">
        <v>28.4</v>
      </c>
      <c r="Q44" s="171">
        <v>1.6</v>
      </c>
      <c r="R44" s="171">
        <v>308</v>
      </c>
      <c r="S44" s="171">
        <v>3</v>
      </c>
      <c r="T44" s="171">
        <v>21336</v>
      </c>
      <c r="U44" s="171">
        <v>58</v>
      </c>
      <c r="V44" s="171"/>
      <c r="W44" s="171"/>
      <c r="X44" s="171">
        <v>6.3</v>
      </c>
      <c r="Y44" s="171">
        <v>0.9</v>
      </c>
      <c r="Z44" s="171">
        <v>19.7</v>
      </c>
      <c r="AA44" s="171">
        <v>0.7</v>
      </c>
      <c r="AB44" s="171">
        <v>32.200000000000003</v>
      </c>
      <c r="AC44" s="171">
        <v>0.7</v>
      </c>
      <c r="AD44" s="171">
        <v>63</v>
      </c>
      <c r="AE44" s="171">
        <v>0.5</v>
      </c>
      <c r="AF44" s="171">
        <v>26.1</v>
      </c>
      <c r="AG44" s="171">
        <v>0.8</v>
      </c>
      <c r="AH44" s="171">
        <v>76.3</v>
      </c>
      <c r="AI44" s="171">
        <v>1.3</v>
      </c>
      <c r="AJ44" s="171">
        <v>15.2</v>
      </c>
      <c r="AK44" s="171">
        <v>0.6</v>
      </c>
      <c r="AL44" s="171"/>
      <c r="AM44" s="171"/>
      <c r="AN44" s="171">
        <v>99</v>
      </c>
      <c r="AO44" s="171">
        <v>7</v>
      </c>
      <c r="AP44" s="169">
        <v>15.1</v>
      </c>
      <c r="AQ44" s="170">
        <v>0.6</v>
      </c>
    </row>
    <row r="45" spans="1:43" ht="14.45" x14ac:dyDescent="0.3">
      <c r="A45" s="190">
        <v>2668</v>
      </c>
      <c r="B45" s="186">
        <v>40</v>
      </c>
      <c r="C45" s="190" t="s">
        <v>656</v>
      </c>
      <c r="D45" s="187">
        <v>44022</v>
      </c>
      <c r="F45">
        <v>401</v>
      </c>
      <c r="G45">
        <v>67</v>
      </c>
      <c r="J45">
        <v>3833</v>
      </c>
      <c r="K45">
        <v>33</v>
      </c>
      <c r="N45">
        <v>631</v>
      </c>
      <c r="O45">
        <v>12</v>
      </c>
      <c r="P45">
        <v>32.9</v>
      </c>
      <c r="Q45">
        <v>1.5</v>
      </c>
      <c r="R45">
        <v>247</v>
      </c>
      <c r="S45">
        <v>2</v>
      </c>
      <c r="T45">
        <v>16159</v>
      </c>
      <c r="U45">
        <v>45</v>
      </c>
      <c r="V45">
        <v>6.5</v>
      </c>
      <c r="W45">
        <v>1.6</v>
      </c>
      <c r="X45">
        <v>7.7</v>
      </c>
      <c r="Y45">
        <v>0.9</v>
      </c>
      <c r="Z45">
        <v>20.2</v>
      </c>
      <c r="AA45">
        <v>0.7</v>
      </c>
      <c r="AB45">
        <v>30.3</v>
      </c>
      <c r="AC45">
        <v>0.6</v>
      </c>
      <c r="AD45">
        <v>66.8</v>
      </c>
      <c r="AE45">
        <v>0.5</v>
      </c>
      <c r="AF45">
        <v>24.6</v>
      </c>
      <c r="AG45">
        <v>0.7</v>
      </c>
      <c r="AH45">
        <v>66.400000000000006</v>
      </c>
      <c r="AI45">
        <v>1.2</v>
      </c>
      <c r="AJ45">
        <v>13.6</v>
      </c>
      <c r="AK45">
        <v>0.6</v>
      </c>
      <c r="AN45">
        <v>92</v>
      </c>
      <c r="AO45">
        <v>7</v>
      </c>
      <c r="AP45" s="3">
        <v>13.2</v>
      </c>
      <c r="AQ45" s="11">
        <v>0.6</v>
      </c>
    </row>
    <row r="46" spans="1:43" ht="14.45" x14ac:dyDescent="0.3">
      <c r="A46" s="190">
        <v>2666</v>
      </c>
      <c r="B46" s="186">
        <v>41</v>
      </c>
      <c r="C46" s="190" t="s">
        <v>656</v>
      </c>
      <c r="D46" s="187">
        <v>44022</v>
      </c>
      <c r="F46">
        <v>453</v>
      </c>
      <c r="G46">
        <v>63</v>
      </c>
      <c r="J46">
        <v>3389</v>
      </c>
      <c r="K46">
        <v>30</v>
      </c>
      <c r="L46">
        <v>49</v>
      </c>
      <c r="M46">
        <v>14</v>
      </c>
      <c r="N46">
        <v>567</v>
      </c>
      <c r="O46">
        <v>11</v>
      </c>
      <c r="P46">
        <v>32</v>
      </c>
      <c r="Q46">
        <v>1.4</v>
      </c>
      <c r="R46">
        <v>250</v>
      </c>
      <c r="S46">
        <v>2</v>
      </c>
      <c r="T46">
        <v>15130</v>
      </c>
      <c r="U46">
        <v>43</v>
      </c>
      <c r="X46">
        <v>8.1</v>
      </c>
      <c r="Y46">
        <v>0.9</v>
      </c>
      <c r="Z46">
        <v>22.9</v>
      </c>
      <c r="AA46">
        <v>0.7</v>
      </c>
      <c r="AB46">
        <v>31.8</v>
      </c>
      <c r="AC46">
        <v>0.7</v>
      </c>
      <c r="AD46">
        <v>67.599999999999994</v>
      </c>
      <c r="AE46">
        <v>0.5</v>
      </c>
      <c r="AF46">
        <v>27.7</v>
      </c>
      <c r="AG46">
        <v>0.8</v>
      </c>
      <c r="AH46">
        <v>81.8</v>
      </c>
      <c r="AI46">
        <v>1.3</v>
      </c>
      <c r="AJ46">
        <v>15.2</v>
      </c>
      <c r="AK46">
        <v>0.6</v>
      </c>
      <c r="AN46">
        <v>103</v>
      </c>
      <c r="AO46">
        <v>7</v>
      </c>
      <c r="AP46" s="3">
        <v>14</v>
      </c>
      <c r="AQ46" s="11">
        <v>0.6</v>
      </c>
    </row>
    <row r="47" spans="1:43" ht="14.45" x14ac:dyDescent="0.3">
      <c r="A47" s="190">
        <v>2664</v>
      </c>
      <c r="B47" s="186">
        <v>42</v>
      </c>
      <c r="C47" s="190" t="s">
        <v>656</v>
      </c>
      <c r="D47" s="187">
        <v>44022</v>
      </c>
      <c r="F47">
        <v>227</v>
      </c>
      <c r="G47">
        <v>61</v>
      </c>
      <c r="J47">
        <v>4072</v>
      </c>
      <c r="K47">
        <v>34</v>
      </c>
      <c r="L47">
        <v>145</v>
      </c>
      <c r="M47">
        <v>15</v>
      </c>
      <c r="N47">
        <v>818</v>
      </c>
      <c r="O47">
        <v>13</v>
      </c>
      <c r="P47">
        <v>39.6</v>
      </c>
      <c r="Q47">
        <v>1.5</v>
      </c>
      <c r="R47">
        <v>270</v>
      </c>
      <c r="S47">
        <v>2</v>
      </c>
      <c r="T47">
        <v>14963</v>
      </c>
      <c r="U47">
        <v>43</v>
      </c>
      <c r="X47">
        <v>8.9</v>
      </c>
      <c r="Y47">
        <v>0.9</v>
      </c>
      <c r="Z47">
        <v>23.9</v>
      </c>
      <c r="AA47">
        <v>0.7</v>
      </c>
      <c r="AB47">
        <v>29.6</v>
      </c>
      <c r="AC47">
        <v>0.7</v>
      </c>
      <c r="AD47">
        <v>71.900000000000006</v>
      </c>
      <c r="AE47">
        <v>0.5</v>
      </c>
      <c r="AF47">
        <v>29.1</v>
      </c>
      <c r="AG47">
        <v>0.8</v>
      </c>
      <c r="AH47">
        <v>82.1</v>
      </c>
      <c r="AI47">
        <v>1.4</v>
      </c>
      <c r="AJ47">
        <v>14.2</v>
      </c>
      <c r="AK47">
        <v>0.6</v>
      </c>
      <c r="AN47">
        <v>95</v>
      </c>
      <c r="AO47">
        <v>7</v>
      </c>
      <c r="AP47" s="3">
        <v>15.6</v>
      </c>
      <c r="AQ47" s="11">
        <v>0.6</v>
      </c>
    </row>
    <row r="48" spans="1:43" ht="14.45" x14ac:dyDescent="0.3">
      <c r="A48" s="190">
        <v>2662</v>
      </c>
      <c r="B48" s="186">
        <v>43</v>
      </c>
      <c r="C48" s="190" t="s">
        <v>656</v>
      </c>
      <c r="D48" s="187">
        <v>44022</v>
      </c>
      <c r="F48">
        <v>316</v>
      </c>
      <c r="G48">
        <v>60</v>
      </c>
      <c r="J48">
        <v>2730</v>
      </c>
      <c r="K48">
        <v>27</v>
      </c>
      <c r="N48">
        <v>446</v>
      </c>
      <c r="O48">
        <v>11</v>
      </c>
      <c r="P48">
        <v>28.6</v>
      </c>
      <c r="Q48">
        <v>1.4</v>
      </c>
      <c r="R48">
        <v>259</v>
      </c>
      <c r="S48">
        <v>2</v>
      </c>
      <c r="T48">
        <v>14319</v>
      </c>
      <c r="U48">
        <v>41</v>
      </c>
      <c r="X48">
        <v>6.7</v>
      </c>
      <c r="Y48">
        <v>0.9</v>
      </c>
      <c r="Z48">
        <v>20.3</v>
      </c>
      <c r="AA48">
        <v>0.7</v>
      </c>
      <c r="AB48">
        <v>22.8</v>
      </c>
      <c r="AC48">
        <v>0.6</v>
      </c>
      <c r="AD48">
        <v>55.8</v>
      </c>
      <c r="AE48">
        <v>0.5</v>
      </c>
      <c r="AF48">
        <v>23.2</v>
      </c>
      <c r="AG48">
        <v>0.7</v>
      </c>
      <c r="AH48">
        <v>56.9</v>
      </c>
      <c r="AI48">
        <v>1.1000000000000001</v>
      </c>
      <c r="AJ48">
        <v>13.4</v>
      </c>
      <c r="AK48">
        <v>0.6</v>
      </c>
      <c r="AN48">
        <v>78</v>
      </c>
      <c r="AO48">
        <v>7</v>
      </c>
      <c r="AP48" s="3">
        <v>13.3</v>
      </c>
      <c r="AQ48" s="11">
        <v>0.6</v>
      </c>
    </row>
    <row r="49" spans="1:43" ht="14.45" x14ac:dyDescent="0.3">
      <c r="A49" s="190">
        <v>2660</v>
      </c>
      <c r="B49" s="186">
        <v>44</v>
      </c>
      <c r="C49" s="190" t="s">
        <v>656</v>
      </c>
      <c r="D49" s="187">
        <v>44022</v>
      </c>
      <c r="F49">
        <v>373</v>
      </c>
      <c r="G49">
        <v>65</v>
      </c>
      <c r="J49">
        <v>4890</v>
      </c>
      <c r="K49">
        <v>38</v>
      </c>
      <c r="L49">
        <v>198</v>
      </c>
      <c r="M49">
        <v>16</v>
      </c>
      <c r="N49">
        <v>1063</v>
      </c>
      <c r="O49">
        <v>14</v>
      </c>
      <c r="P49">
        <v>46.2</v>
      </c>
      <c r="Q49">
        <v>1.6</v>
      </c>
      <c r="R49">
        <v>259</v>
      </c>
      <c r="S49">
        <v>2</v>
      </c>
      <c r="T49">
        <v>14957</v>
      </c>
      <c r="U49">
        <v>43</v>
      </c>
      <c r="V49">
        <v>9.1</v>
      </c>
      <c r="W49">
        <v>1.6</v>
      </c>
      <c r="X49">
        <v>14.4</v>
      </c>
      <c r="Y49">
        <v>1</v>
      </c>
      <c r="Z49">
        <v>25</v>
      </c>
      <c r="AA49">
        <v>0.7</v>
      </c>
      <c r="AB49">
        <v>30</v>
      </c>
      <c r="AC49">
        <v>0.7</v>
      </c>
      <c r="AD49">
        <v>77.5</v>
      </c>
      <c r="AE49">
        <v>0.5</v>
      </c>
      <c r="AF49">
        <v>28.9</v>
      </c>
      <c r="AG49">
        <v>0.8</v>
      </c>
      <c r="AH49">
        <v>85.3</v>
      </c>
      <c r="AI49">
        <v>1.3</v>
      </c>
      <c r="AJ49">
        <v>14.5</v>
      </c>
      <c r="AK49">
        <v>0.6</v>
      </c>
      <c r="AN49">
        <v>90</v>
      </c>
      <c r="AO49">
        <v>7</v>
      </c>
      <c r="AP49" s="3">
        <v>16.3</v>
      </c>
      <c r="AQ49" s="11">
        <v>0.6</v>
      </c>
    </row>
    <row r="50" spans="1:43" ht="14.45" x14ac:dyDescent="0.3">
      <c r="A50" s="190">
        <v>2656</v>
      </c>
      <c r="B50" s="186">
        <v>45</v>
      </c>
      <c r="C50" s="190" t="s">
        <v>656</v>
      </c>
      <c r="D50" s="187">
        <v>44022</v>
      </c>
      <c r="F50">
        <v>325</v>
      </c>
      <c r="G50">
        <v>66</v>
      </c>
      <c r="H50">
        <v>191</v>
      </c>
      <c r="I50">
        <v>22</v>
      </c>
      <c r="J50">
        <v>3924</v>
      </c>
      <c r="K50">
        <v>36</v>
      </c>
      <c r="L50">
        <v>354</v>
      </c>
      <c r="M50">
        <v>16</v>
      </c>
      <c r="N50">
        <v>761</v>
      </c>
      <c r="O50">
        <v>13</v>
      </c>
      <c r="P50">
        <v>38.200000000000003</v>
      </c>
      <c r="Q50">
        <v>1.5</v>
      </c>
      <c r="R50">
        <v>334</v>
      </c>
      <c r="S50">
        <v>3</v>
      </c>
      <c r="T50">
        <v>13180</v>
      </c>
      <c r="U50">
        <v>43</v>
      </c>
      <c r="X50">
        <v>9.3000000000000007</v>
      </c>
      <c r="Y50">
        <v>1</v>
      </c>
      <c r="Z50">
        <v>25.3</v>
      </c>
      <c r="AA50">
        <v>0.8</v>
      </c>
      <c r="AB50">
        <v>22.5</v>
      </c>
      <c r="AC50">
        <v>0.7</v>
      </c>
      <c r="AD50">
        <v>73.599999999999994</v>
      </c>
      <c r="AE50">
        <v>0.6</v>
      </c>
      <c r="AF50">
        <v>31.2</v>
      </c>
      <c r="AG50">
        <v>1</v>
      </c>
      <c r="AH50">
        <v>92.5</v>
      </c>
      <c r="AI50">
        <v>1.7</v>
      </c>
      <c r="AJ50">
        <v>12.3</v>
      </c>
      <c r="AK50">
        <v>0.7</v>
      </c>
      <c r="AL50">
        <v>29</v>
      </c>
      <c r="AM50">
        <v>2</v>
      </c>
      <c r="AN50">
        <v>106</v>
      </c>
      <c r="AO50">
        <v>9</v>
      </c>
      <c r="AP50" s="3">
        <v>14.4</v>
      </c>
      <c r="AQ50" s="11">
        <v>0.7</v>
      </c>
    </row>
    <row r="51" spans="1:43" ht="14.45" x14ac:dyDescent="0.3">
      <c r="A51" s="190">
        <v>2652</v>
      </c>
      <c r="B51" s="186">
        <v>46</v>
      </c>
      <c r="C51" s="190" t="s">
        <v>656</v>
      </c>
      <c r="D51" s="187">
        <v>44022</v>
      </c>
      <c r="F51">
        <v>255</v>
      </c>
      <c r="G51">
        <v>62</v>
      </c>
      <c r="J51">
        <v>3593</v>
      </c>
      <c r="K51">
        <v>31</v>
      </c>
      <c r="N51">
        <v>720</v>
      </c>
      <c r="O51">
        <v>12</v>
      </c>
      <c r="P51">
        <v>31.5</v>
      </c>
      <c r="Q51">
        <v>1.4</v>
      </c>
      <c r="R51">
        <v>278</v>
      </c>
      <c r="S51">
        <v>2</v>
      </c>
      <c r="T51">
        <v>15159</v>
      </c>
      <c r="U51">
        <v>43</v>
      </c>
      <c r="X51">
        <v>10.9</v>
      </c>
      <c r="Y51">
        <v>0.9</v>
      </c>
      <c r="Z51">
        <v>19.5</v>
      </c>
      <c r="AA51">
        <v>0.7</v>
      </c>
      <c r="AB51">
        <v>28.1</v>
      </c>
      <c r="AC51">
        <v>0.6</v>
      </c>
      <c r="AD51">
        <v>63.2</v>
      </c>
      <c r="AE51">
        <v>0.5</v>
      </c>
      <c r="AF51">
        <v>22.3</v>
      </c>
      <c r="AG51">
        <v>0.7</v>
      </c>
      <c r="AH51">
        <v>69.5</v>
      </c>
      <c r="AI51">
        <v>1.2</v>
      </c>
      <c r="AJ51">
        <v>12.6</v>
      </c>
      <c r="AK51">
        <v>0.6</v>
      </c>
      <c r="AN51">
        <v>77</v>
      </c>
      <c r="AO51">
        <v>7</v>
      </c>
      <c r="AP51" s="3">
        <v>13</v>
      </c>
      <c r="AQ51" s="11">
        <v>0.6</v>
      </c>
    </row>
    <row r="52" spans="1:43" ht="14.45" x14ac:dyDescent="0.3">
      <c r="A52" s="190">
        <v>2648</v>
      </c>
      <c r="B52" s="186">
        <v>47</v>
      </c>
      <c r="C52" s="190" t="s">
        <v>656</v>
      </c>
      <c r="D52" s="187">
        <v>44022</v>
      </c>
      <c r="F52">
        <v>404</v>
      </c>
      <c r="G52">
        <v>72</v>
      </c>
      <c r="J52">
        <v>4446</v>
      </c>
      <c r="K52">
        <v>37</v>
      </c>
      <c r="N52">
        <v>887</v>
      </c>
      <c r="O52">
        <v>14</v>
      </c>
      <c r="P52">
        <v>42.3</v>
      </c>
      <c r="Q52">
        <v>1.7</v>
      </c>
      <c r="R52">
        <v>322</v>
      </c>
      <c r="S52">
        <v>3</v>
      </c>
      <c r="T52">
        <v>20744</v>
      </c>
      <c r="U52">
        <v>58</v>
      </c>
      <c r="V52">
        <v>5.9</v>
      </c>
      <c r="W52">
        <v>1.7</v>
      </c>
      <c r="X52">
        <v>12.7</v>
      </c>
      <c r="Y52">
        <v>1</v>
      </c>
      <c r="Z52">
        <v>28.7</v>
      </c>
      <c r="AA52">
        <v>0.8</v>
      </c>
      <c r="AB52">
        <v>23.8</v>
      </c>
      <c r="AC52">
        <v>0.7</v>
      </c>
      <c r="AD52">
        <v>76.5</v>
      </c>
      <c r="AE52">
        <v>0.6</v>
      </c>
      <c r="AF52">
        <v>30.2</v>
      </c>
      <c r="AG52">
        <v>0.8</v>
      </c>
      <c r="AH52">
        <v>96.7</v>
      </c>
      <c r="AI52">
        <v>1.5</v>
      </c>
      <c r="AJ52">
        <v>15.5</v>
      </c>
      <c r="AK52">
        <v>0.6</v>
      </c>
      <c r="AN52">
        <v>100</v>
      </c>
      <c r="AO52">
        <v>7</v>
      </c>
      <c r="AP52" s="3">
        <v>20.8</v>
      </c>
      <c r="AQ52" s="11">
        <v>0.7</v>
      </c>
    </row>
    <row r="53" spans="1:43" ht="14.45" x14ac:dyDescent="0.3">
      <c r="A53" s="190">
        <v>2644</v>
      </c>
      <c r="B53" s="186">
        <v>48</v>
      </c>
      <c r="C53" s="190" t="s">
        <v>656</v>
      </c>
      <c r="D53" s="187">
        <v>44022</v>
      </c>
      <c r="F53">
        <v>342</v>
      </c>
      <c r="G53">
        <v>65</v>
      </c>
      <c r="J53">
        <v>3380</v>
      </c>
      <c r="K53">
        <v>31</v>
      </c>
      <c r="N53">
        <v>655</v>
      </c>
      <c r="O53">
        <v>12</v>
      </c>
      <c r="P53">
        <v>35.9</v>
      </c>
      <c r="Q53">
        <v>1.5</v>
      </c>
      <c r="R53">
        <v>260</v>
      </c>
      <c r="S53">
        <v>2</v>
      </c>
      <c r="T53">
        <v>15523</v>
      </c>
      <c r="U53">
        <v>44</v>
      </c>
      <c r="X53">
        <v>7.3</v>
      </c>
      <c r="Y53">
        <v>0.9</v>
      </c>
      <c r="Z53">
        <v>20.3</v>
      </c>
      <c r="AA53">
        <v>0.7</v>
      </c>
      <c r="AB53">
        <v>22.8</v>
      </c>
      <c r="AC53">
        <v>0.6</v>
      </c>
      <c r="AD53">
        <v>66.5</v>
      </c>
      <c r="AE53">
        <v>0.5</v>
      </c>
      <c r="AF53">
        <v>25.7</v>
      </c>
      <c r="AG53">
        <v>0.8</v>
      </c>
      <c r="AH53">
        <v>68.3</v>
      </c>
      <c r="AI53">
        <v>1.2</v>
      </c>
      <c r="AJ53">
        <v>15.3</v>
      </c>
      <c r="AK53">
        <v>0.6</v>
      </c>
      <c r="AN53">
        <v>87</v>
      </c>
      <c r="AO53">
        <v>7</v>
      </c>
      <c r="AP53" s="3">
        <v>14.3</v>
      </c>
      <c r="AQ53" s="11">
        <v>0.6</v>
      </c>
    </row>
    <row r="54" spans="1:43" ht="14.45" x14ac:dyDescent="0.3">
      <c r="A54" s="190">
        <v>2640</v>
      </c>
      <c r="B54" s="186">
        <v>49</v>
      </c>
      <c r="C54" s="190" t="s">
        <v>656</v>
      </c>
      <c r="D54" s="187">
        <v>44022</v>
      </c>
      <c r="F54">
        <v>318</v>
      </c>
      <c r="G54">
        <v>64</v>
      </c>
      <c r="J54">
        <v>3309</v>
      </c>
      <c r="K54">
        <v>31</v>
      </c>
      <c r="N54">
        <v>653</v>
      </c>
      <c r="O54">
        <v>12</v>
      </c>
      <c r="P54">
        <v>28</v>
      </c>
      <c r="Q54">
        <v>1.5</v>
      </c>
      <c r="R54">
        <v>192</v>
      </c>
      <c r="S54">
        <v>2</v>
      </c>
      <c r="T54">
        <v>16474</v>
      </c>
      <c r="U54">
        <v>46</v>
      </c>
      <c r="X54">
        <v>7.9</v>
      </c>
      <c r="Y54">
        <v>0.9</v>
      </c>
      <c r="Z54">
        <v>14.6</v>
      </c>
      <c r="AA54">
        <v>0.6</v>
      </c>
      <c r="AB54">
        <v>25.4</v>
      </c>
      <c r="AC54">
        <v>0.6</v>
      </c>
      <c r="AD54">
        <v>62.7</v>
      </c>
      <c r="AE54">
        <v>0.5</v>
      </c>
      <c r="AF54">
        <v>26.8</v>
      </c>
      <c r="AG54">
        <v>0.8</v>
      </c>
      <c r="AH54">
        <v>73.099999999999994</v>
      </c>
      <c r="AI54">
        <v>1.2</v>
      </c>
      <c r="AJ54">
        <v>13.5</v>
      </c>
      <c r="AK54">
        <v>0.6</v>
      </c>
      <c r="AN54">
        <v>96</v>
      </c>
      <c r="AO54">
        <v>7</v>
      </c>
      <c r="AP54" s="3">
        <v>11.5</v>
      </c>
      <c r="AQ54" s="11">
        <v>0.6</v>
      </c>
    </row>
    <row r="55" spans="1:43" ht="14.45" x14ac:dyDescent="0.3">
      <c r="A55" s="190">
        <v>2636</v>
      </c>
      <c r="B55" s="186">
        <v>50</v>
      </c>
      <c r="C55" s="190" t="s">
        <v>656</v>
      </c>
      <c r="D55" s="187">
        <v>44022</v>
      </c>
      <c r="F55">
        <v>403</v>
      </c>
      <c r="G55">
        <v>68</v>
      </c>
      <c r="J55">
        <v>3952</v>
      </c>
      <c r="K55">
        <v>34</v>
      </c>
      <c r="N55">
        <v>882</v>
      </c>
      <c r="O55">
        <v>14</v>
      </c>
      <c r="P55">
        <v>34</v>
      </c>
      <c r="Q55">
        <v>1.5</v>
      </c>
      <c r="R55">
        <v>227</v>
      </c>
      <c r="S55">
        <v>2</v>
      </c>
      <c r="T55">
        <v>16939</v>
      </c>
      <c r="U55">
        <v>47</v>
      </c>
      <c r="V55">
        <v>5.8</v>
      </c>
      <c r="W55">
        <v>1.6</v>
      </c>
      <c r="X55">
        <v>9.6999999999999993</v>
      </c>
      <c r="Y55">
        <v>0.9</v>
      </c>
      <c r="Z55">
        <v>20.3</v>
      </c>
      <c r="AA55">
        <v>0.7</v>
      </c>
      <c r="AB55">
        <v>28.3</v>
      </c>
      <c r="AC55">
        <v>0.6</v>
      </c>
      <c r="AD55">
        <v>67.2</v>
      </c>
      <c r="AE55">
        <v>0.5</v>
      </c>
      <c r="AF55">
        <v>28.2</v>
      </c>
      <c r="AG55">
        <v>0.8</v>
      </c>
      <c r="AH55">
        <v>86</v>
      </c>
      <c r="AI55">
        <v>1.3</v>
      </c>
      <c r="AJ55">
        <v>12</v>
      </c>
      <c r="AK55">
        <v>0.6</v>
      </c>
      <c r="AN55">
        <v>105</v>
      </c>
      <c r="AO55">
        <v>7</v>
      </c>
      <c r="AP55" s="3">
        <v>13.5</v>
      </c>
      <c r="AQ55" s="11">
        <v>0.6</v>
      </c>
    </row>
    <row r="56" spans="1:43" ht="14.45" x14ac:dyDescent="0.3">
      <c r="A56" s="190">
        <v>2632</v>
      </c>
      <c r="B56" s="186">
        <v>51</v>
      </c>
      <c r="C56" s="190" t="s">
        <v>656</v>
      </c>
      <c r="D56" s="187">
        <v>44022</v>
      </c>
      <c r="F56">
        <v>405</v>
      </c>
      <c r="G56">
        <v>58</v>
      </c>
      <c r="J56">
        <v>3145</v>
      </c>
      <c r="K56">
        <v>28</v>
      </c>
      <c r="L56">
        <v>97</v>
      </c>
      <c r="M56">
        <v>12</v>
      </c>
      <c r="N56">
        <v>590</v>
      </c>
      <c r="O56">
        <v>11</v>
      </c>
      <c r="P56">
        <v>32</v>
      </c>
      <c r="Q56">
        <v>1.3</v>
      </c>
      <c r="R56">
        <v>157</v>
      </c>
      <c r="S56">
        <v>1.9</v>
      </c>
      <c r="T56">
        <v>11658</v>
      </c>
      <c r="U56">
        <v>35</v>
      </c>
      <c r="X56">
        <v>6.3</v>
      </c>
      <c r="Y56">
        <v>0.9</v>
      </c>
      <c r="Z56">
        <v>17.899999999999999</v>
      </c>
      <c r="AA56">
        <v>0.7</v>
      </c>
      <c r="AB56">
        <v>18.600000000000001</v>
      </c>
      <c r="AC56">
        <v>0.6</v>
      </c>
      <c r="AD56">
        <v>65.400000000000006</v>
      </c>
      <c r="AE56">
        <v>0.5</v>
      </c>
      <c r="AF56">
        <v>24.2</v>
      </c>
      <c r="AG56">
        <v>0.7</v>
      </c>
      <c r="AH56">
        <v>64.400000000000006</v>
      </c>
      <c r="AI56">
        <v>1.2</v>
      </c>
      <c r="AJ56">
        <v>12.4</v>
      </c>
      <c r="AK56">
        <v>0.5</v>
      </c>
      <c r="AN56">
        <v>94</v>
      </c>
      <c r="AO56">
        <v>7</v>
      </c>
      <c r="AP56" s="3">
        <v>14.8</v>
      </c>
      <c r="AQ56" s="11">
        <v>0.6</v>
      </c>
    </row>
    <row r="57" spans="1:43" ht="14.45" x14ac:dyDescent="0.3">
      <c r="A57" s="183">
        <v>2628</v>
      </c>
      <c r="B57" s="193">
        <v>52</v>
      </c>
      <c r="C57" s="193" t="s">
        <v>656</v>
      </c>
      <c r="D57" s="187">
        <v>44022</v>
      </c>
      <c r="F57">
        <v>394</v>
      </c>
      <c r="G57">
        <v>62</v>
      </c>
      <c r="J57">
        <v>3600</v>
      </c>
      <c r="K57">
        <v>32</v>
      </c>
      <c r="L57">
        <v>181</v>
      </c>
      <c r="M57">
        <v>14</v>
      </c>
      <c r="N57">
        <v>820</v>
      </c>
      <c r="O57">
        <v>13</v>
      </c>
      <c r="P57">
        <v>38</v>
      </c>
      <c r="Q57">
        <v>1.4</v>
      </c>
      <c r="R57">
        <v>126.1</v>
      </c>
      <c r="S57">
        <v>1.9</v>
      </c>
      <c r="T57">
        <v>12116</v>
      </c>
      <c r="U57">
        <v>36</v>
      </c>
      <c r="X57">
        <v>9.5</v>
      </c>
      <c r="Y57">
        <v>0.9</v>
      </c>
      <c r="Z57">
        <v>17.600000000000001</v>
      </c>
      <c r="AA57">
        <v>0.7</v>
      </c>
      <c r="AB57">
        <v>28.8</v>
      </c>
      <c r="AC57">
        <v>0.6</v>
      </c>
      <c r="AD57">
        <v>70.599999999999994</v>
      </c>
      <c r="AE57">
        <v>0.5</v>
      </c>
      <c r="AF57">
        <v>30.4</v>
      </c>
      <c r="AG57">
        <v>0.8</v>
      </c>
      <c r="AH57">
        <v>107.2</v>
      </c>
      <c r="AI57">
        <v>1.5</v>
      </c>
      <c r="AJ57">
        <v>12.6</v>
      </c>
      <c r="AK57">
        <v>0.6</v>
      </c>
      <c r="AN57">
        <v>102</v>
      </c>
      <c r="AO57">
        <v>7</v>
      </c>
      <c r="AP57" s="3">
        <v>14</v>
      </c>
      <c r="AQ57" s="11">
        <v>0.6</v>
      </c>
    </row>
    <row r="58" spans="1:43" s="7" customFormat="1" ht="14.45" x14ac:dyDescent="0.3">
      <c r="A58" s="194">
        <v>2620</v>
      </c>
      <c r="B58" s="194">
        <v>53</v>
      </c>
      <c r="C58" s="194" t="s">
        <v>656</v>
      </c>
      <c r="D58" s="192">
        <v>44022</v>
      </c>
      <c r="E58" s="170" t="s">
        <v>662</v>
      </c>
      <c r="F58" s="171">
        <v>424</v>
      </c>
      <c r="G58" s="171">
        <v>61</v>
      </c>
      <c r="H58" s="171"/>
      <c r="I58" s="171"/>
      <c r="J58" s="171">
        <v>4003</v>
      </c>
      <c r="K58" s="171">
        <v>32</v>
      </c>
      <c r="L58" s="171">
        <v>89</v>
      </c>
      <c r="M58" s="171">
        <v>14</v>
      </c>
      <c r="N58" s="171">
        <v>863</v>
      </c>
      <c r="O58" s="171">
        <v>13</v>
      </c>
      <c r="P58" s="171">
        <v>36.4</v>
      </c>
      <c r="Q58" s="171">
        <v>1.4</v>
      </c>
      <c r="R58" s="171">
        <v>150.80000000000001</v>
      </c>
      <c r="S58" s="171">
        <v>1.9</v>
      </c>
      <c r="T58" s="171">
        <v>13351</v>
      </c>
      <c r="U58" s="171">
        <v>38</v>
      </c>
      <c r="V58" s="171"/>
      <c r="W58" s="171"/>
      <c r="X58" s="171">
        <v>6.3</v>
      </c>
      <c r="Y58" s="171">
        <v>0.9</v>
      </c>
      <c r="Z58" s="171">
        <v>18.8</v>
      </c>
      <c r="AA58" s="171">
        <v>0.7</v>
      </c>
      <c r="AB58" s="171">
        <v>25.9</v>
      </c>
      <c r="AC58" s="171">
        <v>0.6</v>
      </c>
      <c r="AD58" s="171">
        <v>70.3</v>
      </c>
      <c r="AE58" s="171">
        <v>0.5</v>
      </c>
      <c r="AF58" s="171">
        <v>29.9</v>
      </c>
      <c r="AG58" s="171">
        <v>0.8</v>
      </c>
      <c r="AH58" s="171">
        <v>86.6</v>
      </c>
      <c r="AI58" s="171">
        <v>1.4</v>
      </c>
      <c r="AJ58" s="171">
        <v>12.5</v>
      </c>
      <c r="AK58" s="171">
        <v>0.6</v>
      </c>
      <c r="AL58" s="171"/>
      <c r="AM58" s="171"/>
      <c r="AN58" s="171">
        <v>88</v>
      </c>
      <c r="AO58" s="171">
        <v>7</v>
      </c>
      <c r="AP58" s="169">
        <v>15.3</v>
      </c>
      <c r="AQ58" s="170">
        <v>0.6</v>
      </c>
    </row>
    <row r="59" spans="1:43" ht="14.45" x14ac:dyDescent="0.3">
      <c r="A59" s="183">
        <v>2612</v>
      </c>
      <c r="B59" s="193">
        <v>54</v>
      </c>
      <c r="C59" s="193" t="s">
        <v>656</v>
      </c>
      <c r="D59" s="187">
        <v>44022</v>
      </c>
      <c r="F59">
        <v>404</v>
      </c>
      <c r="G59">
        <v>57</v>
      </c>
      <c r="J59">
        <v>2925</v>
      </c>
      <c r="K59">
        <v>27</v>
      </c>
      <c r="L59">
        <v>283</v>
      </c>
      <c r="M59">
        <v>13</v>
      </c>
      <c r="N59">
        <v>635</v>
      </c>
      <c r="O59">
        <v>11</v>
      </c>
      <c r="P59">
        <v>32.799999999999997</v>
      </c>
      <c r="Q59">
        <v>1.3</v>
      </c>
      <c r="R59">
        <v>166.3</v>
      </c>
      <c r="S59">
        <v>1.9</v>
      </c>
      <c r="T59">
        <v>11115</v>
      </c>
      <c r="U59">
        <v>33</v>
      </c>
      <c r="X59">
        <v>10</v>
      </c>
      <c r="Y59">
        <v>0.9</v>
      </c>
      <c r="Z59">
        <v>20.6</v>
      </c>
      <c r="AA59">
        <v>0.7</v>
      </c>
      <c r="AB59">
        <v>25.1</v>
      </c>
      <c r="AC59">
        <v>0.6</v>
      </c>
      <c r="AD59">
        <v>60.4</v>
      </c>
      <c r="AE59">
        <v>0.5</v>
      </c>
      <c r="AF59">
        <v>25.4</v>
      </c>
      <c r="AG59">
        <v>0.8</v>
      </c>
      <c r="AH59">
        <v>65.8</v>
      </c>
      <c r="AI59">
        <v>1.2</v>
      </c>
      <c r="AJ59">
        <v>13.3</v>
      </c>
      <c r="AK59">
        <v>0.6</v>
      </c>
      <c r="AN59">
        <v>89</v>
      </c>
      <c r="AO59">
        <v>7</v>
      </c>
      <c r="AP59" s="3">
        <v>12.2</v>
      </c>
      <c r="AQ59" s="11">
        <v>0.6</v>
      </c>
    </row>
    <row r="60" spans="1:43" ht="14.45" x14ac:dyDescent="0.3">
      <c r="A60" s="183">
        <v>2604</v>
      </c>
      <c r="B60" s="193">
        <v>55</v>
      </c>
      <c r="C60" s="193" t="s">
        <v>656</v>
      </c>
      <c r="D60" s="187">
        <v>44022</v>
      </c>
      <c r="F60">
        <v>372</v>
      </c>
      <c r="G60">
        <v>62</v>
      </c>
      <c r="J60">
        <v>3002</v>
      </c>
      <c r="K60">
        <v>28</v>
      </c>
      <c r="N60">
        <v>659</v>
      </c>
      <c r="O60">
        <v>12</v>
      </c>
      <c r="P60">
        <v>33.200000000000003</v>
      </c>
      <c r="Q60">
        <v>1.4</v>
      </c>
      <c r="R60">
        <v>104.8</v>
      </c>
      <c r="S60">
        <v>1.7</v>
      </c>
      <c r="T60">
        <v>14947</v>
      </c>
      <c r="U60">
        <v>42</v>
      </c>
      <c r="X60">
        <v>7.8</v>
      </c>
      <c r="Y60">
        <v>0.9</v>
      </c>
      <c r="Z60">
        <v>14.1</v>
      </c>
      <c r="AA60">
        <v>0.6</v>
      </c>
      <c r="AB60">
        <v>25.5</v>
      </c>
      <c r="AC60">
        <v>0.6</v>
      </c>
      <c r="AD60">
        <v>63.3</v>
      </c>
      <c r="AE60">
        <v>0.5</v>
      </c>
      <c r="AF60">
        <v>27.3</v>
      </c>
      <c r="AG60">
        <v>0.8</v>
      </c>
      <c r="AH60">
        <v>78.900000000000006</v>
      </c>
      <c r="AI60">
        <v>1.3</v>
      </c>
      <c r="AJ60">
        <v>12.9</v>
      </c>
      <c r="AK60">
        <v>0.6</v>
      </c>
      <c r="AN60">
        <v>114</v>
      </c>
      <c r="AO60">
        <v>7</v>
      </c>
      <c r="AP60" s="3">
        <v>12.9</v>
      </c>
      <c r="AQ60" s="11">
        <v>0.6</v>
      </c>
    </row>
    <row r="61" spans="1:43" ht="14.45" x14ac:dyDescent="0.3">
      <c r="A61" s="183">
        <v>2601</v>
      </c>
      <c r="B61" s="193">
        <v>56</v>
      </c>
      <c r="C61" s="193" t="s">
        <v>656</v>
      </c>
      <c r="D61" s="187">
        <v>44022</v>
      </c>
      <c r="F61">
        <v>492</v>
      </c>
      <c r="G61">
        <v>66</v>
      </c>
      <c r="J61">
        <v>3067</v>
      </c>
      <c r="K61">
        <v>29</v>
      </c>
      <c r="N61">
        <v>680</v>
      </c>
      <c r="O61">
        <v>13</v>
      </c>
      <c r="P61">
        <v>36.200000000000003</v>
      </c>
      <c r="Q61">
        <v>1.5</v>
      </c>
      <c r="R61">
        <v>121.3</v>
      </c>
      <c r="S61">
        <v>1.9</v>
      </c>
      <c r="T61">
        <v>14970</v>
      </c>
      <c r="U61">
        <v>43</v>
      </c>
      <c r="X61">
        <v>8.1999999999999993</v>
      </c>
      <c r="Y61">
        <v>0.9</v>
      </c>
      <c r="Z61">
        <v>19</v>
      </c>
      <c r="AA61">
        <v>0.7</v>
      </c>
      <c r="AB61">
        <v>26.8</v>
      </c>
      <c r="AC61">
        <v>0.6</v>
      </c>
      <c r="AD61">
        <v>66.5</v>
      </c>
      <c r="AE61">
        <v>0.5</v>
      </c>
      <c r="AF61">
        <v>28.4</v>
      </c>
      <c r="AG61">
        <v>0.8</v>
      </c>
      <c r="AH61">
        <v>87.3</v>
      </c>
      <c r="AI61">
        <v>1.4</v>
      </c>
      <c r="AJ61">
        <v>13.4</v>
      </c>
      <c r="AK61">
        <v>0.6</v>
      </c>
      <c r="AN61">
        <v>96</v>
      </c>
      <c r="AO61">
        <v>7</v>
      </c>
      <c r="AP61" s="3">
        <v>14.9</v>
      </c>
      <c r="AQ61" s="11">
        <v>0.6</v>
      </c>
    </row>
    <row r="62" spans="1:43" ht="14.45" x14ac:dyDescent="0.3">
      <c r="A62" s="190">
        <v>2599</v>
      </c>
      <c r="B62" s="186">
        <v>57</v>
      </c>
      <c r="C62" s="183" t="s">
        <v>656</v>
      </c>
      <c r="D62" s="187">
        <v>44022</v>
      </c>
      <c r="F62">
        <v>371</v>
      </c>
      <c r="G62">
        <v>61</v>
      </c>
      <c r="J62">
        <v>3716</v>
      </c>
      <c r="K62">
        <v>32</v>
      </c>
      <c r="L62">
        <v>185</v>
      </c>
      <c r="M62">
        <v>14</v>
      </c>
      <c r="N62">
        <v>938</v>
      </c>
      <c r="O62">
        <v>13</v>
      </c>
      <c r="P62">
        <v>44.9</v>
      </c>
      <c r="Q62">
        <v>1.5</v>
      </c>
      <c r="R62">
        <v>107.1</v>
      </c>
      <c r="S62">
        <v>1.7</v>
      </c>
      <c r="T62">
        <v>12655</v>
      </c>
      <c r="U62">
        <v>38</v>
      </c>
      <c r="X62">
        <v>9.1</v>
      </c>
      <c r="Y62">
        <v>0.9</v>
      </c>
      <c r="Z62">
        <v>15.7</v>
      </c>
      <c r="AA62">
        <v>0.7</v>
      </c>
      <c r="AB62">
        <v>29.9</v>
      </c>
      <c r="AC62">
        <v>0.7</v>
      </c>
      <c r="AD62">
        <v>81.2</v>
      </c>
      <c r="AE62">
        <v>0.6</v>
      </c>
      <c r="AF62">
        <v>36.299999999999997</v>
      </c>
      <c r="AG62">
        <v>0.9</v>
      </c>
      <c r="AH62">
        <v>126.3</v>
      </c>
      <c r="AI62">
        <v>1.6</v>
      </c>
      <c r="AJ62">
        <v>12.6</v>
      </c>
      <c r="AK62">
        <v>0.6</v>
      </c>
      <c r="AN62">
        <v>130</v>
      </c>
      <c r="AO62">
        <v>7</v>
      </c>
      <c r="AP62" s="3">
        <v>17.399999999999999</v>
      </c>
      <c r="AQ62" s="11">
        <v>0.6</v>
      </c>
    </row>
    <row r="63" spans="1:43" ht="14.45" x14ac:dyDescent="0.3">
      <c r="A63" s="253">
        <v>2597</v>
      </c>
      <c r="B63" s="253">
        <v>58</v>
      </c>
      <c r="C63" s="253" t="s">
        <v>656</v>
      </c>
      <c r="D63" s="187">
        <v>44022</v>
      </c>
      <c r="E63" s="47"/>
      <c r="F63" s="7">
        <v>318</v>
      </c>
      <c r="G63" s="7">
        <v>68</v>
      </c>
      <c r="H63" s="7"/>
      <c r="I63" s="7"/>
      <c r="J63" s="7">
        <v>6572</v>
      </c>
      <c r="K63" s="7">
        <v>48</v>
      </c>
      <c r="L63" s="7"/>
      <c r="M63" s="7"/>
      <c r="N63" s="7">
        <v>1536</v>
      </c>
      <c r="O63" s="7">
        <v>17</v>
      </c>
      <c r="P63" s="7">
        <v>32.299999999999997</v>
      </c>
      <c r="Q63" s="7">
        <v>1.6</v>
      </c>
      <c r="R63" s="7">
        <v>95.9</v>
      </c>
      <c r="S63" s="7">
        <v>1.9</v>
      </c>
      <c r="T63" s="7">
        <v>14167</v>
      </c>
      <c r="U63" s="7">
        <v>43</v>
      </c>
      <c r="V63" s="7"/>
      <c r="W63" s="7"/>
      <c r="X63" s="7">
        <v>7</v>
      </c>
      <c r="Y63" s="7">
        <v>0.9</v>
      </c>
      <c r="Z63" s="7">
        <v>21.6</v>
      </c>
      <c r="AA63" s="7">
        <v>0.7</v>
      </c>
      <c r="AB63" s="7">
        <v>26.6</v>
      </c>
      <c r="AC63" s="7">
        <v>0.7</v>
      </c>
      <c r="AD63" s="7">
        <v>119</v>
      </c>
      <c r="AE63" s="7">
        <v>0.7</v>
      </c>
      <c r="AF63" s="7">
        <v>46.7</v>
      </c>
      <c r="AG63" s="7">
        <v>1</v>
      </c>
      <c r="AH63" s="7">
        <v>159.19999999999999</v>
      </c>
      <c r="AI63" s="7">
        <v>1.9</v>
      </c>
      <c r="AJ63" s="7">
        <v>11.1</v>
      </c>
      <c r="AK63" s="7">
        <v>0.6</v>
      </c>
      <c r="AL63" s="7"/>
      <c r="AM63" s="7"/>
      <c r="AN63" s="7">
        <v>167</v>
      </c>
      <c r="AO63" s="7">
        <v>7</v>
      </c>
      <c r="AP63" s="2">
        <v>26.4</v>
      </c>
      <c r="AQ63" s="47">
        <v>0.7</v>
      </c>
    </row>
    <row r="64" spans="1:43" ht="14.45" x14ac:dyDescent="0.3">
      <c r="A64" s="190">
        <v>2595</v>
      </c>
      <c r="B64" s="190">
        <v>59</v>
      </c>
      <c r="C64" s="183" t="s">
        <v>656</v>
      </c>
      <c r="D64" s="187">
        <v>44022</v>
      </c>
      <c r="E64" s="47"/>
      <c r="F64" s="7">
        <v>281</v>
      </c>
      <c r="G64" s="7">
        <v>51</v>
      </c>
      <c r="H64" s="7"/>
      <c r="I64" s="7"/>
      <c r="J64" s="7">
        <v>2425</v>
      </c>
      <c r="K64" s="7">
        <v>24</v>
      </c>
      <c r="L64" s="7">
        <v>33</v>
      </c>
      <c r="M64" s="7">
        <v>10</v>
      </c>
      <c r="N64" s="7">
        <v>534</v>
      </c>
      <c r="O64" s="7">
        <v>10</v>
      </c>
      <c r="P64" s="7">
        <v>29.2</v>
      </c>
      <c r="Q64" s="7">
        <v>1.2</v>
      </c>
      <c r="R64" s="7">
        <v>67.7</v>
      </c>
      <c r="S64" s="7">
        <v>1.4</v>
      </c>
      <c r="T64" s="7">
        <v>8471</v>
      </c>
      <c r="U64" s="7">
        <v>27</v>
      </c>
      <c r="V64" s="7"/>
      <c r="W64" s="7"/>
      <c r="X64" s="7">
        <v>4.2</v>
      </c>
      <c r="Y64" s="7">
        <v>0.8</v>
      </c>
      <c r="Z64" s="7">
        <v>11.2</v>
      </c>
      <c r="AA64" s="7">
        <v>0.6</v>
      </c>
      <c r="AB64" s="7">
        <v>20</v>
      </c>
      <c r="AC64" s="7">
        <v>0.6</v>
      </c>
      <c r="AD64" s="7">
        <v>55.3</v>
      </c>
      <c r="AE64" s="7">
        <v>0.5</v>
      </c>
      <c r="AF64" s="7">
        <v>26.3</v>
      </c>
      <c r="AG64" s="7">
        <v>0.8</v>
      </c>
      <c r="AH64" s="7">
        <v>77.599999999999994</v>
      </c>
      <c r="AI64" s="7">
        <v>1.3</v>
      </c>
      <c r="AJ64" s="7">
        <v>11.7</v>
      </c>
      <c r="AK64" s="7">
        <v>0.6</v>
      </c>
      <c r="AL64" s="7"/>
      <c r="AM64" s="7"/>
      <c r="AN64" s="7">
        <v>93</v>
      </c>
      <c r="AO64" s="7">
        <v>7</v>
      </c>
      <c r="AP64" s="2">
        <v>14</v>
      </c>
      <c r="AQ64" s="47">
        <v>0.6</v>
      </c>
    </row>
    <row r="65" spans="1:43" ht="14.45" x14ac:dyDescent="0.3">
      <c r="A65" s="190">
        <v>2592</v>
      </c>
      <c r="B65" s="190">
        <v>60</v>
      </c>
      <c r="C65" s="183" t="s">
        <v>656</v>
      </c>
      <c r="D65" s="187">
        <v>44022</v>
      </c>
      <c r="E65" s="47"/>
      <c r="F65" s="7">
        <v>233</v>
      </c>
      <c r="G65" s="7">
        <v>56</v>
      </c>
      <c r="H65" s="7"/>
      <c r="I65" s="7"/>
      <c r="J65" s="7">
        <v>3239</v>
      </c>
      <c r="K65" s="7">
        <v>30</v>
      </c>
      <c r="L65" s="7">
        <v>98</v>
      </c>
      <c r="M65" s="7">
        <v>12</v>
      </c>
      <c r="N65" s="7">
        <v>768</v>
      </c>
      <c r="O65" s="7">
        <v>12</v>
      </c>
      <c r="P65" s="7">
        <v>36</v>
      </c>
      <c r="Q65" s="7">
        <v>1.4</v>
      </c>
      <c r="R65" s="7">
        <v>83.7</v>
      </c>
      <c r="S65" s="7">
        <v>1.6</v>
      </c>
      <c r="T65" s="7">
        <v>10054</v>
      </c>
      <c r="U65" s="7">
        <v>32</v>
      </c>
      <c r="V65" s="7"/>
      <c r="W65" s="7"/>
      <c r="X65" s="7">
        <v>6.2</v>
      </c>
      <c r="Y65" s="7">
        <v>0.9</v>
      </c>
      <c r="Z65" s="7">
        <v>16.5</v>
      </c>
      <c r="AA65" s="7">
        <v>0.7</v>
      </c>
      <c r="AB65" s="7">
        <v>23.2</v>
      </c>
      <c r="AC65" s="7">
        <v>0.6</v>
      </c>
      <c r="AD65" s="7">
        <v>69.3</v>
      </c>
      <c r="AE65" s="7">
        <v>0.5</v>
      </c>
      <c r="AF65" s="7">
        <v>29</v>
      </c>
      <c r="AG65" s="7">
        <v>0.8</v>
      </c>
      <c r="AH65" s="7">
        <v>100</v>
      </c>
      <c r="AI65" s="7">
        <v>1.5</v>
      </c>
      <c r="AJ65" s="7">
        <v>11.4</v>
      </c>
      <c r="AK65" s="7">
        <v>0.6</v>
      </c>
      <c r="AL65" s="7"/>
      <c r="AM65" s="7"/>
      <c r="AN65" s="7">
        <v>104</v>
      </c>
      <c r="AO65" s="7">
        <v>7</v>
      </c>
      <c r="AP65" s="2">
        <v>15.1</v>
      </c>
      <c r="AQ65" s="47">
        <v>0.6</v>
      </c>
    </row>
    <row r="66" spans="1:43" s="7" customFormat="1" ht="14.45" x14ac:dyDescent="0.3">
      <c r="A66" s="188">
        <v>2665.4</v>
      </c>
      <c r="B66" s="188">
        <v>61</v>
      </c>
      <c r="C66" s="188" t="s">
        <v>656</v>
      </c>
      <c r="D66" s="189">
        <v>44022</v>
      </c>
      <c r="E66" s="176" t="s">
        <v>215</v>
      </c>
      <c r="F66" s="174">
        <v>241</v>
      </c>
      <c r="G66" s="174">
        <v>69</v>
      </c>
      <c r="H66" s="174"/>
      <c r="I66" s="174"/>
      <c r="J66" s="174">
        <v>7626</v>
      </c>
      <c r="K66" s="174">
        <v>53</v>
      </c>
      <c r="L66" s="174">
        <v>275</v>
      </c>
      <c r="M66" s="174">
        <v>18</v>
      </c>
      <c r="N66" s="174">
        <v>1360</v>
      </c>
      <c r="O66" s="174">
        <v>17</v>
      </c>
      <c r="P66" s="174">
        <v>72.599999999999994</v>
      </c>
      <c r="Q66" s="174">
        <v>1.8</v>
      </c>
      <c r="R66" s="174">
        <v>280</v>
      </c>
      <c r="S66" s="174">
        <v>3</v>
      </c>
      <c r="T66" s="174">
        <v>15609</v>
      </c>
      <c r="U66" s="174">
        <v>47</v>
      </c>
      <c r="V66" s="174">
        <v>10.3</v>
      </c>
      <c r="W66" s="174">
        <v>1.8</v>
      </c>
      <c r="X66" s="174">
        <v>17.399999999999999</v>
      </c>
      <c r="Y66" s="174">
        <v>1.1000000000000001</v>
      </c>
      <c r="Z66" s="174">
        <v>31.1</v>
      </c>
      <c r="AA66" s="174">
        <v>0.8</v>
      </c>
      <c r="AB66" s="174">
        <v>31.2</v>
      </c>
      <c r="AC66" s="174">
        <v>0.8</v>
      </c>
      <c r="AD66" s="174">
        <v>115.6</v>
      </c>
      <c r="AE66" s="174">
        <v>0.7</v>
      </c>
      <c r="AF66" s="174">
        <v>38.700000000000003</v>
      </c>
      <c r="AG66" s="174">
        <v>0.9</v>
      </c>
      <c r="AH66" s="174">
        <v>103.5</v>
      </c>
      <c r="AI66" s="174">
        <v>1.5</v>
      </c>
      <c r="AJ66" s="174">
        <v>12.7</v>
      </c>
      <c r="AK66" s="174">
        <v>0.6</v>
      </c>
      <c r="AL66" s="174"/>
      <c r="AM66" s="174"/>
      <c r="AN66" s="174">
        <v>114</v>
      </c>
      <c r="AO66" s="174">
        <v>7</v>
      </c>
      <c r="AP66" s="175">
        <v>24.7</v>
      </c>
      <c r="AQ66" s="176">
        <v>0.7</v>
      </c>
    </row>
    <row r="67" spans="1:43" s="7" customFormat="1" ht="14.45" x14ac:dyDescent="0.3">
      <c r="A67" s="188">
        <v>2665.6</v>
      </c>
      <c r="B67" s="188">
        <v>62</v>
      </c>
      <c r="C67" s="188" t="s">
        <v>656</v>
      </c>
      <c r="D67" s="189">
        <v>44022</v>
      </c>
      <c r="E67" s="176" t="s">
        <v>215</v>
      </c>
      <c r="F67" s="174">
        <v>238</v>
      </c>
      <c r="G67" s="174">
        <v>62</v>
      </c>
      <c r="H67" s="174"/>
      <c r="I67" s="174"/>
      <c r="J67" s="174">
        <v>4749</v>
      </c>
      <c r="K67" s="174">
        <v>37</v>
      </c>
      <c r="L67" s="174">
        <v>147</v>
      </c>
      <c r="M67" s="174">
        <v>15</v>
      </c>
      <c r="N67" s="174">
        <v>922</v>
      </c>
      <c r="O67" s="174">
        <v>13</v>
      </c>
      <c r="P67" s="174">
        <v>51</v>
      </c>
      <c r="Q67" s="174">
        <v>1.6</v>
      </c>
      <c r="R67" s="174">
        <v>265</v>
      </c>
      <c r="S67" s="174">
        <v>2</v>
      </c>
      <c r="T67" s="174">
        <v>14957</v>
      </c>
      <c r="U67" s="174">
        <v>43</v>
      </c>
      <c r="V67" s="174">
        <v>5.5</v>
      </c>
      <c r="W67" s="174">
        <v>1.6</v>
      </c>
      <c r="X67" s="174">
        <v>12.7</v>
      </c>
      <c r="Y67" s="174">
        <v>1</v>
      </c>
      <c r="Z67" s="174">
        <v>25</v>
      </c>
      <c r="AA67" s="174">
        <v>0.8</v>
      </c>
      <c r="AB67" s="174">
        <v>28.8</v>
      </c>
      <c r="AC67" s="174">
        <v>0.7</v>
      </c>
      <c r="AD67" s="174">
        <v>83.9</v>
      </c>
      <c r="AE67" s="174">
        <v>0.6</v>
      </c>
      <c r="AF67" s="174">
        <v>30.2</v>
      </c>
      <c r="AG67" s="174">
        <v>0.8</v>
      </c>
      <c r="AH67" s="174">
        <v>90.8</v>
      </c>
      <c r="AI67" s="174">
        <v>1.4</v>
      </c>
      <c r="AJ67" s="174">
        <v>12.5</v>
      </c>
      <c r="AK67" s="174">
        <v>0.6</v>
      </c>
      <c r="AL67" s="174"/>
      <c r="AM67" s="174"/>
      <c r="AN67" s="174">
        <v>89</v>
      </c>
      <c r="AO67" s="174">
        <v>7</v>
      </c>
      <c r="AP67" s="175">
        <v>19.8</v>
      </c>
      <c r="AQ67" s="176">
        <v>0.7</v>
      </c>
    </row>
    <row r="68" spans="1:43" ht="14.45" x14ac:dyDescent="0.3">
      <c r="A68" s="190">
        <v>2650</v>
      </c>
      <c r="B68" s="190">
        <v>63</v>
      </c>
      <c r="C68" s="190" t="s">
        <v>656</v>
      </c>
      <c r="D68" s="187">
        <v>44022</v>
      </c>
      <c r="E68" s="47"/>
      <c r="F68" s="7">
        <v>324</v>
      </c>
      <c r="G68" s="7">
        <v>58</v>
      </c>
      <c r="H68" s="7"/>
      <c r="I68" s="7"/>
      <c r="J68" s="7">
        <v>3154</v>
      </c>
      <c r="K68" s="7">
        <v>29</v>
      </c>
      <c r="L68" s="7">
        <v>98</v>
      </c>
      <c r="M68" s="7">
        <v>13</v>
      </c>
      <c r="N68" s="7">
        <v>576</v>
      </c>
      <c r="O68" s="7">
        <v>11</v>
      </c>
      <c r="P68" s="7">
        <v>31.4</v>
      </c>
      <c r="Q68" s="7">
        <v>1.3</v>
      </c>
      <c r="R68" s="7">
        <v>246</v>
      </c>
      <c r="S68" s="7">
        <v>2</v>
      </c>
      <c r="T68" s="7">
        <v>11668</v>
      </c>
      <c r="U68" s="7">
        <v>35</v>
      </c>
      <c r="V68" s="7"/>
      <c r="W68" s="7"/>
      <c r="X68" s="7">
        <v>5.6</v>
      </c>
      <c r="Y68" s="7">
        <v>0.8</v>
      </c>
      <c r="Z68" s="7">
        <v>18.5</v>
      </c>
      <c r="AA68" s="7">
        <v>0.7</v>
      </c>
      <c r="AB68" s="7">
        <v>23.5</v>
      </c>
      <c r="AC68" s="7">
        <v>0.6</v>
      </c>
      <c r="AD68" s="7">
        <v>59.1</v>
      </c>
      <c r="AE68" s="7">
        <v>0.5</v>
      </c>
      <c r="AF68" s="7">
        <v>25.2</v>
      </c>
      <c r="AG68" s="7">
        <v>0.8</v>
      </c>
      <c r="AH68" s="7">
        <v>69.5</v>
      </c>
      <c r="AI68" s="7">
        <v>1.2</v>
      </c>
      <c r="AJ68" s="7">
        <v>12.5</v>
      </c>
      <c r="AK68" s="7">
        <v>0.6</v>
      </c>
      <c r="AL68" s="7"/>
      <c r="AM68" s="7"/>
      <c r="AN68" s="7">
        <v>92</v>
      </c>
      <c r="AO68" s="7">
        <v>7</v>
      </c>
      <c r="AP68" s="2">
        <v>14.5</v>
      </c>
      <c r="AQ68" s="47">
        <v>0.6</v>
      </c>
    </row>
    <row r="69" spans="1:43" s="7" customFormat="1" ht="14.45" x14ac:dyDescent="0.3">
      <c r="A69" s="191">
        <v>2620</v>
      </c>
      <c r="B69" s="191">
        <v>64</v>
      </c>
      <c r="C69" s="191" t="s">
        <v>656</v>
      </c>
      <c r="D69" s="192">
        <v>44022</v>
      </c>
      <c r="E69" s="170" t="s">
        <v>662</v>
      </c>
      <c r="F69" s="171">
        <v>400</v>
      </c>
      <c r="G69" s="171">
        <v>61</v>
      </c>
      <c r="H69" s="171"/>
      <c r="I69" s="171"/>
      <c r="J69" s="171">
        <v>4195</v>
      </c>
      <c r="K69" s="171">
        <v>33</v>
      </c>
      <c r="L69" s="171">
        <v>145</v>
      </c>
      <c r="M69" s="171">
        <v>14</v>
      </c>
      <c r="N69" s="171">
        <v>888</v>
      </c>
      <c r="O69" s="171">
        <v>13</v>
      </c>
      <c r="P69" s="171">
        <v>38.5</v>
      </c>
      <c r="Q69" s="171">
        <v>1.4</v>
      </c>
      <c r="R69" s="171">
        <v>145.9</v>
      </c>
      <c r="S69" s="171">
        <v>1.9</v>
      </c>
      <c r="T69" s="171">
        <v>13462</v>
      </c>
      <c r="U69" s="171">
        <v>38</v>
      </c>
      <c r="V69" s="171"/>
      <c r="W69" s="171"/>
      <c r="X69" s="171">
        <v>8.8000000000000007</v>
      </c>
      <c r="Y69" s="171">
        <v>0.9</v>
      </c>
      <c r="Z69" s="171">
        <v>19.3</v>
      </c>
      <c r="AA69" s="171">
        <v>0.7</v>
      </c>
      <c r="AB69" s="171">
        <v>24.8</v>
      </c>
      <c r="AC69" s="171">
        <v>0.6</v>
      </c>
      <c r="AD69" s="171">
        <v>73</v>
      </c>
      <c r="AE69" s="171">
        <v>0.5</v>
      </c>
      <c r="AF69" s="171">
        <v>30.1</v>
      </c>
      <c r="AG69" s="171">
        <v>0.8</v>
      </c>
      <c r="AH69" s="171">
        <v>87.7</v>
      </c>
      <c r="AI69" s="171">
        <v>1.4</v>
      </c>
      <c r="AJ69" s="171">
        <v>12.5</v>
      </c>
      <c r="AK69" s="171">
        <v>0.6</v>
      </c>
      <c r="AL69" s="171"/>
      <c r="AM69" s="171"/>
      <c r="AN69" s="171">
        <v>89</v>
      </c>
      <c r="AO69" s="171">
        <v>7</v>
      </c>
      <c r="AP69" s="169">
        <v>16.5</v>
      </c>
      <c r="AQ69" s="170">
        <v>0.6</v>
      </c>
    </row>
    <row r="70" spans="1:43" s="7" customFormat="1" ht="14.45" x14ac:dyDescent="0.3">
      <c r="A70" s="191">
        <v>2670</v>
      </c>
      <c r="B70" s="191">
        <v>65</v>
      </c>
      <c r="C70" s="191" t="s">
        <v>656</v>
      </c>
      <c r="D70" s="192">
        <v>44022</v>
      </c>
      <c r="E70" s="170" t="s">
        <v>662</v>
      </c>
      <c r="F70" s="171">
        <v>275</v>
      </c>
      <c r="G70" s="171">
        <v>71</v>
      </c>
      <c r="H70" s="171"/>
      <c r="I70" s="171"/>
      <c r="J70" s="171">
        <v>4114</v>
      </c>
      <c r="K70" s="171">
        <v>36</v>
      </c>
      <c r="L70" s="171"/>
      <c r="M70" s="171"/>
      <c r="N70" s="171">
        <v>789</v>
      </c>
      <c r="O70" s="171">
        <v>14</v>
      </c>
      <c r="P70" s="171">
        <v>36.700000000000003</v>
      </c>
      <c r="Q70" s="171">
        <v>1.7</v>
      </c>
      <c r="R70" s="171">
        <v>305</v>
      </c>
      <c r="S70" s="171">
        <v>3</v>
      </c>
      <c r="T70" s="171">
        <v>20849</v>
      </c>
      <c r="U70" s="171">
        <v>57</v>
      </c>
      <c r="V70" s="171">
        <v>5</v>
      </c>
      <c r="W70" s="171">
        <v>1.7</v>
      </c>
      <c r="X70" s="171">
        <v>9.5</v>
      </c>
      <c r="Y70" s="171">
        <v>0.9</v>
      </c>
      <c r="Z70" s="171">
        <v>20.9</v>
      </c>
      <c r="AA70" s="171">
        <v>0.7</v>
      </c>
      <c r="AB70" s="171">
        <v>32.799999999999997</v>
      </c>
      <c r="AC70" s="171">
        <v>0.7</v>
      </c>
      <c r="AD70" s="171">
        <v>70.099999999999994</v>
      </c>
      <c r="AE70" s="171">
        <v>0.5</v>
      </c>
      <c r="AF70" s="171">
        <v>27.5</v>
      </c>
      <c r="AG70" s="171">
        <v>0.8</v>
      </c>
      <c r="AH70" s="171">
        <v>82.5</v>
      </c>
      <c r="AI70" s="171">
        <v>1.3</v>
      </c>
      <c r="AJ70" s="171">
        <v>14.9</v>
      </c>
      <c r="AK70" s="171">
        <v>0.6</v>
      </c>
      <c r="AL70" s="171"/>
      <c r="AM70" s="171"/>
      <c r="AN70" s="171">
        <v>100</v>
      </c>
      <c r="AO70" s="171">
        <v>7</v>
      </c>
      <c r="AP70" s="169">
        <v>16.600000000000001</v>
      </c>
      <c r="AQ70" s="170">
        <v>0.6</v>
      </c>
    </row>
    <row r="71" spans="1:43" thickBot="1" x14ac:dyDescent="0.35">
      <c r="A71" s="185"/>
      <c r="B71" s="185"/>
      <c r="C71" s="185"/>
      <c r="D71" s="185"/>
      <c r="E71" s="161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7"/>
      <c r="AI71" s="167"/>
      <c r="AJ71" s="167"/>
      <c r="AK71" s="167"/>
      <c r="AL71" s="167"/>
      <c r="AM71" s="167"/>
      <c r="AN71" s="167"/>
      <c r="AO71" s="167"/>
      <c r="AP71" s="167"/>
      <c r="AQ71" s="168"/>
    </row>
    <row r="72" spans="1:43" thickTop="1" x14ac:dyDescent="0.3">
      <c r="A72" s="190">
        <v>2738</v>
      </c>
      <c r="B72" s="186">
        <v>2</v>
      </c>
      <c r="C72" s="186" t="s">
        <v>577</v>
      </c>
      <c r="D72" s="195">
        <v>44117</v>
      </c>
      <c r="F72">
        <v>264</v>
      </c>
      <c r="G72">
        <v>51</v>
      </c>
      <c r="J72">
        <v>2574</v>
      </c>
      <c r="K72">
        <v>24</v>
      </c>
      <c r="N72">
        <v>437</v>
      </c>
      <c r="O72">
        <v>9</v>
      </c>
      <c r="P72">
        <v>22</v>
      </c>
      <c r="Q72">
        <v>1.1000000000000001</v>
      </c>
      <c r="R72">
        <v>94.4</v>
      </c>
      <c r="S72">
        <v>1.5</v>
      </c>
      <c r="T72">
        <v>10796</v>
      </c>
      <c r="U72">
        <v>32</v>
      </c>
      <c r="X72">
        <v>4.2</v>
      </c>
      <c r="Y72">
        <v>0.8</v>
      </c>
      <c r="Z72">
        <v>11.3</v>
      </c>
      <c r="AA72">
        <v>0.6</v>
      </c>
      <c r="AB72">
        <v>47.2</v>
      </c>
      <c r="AC72">
        <v>0.7</v>
      </c>
      <c r="AD72">
        <v>58.5</v>
      </c>
      <c r="AE72">
        <v>0.5</v>
      </c>
      <c r="AF72">
        <v>20.8</v>
      </c>
      <c r="AG72">
        <v>0.7</v>
      </c>
      <c r="AH72">
        <v>60.8</v>
      </c>
      <c r="AI72">
        <v>1.1000000000000001</v>
      </c>
      <c r="AJ72">
        <v>12.5</v>
      </c>
      <c r="AK72">
        <v>0.5</v>
      </c>
      <c r="AN72">
        <v>80</v>
      </c>
      <c r="AO72">
        <v>7</v>
      </c>
      <c r="AP72" s="3">
        <v>11.3</v>
      </c>
      <c r="AQ72" s="11">
        <v>0.5</v>
      </c>
    </row>
    <row r="73" spans="1:43" ht="14.45" x14ac:dyDescent="0.3">
      <c r="A73" s="190">
        <v>2736</v>
      </c>
      <c r="B73" s="186">
        <v>3</v>
      </c>
      <c r="C73" s="186" t="s">
        <v>577</v>
      </c>
      <c r="D73" s="195">
        <v>44117</v>
      </c>
      <c r="F73">
        <v>214</v>
      </c>
      <c r="G73">
        <v>54</v>
      </c>
      <c r="J73">
        <v>2717</v>
      </c>
      <c r="K73">
        <v>26</v>
      </c>
      <c r="N73">
        <v>455</v>
      </c>
      <c r="O73">
        <v>10</v>
      </c>
      <c r="P73">
        <v>24.5</v>
      </c>
      <c r="Q73">
        <v>1.2</v>
      </c>
      <c r="R73">
        <v>94.4</v>
      </c>
      <c r="S73">
        <v>1.6</v>
      </c>
      <c r="T73">
        <v>12881</v>
      </c>
      <c r="U73">
        <v>37</v>
      </c>
      <c r="X73">
        <v>3.9</v>
      </c>
      <c r="Y73">
        <v>0.8</v>
      </c>
      <c r="Z73">
        <v>10.8</v>
      </c>
      <c r="AA73">
        <v>0.6</v>
      </c>
      <c r="AB73">
        <v>34.700000000000003</v>
      </c>
      <c r="AC73">
        <v>0.6</v>
      </c>
      <c r="AD73">
        <v>61.7</v>
      </c>
      <c r="AE73">
        <v>0.5</v>
      </c>
      <c r="AF73">
        <v>23.7</v>
      </c>
      <c r="AG73">
        <v>0.7</v>
      </c>
      <c r="AH73">
        <v>69.5</v>
      </c>
      <c r="AI73">
        <v>1.2</v>
      </c>
      <c r="AJ73">
        <v>11.6</v>
      </c>
      <c r="AK73">
        <v>0.5</v>
      </c>
      <c r="AN73">
        <v>101</v>
      </c>
      <c r="AO73">
        <v>7</v>
      </c>
      <c r="AP73" s="3">
        <v>12.7</v>
      </c>
      <c r="AQ73" s="11">
        <v>0.6</v>
      </c>
    </row>
    <row r="74" spans="1:43" ht="14.45" x14ac:dyDescent="0.3">
      <c r="A74" s="190">
        <v>2734</v>
      </c>
      <c r="B74" s="186">
        <v>4</v>
      </c>
      <c r="C74" s="186" t="s">
        <v>577</v>
      </c>
      <c r="D74" s="195">
        <v>44117</v>
      </c>
      <c r="F74">
        <v>262</v>
      </c>
      <c r="G74">
        <v>52</v>
      </c>
      <c r="J74">
        <v>2482</v>
      </c>
      <c r="K74">
        <v>24</v>
      </c>
      <c r="N74">
        <v>523</v>
      </c>
      <c r="O74">
        <v>10</v>
      </c>
      <c r="P74">
        <v>24.5</v>
      </c>
      <c r="Q74">
        <v>1.2</v>
      </c>
      <c r="R74">
        <v>88.8</v>
      </c>
      <c r="S74">
        <v>1.5</v>
      </c>
      <c r="T74">
        <v>11313</v>
      </c>
      <c r="U74">
        <v>34</v>
      </c>
      <c r="X74">
        <v>7.1</v>
      </c>
      <c r="Y74">
        <v>0.9</v>
      </c>
      <c r="Z74">
        <v>11.6</v>
      </c>
      <c r="AA74">
        <v>0.6</v>
      </c>
      <c r="AB74">
        <v>40.299999999999997</v>
      </c>
      <c r="AC74">
        <v>0.7</v>
      </c>
      <c r="AD74">
        <v>65.400000000000006</v>
      </c>
      <c r="AE74">
        <v>0.5</v>
      </c>
      <c r="AF74">
        <v>22.9</v>
      </c>
      <c r="AG74">
        <v>0.7</v>
      </c>
      <c r="AH74">
        <v>76.099999999999994</v>
      </c>
      <c r="AI74">
        <v>1.2</v>
      </c>
      <c r="AJ74">
        <v>13.4</v>
      </c>
      <c r="AK74">
        <v>0.6</v>
      </c>
      <c r="AN74">
        <v>93</v>
      </c>
      <c r="AO74">
        <v>7</v>
      </c>
      <c r="AP74" s="3">
        <v>12.9</v>
      </c>
      <c r="AQ74" s="11">
        <v>0.6</v>
      </c>
    </row>
    <row r="75" spans="1:43" ht="14.45" x14ac:dyDescent="0.3">
      <c r="A75" s="190">
        <v>2732</v>
      </c>
      <c r="B75" s="186">
        <v>5</v>
      </c>
      <c r="C75" s="186" t="s">
        <v>577</v>
      </c>
      <c r="D75" s="195">
        <v>44117</v>
      </c>
      <c r="F75">
        <v>394</v>
      </c>
      <c r="G75">
        <v>65</v>
      </c>
      <c r="J75">
        <v>3485</v>
      </c>
      <c r="K75">
        <v>32</v>
      </c>
      <c r="N75">
        <v>759</v>
      </c>
      <c r="O75">
        <v>13</v>
      </c>
      <c r="P75">
        <v>26.4</v>
      </c>
      <c r="Q75">
        <v>1.4</v>
      </c>
      <c r="R75">
        <v>120.5</v>
      </c>
      <c r="S75">
        <v>1.9</v>
      </c>
      <c r="T75">
        <v>15284</v>
      </c>
      <c r="U75">
        <v>44</v>
      </c>
      <c r="X75">
        <v>8</v>
      </c>
      <c r="Y75">
        <v>0.9</v>
      </c>
      <c r="Z75">
        <v>14.6</v>
      </c>
      <c r="AA75">
        <v>0.7</v>
      </c>
      <c r="AB75">
        <v>51.4</v>
      </c>
      <c r="AC75">
        <v>0.8</v>
      </c>
      <c r="AD75">
        <v>72.8</v>
      </c>
      <c r="AE75">
        <v>0.5</v>
      </c>
      <c r="AF75">
        <v>24.1</v>
      </c>
      <c r="AG75">
        <v>0.8</v>
      </c>
      <c r="AH75">
        <v>79</v>
      </c>
      <c r="AI75">
        <v>1.3</v>
      </c>
      <c r="AJ75">
        <v>12.6</v>
      </c>
      <c r="AK75">
        <v>0.6</v>
      </c>
      <c r="AN75">
        <v>86</v>
      </c>
      <c r="AO75">
        <v>7</v>
      </c>
      <c r="AP75" s="3">
        <v>12.9</v>
      </c>
      <c r="AQ75" s="11">
        <v>0.6</v>
      </c>
    </row>
    <row r="76" spans="1:43" ht="14.45" x14ac:dyDescent="0.3">
      <c r="A76" s="190">
        <v>2730</v>
      </c>
      <c r="B76" s="186">
        <v>6</v>
      </c>
      <c r="C76" s="186" t="s">
        <v>577</v>
      </c>
      <c r="D76" s="195">
        <v>44117</v>
      </c>
      <c r="J76">
        <v>3004</v>
      </c>
      <c r="K76">
        <v>30</v>
      </c>
      <c r="N76">
        <v>601</v>
      </c>
      <c r="O76">
        <v>12</v>
      </c>
      <c r="P76">
        <v>27.3</v>
      </c>
      <c r="Q76">
        <v>1.4</v>
      </c>
      <c r="R76">
        <v>157</v>
      </c>
      <c r="S76">
        <v>2</v>
      </c>
      <c r="T76">
        <v>15296</v>
      </c>
      <c r="U76">
        <v>45</v>
      </c>
      <c r="X76">
        <v>5.6</v>
      </c>
      <c r="Y76">
        <v>0.9</v>
      </c>
      <c r="Z76">
        <v>14.4</v>
      </c>
      <c r="AA76">
        <v>0.7</v>
      </c>
      <c r="AB76">
        <v>41.3</v>
      </c>
      <c r="AC76">
        <v>0.7</v>
      </c>
      <c r="AD76">
        <v>64.400000000000006</v>
      </c>
      <c r="AE76">
        <v>0.5</v>
      </c>
      <c r="AF76">
        <v>20.9</v>
      </c>
      <c r="AG76">
        <v>0.7</v>
      </c>
      <c r="AH76">
        <v>58.7</v>
      </c>
      <c r="AI76">
        <v>1.2</v>
      </c>
      <c r="AJ76">
        <v>12.2</v>
      </c>
      <c r="AK76">
        <v>0.6</v>
      </c>
      <c r="AN76">
        <v>91</v>
      </c>
      <c r="AO76">
        <v>7</v>
      </c>
      <c r="AP76" s="3">
        <v>12.8</v>
      </c>
      <c r="AQ76" s="11">
        <v>0.6</v>
      </c>
    </row>
    <row r="77" spans="1:43" ht="14.45" x14ac:dyDescent="0.3">
      <c r="A77" s="190">
        <v>2728</v>
      </c>
      <c r="B77" s="186">
        <v>7</v>
      </c>
      <c r="C77" s="186" t="s">
        <v>577</v>
      </c>
      <c r="D77" s="195">
        <v>44117</v>
      </c>
      <c r="J77">
        <v>3372</v>
      </c>
      <c r="K77">
        <v>32</v>
      </c>
      <c r="N77">
        <v>652</v>
      </c>
      <c r="O77">
        <v>12</v>
      </c>
      <c r="P77">
        <v>32.5</v>
      </c>
      <c r="Q77">
        <v>1.5</v>
      </c>
      <c r="R77">
        <v>203</v>
      </c>
      <c r="S77">
        <v>2</v>
      </c>
      <c r="T77">
        <v>17035</v>
      </c>
      <c r="U77">
        <v>49</v>
      </c>
      <c r="V77">
        <v>6.4</v>
      </c>
      <c r="W77">
        <v>1.7</v>
      </c>
      <c r="X77">
        <v>6.2</v>
      </c>
      <c r="Y77">
        <v>0.9</v>
      </c>
      <c r="Z77">
        <v>18.3</v>
      </c>
      <c r="AA77">
        <v>0.7</v>
      </c>
      <c r="AB77">
        <v>41.8</v>
      </c>
      <c r="AC77">
        <v>0.7</v>
      </c>
      <c r="AD77">
        <v>65.2</v>
      </c>
      <c r="AE77">
        <v>0.5</v>
      </c>
      <c r="AF77">
        <v>23.9</v>
      </c>
      <c r="AG77">
        <v>0.8</v>
      </c>
      <c r="AH77">
        <v>66.400000000000006</v>
      </c>
      <c r="AI77">
        <v>1.2</v>
      </c>
      <c r="AJ77">
        <v>10.7</v>
      </c>
      <c r="AK77">
        <v>0.6</v>
      </c>
      <c r="AN77">
        <v>90</v>
      </c>
      <c r="AO77">
        <v>7</v>
      </c>
      <c r="AP77" s="3">
        <v>15.2</v>
      </c>
      <c r="AQ77" s="11">
        <v>0.6</v>
      </c>
    </row>
    <row r="78" spans="1:43" ht="14.45" x14ac:dyDescent="0.3">
      <c r="A78" s="190">
        <v>2726</v>
      </c>
      <c r="B78" s="186">
        <v>8</v>
      </c>
      <c r="C78" s="186" t="s">
        <v>577</v>
      </c>
      <c r="D78" s="195">
        <v>44117</v>
      </c>
      <c r="F78">
        <v>213</v>
      </c>
      <c r="G78">
        <v>65</v>
      </c>
      <c r="J78">
        <v>3759</v>
      </c>
      <c r="K78">
        <v>35</v>
      </c>
      <c r="N78">
        <v>760</v>
      </c>
      <c r="O78">
        <v>13</v>
      </c>
      <c r="P78">
        <v>33.4</v>
      </c>
      <c r="Q78">
        <v>1.5</v>
      </c>
      <c r="R78">
        <v>216</v>
      </c>
      <c r="S78">
        <v>2</v>
      </c>
      <c r="T78">
        <v>14134</v>
      </c>
      <c r="U78">
        <v>43</v>
      </c>
      <c r="V78">
        <v>5.2</v>
      </c>
      <c r="W78">
        <v>1.7</v>
      </c>
      <c r="X78">
        <v>7.4</v>
      </c>
      <c r="Y78">
        <v>0.9</v>
      </c>
      <c r="Z78">
        <v>23.4</v>
      </c>
      <c r="AA78">
        <v>0.8</v>
      </c>
      <c r="AB78">
        <v>33.299999999999997</v>
      </c>
      <c r="AC78">
        <v>0.7</v>
      </c>
      <c r="AD78">
        <v>73.099999999999994</v>
      </c>
      <c r="AE78">
        <v>0.6</v>
      </c>
      <c r="AF78">
        <v>24.8</v>
      </c>
      <c r="AG78">
        <v>0.8</v>
      </c>
      <c r="AH78">
        <v>79.5</v>
      </c>
      <c r="AI78">
        <v>1.4</v>
      </c>
      <c r="AJ78">
        <v>13</v>
      </c>
      <c r="AK78">
        <v>0.6</v>
      </c>
      <c r="AN78">
        <v>84</v>
      </c>
      <c r="AO78">
        <v>8</v>
      </c>
      <c r="AP78" s="3">
        <v>14.3</v>
      </c>
      <c r="AQ78" s="11">
        <v>0.6</v>
      </c>
    </row>
    <row r="79" spans="1:43" ht="14.45" x14ac:dyDescent="0.3">
      <c r="A79" s="190">
        <v>2724</v>
      </c>
      <c r="B79" s="186">
        <v>9</v>
      </c>
      <c r="C79" s="186" t="s">
        <v>577</v>
      </c>
      <c r="D79" s="195">
        <v>44117</v>
      </c>
      <c r="F79">
        <v>327</v>
      </c>
      <c r="G79">
        <v>59</v>
      </c>
      <c r="H79">
        <v>66</v>
      </c>
      <c r="I79">
        <v>17</v>
      </c>
      <c r="J79">
        <v>2060</v>
      </c>
      <c r="K79">
        <v>25</v>
      </c>
      <c r="N79">
        <v>365</v>
      </c>
      <c r="O79">
        <v>10</v>
      </c>
      <c r="P79">
        <v>19.2</v>
      </c>
      <c r="Q79">
        <v>1.2</v>
      </c>
      <c r="R79">
        <v>162</v>
      </c>
      <c r="S79">
        <v>2</v>
      </c>
      <c r="T79">
        <v>10744</v>
      </c>
      <c r="U79">
        <v>35</v>
      </c>
      <c r="X79">
        <v>3.7</v>
      </c>
      <c r="Y79">
        <v>0.9</v>
      </c>
      <c r="Z79">
        <v>18.399999999999999</v>
      </c>
      <c r="AA79">
        <v>0.7</v>
      </c>
      <c r="AB79">
        <v>30.5</v>
      </c>
      <c r="AC79">
        <v>0.6</v>
      </c>
      <c r="AD79">
        <v>45</v>
      </c>
      <c r="AE79">
        <v>0.4</v>
      </c>
      <c r="AF79">
        <v>15.4</v>
      </c>
      <c r="AG79">
        <v>0.7</v>
      </c>
      <c r="AH79">
        <v>44.6</v>
      </c>
      <c r="AI79">
        <v>1.1000000000000001</v>
      </c>
      <c r="AJ79">
        <v>10.3</v>
      </c>
      <c r="AK79">
        <v>0.6</v>
      </c>
      <c r="AN79">
        <v>57</v>
      </c>
      <c r="AO79">
        <v>8</v>
      </c>
      <c r="AP79" s="3">
        <v>8.9</v>
      </c>
      <c r="AQ79" s="11">
        <v>0.6</v>
      </c>
    </row>
    <row r="80" spans="1:43" ht="14.45" x14ac:dyDescent="0.3">
      <c r="A80" s="190">
        <v>2722</v>
      </c>
      <c r="B80" s="186">
        <v>10</v>
      </c>
      <c r="C80" s="186" t="s">
        <v>577</v>
      </c>
      <c r="D80" s="195">
        <v>44117</v>
      </c>
      <c r="F80">
        <v>322</v>
      </c>
      <c r="G80">
        <v>90</v>
      </c>
      <c r="H80">
        <v>1325</v>
      </c>
      <c r="I80">
        <v>46</v>
      </c>
      <c r="J80">
        <v>3588</v>
      </c>
      <c r="K80">
        <v>45</v>
      </c>
      <c r="N80">
        <v>749</v>
      </c>
      <c r="O80">
        <v>17</v>
      </c>
      <c r="P80">
        <v>42</v>
      </c>
      <c r="Q80">
        <v>2</v>
      </c>
      <c r="R80">
        <v>182</v>
      </c>
      <c r="S80">
        <v>3</v>
      </c>
      <c r="T80">
        <v>16774</v>
      </c>
      <c r="U80">
        <v>59</v>
      </c>
      <c r="X80">
        <v>6.4</v>
      </c>
      <c r="Y80">
        <v>1.1000000000000001</v>
      </c>
      <c r="Z80">
        <v>28.8</v>
      </c>
      <c r="AA80">
        <v>1</v>
      </c>
      <c r="AB80">
        <v>31</v>
      </c>
      <c r="AC80">
        <v>0.8</v>
      </c>
      <c r="AD80">
        <v>61.5</v>
      </c>
      <c r="AE80">
        <v>0.6</v>
      </c>
      <c r="AF80">
        <v>23.4</v>
      </c>
      <c r="AG80">
        <v>1.1000000000000001</v>
      </c>
      <c r="AH80">
        <v>67.5</v>
      </c>
      <c r="AI80">
        <v>1.8</v>
      </c>
      <c r="AJ80">
        <v>10.8</v>
      </c>
      <c r="AK80">
        <v>0.8</v>
      </c>
      <c r="AL80">
        <v>50</v>
      </c>
      <c r="AM80">
        <v>3</v>
      </c>
      <c r="AN80">
        <v>68</v>
      </c>
      <c r="AO80">
        <v>11</v>
      </c>
      <c r="AP80" s="3">
        <v>13.8</v>
      </c>
      <c r="AQ80" s="11">
        <v>0.8</v>
      </c>
    </row>
    <row r="81" spans="1:43" s="7" customFormat="1" ht="14.45" x14ac:dyDescent="0.3">
      <c r="A81" s="188">
        <v>2724.9</v>
      </c>
      <c r="B81" s="188">
        <v>11</v>
      </c>
      <c r="C81" s="188" t="s">
        <v>577</v>
      </c>
      <c r="D81" s="196">
        <v>44117</v>
      </c>
      <c r="E81" s="176" t="s">
        <v>215</v>
      </c>
      <c r="F81" s="174">
        <v>208</v>
      </c>
      <c r="G81" s="174">
        <v>69</v>
      </c>
      <c r="H81" s="174"/>
      <c r="I81" s="174"/>
      <c r="J81" s="174">
        <v>3331</v>
      </c>
      <c r="K81" s="174">
        <v>34</v>
      </c>
      <c r="L81" s="174"/>
      <c r="M81" s="174"/>
      <c r="N81" s="174">
        <v>651</v>
      </c>
      <c r="O81" s="174">
        <v>13</v>
      </c>
      <c r="P81" s="174">
        <v>25.4</v>
      </c>
      <c r="Q81" s="174">
        <v>1.6</v>
      </c>
      <c r="R81" s="174">
        <v>213</v>
      </c>
      <c r="S81" s="174">
        <v>2</v>
      </c>
      <c r="T81" s="174">
        <v>16161</v>
      </c>
      <c r="U81" s="174">
        <v>49</v>
      </c>
      <c r="V81" s="174">
        <v>9.4</v>
      </c>
      <c r="W81" s="174">
        <v>1.8</v>
      </c>
      <c r="X81" s="174">
        <v>3.8</v>
      </c>
      <c r="Y81" s="174">
        <v>0.9</v>
      </c>
      <c r="Z81" s="174">
        <v>26.1</v>
      </c>
      <c r="AA81" s="174">
        <v>0.8</v>
      </c>
      <c r="AB81" s="174">
        <v>31.9</v>
      </c>
      <c r="AC81" s="174">
        <v>0.7</v>
      </c>
      <c r="AD81" s="174">
        <v>65.7</v>
      </c>
      <c r="AE81" s="174">
        <v>0.5</v>
      </c>
      <c r="AF81" s="174">
        <v>22.8</v>
      </c>
      <c r="AG81" s="174">
        <v>0.8</v>
      </c>
      <c r="AH81" s="174">
        <v>65.099999999999994</v>
      </c>
      <c r="AI81" s="174">
        <v>1.3</v>
      </c>
      <c r="AJ81" s="174">
        <v>12.5</v>
      </c>
      <c r="AK81" s="174">
        <v>0.6</v>
      </c>
      <c r="AL81" s="174"/>
      <c r="AM81" s="174"/>
      <c r="AN81" s="174">
        <v>77</v>
      </c>
      <c r="AO81" s="174">
        <v>8</v>
      </c>
      <c r="AP81" s="175">
        <v>11.9</v>
      </c>
      <c r="AQ81" s="176">
        <v>0.6</v>
      </c>
    </row>
    <row r="82" spans="1:43" ht="14.45" x14ac:dyDescent="0.3">
      <c r="A82" s="185"/>
      <c r="B82" s="185"/>
      <c r="C82" s="185"/>
      <c r="D82" s="185"/>
      <c r="E82" s="161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140"/>
      <c r="AQ82" s="161"/>
    </row>
    <row r="83" spans="1:43" ht="14.45" x14ac:dyDescent="0.3">
      <c r="A83" s="262">
        <v>2751</v>
      </c>
      <c r="B83" s="262">
        <v>12</v>
      </c>
      <c r="C83" s="262" t="s">
        <v>666</v>
      </c>
      <c r="D83" s="274">
        <v>44117</v>
      </c>
      <c r="E83" s="265" t="s">
        <v>665</v>
      </c>
      <c r="F83" s="269"/>
      <c r="G83" s="269"/>
      <c r="H83" s="269"/>
      <c r="I83" s="269"/>
      <c r="J83" s="269">
        <v>2642</v>
      </c>
      <c r="K83" s="269">
        <v>44</v>
      </c>
      <c r="L83" s="269"/>
      <c r="M83" s="269"/>
      <c r="N83" s="269">
        <v>543</v>
      </c>
      <c r="O83" s="269">
        <v>15</v>
      </c>
      <c r="P83" s="269">
        <v>19.7</v>
      </c>
      <c r="Q83" s="269">
        <v>1.9</v>
      </c>
      <c r="R83" s="269">
        <v>151</v>
      </c>
      <c r="S83" s="269">
        <v>3</v>
      </c>
      <c r="T83" s="269">
        <v>7339</v>
      </c>
      <c r="U83" s="269">
        <v>32</v>
      </c>
      <c r="V83" s="269">
        <v>9</v>
      </c>
      <c r="W83" s="269">
        <v>2</v>
      </c>
      <c r="X83" s="269"/>
      <c r="Y83" s="269"/>
      <c r="Z83" s="269">
        <v>16.7</v>
      </c>
      <c r="AA83" s="269">
        <v>0.8</v>
      </c>
      <c r="AB83" s="269">
        <v>29.4</v>
      </c>
      <c r="AC83" s="269">
        <v>0.7</v>
      </c>
      <c r="AD83" s="269">
        <v>40.200000000000003</v>
      </c>
      <c r="AE83" s="269">
        <v>0.5</v>
      </c>
      <c r="AF83" s="269">
        <v>15.8</v>
      </c>
      <c r="AG83" s="269">
        <v>0.8</v>
      </c>
      <c r="AH83" s="269">
        <v>45.1</v>
      </c>
      <c r="AI83" s="269">
        <v>1.3</v>
      </c>
      <c r="AJ83" s="269">
        <v>9.1999999999999993</v>
      </c>
      <c r="AK83" s="269">
        <v>0.6</v>
      </c>
      <c r="AL83" s="269">
        <v>13</v>
      </c>
      <c r="AM83" s="269">
        <v>2</v>
      </c>
      <c r="AN83" s="269">
        <v>77</v>
      </c>
      <c r="AO83" s="269">
        <v>9</v>
      </c>
      <c r="AP83" s="275">
        <v>5.6</v>
      </c>
      <c r="AQ83" s="265">
        <v>0.7</v>
      </c>
    </row>
    <row r="84" spans="1:43" ht="14.45" x14ac:dyDescent="0.3">
      <c r="A84" s="262">
        <v>2760</v>
      </c>
      <c r="B84" s="262">
        <v>13</v>
      </c>
      <c r="C84" s="262" t="s">
        <v>666</v>
      </c>
      <c r="D84" s="274">
        <v>44117</v>
      </c>
      <c r="E84" s="265" t="s">
        <v>665</v>
      </c>
      <c r="F84" s="269">
        <v>573</v>
      </c>
      <c r="G84" s="269">
        <v>137</v>
      </c>
      <c r="H84" s="269"/>
      <c r="I84" s="269"/>
      <c r="J84" s="269">
        <v>9144</v>
      </c>
      <c r="K84" s="269">
        <v>105</v>
      </c>
      <c r="L84" s="269">
        <v>647</v>
      </c>
      <c r="M84" s="269">
        <v>33</v>
      </c>
      <c r="N84" s="269">
        <v>1985</v>
      </c>
      <c r="O84" s="269">
        <v>32</v>
      </c>
      <c r="P84" s="269">
        <v>68</v>
      </c>
      <c r="Q84" s="269">
        <v>3</v>
      </c>
      <c r="R84" s="269">
        <v>232</v>
      </c>
      <c r="S84" s="269">
        <v>4</v>
      </c>
      <c r="T84" s="269">
        <v>10218</v>
      </c>
      <c r="U84" s="269">
        <v>47</v>
      </c>
      <c r="V84" s="269">
        <v>22</v>
      </c>
      <c r="W84" s="269">
        <v>3</v>
      </c>
      <c r="X84" s="269">
        <v>10.7</v>
      </c>
      <c r="Y84" s="269">
        <v>1.4</v>
      </c>
      <c r="Z84" s="269">
        <v>28.1</v>
      </c>
      <c r="AA84" s="269">
        <v>1.1000000000000001</v>
      </c>
      <c r="AB84" s="269">
        <v>30</v>
      </c>
      <c r="AC84" s="269">
        <v>0.9</v>
      </c>
      <c r="AD84" s="269">
        <v>104.7</v>
      </c>
      <c r="AE84" s="269">
        <v>0.9</v>
      </c>
      <c r="AF84" s="269">
        <v>28.5</v>
      </c>
      <c r="AG84" s="269">
        <v>1.1000000000000001</v>
      </c>
      <c r="AH84" s="269">
        <v>104.8</v>
      </c>
      <c r="AI84" s="269">
        <v>2</v>
      </c>
      <c r="AJ84" s="269">
        <v>7.3</v>
      </c>
      <c r="AK84" s="269">
        <v>0.7</v>
      </c>
      <c r="AL84" s="269">
        <v>9</v>
      </c>
      <c r="AM84" s="269">
        <v>2</v>
      </c>
      <c r="AN84" s="269">
        <v>117</v>
      </c>
      <c r="AO84" s="269">
        <v>10</v>
      </c>
      <c r="AP84" s="275">
        <v>11.4</v>
      </c>
      <c r="AQ84" s="265">
        <v>0.9</v>
      </c>
    </row>
    <row r="85" spans="1:43" thickBot="1" x14ac:dyDescent="0.35">
      <c r="A85" s="262">
        <v>2781</v>
      </c>
      <c r="B85" s="280">
        <v>14</v>
      </c>
      <c r="C85" s="262" t="s">
        <v>666</v>
      </c>
      <c r="D85" s="274">
        <v>44117</v>
      </c>
      <c r="E85" s="265" t="s">
        <v>665</v>
      </c>
      <c r="F85" s="269">
        <v>335</v>
      </c>
      <c r="G85" s="269">
        <v>91</v>
      </c>
      <c r="H85" s="269"/>
      <c r="I85" s="269"/>
      <c r="J85" s="269">
        <v>5840</v>
      </c>
      <c r="K85" s="269">
        <v>61</v>
      </c>
      <c r="L85" s="269">
        <v>493</v>
      </c>
      <c r="M85" s="269">
        <v>23</v>
      </c>
      <c r="N85" s="269">
        <v>1179</v>
      </c>
      <c r="O85" s="269">
        <v>20</v>
      </c>
      <c r="P85" s="269">
        <v>45</v>
      </c>
      <c r="Q85" s="269">
        <v>2</v>
      </c>
      <c r="R85" s="269">
        <v>357</v>
      </c>
      <c r="S85" s="269">
        <v>4</v>
      </c>
      <c r="T85" s="269">
        <v>9699</v>
      </c>
      <c r="U85" s="269">
        <v>38</v>
      </c>
      <c r="V85" s="269">
        <v>11</v>
      </c>
      <c r="W85" s="269">
        <v>2</v>
      </c>
      <c r="X85" s="269">
        <v>9.4</v>
      </c>
      <c r="Y85" s="269">
        <v>1.2</v>
      </c>
      <c r="Z85" s="269">
        <v>26.6</v>
      </c>
      <c r="AA85" s="269">
        <v>1</v>
      </c>
      <c r="AB85" s="269">
        <v>64.7</v>
      </c>
      <c r="AC85" s="269">
        <v>1</v>
      </c>
      <c r="AD85" s="269">
        <v>82.8</v>
      </c>
      <c r="AE85" s="269">
        <v>0.7</v>
      </c>
      <c r="AF85" s="269">
        <v>30.5</v>
      </c>
      <c r="AG85" s="269">
        <v>1</v>
      </c>
      <c r="AH85" s="269">
        <v>103.4</v>
      </c>
      <c r="AI85" s="269">
        <v>1.8</v>
      </c>
      <c r="AJ85" s="269">
        <v>9.4</v>
      </c>
      <c r="AK85" s="269">
        <v>0.7</v>
      </c>
      <c r="AL85" s="269">
        <v>9</v>
      </c>
      <c r="AM85" s="269">
        <v>2</v>
      </c>
      <c r="AN85" s="269">
        <v>113</v>
      </c>
      <c r="AO85" s="269">
        <v>9</v>
      </c>
      <c r="AP85" s="275">
        <v>13.9</v>
      </c>
      <c r="AQ85" s="265">
        <v>0.8</v>
      </c>
    </row>
    <row r="86" spans="1:43" ht="14.45" x14ac:dyDescent="0.3">
      <c r="A86" s="281">
        <v>2798</v>
      </c>
      <c r="B86" s="282">
        <v>15</v>
      </c>
      <c r="C86" s="262" t="s">
        <v>666</v>
      </c>
      <c r="D86" s="274">
        <v>44117</v>
      </c>
      <c r="E86" s="265" t="s">
        <v>665</v>
      </c>
      <c r="F86" s="269"/>
      <c r="G86" s="269"/>
      <c r="H86" s="269"/>
      <c r="I86" s="269"/>
      <c r="J86" s="269">
        <v>8900</v>
      </c>
      <c r="K86" s="269">
        <v>72</v>
      </c>
      <c r="L86" s="269">
        <v>351</v>
      </c>
      <c r="M86" s="269">
        <v>23</v>
      </c>
      <c r="N86" s="269">
        <v>1511</v>
      </c>
      <c r="O86" s="269">
        <v>21</v>
      </c>
      <c r="P86" s="269">
        <v>56</v>
      </c>
      <c r="Q86" s="269">
        <v>2</v>
      </c>
      <c r="R86" s="269">
        <v>410</v>
      </c>
      <c r="S86" s="269">
        <v>4</v>
      </c>
      <c r="T86" s="269">
        <v>13807</v>
      </c>
      <c r="U86" s="269">
        <v>48</v>
      </c>
      <c r="V86" s="269">
        <v>8</v>
      </c>
      <c r="W86" s="269">
        <v>2</v>
      </c>
      <c r="X86" s="269">
        <v>10.1</v>
      </c>
      <c r="Y86" s="269">
        <v>1.1000000000000001</v>
      </c>
      <c r="Z86" s="269">
        <v>29.7</v>
      </c>
      <c r="AA86" s="269">
        <v>0.9</v>
      </c>
      <c r="AB86" s="269">
        <v>38.700000000000003</v>
      </c>
      <c r="AC86" s="269">
        <v>0.9</v>
      </c>
      <c r="AD86" s="269">
        <v>123.2</v>
      </c>
      <c r="AE86" s="269">
        <v>0.8</v>
      </c>
      <c r="AF86" s="269">
        <v>39.4</v>
      </c>
      <c r="AG86" s="269">
        <v>1</v>
      </c>
      <c r="AH86" s="269">
        <v>136.9</v>
      </c>
      <c r="AI86" s="269">
        <v>1.9</v>
      </c>
      <c r="AJ86" s="269">
        <v>12.2</v>
      </c>
      <c r="AK86" s="269">
        <v>0.7</v>
      </c>
      <c r="AL86" s="269"/>
      <c r="AM86" s="269"/>
      <c r="AN86" s="269">
        <v>141</v>
      </c>
      <c r="AO86" s="269">
        <v>8</v>
      </c>
      <c r="AP86" s="275">
        <v>20.100000000000001</v>
      </c>
      <c r="AQ86" s="265">
        <v>0.8</v>
      </c>
    </row>
    <row r="87" spans="1:43" thickBot="1" x14ac:dyDescent="0.35">
      <c r="A87" s="235">
        <v>2798</v>
      </c>
      <c r="B87" s="236">
        <v>15</v>
      </c>
      <c r="C87" s="237" t="s">
        <v>666</v>
      </c>
      <c r="D87" s="238">
        <v>44117</v>
      </c>
      <c r="E87" s="239" t="s">
        <v>664</v>
      </c>
      <c r="F87" s="240"/>
      <c r="G87" s="240"/>
      <c r="H87" s="240"/>
      <c r="I87" s="240"/>
      <c r="J87" s="240">
        <v>8900</v>
      </c>
      <c r="K87" s="240">
        <v>72</v>
      </c>
      <c r="L87" s="240">
        <v>351</v>
      </c>
      <c r="M87" s="240">
        <v>23</v>
      </c>
      <c r="N87" s="240">
        <v>1511</v>
      </c>
      <c r="O87" s="240">
        <v>21</v>
      </c>
      <c r="P87" s="240">
        <v>56</v>
      </c>
      <c r="Q87" s="240">
        <v>2</v>
      </c>
      <c r="R87" s="240">
        <v>410</v>
      </c>
      <c r="S87" s="240">
        <v>4</v>
      </c>
      <c r="T87" s="240">
        <v>13807</v>
      </c>
      <c r="U87" s="240">
        <v>48</v>
      </c>
      <c r="V87" s="240">
        <v>8</v>
      </c>
      <c r="W87" s="240">
        <v>2</v>
      </c>
      <c r="X87" s="240">
        <v>10.1</v>
      </c>
      <c r="Y87" s="240">
        <v>1.1000000000000001</v>
      </c>
      <c r="Z87" s="240">
        <v>29.7</v>
      </c>
      <c r="AA87" s="240">
        <v>0.9</v>
      </c>
      <c r="AB87" s="240">
        <v>38.700000000000003</v>
      </c>
      <c r="AC87" s="240">
        <v>0.9</v>
      </c>
      <c r="AD87" s="240">
        <v>123.2</v>
      </c>
      <c r="AE87" s="240">
        <v>0.8</v>
      </c>
      <c r="AF87" s="240">
        <v>39.4</v>
      </c>
      <c r="AG87" s="240">
        <v>1</v>
      </c>
      <c r="AH87" s="240">
        <v>136.9</v>
      </c>
      <c r="AI87" s="240">
        <v>1.9</v>
      </c>
      <c r="AJ87" s="240">
        <v>12.2</v>
      </c>
      <c r="AK87" s="240">
        <v>0.7</v>
      </c>
      <c r="AL87" s="240"/>
      <c r="AM87" s="240"/>
      <c r="AN87" s="240">
        <v>141</v>
      </c>
      <c r="AO87" s="240">
        <v>8</v>
      </c>
      <c r="AP87" s="241">
        <v>20.100000000000001</v>
      </c>
      <c r="AQ87" s="239">
        <v>0.8</v>
      </c>
    </row>
    <row r="88" spans="1:43" ht="14.45" x14ac:dyDescent="0.3">
      <c r="A88" s="242">
        <v>2798.2</v>
      </c>
      <c r="B88" s="243">
        <v>16</v>
      </c>
      <c r="C88" s="237" t="s">
        <v>666</v>
      </c>
      <c r="D88" s="238">
        <v>44117</v>
      </c>
      <c r="E88" s="239" t="s">
        <v>664</v>
      </c>
      <c r="F88" s="240"/>
      <c r="G88" s="240"/>
      <c r="H88" s="240"/>
      <c r="I88" s="240"/>
      <c r="J88" s="240">
        <v>8932</v>
      </c>
      <c r="K88" s="240">
        <v>74</v>
      </c>
      <c r="L88" s="240">
        <v>395</v>
      </c>
      <c r="M88" s="240">
        <v>24</v>
      </c>
      <c r="N88" s="240">
        <v>1693</v>
      </c>
      <c r="O88" s="240">
        <v>22</v>
      </c>
      <c r="P88" s="240">
        <v>59</v>
      </c>
      <c r="Q88" s="240">
        <v>2</v>
      </c>
      <c r="R88" s="240">
        <v>380</v>
      </c>
      <c r="S88" s="240">
        <v>4</v>
      </c>
      <c r="T88" s="240">
        <v>13902</v>
      </c>
      <c r="U88" s="240">
        <v>48</v>
      </c>
      <c r="V88" s="240">
        <v>14</v>
      </c>
      <c r="W88" s="240">
        <v>2</v>
      </c>
      <c r="X88" s="240">
        <v>9.6999999999999993</v>
      </c>
      <c r="Y88" s="240">
        <v>1.1000000000000001</v>
      </c>
      <c r="Z88" s="240">
        <v>28.4</v>
      </c>
      <c r="AA88" s="240">
        <v>0.9</v>
      </c>
      <c r="AB88" s="240">
        <v>44.6</v>
      </c>
      <c r="AC88" s="240">
        <v>0.9</v>
      </c>
      <c r="AD88" s="240">
        <v>130.5</v>
      </c>
      <c r="AE88" s="240">
        <v>0.8</v>
      </c>
      <c r="AF88" s="240">
        <v>38.5</v>
      </c>
      <c r="AG88" s="240">
        <v>1</v>
      </c>
      <c r="AH88" s="240">
        <v>145.69999999999999</v>
      </c>
      <c r="AI88" s="240">
        <v>2</v>
      </c>
      <c r="AJ88" s="240">
        <v>11</v>
      </c>
      <c r="AK88" s="240">
        <v>0.7</v>
      </c>
      <c r="AL88" s="240">
        <v>7.2</v>
      </c>
      <c r="AM88" s="240">
        <v>1.8</v>
      </c>
      <c r="AN88" s="240">
        <v>144</v>
      </c>
      <c r="AO88" s="240">
        <v>8</v>
      </c>
      <c r="AP88" s="241">
        <v>20.6</v>
      </c>
      <c r="AQ88" s="239">
        <v>0.8</v>
      </c>
    </row>
    <row r="89" spans="1:43" ht="14.45" x14ac:dyDescent="0.3">
      <c r="A89" s="242">
        <v>2798.4</v>
      </c>
      <c r="B89" s="242">
        <v>17</v>
      </c>
      <c r="C89" s="237" t="s">
        <v>666</v>
      </c>
      <c r="D89" s="238">
        <v>44117</v>
      </c>
      <c r="E89" s="239" t="s">
        <v>664</v>
      </c>
      <c r="F89" s="240"/>
      <c r="G89" s="240"/>
      <c r="H89" s="240"/>
      <c r="I89" s="240"/>
      <c r="J89" s="240">
        <v>8060</v>
      </c>
      <c r="K89" s="240">
        <v>67</v>
      </c>
      <c r="L89" s="240">
        <v>300</v>
      </c>
      <c r="M89" s="240">
        <v>22</v>
      </c>
      <c r="N89" s="240">
        <v>1501</v>
      </c>
      <c r="O89" s="240">
        <v>21</v>
      </c>
      <c r="P89" s="240">
        <v>56</v>
      </c>
      <c r="Q89" s="240">
        <v>2</v>
      </c>
      <c r="R89" s="240">
        <v>331</v>
      </c>
      <c r="S89" s="240">
        <v>4</v>
      </c>
      <c r="T89" s="240">
        <v>13523</v>
      </c>
      <c r="U89" s="240">
        <v>47</v>
      </c>
      <c r="V89" s="240">
        <v>12</v>
      </c>
      <c r="W89" s="240">
        <v>2</v>
      </c>
      <c r="X89" s="240">
        <v>10.7</v>
      </c>
      <c r="Y89" s="240">
        <v>1.1000000000000001</v>
      </c>
      <c r="Z89" s="240">
        <v>26.7</v>
      </c>
      <c r="AA89" s="240">
        <v>0.9</v>
      </c>
      <c r="AB89" s="240">
        <v>42.4</v>
      </c>
      <c r="AC89" s="240">
        <v>0.9</v>
      </c>
      <c r="AD89" s="240">
        <v>129.69999999999999</v>
      </c>
      <c r="AE89" s="240">
        <v>0.8</v>
      </c>
      <c r="AF89" s="240">
        <v>38.1</v>
      </c>
      <c r="AG89" s="240">
        <v>1</v>
      </c>
      <c r="AH89" s="240">
        <v>149</v>
      </c>
      <c r="AI89" s="240">
        <v>2</v>
      </c>
      <c r="AJ89" s="240">
        <v>8.9</v>
      </c>
      <c r="AK89" s="240">
        <v>0.7</v>
      </c>
      <c r="AL89" s="240">
        <v>8.5</v>
      </c>
      <c r="AM89" s="240">
        <v>1.8</v>
      </c>
      <c r="AN89" s="240">
        <v>153</v>
      </c>
      <c r="AO89" s="240">
        <v>8</v>
      </c>
      <c r="AP89" s="241">
        <v>20.7</v>
      </c>
      <c r="AQ89" s="239">
        <v>0.8</v>
      </c>
    </row>
    <row r="90" spans="1:43" ht="14.45" x14ac:dyDescent="0.3">
      <c r="A90" s="242">
        <v>2798.6</v>
      </c>
      <c r="B90" s="242">
        <v>18</v>
      </c>
      <c r="C90" s="237" t="s">
        <v>666</v>
      </c>
      <c r="D90" s="238">
        <v>44117</v>
      </c>
      <c r="E90" s="239" t="s">
        <v>664</v>
      </c>
      <c r="F90" s="240"/>
      <c r="G90" s="240"/>
      <c r="H90" s="240"/>
      <c r="I90" s="240"/>
      <c r="J90" s="240">
        <v>6915</v>
      </c>
      <c r="K90" s="240">
        <v>61</v>
      </c>
      <c r="L90" s="240">
        <v>178</v>
      </c>
      <c r="M90" s="240">
        <v>20</v>
      </c>
      <c r="N90" s="240">
        <v>1313</v>
      </c>
      <c r="O90" s="240">
        <v>19</v>
      </c>
      <c r="P90" s="240">
        <v>50</v>
      </c>
      <c r="Q90" s="240">
        <v>2</v>
      </c>
      <c r="R90" s="240">
        <v>300</v>
      </c>
      <c r="S90" s="240">
        <v>3</v>
      </c>
      <c r="T90" s="240">
        <v>12705</v>
      </c>
      <c r="U90" s="240">
        <v>44</v>
      </c>
      <c r="V90" s="240">
        <v>9</v>
      </c>
      <c r="W90" s="240">
        <v>2</v>
      </c>
      <c r="X90" s="240">
        <v>10.1</v>
      </c>
      <c r="Y90" s="240">
        <v>1.1000000000000001</v>
      </c>
      <c r="Z90" s="240">
        <v>26.8</v>
      </c>
      <c r="AA90" s="240">
        <v>0.9</v>
      </c>
      <c r="AB90" s="240">
        <v>44.1</v>
      </c>
      <c r="AC90" s="240">
        <v>0.9</v>
      </c>
      <c r="AD90" s="240">
        <v>124.9</v>
      </c>
      <c r="AE90" s="240">
        <v>0.8</v>
      </c>
      <c r="AF90" s="240">
        <v>37.799999999999997</v>
      </c>
      <c r="AG90" s="240">
        <v>1</v>
      </c>
      <c r="AH90" s="240">
        <v>139.6</v>
      </c>
      <c r="AI90" s="240">
        <v>1.9</v>
      </c>
      <c r="AJ90" s="240">
        <v>10.8</v>
      </c>
      <c r="AK90" s="240">
        <v>0.7</v>
      </c>
      <c r="AL90" s="240">
        <v>6.9</v>
      </c>
      <c r="AM90" s="240">
        <v>1.8</v>
      </c>
      <c r="AN90" s="240">
        <v>142</v>
      </c>
      <c r="AO90" s="240">
        <v>8</v>
      </c>
      <c r="AP90" s="241">
        <v>19.8</v>
      </c>
      <c r="AQ90" s="239">
        <v>0.8</v>
      </c>
    </row>
    <row r="91" spans="1:43" ht="14.45" x14ac:dyDescent="0.3">
      <c r="A91" s="242">
        <v>2798.8</v>
      </c>
      <c r="B91" s="242">
        <v>19</v>
      </c>
      <c r="C91" s="237" t="s">
        <v>666</v>
      </c>
      <c r="D91" s="238">
        <v>44117</v>
      </c>
      <c r="E91" s="239" t="s">
        <v>664</v>
      </c>
      <c r="F91" s="240"/>
      <c r="G91" s="240"/>
      <c r="H91" s="240"/>
      <c r="I91" s="240"/>
      <c r="J91" s="240">
        <v>5312</v>
      </c>
      <c r="K91" s="240">
        <v>52</v>
      </c>
      <c r="L91" s="240">
        <v>115</v>
      </c>
      <c r="M91" s="240">
        <v>19</v>
      </c>
      <c r="N91" s="240">
        <v>1210</v>
      </c>
      <c r="O91" s="240">
        <v>19</v>
      </c>
      <c r="P91" s="240">
        <v>53</v>
      </c>
      <c r="Q91" s="240">
        <v>2</v>
      </c>
      <c r="R91" s="240">
        <v>271</v>
      </c>
      <c r="S91" s="240">
        <v>3</v>
      </c>
      <c r="T91" s="240">
        <v>12172</v>
      </c>
      <c r="U91" s="240">
        <v>43</v>
      </c>
      <c r="V91" s="240">
        <v>11</v>
      </c>
      <c r="W91" s="240">
        <v>2</v>
      </c>
      <c r="X91" s="240">
        <v>9.6</v>
      </c>
      <c r="Y91" s="240">
        <v>1.1000000000000001</v>
      </c>
      <c r="Z91" s="240">
        <v>26.5</v>
      </c>
      <c r="AA91" s="240">
        <v>0.9</v>
      </c>
      <c r="AB91" s="240">
        <v>46.8</v>
      </c>
      <c r="AC91" s="240">
        <v>0.9</v>
      </c>
      <c r="AD91" s="240">
        <v>117.7</v>
      </c>
      <c r="AE91" s="240">
        <v>0.8</v>
      </c>
      <c r="AF91" s="240">
        <v>36.1</v>
      </c>
      <c r="AG91" s="240">
        <v>1</v>
      </c>
      <c r="AH91" s="240">
        <v>133.6</v>
      </c>
      <c r="AI91" s="240">
        <v>1.9</v>
      </c>
      <c r="AJ91" s="240">
        <v>10.6</v>
      </c>
      <c r="AK91" s="240">
        <v>0.7</v>
      </c>
      <c r="AL91" s="240">
        <v>6.9</v>
      </c>
      <c r="AM91" s="240">
        <v>1.8</v>
      </c>
      <c r="AN91" s="240">
        <v>155</v>
      </c>
      <c r="AO91" s="240">
        <v>8</v>
      </c>
      <c r="AP91" s="241">
        <v>20</v>
      </c>
      <c r="AQ91" s="239">
        <v>0.8</v>
      </c>
    </row>
    <row r="92" spans="1:43" ht="14.45" x14ac:dyDescent="0.3">
      <c r="A92" s="242">
        <v>2799</v>
      </c>
      <c r="B92" s="242">
        <v>20</v>
      </c>
      <c r="C92" s="237" t="s">
        <v>666</v>
      </c>
      <c r="D92" s="238">
        <v>44117</v>
      </c>
      <c r="E92" s="239" t="s">
        <v>664</v>
      </c>
      <c r="F92" s="240"/>
      <c r="G92" s="240"/>
      <c r="H92" s="240"/>
      <c r="I92" s="240"/>
      <c r="J92" s="240">
        <v>5446</v>
      </c>
      <c r="K92" s="240">
        <v>54</v>
      </c>
      <c r="L92" s="240">
        <v>146</v>
      </c>
      <c r="M92" s="240">
        <v>19</v>
      </c>
      <c r="N92" s="240">
        <v>1213</v>
      </c>
      <c r="O92" s="240">
        <v>19</v>
      </c>
      <c r="P92" s="240">
        <v>50</v>
      </c>
      <c r="Q92" s="240">
        <v>2</v>
      </c>
      <c r="R92" s="240">
        <v>265</v>
      </c>
      <c r="S92" s="240">
        <v>3</v>
      </c>
      <c r="T92" s="240">
        <v>12024</v>
      </c>
      <c r="U92" s="240">
        <v>43</v>
      </c>
      <c r="V92" s="240">
        <v>10</v>
      </c>
      <c r="W92" s="240">
        <v>2</v>
      </c>
      <c r="X92" s="240">
        <v>10.8</v>
      </c>
      <c r="Y92" s="240">
        <v>1.1000000000000001</v>
      </c>
      <c r="Z92" s="240">
        <v>25.3</v>
      </c>
      <c r="AA92" s="240">
        <v>0.9</v>
      </c>
      <c r="AB92" s="240">
        <v>45.4</v>
      </c>
      <c r="AC92" s="240">
        <v>0.9</v>
      </c>
      <c r="AD92" s="240">
        <v>116.9</v>
      </c>
      <c r="AE92" s="240">
        <v>0.8</v>
      </c>
      <c r="AF92" s="240">
        <v>34.700000000000003</v>
      </c>
      <c r="AG92" s="240">
        <v>1</v>
      </c>
      <c r="AH92" s="240">
        <v>134</v>
      </c>
      <c r="AI92" s="240">
        <v>1.9</v>
      </c>
      <c r="AJ92" s="240">
        <v>11</v>
      </c>
      <c r="AK92" s="240">
        <v>0.7</v>
      </c>
      <c r="AL92" s="240">
        <v>7.7</v>
      </c>
      <c r="AM92" s="240">
        <v>1.8</v>
      </c>
      <c r="AN92" s="240">
        <v>151</v>
      </c>
      <c r="AO92" s="240">
        <v>8</v>
      </c>
      <c r="AP92" s="241">
        <v>20.399999999999999</v>
      </c>
      <c r="AQ92" s="239">
        <v>0.8</v>
      </c>
    </row>
    <row r="93" spans="1:43" ht="14.45" x14ac:dyDescent="0.3">
      <c r="A93" s="242">
        <v>2813.6</v>
      </c>
      <c r="B93" s="242">
        <v>21</v>
      </c>
      <c r="C93" s="237" t="s">
        <v>666</v>
      </c>
      <c r="D93" s="238">
        <v>44117</v>
      </c>
      <c r="E93" s="239" t="s">
        <v>664</v>
      </c>
      <c r="F93" s="240"/>
      <c r="G93" s="240"/>
      <c r="H93" s="240"/>
      <c r="I93" s="240"/>
      <c r="J93" s="240">
        <v>10333</v>
      </c>
      <c r="K93" s="240">
        <v>111</v>
      </c>
      <c r="L93" s="240">
        <v>296</v>
      </c>
      <c r="M93" s="240">
        <v>33</v>
      </c>
      <c r="N93" s="240">
        <v>2218</v>
      </c>
      <c r="O93" s="240">
        <v>34</v>
      </c>
      <c r="P93" s="240">
        <v>66</v>
      </c>
      <c r="Q93" s="240">
        <v>3</v>
      </c>
      <c r="R93" s="240">
        <v>399</v>
      </c>
      <c r="S93" s="240">
        <v>6</v>
      </c>
      <c r="T93" s="240">
        <v>14458</v>
      </c>
      <c r="U93" s="240">
        <v>61</v>
      </c>
      <c r="V93" s="240">
        <v>20</v>
      </c>
      <c r="W93" s="240">
        <v>3</v>
      </c>
      <c r="X93" s="240">
        <v>10.7</v>
      </c>
      <c r="Y93" s="240">
        <v>1.4</v>
      </c>
      <c r="Z93" s="240">
        <v>32.200000000000003</v>
      </c>
      <c r="AA93" s="240">
        <v>1.2</v>
      </c>
      <c r="AB93" s="240">
        <v>31.6</v>
      </c>
      <c r="AC93" s="240">
        <v>1</v>
      </c>
      <c r="AD93" s="240">
        <v>116.8</v>
      </c>
      <c r="AE93" s="240">
        <v>1</v>
      </c>
      <c r="AF93" s="240">
        <v>40.1</v>
      </c>
      <c r="AG93" s="240">
        <v>1.2</v>
      </c>
      <c r="AH93" s="240">
        <v>134</v>
      </c>
      <c r="AI93" s="240">
        <v>2</v>
      </c>
      <c r="AJ93" s="240">
        <v>9.1</v>
      </c>
      <c r="AK93" s="240">
        <v>0.8</v>
      </c>
      <c r="AL93" s="240">
        <v>6</v>
      </c>
      <c r="AM93" s="240">
        <v>2</v>
      </c>
      <c r="AN93" s="240">
        <v>174</v>
      </c>
      <c r="AO93" s="240">
        <v>9</v>
      </c>
      <c r="AP93" s="241">
        <v>16.600000000000001</v>
      </c>
      <c r="AQ93" s="239">
        <v>0.9</v>
      </c>
    </row>
    <row r="94" spans="1:43" thickBot="1" x14ac:dyDescent="0.35">
      <c r="A94" s="242">
        <v>2813.8</v>
      </c>
      <c r="B94" s="245">
        <v>22</v>
      </c>
      <c r="C94" s="237" t="s">
        <v>666</v>
      </c>
      <c r="D94" s="238">
        <v>44117</v>
      </c>
      <c r="E94" s="239" t="s">
        <v>664</v>
      </c>
      <c r="F94" s="240"/>
      <c r="G94" s="240"/>
      <c r="H94" s="240"/>
      <c r="I94" s="240"/>
      <c r="J94" s="240">
        <v>9191</v>
      </c>
      <c r="K94" s="240">
        <v>97</v>
      </c>
      <c r="L94" s="240">
        <v>368</v>
      </c>
      <c r="M94" s="240">
        <v>30</v>
      </c>
      <c r="N94" s="240">
        <v>1829</v>
      </c>
      <c r="O94" s="240">
        <v>29</v>
      </c>
      <c r="P94" s="240">
        <v>54</v>
      </c>
      <c r="Q94" s="240">
        <v>3</v>
      </c>
      <c r="R94" s="240">
        <v>330</v>
      </c>
      <c r="S94" s="240">
        <v>5</v>
      </c>
      <c r="T94" s="240">
        <v>12146</v>
      </c>
      <c r="U94" s="240">
        <v>51</v>
      </c>
      <c r="V94" s="240">
        <v>19</v>
      </c>
      <c r="W94" s="240">
        <v>3</v>
      </c>
      <c r="X94" s="240">
        <v>9.1</v>
      </c>
      <c r="Y94" s="240">
        <v>1.3</v>
      </c>
      <c r="Z94" s="240">
        <v>26.3</v>
      </c>
      <c r="AA94" s="240">
        <v>1.1000000000000001</v>
      </c>
      <c r="AB94" s="240">
        <v>28.4</v>
      </c>
      <c r="AC94" s="240">
        <v>0.9</v>
      </c>
      <c r="AD94" s="240">
        <v>112.7</v>
      </c>
      <c r="AE94" s="240">
        <v>0.9</v>
      </c>
      <c r="AF94" s="240">
        <v>36.5</v>
      </c>
      <c r="AG94" s="240">
        <v>1.1000000000000001</v>
      </c>
      <c r="AH94" s="240">
        <v>133</v>
      </c>
      <c r="AI94" s="240">
        <v>2</v>
      </c>
      <c r="AJ94" s="240">
        <v>8.1</v>
      </c>
      <c r="AK94" s="240">
        <v>0.8</v>
      </c>
      <c r="AL94" s="240">
        <v>7</v>
      </c>
      <c r="AM94" s="240">
        <v>2</v>
      </c>
      <c r="AN94" s="240">
        <v>171</v>
      </c>
      <c r="AO94" s="240">
        <v>9</v>
      </c>
      <c r="AP94" s="241">
        <v>17.3</v>
      </c>
      <c r="AQ94" s="239">
        <v>0.9</v>
      </c>
    </row>
    <row r="95" spans="1:43" ht="14.45" x14ac:dyDescent="0.3">
      <c r="A95" s="277">
        <v>2814</v>
      </c>
      <c r="B95" s="278">
        <v>23</v>
      </c>
      <c r="C95" s="279" t="s">
        <v>666</v>
      </c>
      <c r="D95" s="274">
        <v>44117</v>
      </c>
      <c r="E95" s="265" t="s">
        <v>665</v>
      </c>
      <c r="F95" s="269"/>
      <c r="G95" s="269"/>
      <c r="H95" s="269"/>
      <c r="I95" s="269"/>
      <c r="J95" s="269">
        <v>9390</v>
      </c>
      <c r="K95" s="269">
        <v>100</v>
      </c>
      <c r="L95" s="269">
        <v>335</v>
      </c>
      <c r="M95" s="269">
        <v>31</v>
      </c>
      <c r="N95" s="269">
        <v>1898</v>
      </c>
      <c r="O95" s="269">
        <v>30</v>
      </c>
      <c r="P95" s="269">
        <v>57</v>
      </c>
      <c r="Q95" s="269">
        <v>3</v>
      </c>
      <c r="R95" s="269">
        <v>375</v>
      </c>
      <c r="S95" s="269">
        <v>5</v>
      </c>
      <c r="T95" s="269">
        <v>12361</v>
      </c>
      <c r="U95" s="269">
        <v>51</v>
      </c>
      <c r="V95" s="269">
        <v>16</v>
      </c>
      <c r="W95" s="269">
        <v>3</v>
      </c>
      <c r="X95" s="269">
        <v>9.1</v>
      </c>
      <c r="Y95" s="269">
        <v>1.3</v>
      </c>
      <c r="Z95" s="269">
        <v>29.2</v>
      </c>
      <c r="AA95" s="269">
        <v>1.1000000000000001</v>
      </c>
      <c r="AB95" s="269">
        <v>30.5</v>
      </c>
      <c r="AC95" s="269">
        <v>0.9</v>
      </c>
      <c r="AD95" s="269">
        <v>113.8</v>
      </c>
      <c r="AE95" s="269">
        <v>0.9</v>
      </c>
      <c r="AF95" s="269">
        <v>35.799999999999997</v>
      </c>
      <c r="AG95" s="269">
        <v>1.1000000000000001</v>
      </c>
      <c r="AH95" s="269">
        <v>131</v>
      </c>
      <c r="AI95" s="269">
        <v>2</v>
      </c>
      <c r="AJ95" s="269">
        <v>9.3000000000000007</v>
      </c>
      <c r="AK95" s="269">
        <v>0.8</v>
      </c>
      <c r="AL95" s="269">
        <v>7</v>
      </c>
      <c r="AM95" s="269">
        <v>2</v>
      </c>
      <c r="AN95" s="269">
        <v>164</v>
      </c>
      <c r="AO95" s="269">
        <v>9</v>
      </c>
      <c r="AP95" s="275">
        <v>14.8</v>
      </c>
      <c r="AQ95" s="265">
        <v>0.9</v>
      </c>
    </row>
    <row r="96" spans="1:43" thickBot="1" x14ac:dyDescent="0.35">
      <c r="A96" s="235">
        <v>2814</v>
      </c>
      <c r="B96" s="236">
        <v>23</v>
      </c>
      <c r="C96" s="237" t="s">
        <v>666</v>
      </c>
      <c r="D96" s="238">
        <v>44117</v>
      </c>
      <c r="E96" s="239" t="s">
        <v>664</v>
      </c>
      <c r="F96" s="240"/>
      <c r="G96" s="240"/>
      <c r="H96" s="240"/>
      <c r="I96" s="240"/>
      <c r="J96" s="240">
        <v>9390</v>
      </c>
      <c r="K96" s="240">
        <v>100</v>
      </c>
      <c r="L96" s="240">
        <v>335</v>
      </c>
      <c r="M96" s="240">
        <v>31</v>
      </c>
      <c r="N96" s="240">
        <v>1898</v>
      </c>
      <c r="O96" s="240">
        <v>30</v>
      </c>
      <c r="P96" s="240">
        <v>57</v>
      </c>
      <c r="Q96" s="240">
        <v>3</v>
      </c>
      <c r="R96" s="240">
        <v>375</v>
      </c>
      <c r="S96" s="240">
        <v>5</v>
      </c>
      <c r="T96" s="240">
        <v>12361</v>
      </c>
      <c r="U96" s="240">
        <v>51</v>
      </c>
      <c r="V96" s="240">
        <v>16</v>
      </c>
      <c r="W96" s="240">
        <v>3</v>
      </c>
      <c r="X96" s="240">
        <v>9.1</v>
      </c>
      <c r="Y96" s="240">
        <v>1.3</v>
      </c>
      <c r="Z96" s="240">
        <v>29.2</v>
      </c>
      <c r="AA96" s="240">
        <v>1.1000000000000001</v>
      </c>
      <c r="AB96" s="240">
        <v>30.5</v>
      </c>
      <c r="AC96" s="240">
        <v>0.9</v>
      </c>
      <c r="AD96" s="240">
        <v>113.8</v>
      </c>
      <c r="AE96" s="240">
        <v>0.9</v>
      </c>
      <c r="AF96" s="240">
        <v>35.799999999999997</v>
      </c>
      <c r="AG96" s="240">
        <v>1.1000000000000001</v>
      </c>
      <c r="AH96" s="240">
        <v>131</v>
      </c>
      <c r="AI96" s="240">
        <v>2</v>
      </c>
      <c r="AJ96" s="240">
        <v>9.3000000000000007</v>
      </c>
      <c r="AK96" s="240">
        <v>0.8</v>
      </c>
      <c r="AL96" s="240">
        <v>7</v>
      </c>
      <c r="AM96" s="240">
        <v>2</v>
      </c>
      <c r="AN96" s="240">
        <v>164</v>
      </c>
      <c r="AO96" s="240">
        <v>9</v>
      </c>
      <c r="AP96" s="241">
        <v>14.8</v>
      </c>
      <c r="AQ96" s="239">
        <v>0.9</v>
      </c>
    </row>
    <row r="97" spans="1:43" ht="14.45" x14ac:dyDescent="0.3">
      <c r="A97" s="242">
        <v>2814.2</v>
      </c>
      <c r="B97" s="243">
        <v>24</v>
      </c>
      <c r="C97" s="237" t="s">
        <v>666</v>
      </c>
      <c r="D97" s="238">
        <v>44117</v>
      </c>
      <c r="E97" s="239" t="s">
        <v>664</v>
      </c>
      <c r="F97" s="240"/>
      <c r="G97" s="240"/>
      <c r="H97" s="240"/>
      <c r="I97" s="240"/>
      <c r="J97" s="240">
        <v>10409</v>
      </c>
      <c r="K97" s="240">
        <v>116</v>
      </c>
      <c r="L97" s="240">
        <v>359</v>
      </c>
      <c r="M97" s="240">
        <v>35</v>
      </c>
      <c r="N97" s="240">
        <v>2127</v>
      </c>
      <c r="O97" s="240">
        <v>35</v>
      </c>
      <c r="P97" s="240">
        <v>64</v>
      </c>
      <c r="Q97" s="240">
        <v>3</v>
      </c>
      <c r="R97" s="240">
        <v>498</v>
      </c>
      <c r="S97" s="240">
        <v>6</v>
      </c>
      <c r="T97" s="240">
        <v>15036</v>
      </c>
      <c r="U97" s="240">
        <v>64</v>
      </c>
      <c r="V97" s="240">
        <v>20</v>
      </c>
      <c r="W97" s="240">
        <v>3</v>
      </c>
      <c r="X97" s="240">
        <v>8.3000000000000007</v>
      </c>
      <c r="Y97" s="240">
        <v>1.4</v>
      </c>
      <c r="Z97" s="240">
        <v>29</v>
      </c>
      <c r="AA97" s="240">
        <v>1.2</v>
      </c>
      <c r="AB97" s="240">
        <v>28.5</v>
      </c>
      <c r="AC97" s="240">
        <v>1</v>
      </c>
      <c r="AD97" s="240">
        <v>125.6</v>
      </c>
      <c r="AE97" s="240">
        <v>1</v>
      </c>
      <c r="AF97" s="240">
        <v>37.9</v>
      </c>
      <c r="AG97" s="240">
        <v>1.2</v>
      </c>
      <c r="AH97" s="240">
        <v>140</v>
      </c>
      <c r="AI97" s="240">
        <v>2</v>
      </c>
      <c r="AJ97" s="240">
        <v>8.4</v>
      </c>
      <c r="AK97" s="240">
        <v>0.8</v>
      </c>
      <c r="AL97" s="240">
        <v>10</v>
      </c>
      <c r="AM97" s="240">
        <v>2</v>
      </c>
      <c r="AN97" s="240">
        <v>189</v>
      </c>
      <c r="AO97" s="240">
        <v>10</v>
      </c>
      <c r="AP97" s="241">
        <v>16.5</v>
      </c>
      <c r="AQ97" s="239">
        <v>0.9</v>
      </c>
    </row>
    <row r="98" spans="1:43" ht="14.45" x14ac:dyDescent="0.3">
      <c r="A98" s="263">
        <v>2825</v>
      </c>
      <c r="B98" s="262">
        <v>25</v>
      </c>
      <c r="C98" s="262" t="s">
        <v>666</v>
      </c>
      <c r="D98" s="274">
        <v>44117</v>
      </c>
      <c r="E98" s="273" t="s">
        <v>665</v>
      </c>
      <c r="F98" s="269"/>
      <c r="G98" s="269"/>
      <c r="H98" s="269"/>
      <c r="I98" s="269"/>
      <c r="J98" s="269">
        <v>10126</v>
      </c>
      <c r="K98" s="269">
        <v>109</v>
      </c>
      <c r="L98" s="269">
        <v>374</v>
      </c>
      <c r="M98" s="269">
        <v>32</v>
      </c>
      <c r="N98" s="269">
        <v>2093</v>
      </c>
      <c r="O98" s="269">
        <v>33</v>
      </c>
      <c r="P98" s="269">
        <v>62</v>
      </c>
      <c r="Q98" s="269">
        <v>3</v>
      </c>
      <c r="R98" s="269">
        <v>193</v>
      </c>
      <c r="S98" s="269">
        <v>4</v>
      </c>
      <c r="T98" s="269">
        <v>12138</v>
      </c>
      <c r="U98" s="269">
        <v>53</v>
      </c>
      <c r="V98" s="269">
        <v>20</v>
      </c>
      <c r="W98" s="269">
        <v>3</v>
      </c>
      <c r="X98" s="269">
        <v>11.1</v>
      </c>
      <c r="Y98" s="269">
        <v>1.4</v>
      </c>
      <c r="Z98" s="269">
        <v>28.5</v>
      </c>
      <c r="AA98" s="269">
        <v>1.1000000000000001</v>
      </c>
      <c r="AB98" s="269">
        <v>32.1</v>
      </c>
      <c r="AC98" s="269">
        <v>1</v>
      </c>
      <c r="AD98" s="269">
        <v>124.9</v>
      </c>
      <c r="AE98" s="269">
        <v>1</v>
      </c>
      <c r="AF98" s="269">
        <v>40.299999999999997</v>
      </c>
      <c r="AG98" s="269">
        <v>1.2</v>
      </c>
      <c r="AH98" s="269">
        <v>155</v>
      </c>
      <c r="AI98" s="269">
        <v>2</v>
      </c>
      <c r="AJ98" s="269">
        <v>8.6</v>
      </c>
      <c r="AK98" s="269">
        <v>0.8</v>
      </c>
      <c r="AL98" s="269">
        <v>7</v>
      </c>
      <c r="AM98" s="269">
        <v>2</v>
      </c>
      <c r="AN98" s="269">
        <v>155</v>
      </c>
      <c r="AO98" s="269">
        <v>9</v>
      </c>
      <c r="AP98" s="275">
        <v>17.3</v>
      </c>
      <c r="AQ98" s="265">
        <v>0.9</v>
      </c>
    </row>
    <row r="99" spans="1:43" ht="14.45" x14ac:dyDescent="0.3">
      <c r="A99" s="262">
        <v>2751</v>
      </c>
      <c r="B99" s="263">
        <v>26</v>
      </c>
      <c r="C99" s="262" t="s">
        <v>657</v>
      </c>
      <c r="D99" s="274">
        <v>44117</v>
      </c>
      <c r="E99" s="273" t="s">
        <v>665</v>
      </c>
      <c r="F99" s="269">
        <v>375</v>
      </c>
      <c r="G99" s="269">
        <v>69</v>
      </c>
      <c r="H99" s="269"/>
      <c r="I99" s="269"/>
      <c r="J99" s="269">
        <v>3526</v>
      </c>
      <c r="K99" s="269">
        <v>36</v>
      </c>
      <c r="L99" s="269">
        <v>62</v>
      </c>
      <c r="M99" s="269">
        <v>15</v>
      </c>
      <c r="N99" s="269">
        <v>613</v>
      </c>
      <c r="O99" s="269">
        <v>13</v>
      </c>
      <c r="P99" s="269">
        <v>33</v>
      </c>
      <c r="Q99" s="269">
        <v>1.5</v>
      </c>
      <c r="R99" s="269">
        <v>211</v>
      </c>
      <c r="S99" s="269">
        <v>2</v>
      </c>
      <c r="T99" s="269">
        <v>11658</v>
      </c>
      <c r="U99" s="269">
        <v>38</v>
      </c>
      <c r="V99" s="269">
        <v>6.3</v>
      </c>
      <c r="W99" s="269">
        <v>1.8</v>
      </c>
      <c r="X99" s="269">
        <v>6.8</v>
      </c>
      <c r="Y99" s="269">
        <v>1</v>
      </c>
      <c r="Z99" s="269">
        <v>19.600000000000001</v>
      </c>
      <c r="AA99" s="269">
        <v>0.8</v>
      </c>
      <c r="AB99" s="269">
        <v>35.200000000000003</v>
      </c>
      <c r="AC99" s="269">
        <v>0.7</v>
      </c>
      <c r="AD99" s="269">
        <v>65.7</v>
      </c>
      <c r="AE99" s="269">
        <v>0.5</v>
      </c>
      <c r="AF99" s="269">
        <v>23.2</v>
      </c>
      <c r="AG99" s="269">
        <v>0.8</v>
      </c>
      <c r="AH99" s="269">
        <v>62.1</v>
      </c>
      <c r="AI99" s="269">
        <v>1.3</v>
      </c>
      <c r="AJ99" s="269">
        <v>12.1</v>
      </c>
      <c r="AK99" s="269">
        <v>0.6</v>
      </c>
      <c r="AL99" s="269"/>
      <c r="AM99" s="269"/>
      <c r="AN99" s="269">
        <v>81</v>
      </c>
      <c r="AO99" s="269">
        <v>8</v>
      </c>
      <c r="AP99" s="275">
        <v>14.8</v>
      </c>
      <c r="AQ99" s="265">
        <v>0.7</v>
      </c>
    </row>
    <row r="100" spans="1:43" ht="14.45" x14ac:dyDescent="0.3">
      <c r="A100" s="262">
        <v>2760</v>
      </c>
      <c r="B100" s="263">
        <v>27</v>
      </c>
      <c r="C100" s="262" t="s">
        <v>657</v>
      </c>
      <c r="D100" s="274">
        <v>44117</v>
      </c>
      <c r="E100" s="273" t="s">
        <v>665</v>
      </c>
      <c r="F100" s="269">
        <v>378</v>
      </c>
      <c r="G100" s="269">
        <v>96</v>
      </c>
      <c r="H100" s="269"/>
      <c r="I100" s="269"/>
      <c r="J100" s="269">
        <v>12225</v>
      </c>
      <c r="K100" s="269">
        <v>91</v>
      </c>
      <c r="L100" s="269">
        <v>520</v>
      </c>
      <c r="M100" s="269">
        <v>26</v>
      </c>
      <c r="N100" s="269">
        <v>2243</v>
      </c>
      <c r="O100" s="269">
        <v>26</v>
      </c>
      <c r="P100" s="269">
        <v>84</v>
      </c>
      <c r="Q100" s="269">
        <v>2</v>
      </c>
      <c r="R100" s="269">
        <v>237</v>
      </c>
      <c r="S100" s="269">
        <v>3</v>
      </c>
      <c r="T100" s="269">
        <v>17578</v>
      </c>
      <c r="U100" s="269">
        <v>60</v>
      </c>
      <c r="V100" s="269">
        <v>22</v>
      </c>
      <c r="W100" s="269">
        <v>2</v>
      </c>
      <c r="X100" s="269">
        <v>14.3</v>
      </c>
      <c r="Y100" s="269">
        <v>1.2</v>
      </c>
      <c r="Z100" s="269">
        <v>29.9</v>
      </c>
      <c r="AA100" s="269">
        <v>1</v>
      </c>
      <c r="AB100" s="269">
        <v>65.599999999999994</v>
      </c>
      <c r="AC100" s="269">
        <v>1.1000000000000001</v>
      </c>
      <c r="AD100" s="269">
        <v>149.1</v>
      </c>
      <c r="AE100" s="269">
        <v>0.9</v>
      </c>
      <c r="AF100" s="269">
        <v>36.700000000000003</v>
      </c>
      <c r="AG100" s="269">
        <v>1.1000000000000001</v>
      </c>
      <c r="AH100" s="269">
        <v>130</v>
      </c>
      <c r="AI100" s="269">
        <v>2</v>
      </c>
      <c r="AJ100" s="269">
        <v>9.5</v>
      </c>
      <c r="AK100" s="269">
        <v>0.7</v>
      </c>
      <c r="AL100" s="269"/>
      <c r="AM100" s="269"/>
      <c r="AN100" s="269">
        <v>134</v>
      </c>
      <c r="AO100" s="269">
        <v>9</v>
      </c>
      <c r="AP100" s="275">
        <v>24.5</v>
      </c>
      <c r="AQ100" s="265">
        <v>0.9</v>
      </c>
    </row>
    <row r="101" spans="1:43" ht="14.45" x14ac:dyDescent="0.3">
      <c r="A101" s="263">
        <v>2781</v>
      </c>
      <c r="B101" s="263">
        <v>28</v>
      </c>
      <c r="C101" s="262" t="s">
        <v>657</v>
      </c>
      <c r="D101" s="274">
        <v>44117</v>
      </c>
      <c r="E101" s="273" t="s">
        <v>665</v>
      </c>
      <c r="F101" s="269">
        <v>341</v>
      </c>
      <c r="G101" s="269">
        <v>83</v>
      </c>
      <c r="H101" s="269"/>
      <c r="I101" s="269"/>
      <c r="J101" s="269">
        <v>4855</v>
      </c>
      <c r="K101" s="269">
        <v>47</v>
      </c>
      <c r="L101" s="269"/>
      <c r="M101" s="269"/>
      <c r="N101" s="269">
        <v>929</v>
      </c>
      <c r="O101" s="269">
        <v>16</v>
      </c>
      <c r="P101" s="269">
        <v>37.700000000000003</v>
      </c>
      <c r="Q101" s="269">
        <v>1.9</v>
      </c>
      <c r="R101" s="269">
        <v>367</v>
      </c>
      <c r="S101" s="269">
        <v>4</v>
      </c>
      <c r="T101" s="269">
        <v>18108</v>
      </c>
      <c r="U101" s="269">
        <v>58</v>
      </c>
      <c r="V101" s="269">
        <v>11</v>
      </c>
      <c r="W101" s="269">
        <v>2</v>
      </c>
      <c r="X101" s="269">
        <v>12</v>
      </c>
      <c r="Y101" s="269">
        <v>1.1000000000000001</v>
      </c>
      <c r="Z101" s="269">
        <v>22.8</v>
      </c>
      <c r="AA101" s="269">
        <v>0.9</v>
      </c>
      <c r="AB101" s="269">
        <v>110.5</v>
      </c>
      <c r="AC101" s="269">
        <v>1.2</v>
      </c>
      <c r="AD101" s="269">
        <v>84.1</v>
      </c>
      <c r="AE101" s="269">
        <v>0.7</v>
      </c>
      <c r="AF101" s="269">
        <v>28.7</v>
      </c>
      <c r="AG101" s="269">
        <v>1</v>
      </c>
      <c r="AH101" s="269">
        <v>107</v>
      </c>
      <c r="AI101" s="269">
        <v>1.8</v>
      </c>
      <c r="AJ101" s="269">
        <v>11.8</v>
      </c>
      <c r="AK101" s="269">
        <v>0.7</v>
      </c>
      <c r="AL101" s="269"/>
      <c r="AM101" s="269"/>
      <c r="AN101" s="269">
        <v>103</v>
      </c>
      <c r="AO101" s="269">
        <v>9</v>
      </c>
      <c r="AP101" s="275">
        <v>18.899999999999999</v>
      </c>
      <c r="AQ101" s="265">
        <v>0.8</v>
      </c>
    </row>
    <row r="102" spans="1:43" thickBot="1" x14ac:dyDescent="0.35">
      <c r="A102" s="263">
        <v>2798</v>
      </c>
      <c r="B102" s="276">
        <v>29</v>
      </c>
      <c r="C102" s="262" t="s">
        <v>657</v>
      </c>
      <c r="D102" s="274">
        <v>44117</v>
      </c>
      <c r="E102" s="273" t="s">
        <v>665</v>
      </c>
      <c r="F102" s="269"/>
      <c r="G102" s="269"/>
      <c r="H102" s="269"/>
      <c r="I102" s="269"/>
      <c r="J102" s="269">
        <v>10284</v>
      </c>
      <c r="K102" s="269">
        <v>83</v>
      </c>
      <c r="L102" s="269">
        <v>348</v>
      </c>
      <c r="M102" s="269">
        <v>25</v>
      </c>
      <c r="N102" s="269">
        <v>1749</v>
      </c>
      <c r="O102" s="269">
        <v>24</v>
      </c>
      <c r="P102" s="269">
        <v>66</v>
      </c>
      <c r="Q102" s="269">
        <v>2</v>
      </c>
      <c r="R102" s="269">
        <v>363</v>
      </c>
      <c r="S102" s="269">
        <v>4</v>
      </c>
      <c r="T102" s="269">
        <v>16573</v>
      </c>
      <c r="U102" s="269">
        <v>59</v>
      </c>
      <c r="V102" s="269">
        <v>12</v>
      </c>
      <c r="W102" s="269">
        <v>2</v>
      </c>
      <c r="X102" s="269">
        <v>12.9</v>
      </c>
      <c r="Y102" s="269">
        <v>1.3</v>
      </c>
      <c r="Z102" s="269">
        <v>21.9</v>
      </c>
      <c r="AA102" s="269">
        <v>0.9</v>
      </c>
      <c r="AB102" s="269">
        <v>45.4</v>
      </c>
      <c r="AC102" s="269">
        <v>1</v>
      </c>
      <c r="AD102" s="269">
        <v>135.19999999999999</v>
      </c>
      <c r="AE102" s="269">
        <v>0.9</v>
      </c>
      <c r="AF102" s="269">
        <v>44.2</v>
      </c>
      <c r="AG102" s="269">
        <v>1.2</v>
      </c>
      <c r="AH102" s="269">
        <v>156</v>
      </c>
      <c r="AI102" s="269">
        <v>2</v>
      </c>
      <c r="AJ102" s="269">
        <v>10.199999999999999</v>
      </c>
      <c r="AK102" s="269">
        <v>0.8</v>
      </c>
      <c r="AL102" s="269"/>
      <c r="AM102" s="269"/>
      <c r="AN102" s="269">
        <v>152</v>
      </c>
      <c r="AO102" s="269">
        <v>9</v>
      </c>
      <c r="AP102" s="275">
        <v>24.2</v>
      </c>
      <c r="AQ102" s="265">
        <v>0.9</v>
      </c>
    </row>
    <row r="103" spans="1:43" ht="14.45" x14ac:dyDescent="0.3">
      <c r="A103" s="277">
        <v>2825</v>
      </c>
      <c r="B103" s="278">
        <v>30</v>
      </c>
      <c r="C103" s="279" t="s">
        <v>657</v>
      </c>
      <c r="D103" s="274">
        <v>44117</v>
      </c>
      <c r="E103" s="273" t="s">
        <v>665</v>
      </c>
      <c r="F103" s="269"/>
      <c r="G103" s="269"/>
      <c r="H103" s="269"/>
      <c r="I103" s="269"/>
      <c r="J103" s="269">
        <v>13616</v>
      </c>
      <c r="K103" s="269">
        <v>100</v>
      </c>
      <c r="L103" s="269">
        <v>291</v>
      </c>
      <c r="M103" s="269">
        <v>27</v>
      </c>
      <c r="N103" s="269">
        <v>2655</v>
      </c>
      <c r="O103" s="269">
        <v>29</v>
      </c>
      <c r="P103" s="269">
        <v>79</v>
      </c>
      <c r="Q103" s="269">
        <v>3</v>
      </c>
      <c r="R103" s="269">
        <v>161</v>
      </c>
      <c r="S103" s="269">
        <v>3</v>
      </c>
      <c r="T103" s="269">
        <v>18854</v>
      </c>
      <c r="U103" s="269">
        <v>66</v>
      </c>
      <c r="V103" s="269">
        <v>21</v>
      </c>
      <c r="W103" s="269">
        <v>2</v>
      </c>
      <c r="X103" s="269">
        <v>15.7</v>
      </c>
      <c r="Y103" s="269">
        <v>1.3</v>
      </c>
      <c r="Z103" s="269">
        <v>29.7</v>
      </c>
      <c r="AA103" s="269">
        <v>1</v>
      </c>
      <c r="AB103" s="269">
        <v>37.5</v>
      </c>
      <c r="AC103" s="269">
        <v>1</v>
      </c>
      <c r="AD103" s="269">
        <v>154.80000000000001</v>
      </c>
      <c r="AE103" s="269">
        <v>1</v>
      </c>
      <c r="AF103" s="269">
        <v>51.9</v>
      </c>
      <c r="AG103" s="269">
        <v>1.3</v>
      </c>
      <c r="AH103" s="269">
        <v>169</v>
      </c>
      <c r="AI103" s="269">
        <v>2</v>
      </c>
      <c r="AJ103" s="269">
        <v>10.3</v>
      </c>
      <c r="AK103" s="269">
        <v>0.8</v>
      </c>
      <c r="AL103" s="269"/>
      <c r="AM103" s="269"/>
      <c r="AN103" s="269">
        <v>177</v>
      </c>
      <c r="AO103" s="269">
        <v>9</v>
      </c>
      <c r="AP103" s="275">
        <v>24.5</v>
      </c>
      <c r="AQ103" s="265">
        <v>0.9</v>
      </c>
    </row>
    <row r="104" spans="1:43" thickBot="1" x14ac:dyDescent="0.35">
      <c r="A104" s="227">
        <v>2825</v>
      </c>
      <c r="B104" s="234">
        <v>30</v>
      </c>
      <c r="C104" s="229" t="s">
        <v>657</v>
      </c>
      <c r="D104" s="197">
        <v>44117</v>
      </c>
      <c r="E104" s="179" t="s">
        <v>662</v>
      </c>
      <c r="F104" s="171"/>
      <c r="G104" s="171"/>
      <c r="H104" s="171"/>
      <c r="I104" s="171"/>
      <c r="J104" s="171">
        <v>13616</v>
      </c>
      <c r="K104" s="171">
        <v>100</v>
      </c>
      <c r="L104" s="171">
        <v>291</v>
      </c>
      <c r="M104" s="171">
        <v>27</v>
      </c>
      <c r="N104" s="171">
        <v>2655</v>
      </c>
      <c r="O104" s="171">
        <v>29</v>
      </c>
      <c r="P104" s="171">
        <v>79</v>
      </c>
      <c r="Q104" s="171">
        <v>3</v>
      </c>
      <c r="R104" s="171">
        <v>161</v>
      </c>
      <c r="S104" s="171">
        <v>3</v>
      </c>
      <c r="T104" s="171">
        <v>18854</v>
      </c>
      <c r="U104" s="171">
        <v>66</v>
      </c>
      <c r="V104" s="171">
        <v>21</v>
      </c>
      <c r="W104" s="171">
        <v>2</v>
      </c>
      <c r="X104" s="171">
        <v>15.7</v>
      </c>
      <c r="Y104" s="171">
        <v>1.3</v>
      </c>
      <c r="Z104" s="171">
        <v>29.7</v>
      </c>
      <c r="AA104" s="171">
        <v>1</v>
      </c>
      <c r="AB104" s="171">
        <v>37.5</v>
      </c>
      <c r="AC104" s="171">
        <v>1</v>
      </c>
      <c r="AD104" s="171">
        <v>154.80000000000001</v>
      </c>
      <c r="AE104" s="171">
        <v>1</v>
      </c>
      <c r="AF104" s="171">
        <v>51.9</v>
      </c>
      <c r="AG104" s="171">
        <v>1.3</v>
      </c>
      <c r="AH104" s="171">
        <v>169</v>
      </c>
      <c r="AI104" s="171">
        <v>2</v>
      </c>
      <c r="AJ104" s="171">
        <v>10.3</v>
      </c>
      <c r="AK104" s="171">
        <v>0.8</v>
      </c>
      <c r="AL104" s="171"/>
      <c r="AM104" s="171"/>
      <c r="AN104" s="171">
        <v>177</v>
      </c>
      <c r="AO104" s="171">
        <v>9</v>
      </c>
      <c r="AP104" s="169">
        <v>24.5</v>
      </c>
      <c r="AQ104" s="170">
        <v>0.9</v>
      </c>
    </row>
    <row r="105" spans="1:43" s="7" customFormat="1" thickBot="1" x14ac:dyDescent="0.35">
      <c r="A105" s="194">
        <v>2825</v>
      </c>
      <c r="B105" s="289">
        <v>31</v>
      </c>
      <c r="C105" s="191" t="s">
        <v>657</v>
      </c>
      <c r="D105" s="197">
        <v>44117</v>
      </c>
      <c r="E105" s="179" t="s">
        <v>662</v>
      </c>
      <c r="F105" s="171"/>
      <c r="G105" s="171"/>
      <c r="H105" s="171"/>
      <c r="I105" s="171"/>
      <c r="J105" s="171">
        <v>12176</v>
      </c>
      <c r="K105" s="171">
        <v>90</v>
      </c>
      <c r="L105" s="171"/>
      <c r="M105" s="171"/>
      <c r="N105" s="171">
        <v>2241</v>
      </c>
      <c r="O105" s="171">
        <v>26</v>
      </c>
      <c r="P105" s="171">
        <v>67</v>
      </c>
      <c r="Q105" s="171">
        <v>2</v>
      </c>
      <c r="R105" s="171">
        <v>163</v>
      </c>
      <c r="S105" s="171">
        <v>3</v>
      </c>
      <c r="T105" s="171">
        <v>20146</v>
      </c>
      <c r="U105" s="171">
        <v>69</v>
      </c>
      <c r="V105" s="171">
        <v>12</v>
      </c>
      <c r="W105" s="171">
        <v>2</v>
      </c>
      <c r="X105" s="171">
        <v>14.3</v>
      </c>
      <c r="Y105" s="171">
        <v>1.3</v>
      </c>
      <c r="Z105" s="171">
        <v>24.9</v>
      </c>
      <c r="AA105" s="171">
        <v>1</v>
      </c>
      <c r="AB105" s="171">
        <v>38.5</v>
      </c>
      <c r="AC105" s="171">
        <v>1</v>
      </c>
      <c r="AD105" s="171">
        <v>147.1</v>
      </c>
      <c r="AE105" s="171">
        <v>1</v>
      </c>
      <c r="AF105" s="171">
        <v>49.2</v>
      </c>
      <c r="AG105" s="171">
        <v>1.2</v>
      </c>
      <c r="AH105" s="171">
        <v>169</v>
      </c>
      <c r="AI105" s="171">
        <v>2</v>
      </c>
      <c r="AJ105" s="171">
        <v>9</v>
      </c>
      <c r="AK105" s="171">
        <v>0.8</v>
      </c>
      <c r="AL105" s="171"/>
      <c r="AM105" s="171"/>
      <c r="AN105" s="171">
        <v>155</v>
      </c>
      <c r="AO105" s="171">
        <v>9</v>
      </c>
      <c r="AP105" s="169">
        <v>28.2</v>
      </c>
      <c r="AQ105" s="170">
        <v>0.9</v>
      </c>
    </row>
    <row r="106" spans="1:43" s="7" customFormat="1" ht="14.45" x14ac:dyDescent="0.3">
      <c r="A106" s="228">
        <v>2820</v>
      </c>
      <c r="B106" s="233">
        <v>32</v>
      </c>
      <c r="C106" s="230" t="s">
        <v>657</v>
      </c>
      <c r="D106" s="255">
        <v>44117</v>
      </c>
      <c r="E106" s="160" t="s">
        <v>665</v>
      </c>
      <c r="J106" s="7">
        <v>12527</v>
      </c>
      <c r="K106" s="7">
        <v>100</v>
      </c>
      <c r="L106" s="7">
        <v>205</v>
      </c>
      <c r="M106" s="7">
        <v>28</v>
      </c>
      <c r="N106" s="7">
        <v>2217</v>
      </c>
      <c r="O106" s="7">
        <v>28</v>
      </c>
      <c r="P106" s="7">
        <v>55</v>
      </c>
      <c r="Q106" s="7">
        <v>3</v>
      </c>
      <c r="R106" s="7">
        <v>421</v>
      </c>
      <c r="S106" s="7">
        <v>5</v>
      </c>
      <c r="T106" s="7">
        <v>19965</v>
      </c>
      <c r="U106" s="7">
        <v>73</v>
      </c>
      <c r="V106" s="7">
        <v>16</v>
      </c>
      <c r="W106" s="7">
        <v>3</v>
      </c>
      <c r="X106" s="7">
        <v>16.7</v>
      </c>
      <c r="Y106" s="7">
        <v>1.4</v>
      </c>
      <c r="Z106" s="7">
        <v>26.7</v>
      </c>
      <c r="AA106" s="7">
        <v>1</v>
      </c>
      <c r="AB106" s="7">
        <v>27.1</v>
      </c>
      <c r="AC106" s="7">
        <v>0.9</v>
      </c>
      <c r="AD106" s="7">
        <v>157.30000000000001</v>
      </c>
      <c r="AE106" s="7">
        <v>1.1000000000000001</v>
      </c>
      <c r="AF106" s="7">
        <v>53.3</v>
      </c>
      <c r="AG106" s="7">
        <v>1.4</v>
      </c>
      <c r="AH106" s="7">
        <v>182</v>
      </c>
      <c r="AI106" s="7">
        <v>3</v>
      </c>
      <c r="AJ106" s="7">
        <v>10.199999999999999</v>
      </c>
      <c r="AK106" s="7">
        <v>0.8</v>
      </c>
      <c r="AN106" s="7">
        <v>199</v>
      </c>
      <c r="AO106" s="7">
        <v>9</v>
      </c>
      <c r="AP106" s="2">
        <v>23.9</v>
      </c>
      <c r="AQ106" s="47">
        <v>0.9</v>
      </c>
    </row>
    <row r="107" spans="1:43" thickBot="1" x14ac:dyDescent="0.35">
      <c r="A107" s="235">
        <v>2820</v>
      </c>
      <c r="B107" s="236">
        <v>32</v>
      </c>
      <c r="C107" s="237" t="s">
        <v>657</v>
      </c>
      <c r="D107" s="238">
        <v>44117</v>
      </c>
      <c r="E107" s="246" t="s">
        <v>664</v>
      </c>
      <c r="F107" s="240"/>
      <c r="G107" s="240"/>
      <c r="H107" s="240"/>
      <c r="I107" s="240"/>
      <c r="J107" s="240">
        <v>12527</v>
      </c>
      <c r="K107" s="240">
        <v>100</v>
      </c>
      <c r="L107" s="240">
        <v>205</v>
      </c>
      <c r="M107" s="240">
        <v>28</v>
      </c>
      <c r="N107" s="240">
        <v>2217</v>
      </c>
      <c r="O107" s="240">
        <v>28</v>
      </c>
      <c r="P107" s="240">
        <v>55</v>
      </c>
      <c r="Q107" s="240">
        <v>3</v>
      </c>
      <c r="R107" s="240">
        <v>421</v>
      </c>
      <c r="S107" s="240">
        <v>5</v>
      </c>
      <c r="T107" s="240">
        <v>19965</v>
      </c>
      <c r="U107" s="240">
        <v>73</v>
      </c>
      <c r="V107" s="240">
        <v>16</v>
      </c>
      <c r="W107" s="240">
        <v>3</v>
      </c>
      <c r="X107" s="240">
        <v>16.7</v>
      </c>
      <c r="Y107" s="240">
        <v>1.4</v>
      </c>
      <c r="Z107" s="240">
        <v>26.7</v>
      </c>
      <c r="AA107" s="240">
        <v>1</v>
      </c>
      <c r="AB107" s="240">
        <v>27.1</v>
      </c>
      <c r="AC107" s="240">
        <v>0.9</v>
      </c>
      <c r="AD107" s="240">
        <v>157.30000000000001</v>
      </c>
      <c r="AE107" s="240">
        <v>1.1000000000000001</v>
      </c>
      <c r="AF107" s="240">
        <v>53.3</v>
      </c>
      <c r="AG107" s="240">
        <v>1.4</v>
      </c>
      <c r="AH107" s="240">
        <v>182</v>
      </c>
      <c r="AI107" s="240">
        <v>3</v>
      </c>
      <c r="AJ107" s="240">
        <v>10.199999999999999</v>
      </c>
      <c r="AK107" s="240">
        <v>0.8</v>
      </c>
      <c r="AL107" s="240"/>
      <c r="AM107" s="240"/>
      <c r="AN107" s="240">
        <v>199</v>
      </c>
      <c r="AO107" s="240">
        <v>9</v>
      </c>
      <c r="AP107" s="241">
        <v>23.9</v>
      </c>
      <c r="AQ107" s="239">
        <v>0.9</v>
      </c>
    </row>
    <row r="108" spans="1:43" ht="14.45" x14ac:dyDescent="0.3">
      <c r="A108" s="242">
        <v>2819.8</v>
      </c>
      <c r="B108" s="243">
        <v>33</v>
      </c>
      <c r="C108" s="244" t="s">
        <v>657</v>
      </c>
      <c r="D108" s="238">
        <v>44117</v>
      </c>
      <c r="E108" s="246" t="s">
        <v>664</v>
      </c>
      <c r="F108" s="240"/>
      <c r="G108" s="240"/>
      <c r="H108" s="240"/>
      <c r="I108" s="240"/>
      <c r="J108" s="240">
        <v>12974</v>
      </c>
      <c r="K108" s="240">
        <v>102</v>
      </c>
      <c r="L108" s="240">
        <v>300</v>
      </c>
      <c r="M108" s="240">
        <v>28</v>
      </c>
      <c r="N108" s="240">
        <v>2334</v>
      </c>
      <c r="O108" s="240">
        <v>28</v>
      </c>
      <c r="P108" s="240">
        <v>60</v>
      </c>
      <c r="Q108" s="240">
        <v>3</v>
      </c>
      <c r="R108" s="240">
        <v>374</v>
      </c>
      <c r="S108" s="240">
        <v>4</v>
      </c>
      <c r="T108" s="240">
        <v>20053</v>
      </c>
      <c r="U108" s="240">
        <v>73</v>
      </c>
      <c r="V108" s="240">
        <v>14</v>
      </c>
      <c r="W108" s="240">
        <v>3</v>
      </c>
      <c r="X108" s="240">
        <v>16</v>
      </c>
      <c r="Y108" s="240">
        <v>1.4</v>
      </c>
      <c r="Z108" s="240">
        <v>27.8</v>
      </c>
      <c r="AA108" s="240">
        <v>1.1000000000000001</v>
      </c>
      <c r="AB108" s="240">
        <v>28.6</v>
      </c>
      <c r="AC108" s="240">
        <v>0.9</v>
      </c>
      <c r="AD108" s="240">
        <v>162.30000000000001</v>
      </c>
      <c r="AE108" s="240">
        <v>1.1000000000000001</v>
      </c>
      <c r="AF108" s="240">
        <v>56.4</v>
      </c>
      <c r="AG108" s="240">
        <v>1.4</v>
      </c>
      <c r="AH108" s="240">
        <v>196</v>
      </c>
      <c r="AI108" s="240">
        <v>3</v>
      </c>
      <c r="AJ108" s="240">
        <v>8.1</v>
      </c>
      <c r="AK108" s="240">
        <v>0.8</v>
      </c>
      <c r="AL108" s="240"/>
      <c r="AM108" s="240"/>
      <c r="AN108" s="240">
        <v>193</v>
      </c>
      <c r="AO108" s="240">
        <v>9</v>
      </c>
      <c r="AP108" s="241">
        <v>22</v>
      </c>
      <c r="AQ108" s="239">
        <v>0.9</v>
      </c>
    </row>
    <row r="109" spans="1:43" ht="14.45" x14ac:dyDescent="0.3">
      <c r="A109" s="242">
        <v>2819.6</v>
      </c>
      <c r="B109" s="242">
        <v>34</v>
      </c>
      <c r="C109" s="244" t="s">
        <v>657</v>
      </c>
      <c r="D109" s="238">
        <v>44117</v>
      </c>
      <c r="E109" s="246" t="s">
        <v>664</v>
      </c>
      <c r="F109" s="240"/>
      <c r="G109" s="240"/>
      <c r="H109" s="240"/>
      <c r="I109" s="240"/>
      <c r="J109" s="240">
        <v>13948</v>
      </c>
      <c r="K109" s="240">
        <v>110</v>
      </c>
      <c r="L109" s="240">
        <v>268</v>
      </c>
      <c r="M109" s="240">
        <v>30</v>
      </c>
      <c r="N109" s="240">
        <v>2719</v>
      </c>
      <c r="O109" s="240">
        <v>31</v>
      </c>
      <c r="P109" s="240">
        <v>68</v>
      </c>
      <c r="Q109" s="240">
        <v>3</v>
      </c>
      <c r="R109" s="240">
        <v>458</v>
      </c>
      <c r="S109" s="240">
        <v>5</v>
      </c>
      <c r="T109" s="240">
        <v>22497</v>
      </c>
      <c r="U109" s="240">
        <v>82</v>
      </c>
      <c r="V109" s="240">
        <v>15</v>
      </c>
      <c r="W109" s="240">
        <v>3</v>
      </c>
      <c r="X109" s="240">
        <v>14.4</v>
      </c>
      <c r="Y109" s="240">
        <v>1.4</v>
      </c>
      <c r="Z109" s="240">
        <v>28.3</v>
      </c>
      <c r="AA109" s="240">
        <v>1.1000000000000001</v>
      </c>
      <c r="AB109" s="240">
        <v>31.5</v>
      </c>
      <c r="AC109" s="240">
        <v>1</v>
      </c>
      <c r="AD109" s="240">
        <v>168.3</v>
      </c>
      <c r="AE109" s="240">
        <v>1.1000000000000001</v>
      </c>
      <c r="AF109" s="240">
        <v>55.7</v>
      </c>
      <c r="AG109" s="240">
        <v>1.4</v>
      </c>
      <c r="AH109" s="240">
        <v>208</v>
      </c>
      <c r="AI109" s="240">
        <v>3</v>
      </c>
      <c r="AJ109" s="240">
        <v>8.5</v>
      </c>
      <c r="AK109" s="240">
        <v>0.9</v>
      </c>
      <c r="AL109" s="240">
        <v>8</v>
      </c>
      <c r="AM109" s="240">
        <v>2</v>
      </c>
      <c r="AN109" s="240">
        <v>179</v>
      </c>
      <c r="AO109" s="240">
        <v>9</v>
      </c>
      <c r="AP109" s="241">
        <v>23.2</v>
      </c>
      <c r="AQ109" s="239">
        <v>1</v>
      </c>
    </row>
    <row r="110" spans="1:43" ht="14.45" x14ac:dyDescent="0.3">
      <c r="A110" s="242">
        <v>2819.4</v>
      </c>
      <c r="B110" s="242">
        <v>35</v>
      </c>
      <c r="C110" s="244" t="s">
        <v>657</v>
      </c>
      <c r="D110" s="238">
        <v>44117</v>
      </c>
      <c r="E110" s="246" t="s">
        <v>664</v>
      </c>
      <c r="F110" s="240"/>
      <c r="G110" s="240"/>
      <c r="H110" s="240"/>
      <c r="I110" s="240"/>
      <c r="J110" s="240">
        <v>14579</v>
      </c>
      <c r="K110" s="240">
        <v>116</v>
      </c>
      <c r="L110" s="240">
        <v>294</v>
      </c>
      <c r="M110" s="240">
        <v>32</v>
      </c>
      <c r="N110" s="240">
        <v>3250</v>
      </c>
      <c r="O110" s="240">
        <v>35</v>
      </c>
      <c r="P110" s="240">
        <v>85</v>
      </c>
      <c r="Q110" s="240">
        <v>3</v>
      </c>
      <c r="R110" s="240">
        <v>602</v>
      </c>
      <c r="S110" s="240">
        <v>6</v>
      </c>
      <c r="T110" s="240">
        <v>26442</v>
      </c>
      <c r="U110" s="240">
        <v>96</v>
      </c>
      <c r="V110" s="240">
        <v>14</v>
      </c>
      <c r="W110" s="240">
        <v>3</v>
      </c>
      <c r="X110" s="240">
        <v>15.7</v>
      </c>
      <c r="Y110" s="240">
        <v>1.5</v>
      </c>
      <c r="Z110" s="240">
        <v>30.8</v>
      </c>
      <c r="AA110" s="240">
        <v>1.1000000000000001</v>
      </c>
      <c r="AB110" s="240">
        <v>36.9</v>
      </c>
      <c r="AC110" s="240">
        <v>1</v>
      </c>
      <c r="AD110" s="240">
        <v>175.1</v>
      </c>
      <c r="AE110" s="240">
        <v>1.2</v>
      </c>
      <c r="AF110" s="240">
        <v>53.1</v>
      </c>
      <c r="AG110" s="240">
        <v>1.4</v>
      </c>
      <c r="AH110" s="240">
        <v>220</v>
      </c>
      <c r="AI110" s="240">
        <v>3</v>
      </c>
      <c r="AJ110" s="240">
        <v>6.7</v>
      </c>
      <c r="AK110" s="240">
        <v>0.9</v>
      </c>
      <c r="AL110" s="240">
        <v>7</v>
      </c>
      <c r="AM110" s="240">
        <v>2</v>
      </c>
      <c r="AN110" s="240">
        <v>184</v>
      </c>
      <c r="AO110" s="240">
        <v>10</v>
      </c>
      <c r="AP110" s="241">
        <v>22.6</v>
      </c>
      <c r="AQ110" s="239">
        <v>1</v>
      </c>
    </row>
    <row r="111" spans="1:43" ht="14.45" x14ac:dyDescent="0.3">
      <c r="A111" s="242">
        <v>2819.2</v>
      </c>
      <c r="B111" s="242">
        <v>36</v>
      </c>
      <c r="C111" s="244" t="s">
        <v>657</v>
      </c>
      <c r="D111" s="238">
        <v>44117</v>
      </c>
      <c r="E111" s="246" t="s">
        <v>664</v>
      </c>
      <c r="F111" s="240"/>
      <c r="G111" s="240"/>
      <c r="H111" s="240"/>
      <c r="I111" s="240"/>
      <c r="J111" s="240">
        <v>15369</v>
      </c>
      <c r="K111" s="240">
        <v>122</v>
      </c>
      <c r="L111" s="240">
        <v>242</v>
      </c>
      <c r="M111" s="240">
        <v>34</v>
      </c>
      <c r="N111" s="240">
        <v>3442</v>
      </c>
      <c r="O111" s="240">
        <v>37</v>
      </c>
      <c r="P111" s="240">
        <v>96</v>
      </c>
      <c r="Q111" s="240">
        <v>3</v>
      </c>
      <c r="R111" s="240">
        <v>665</v>
      </c>
      <c r="S111" s="240">
        <v>6</v>
      </c>
      <c r="T111" s="240">
        <v>28494</v>
      </c>
      <c r="U111" s="240">
        <v>104</v>
      </c>
      <c r="V111" s="240">
        <v>18</v>
      </c>
      <c r="W111" s="240">
        <v>3</v>
      </c>
      <c r="X111" s="240">
        <v>15.7</v>
      </c>
      <c r="Y111" s="240">
        <v>1.5</v>
      </c>
      <c r="Z111" s="240">
        <v>31</v>
      </c>
      <c r="AA111" s="240">
        <v>1.2</v>
      </c>
      <c r="AB111" s="240">
        <v>43.1</v>
      </c>
      <c r="AC111" s="240">
        <v>1.1000000000000001</v>
      </c>
      <c r="AD111" s="240">
        <v>173.3</v>
      </c>
      <c r="AE111" s="240">
        <v>1.2</v>
      </c>
      <c r="AF111" s="240">
        <v>50.4</v>
      </c>
      <c r="AG111" s="240">
        <v>1.4</v>
      </c>
      <c r="AH111" s="240">
        <v>217</v>
      </c>
      <c r="AI111" s="240">
        <v>3</v>
      </c>
      <c r="AJ111" s="240">
        <v>6</v>
      </c>
      <c r="AK111" s="240">
        <v>0.9</v>
      </c>
      <c r="AL111" s="240">
        <v>10</v>
      </c>
      <c r="AM111" s="240">
        <v>2</v>
      </c>
      <c r="AN111" s="240">
        <v>187</v>
      </c>
      <c r="AO111" s="240">
        <v>10</v>
      </c>
      <c r="AP111" s="241">
        <v>22.4</v>
      </c>
      <c r="AQ111" s="239">
        <v>1</v>
      </c>
    </row>
    <row r="112" spans="1:43" ht="14.45" x14ac:dyDescent="0.3">
      <c r="A112" s="242">
        <v>2819</v>
      </c>
      <c r="B112" s="242">
        <v>37</v>
      </c>
      <c r="C112" s="244" t="s">
        <v>657</v>
      </c>
      <c r="D112" s="238">
        <v>44117</v>
      </c>
      <c r="E112" s="246" t="s">
        <v>664</v>
      </c>
      <c r="F112" s="240"/>
      <c r="G112" s="240"/>
      <c r="H112" s="240"/>
      <c r="I112" s="240"/>
      <c r="J112" s="240">
        <v>14706</v>
      </c>
      <c r="K112" s="240">
        <v>117</v>
      </c>
      <c r="L112" s="240">
        <v>125</v>
      </c>
      <c r="M112" s="240">
        <v>33</v>
      </c>
      <c r="N112" s="240">
        <v>3187</v>
      </c>
      <c r="O112" s="240">
        <v>36</v>
      </c>
      <c r="P112" s="240">
        <v>87</v>
      </c>
      <c r="Q112" s="240">
        <v>3</v>
      </c>
      <c r="R112" s="240">
        <v>591</v>
      </c>
      <c r="S112" s="240">
        <v>6</v>
      </c>
      <c r="T112" s="240">
        <v>27900</v>
      </c>
      <c r="U112" s="240">
        <v>101</v>
      </c>
      <c r="V112" s="240">
        <v>24</v>
      </c>
      <c r="W112" s="240">
        <v>3</v>
      </c>
      <c r="X112" s="240">
        <v>18.100000000000001</v>
      </c>
      <c r="Y112" s="240">
        <v>1.5</v>
      </c>
      <c r="Z112" s="240">
        <v>30.7</v>
      </c>
      <c r="AA112" s="240">
        <v>1.1000000000000001</v>
      </c>
      <c r="AB112" s="240">
        <v>43.9</v>
      </c>
      <c r="AC112" s="240">
        <v>1.1000000000000001</v>
      </c>
      <c r="AD112" s="240">
        <v>172.9</v>
      </c>
      <c r="AE112" s="240">
        <v>1.2</v>
      </c>
      <c r="AF112" s="240">
        <v>51.7</v>
      </c>
      <c r="AG112" s="240">
        <v>1.4</v>
      </c>
      <c r="AH112" s="240">
        <v>187</v>
      </c>
      <c r="AI112" s="240">
        <v>3</v>
      </c>
      <c r="AJ112" s="240">
        <v>5.8</v>
      </c>
      <c r="AK112" s="240">
        <v>0.8</v>
      </c>
      <c r="AL112" s="240">
        <v>8</v>
      </c>
      <c r="AM112" s="240">
        <v>2</v>
      </c>
      <c r="AN112" s="240">
        <v>178</v>
      </c>
      <c r="AO112" s="240">
        <v>9</v>
      </c>
      <c r="AP112" s="241">
        <v>25.5</v>
      </c>
      <c r="AQ112" s="239">
        <v>1</v>
      </c>
    </row>
    <row r="113" spans="1:43" ht="14.45" x14ac:dyDescent="0.3">
      <c r="A113" s="242">
        <v>2818.8</v>
      </c>
      <c r="B113" s="242">
        <v>38</v>
      </c>
      <c r="C113" s="244" t="s">
        <v>657</v>
      </c>
      <c r="D113" s="238">
        <v>44117</v>
      </c>
      <c r="E113" s="246" t="s">
        <v>664</v>
      </c>
      <c r="F113" s="240"/>
      <c r="G113" s="240"/>
      <c r="H113" s="240"/>
      <c r="I113" s="240"/>
      <c r="J113" s="240">
        <v>13596</v>
      </c>
      <c r="K113" s="240">
        <v>108</v>
      </c>
      <c r="L113" s="240"/>
      <c r="M113" s="240"/>
      <c r="N113" s="240">
        <v>2697</v>
      </c>
      <c r="O113" s="240">
        <v>32</v>
      </c>
      <c r="P113" s="240">
        <v>85</v>
      </c>
      <c r="Q113" s="240">
        <v>3</v>
      </c>
      <c r="R113" s="240">
        <v>432</v>
      </c>
      <c r="S113" s="240">
        <v>5</v>
      </c>
      <c r="T113" s="240">
        <v>24851</v>
      </c>
      <c r="U113" s="240">
        <v>89</v>
      </c>
      <c r="V113" s="240">
        <v>19</v>
      </c>
      <c r="W113" s="240">
        <v>3</v>
      </c>
      <c r="X113" s="240">
        <v>12.2</v>
      </c>
      <c r="Y113" s="240">
        <v>1.4</v>
      </c>
      <c r="Z113" s="240">
        <v>28</v>
      </c>
      <c r="AA113" s="240">
        <v>1.1000000000000001</v>
      </c>
      <c r="AB113" s="240">
        <v>41.4</v>
      </c>
      <c r="AC113" s="240">
        <v>1</v>
      </c>
      <c r="AD113" s="240">
        <v>164.4</v>
      </c>
      <c r="AE113" s="240">
        <v>1.1000000000000001</v>
      </c>
      <c r="AF113" s="240">
        <v>48.9</v>
      </c>
      <c r="AG113" s="240">
        <v>1.3</v>
      </c>
      <c r="AH113" s="240">
        <v>165</v>
      </c>
      <c r="AI113" s="240">
        <v>2</v>
      </c>
      <c r="AJ113" s="240">
        <v>8.6</v>
      </c>
      <c r="AK113" s="240">
        <v>0.8</v>
      </c>
      <c r="AL113" s="240"/>
      <c r="AM113" s="240"/>
      <c r="AN113" s="240">
        <v>165</v>
      </c>
      <c r="AO113" s="240">
        <v>9</v>
      </c>
      <c r="AP113" s="241">
        <v>23.2</v>
      </c>
      <c r="AQ113" s="239">
        <v>1</v>
      </c>
    </row>
    <row r="114" spans="1:43" ht="14.45" x14ac:dyDescent="0.3">
      <c r="A114" s="242">
        <v>2818.6</v>
      </c>
      <c r="B114" s="242">
        <v>39</v>
      </c>
      <c r="C114" s="244" t="s">
        <v>657</v>
      </c>
      <c r="D114" s="238">
        <v>44117</v>
      </c>
      <c r="E114" s="246" t="s">
        <v>664</v>
      </c>
      <c r="F114" s="240"/>
      <c r="G114" s="240"/>
      <c r="H114" s="240"/>
      <c r="I114" s="240"/>
      <c r="J114" s="240">
        <v>13018</v>
      </c>
      <c r="K114" s="240">
        <v>104</v>
      </c>
      <c r="L114" s="240"/>
      <c r="M114" s="240"/>
      <c r="N114" s="240">
        <v>2529</v>
      </c>
      <c r="O114" s="240">
        <v>31</v>
      </c>
      <c r="P114" s="240">
        <v>72</v>
      </c>
      <c r="Q114" s="240">
        <v>3</v>
      </c>
      <c r="R114" s="240">
        <v>392</v>
      </c>
      <c r="S114" s="240">
        <v>5</v>
      </c>
      <c r="T114" s="240">
        <v>24387</v>
      </c>
      <c r="U114" s="240">
        <v>87</v>
      </c>
      <c r="V114" s="240">
        <v>18</v>
      </c>
      <c r="W114" s="240">
        <v>3</v>
      </c>
      <c r="X114" s="240">
        <v>16.600000000000001</v>
      </c>
      <c r="Y114" s="240">
        <v>1.4</v>
      </c>
      <c r="Z114" s="240">
        <v>29.6</v>
      </c>
      <c r="AA114" s="240">
        <v>1.1000000000000001</v>
      </c>
      <c r="AB114" s="240">
        <v>42.7</v>
      </c>
      <c r="AC114" s="240">
        <v>1</v>
      </c>
      <c r="AD114" s="240">
        <v>163</v>
      </c>
      <c r="AE114" s="240">
        <v>1.1000000000000001</v>
      </c>
      <c r="AF114" s="240">
        <v>45.4</v>
      </c>
      <c r="AG114" s="240">
        <v>1.3</v>
      </c>
      <c r="AH114" s="240">
        <v>160</v>
      </c>
      <c r="AI114" s="240">
        <v>2</v>
      </c>
      <c r="AJ114" s="240">
        <v>6.5</v>
      </c>
      <c r="AK114" s="240">
        <v>0.8</v>
      </c>
      <c r="AL114" s="240"/>
      <c r="AM114" s="240"/>
      <c r="AN114" s="240">
        <v>152</v>
      </c>
      <c r="AO114" s="240">
        <v>9</v>
      </c>
      <c r="AP114" s="241">
        <v>21.9</v>
      </c>
      <c r="AQ114" s="239">
        <v>0.9</v>
      </c>
    </row>
    <row r="115" spans="1:43" ht="14.45" x14ac:dyDescent="0.3">
      <c r="A115" s="242">
        <v>2818.4</v>
      </c>
      <c r="B115" s="242">
        <v>40</v>
      </c>
      <c r="C115" s="244" t="s">
        <v>657</v>
      </c>
      <c r="D115" s="238">
        <v>44117</v>
      </c>
      <c r="E115" s="246" t="s">
        <v>664</v>
      </c>
      <c r="F115" s="240"/>
      <c r="G115" s="240"/>
      <c r="H115" s="240"/>
      <c r="I115" s="240"/>
      <c r="J115" s="240">
        <v>11436</v>
      </c>
      <c r="K115" s="240">
        <v>93</v>
      </c>
      <c r="L115" s="240"/>
      <c r="M115" s="240"/>
      <c r="N115" s="240">
        <v>2180</v>
      </c>
      <c r="O115" s="240">
        <v>28</v>
      </c>
      <c r="P115" s="240">
        <v>63</v>
      </c>
      <c r="Q115" s="240">
        <v>3</v>
      </c>
      <c r="R115" s="240">
        <v>302</v>
      </c>
      <c r="S115" s="240">
        <v>4</v>
      </c>
      <c r="T115" s="240">
        <v>23351</v>
      </c>
      <c r="U115" s="240">
        <v>82</v>
      </c>
      <c r="V115" s="240">
        <v>18</v>
      </c>
      <c r="W115" s="240">
        <v>3</v>
      </c>
      <c r="X115" s="240">
        <v>15.7</v>
      </c>
      <c r="Y115" s="240">
        <v>1.4</v>
      </c>
      <c r="Z115" s="240">
        <v>25.4</v>
      </c>
      <c r="AA115" s="240">
        <v>1</v>
      </c>
      <c r="AB115" s="240">
        <v>41.6</v>
      </c>
      <c r="AC115" s="240">
        <v>1</v>
      </c>
      <c r="AD115" s="240">
        <v>152.80000000000001</v>
      </c>
      <c r="AE115" s="240">
        <v>1</v>
      </c>
      <c r="AF115" s="240">
        <v>45.8</v>
      </c>
      <c r="AG115" s="240">
        <v>1.3</v>
      </c>
      <c r="AH115" s="240">
        <v>150</v>
      </c>
      <c r="AI115" s="240">
        <v>2</v>
      </c>
      <c r="AJ115" s="240">
        <v>8.5</v>
      </c>
      <c r="AK115" s="240">
        <v>0.8</v>
      </c>
      <c r="AL115" s="240"/>
      <c r="AM115" s="240"/>
      <c r="AN115" s="240">
        <v>150</v>
      </c>
      <c r="AO115" s="240">
        <v>9</v>
      </c>
      <c r="AP115" s="241">
        <v>23.5</v>
      </c>
      <c r="AQ115" s="239">
        <v>0.9</v>
      </c>
    </row>
    <row r="116" spans="1:43" ht="14.45" x14ac:dyDescent="0.3">
      <c r="A116" s="242">
        <v>2818.2</v>
      </c>
      <c r="B116" s="242">
        <v>41</v>
      </c>
      <c r="C116" s="244" t="s">
        <v>657</v>
      </c>
      <c r="D116" s="238">
        <v>44117</v>
      </c>
      <c r="E116" s="246" t="s">
        <v>664</v>
      </c>
      <c r="F116" s="240"/>
      <c r="G116" s="240"/>
      <c r="H116" s="240"/>
      <c r="I116" s="240"/>
      <c r="J116" s="240">
        <v>9698</v>
      </c>
      <c r="K116" s="240">
        <v>82</v>
      </c>
      <c r="L116" s="240"/>
      <c r="M116" s="240"/>
      <c r="N116" s="240">
        <v>1837</v>
      </c>
      <c r="O116" s="240">
        <v>25</v>
      </c>
      <c r="P116" s="240">
        <v>58</v>
      </c>
      <c r="Q116" s="240">
        <v>3</v>
      </c>
      <c r="R116" s="240">
        <v>258</v>
      </c>
      <c r="S116" s="240">
        <v>4</v>
      </c>
      <c r="T116" s="240">
        <v>23212</v>
      </c>
      <c r="U116" s="240">
        <v>80</v>
      </c>
      <c r="V116" s="240">
        <v>13</v>
      </c>
      <c r="W116" s="240">
        <v>2</v>
      </c>
      <c r="X116" s="240">
        <v>15.9</v>
      </c>
      <c r="Y116" s="240">
        <v>1.3</v>
      </c>
      <c r="Z116" s="240">
        <v>25.6</v>
      </c>
      <c r="AA116" s="240">
        <v>1</v>
      </c>
      <c r="AB116" s="240">
        <v>46.6</v>
      </c>
      <c r="AC116" s="240">
        <v>1</v>
      </c>
      <c r="AD116" s="240">
        <v>140.9</v>
      </c>
      <c r="AE116" s="240">
        <v>1</v>
      </c>
      <c r="AF116" s="240">
        <v>42.8</v>
      </c>
      <c r="AG116" s="240">
        <v>1.2</v>
      </c>
      <c r="AH116" s="240">
        <v>142</v>
      </c>
      <c r="AI116" s="240">
        <v>2</v>
      </c>
      <c r="AJ116" s="240">
        <v>9.6999999999999993</v>
      </c>
      <c r="AK116" s="240">
        <v>0.8</v>
      </c>
      <c r="AL116" s="240"/>
      <c r="AM116" s="240"/>
      <c r="AN116" s="240">
        <v>155</v>
      </c>
      <c r="AO116" s="240">
        <v>9</v>
      </c>
      <c r="AP116" s="241">
        <v>23</v>
      </c>
      <c r="AQ116" s="239">
        <v>0.9</v>
      </c>
    </row>
    <row r="117" spans="1:43" ht="14.45" x14ac:dyDescent="0.3">
      <c r="A117" s="242">
        <v>2818</v>
      </c>
      <c r="B117" s="242">
        <v>42</v>
      </c>
      <c r="C117" s="244" t="s">
        <v>657</v>
      </c>
      <c r="D117" s="238">
        <v>44117</v>
      </c>
      <c r="E117" s="246" t="s">
        <v>664</v>
      </c>
      <c r="F117" s="240">
        <v>407</v>
      </c>
      <c r="G117" s="240">
        <v>109</v>
      </c>
      <c r="H117" s="240"/>
      <c r="I117" s="240"/>
      <c r="J117" s="240">
        <v>10285</v>
      </c>
      <c r="K117" s="240">
        <v>85</v>
      </c>
      <c r="L117" s="240"/>
      <c r="M117" s="240"/>
      <c r="N117" s="240">
        <v>1926</v>
      </c>
      <c r="O117" s="240">
        <v>26</v>
      </c>
      <c r="P117" s="240">
        <v>59</v>
      </c>
      <c r="Q117" s="240">
        <v>3</v>
      </c>
      <c r="R117" s="240">
        <v>278</v>
      </c>
      <c r="S117" s="240">
        <v>4</v>
      </c>
      <c r="T117" s="240">
        <v>24407</v>
      </c>
      <c r="U117" s="240">
        <v>84</v>
      </c>
      <c r="V117" s="240">
        <v>15</v>
      </c>
      <c r="W117" s="240">
        <v>2</v>
      </c>
      <c r="X117" s="240">
        <v>13.8</v>
      </c>
      <c r="Y117" s="240">
        <v>1.3</v>
      </c>
      <c r="Z117" s="240">
        <v>23.5</v>
      </c>
      <c r="AA117" s="240">
        <v>1</v>
      </c>
      <c r="AB117" s="240">
        <v>48.8</v>
      </c>
      <c r="AC117" s="240">
        <v>1</v>
      </c>
      <c r="AD117" s="240">
        <v>142.6</v>
      </c>
      <c r="AE117" s="240">
        <v>1</v>
      </c>
      <c r="AF117" s="240">
        <v>38.799999999999997</v>
      </c>
      <c r="AG117" s="240">
        <v>1.2</v>
      </c>
      <c r="AH117" s="240">
        <v>144</v>
      </c>
      <c r="AI117" s="240">
        <v>2</v>
      </c>
      <c r="AJ117" s="240">
        <v>9.6999999999999993</v>
      </c>
      <c r="AK117" s="240">
        <v>0.8</v>
      </c>
      <c r="AL117" s="240"/>
      <c r="AM117" s="240"/>
      <c r="AN117" s="240">
        <v>151</v>
      </c>
      <c r="AO117" s="240">
        <v>9</v>
      </c>
      <c r="AP117" s="241">
        <v>22.7</v>
      </c>
      <c r="AQ117" s="239">
        <v>0.9</v>
      </c>
    </row>
    <row r="118" spans="1:43" ht="14.45" x14ac:dyDescent="0.3">
      <c r="A118" s="183">
        <v>2816</v>
      </c>
      <c r="B118" s="183">
        <v>43</v>
      </c>
      <c r="C118" s="190" t="s">
        <v>657</v>
      </c>
      <c r="D118" s="195">
        <v>44117</v>
      </c>
      <c r="E118" s="160"/>
      <c r="J118">
        <v>13757</v>
      </c>
      <c r="K118">
        <v>112</v>
      </c>
      <c r="L118">
        <v>552</v>
      </c>
      <c r="M118">
        <v>34</v>
      </c>
      <c r="N118">
        <v>3126</v>
      </c>
      <c r="O118">
        <v>35</v>
      </c>
      <c r="P118">
        <v>55</v>
      </c>
      <c r="Q118">
        <v>3</v>
      </c>
      <c r="R118">
        <v>750</v>
      </c>
      <c r="S118">
        <v>7</v>
      </c>
      <c r="T118">
        <v>26260</v>
      </c>
      <c r="U118">
        <v>96</v>
      </c>
      <c r="V118">
        <v>19</v>
      </c>
      <c r="W118">
        <v>3</v>
      </c>
      <c r="X118">
        <v>10.199999999999999</v>
      </c>
      <c r="Y118">
        <v>1.4</v>
      </c>
      <c r="Z118">
        <v>34.200000000000003</v>
      </c>
      <c r="AA118">
        <v>1.2</v>
      </c>
      <c r="AB118">
        <v>24.3</v>
      </c>
      <c r="AC118">
        <v>1</v>
      </c>
      <c r="AD118">
        <v>162.1</v>
      </c>
      <c r="AE118">
        <v>1.1000000000000001</v>
      </c>
      <c r="AF118">
        <v>58.6</v>
      </c>
      <c r="AG118">
        <v>1.5</v>
      </c>
      <c r="AH118">
        <v>247</v>
      </c>
      <c r="AI118">
        <v>3</v>
      </c>
      <c r="AJ118">
        <v>5.0999999999999996</v>
      </c>
      <c r="AK118">
        <v>0.9</v>
      </c>
      <c r="AN118">
        <v>207</v>
      </c>
      <c r="AO118">
        <v>10</v>
      </c>
      <c r="AP118" s="3">
        <v>31</v>
      </c>
      <c r="AQ118" s="11">
        <v>1.1000000000000001</v>
      </c>
    </row>
    <row r="119" spans="1:43" ht="14.45" x14ac:dyDescent="0.3">
      <c r="A119" s="183">
        <v>2814</v>
      </c>
      <c r="B119" s="183">
        <v>44</v>
      </c>
      <c r="C119" s="190" t="s">
        <v>657</v>
      </c>
      <c r="D119" s="195">
        <v>44117</v>
      </c>
      <c r="E119" s="160"/>
      <c r="J119">
        <v>10957</v>
      </c>
      <c r="K119">
        <v>87</v>
      </c>
      <c r="N119">
        <v>2018</v>
      </c>
      <c r="O119">
        <v>26</v>
      </c>
      <c r="P119">
        <v>61</v>
      </c>
      <c r="Q119">
        <v>2</v>
      </c>
      <c r="R119">
        <v>261</v>
      </c>
      <c r="S119">
        <v>4</v>
      </c>
      <c r="T119">
        <v>21302</v>
      </c>
      <c r="U119">
        <v>74</v>
      </c>
      <c r="V119">
        <v>14</v>
      </c>
      <c r="W119">
        <v>2</v>
      </c>
      <c r="X119">
        <v>13.1</v>
      </c>
      <c r="Y119">
        <v>1.3</v>
      </c>
      <c r="Z119">
        <v>25.6</v>
      </c>
      <c r="AA119">
        <v>1</v>
      </c>
      <c r="AB119">
        <v>45.6</v>
      </c>
      <c r="AC119">
        <v>1</v>
      </c>
      <c r="AD119">
        <v>142.6</v>
      </c>
      <c r="AE119">
        <v>1</v>
      </c>
      <c r="AF119">
        <v>41.5</v>
      </c>
      <c r="AG119">
        <v>1.2</v>
      </c>
      <c r="AH119">
        <v>160</v>
      </c>
      <c r="AI119">
        <v>2</v>
      </c>
      <c r="AJ119">
        <v>11.1</v>
      </c>
      <c r="AK119">
        <v>0.8</v>
      </c>
      <c r="AN119">
        <v>170</v>
      </c>
      <c r="AO119">
        <v>9</v>
      </c>
      <c r="AP119" s="3">
        <v>22.1</v>
      </c>
      <c r="AQ119" s="11">
        <v>0.9</v>
      </c>
    </row>
    <row r="120" spans="1:43" ht="14.45" x14ac:dyDescent="0.3">
      <c r="A120" s="263">
        <v>2810</v>
      </c>
      <c r="B120" s="263">
        <v>45</v>
      </c>
      <c r="C120" s="262" t="s">
        <v>657</v>
      </c>
      <c r="D120" s="274">
        <v>44117</v>
      </c>
      <c r="E120" s="273" t="s">
        <v>665</v>
      </c>
      <c r="F120" s="269"/>
      <c r="G120" s="269"/>
      <c r="H120" s="269"/>
      <c r="I120" s="269"/>
      <c r="J120" s="269">
        <v>10772</v>
      </c>
      <c r="K120" s="269">
        <v>86</v>
      </c>
      <c r="L120" s="269"/>
      <c r="M120" s="269"/>
      <c r="N120" s="269">
        <v>2048</v>
      </c>
      <c r="O120" s="269">
        <v>26</v>
      </c>
      <c r="P120" s="269">
        <v>67</v>
      </c>
      <c r="Q120" s="269">
        <v>3</v>
      </c>
      <c r="R120" s="269">
        <v>331</v>
      </c>
      <c r="S120" s="269">
        <v>4</v>
      </c>
      <c r="T120" s="269">
        <v>21948</v>
      </c>
      <c r="U120" s="269">
        <v>75</v>
      </c>
      <c r="V120" s="269">
        <v>19</v>
      </c>
      <c r="W120" s="269">
        <v>2</v>
      </c>
      <c r="X120" s="269">
        <v>10.4</v>
      </c>
      <c r="Y120" s="269">
        <v>1.2</v>
      </c>
      <c r="Z120" s="269">
        <v>24.5</v>
      </c>
      <c r="AA120" s="269">
        <v>1</v>
      </c>
      <c r="AB120" s="269">
        <v>35.200000000000003</v>
      </c>
      <c r="AC120" s="269">
        <v>0.9</v>
      </c>
      <c r="AD120" s="269">
        <v>140.5</v>
      </c>
      <c r="AE120" s="269">
        <v>0.9</v>
      </c>
      <c r="AF120" s="269">
        <v>39.6</v>
      </c>
      <c r="AG120" s="269">
        <v>1.2</v>
      </c>
      <c r="AH120" s="269">
        <v>149</v>
      </c>
      <c r="AI120" s="269">
        <v>2</v>
      </c>
      <c r="AJ120" s="269">
        <v>10.4</v>
      </c>
      <c r="AK120" s="269">
        <v>0.8</v>
      </c>
      <c r="AL120" s="269"/>
      <c r="AM120" s="269"/>
      <c r="AN120" s="269">
        <v>123</v>
      </c>
      <c r="AO120" s="269">
        <v>9</v>
      </c>
      <c r="AP120" s="275">
        <v>21.2</v>
      </c>
      <c r="AQ120" s="265">
        <v>0.9</v>
      </c>
    </row>
    <row r="121" spans="1:43" ht="14.45" x14ac:dyDescent="0.3">
      <c r="A121" s="183">
        <v>2804</v>
      </c>
      <c r="B121" s="183">
        <v>46</v>
      </c>
      <c r="C121" s="190" t="s">
        <v>657</v>
      </c>
      <c r="D121" s="195">
        <v>44117</v>
      </c>
      <c r="E121" s="160"/>
      <c r="H121">
        <v>122</v>
      </c>
      <c r="I121">
        <v>37</v>
      </c>
      <c r="J121">
        <v>12590</v>
      </c>
      <c r="K121">
        <v>99</v>
      </c>
      <c r="N121">
        <v>2277</v>
      </c>
      <c r="O121">
        <v>28</v>
      </c>
      <c r="P121">
        <v>70</v>
      </c>
      <c r="Q121">
        <v>3</v>
      </c>
      <c r="R121">
        <v>351</v>
      </c>
      <c r="S121">
        <v>4</v>
      </c>
      <c r="T121">
        <v>21198</v>
      </c>
      <c r="U121">
        <v>76</v>
      </c>
      <c r="V121">
        <v>15</v>
      </c>
      <c r="W121">
        <v>3</v>
      </c>
      <c r="X121">
        <v>16.8</v>
      </c>
      <c r="Y121">
        <v>1.4</v>
      </c>
      <c r="Z121">
        <v>24.8</v>
      </c>
      <c r="AA121">
        <v>1</v>
      </c>
      <c r="AB121">
        <v>36</v>
      </c>
      <c r="AC121">
        <v>0.9</v>
      </c>
      <c r="AD121">
        <v>148.6</v>
      </c>
      <c r="AE121">
        <v>1</v>
      </c>
      <c r="AF121">
        <v>41.1</v>
      </c>
      <c r="AG121">
        <v>1.2</v>
      </c>
      <c r="AH121">
        <v>144</v>
      </c>
      <c r="AI121">
        <v>2</v>
      </c>
      <c r="AJ121">
        <v>7.2</v>
      </c>
      <c r="AK121">
        <v>0.8</v>
      </c>
      <c r="AN121">
        <v>140</v>
      </c>
      <c r="AO121">
        <v>9</v>
      </c>
      <c r="AP121" s="3">
        <v>17.2</v>
      </c>
      <c r="AQ121" s="11">
        <v>0.9</v>
      </c>
    </row>
    <row r="122" spans="1:43" ht="14.45" x14ac:dyDescent="0.3">
      <c r="A122" s="183">
        <v>2800</v>
      </c>
      <c r="B122" s="183">
        <v>47</v>
      </c>
      <c r="C122" s="190" t="s">
        <v>657</v>
      </c>
      <c r="D122" s="195">
        <v>44117</v>
      </c>
      <c r="E122" s="160"/>
      <c r="J122">
        <v>12816</v>
      </c>
      <c r="K122">
        <v>99</v>
      </c>
      <c r="L122">
        <v>330</v>
      </c>
      <c r="M122">
        <v>28</v>
      </c>
      <c r="N122">
        <v>2277</v>
      </c>
      <c r="O122">
        <v>27</v>
      </c>
      <c r="P122">
        <v>72</v>
      </c>
      <c r="Q122">
        <v>3</v>
      </c>
      <c r="R122">
        <v>381</v>
      </c>
      <c r="S122">
        <v>4</v>
      </c>
      <c r="T122">
        <v>18658</v>
      </c>
      <c r="U122">
        <v>67</v>
      </c>
      <c r="V122">
        <v>17</v>
      </c>
      <c r="W122">
        <v>2</v>
      </c>
      <c r="X122">
        <v>12.4</v>
      </c>
      <c r="Y122">
        <v>1.3</v>
      </c>
      <c r="Z122">
        <v>24.1</v>
      </c>
      <c r="AA122">
        <v>1</v>
      </c>
      <c r="AB122">
        <v>28.3</v>
      </c>
      <c r="AC122">
        <v>0.9</v>
      </c>
      <c r="AD122">
        <v>148.9</v>
      </c>
      <c r="AE122">
        <v>1</v>
      </c>
      <c r="AF122">
        <v>42.4</v>
      </c>
      <c r="AG122">
        <v>1.2</v>
      </c>
      <c r="AH122">
        <v>154</v>
      </c>
      <c r="AI122">
        <v>2</v>
      </c>
      <c r="AJ122">
        <v>7.8</v>
      </c>
      <c r="AK122">
        <v>0.8</v>
      </c>
      <c r="AN122">
        <v>135</v>
      </c>
      <c r="AO122">
        <v>9</v>
      </c>
      <c r="AP122" s="3">
        <v>20.3</v>
      </c>
      <c r="AQ122" s="11">
        <v>0.9</v>
      </c>
    </row>
    <row r="123" spans="1:43" ht="14.45" x14ac:dyDescent="0.3">
      <c r="A123" s="263">
        <v>2788</v>
      </c>
      <c r="B123" s="263">
        <v>48</v>
      </c>
      <c r="C123" s="262" t="s">
        <v>657</v>
      </c>
      <c r="D123" s="274">
        <v>44117</v>
      </c>
      <c r="E123" s="273" t="s">
        <v>665</v>
      </c>
      <c r="F123" s="269">
        <v>309</v>
      </c>
      <c r="G123" s="269">
        <v>89</v>
      </c>
      <c r="H123" s="269"/>
      <c r="I123" s="269"/>
      <c r="J123" s="269">
        <v>8539</v>
      </c>
      <c r="K123" s="269">
        <v>68</v>
      </c>
      <c r="L123" s="269"/>
      <c r="M123" s="269"/>
      <c r="N123" s="269">
        <v>994</v>
      </c>
      <c r="O123" s="269">
        <v>18</v>
      </c>
      <c r="P123" s="269">
        <v>32.799999999999997</v>
      </c>
      <c r="Q123" s="269">
        <v>2</v>
      </c>
      <c r="R123" s="269">
        <v>402</v>
      </c>
      <c r="S123" s="269">
        <v>4</v>
      </c>
      <c r="T123" s="269">
        <v>18709</v>
      </c>
      <c r="U123" s="269">
        <v>61</v>
      </c>
      <c r="V123" s="269"/>
      <c r="W123" s="269"/>
      <c r="X123" s="269">
        <v>14.5</v>
      </c>
      <c r="Y123" s="269">
        <v>1.2</v>
      </c>
      <c r="Z123" s="269">
        <v>18.3</v>
      </c>
      <c r="AA123" s="269">
        <v>0.8</v>
      </c>
      <c r="AB123" s="269">
        <v>105.7</v>
      </c>
      <c r="AC123" s="269">
        <v>1.2</v>
      </c>
      <c r="AD123" s="269">
        <v>109</v>
      </c>
      <c r="AE123" s="269">
        <v>0.8</v>
      </c>
      <c r="AF123" s="269">
        <v>30.4</v>
      </c>
      <c r="AG123" s="269">
        <v>1</v>
      </c>
      <c r="AH123" s="269">
        <v>85.2</v>
      </c>
      <c r="AI123" s="269">
        <v>1.6</v>
      </c>
      <c r="AJ123" s="269">
        <v>12</v>
      </c>
      <c r="AK123" s="269">
        <v>0.7</v>
      </c>
      <c r="AL123" s="269"/>
      <c r="AM123" s="269"/>
      <c r="AN123" s="269">
        <v>97</v>
      </c>
      <c r="AO123" s="269">
        <v>9</v>
      </c>
      <c r="AP123" s="275">
        <v>15.1</v>
      </c>
      <c r="AQ123" s="265">
        <v>0.7</v>
      </c>
    </row>
    <row r="124" spans="1:43" ht="14.45" x14ac:dyDescent="0.3">
      <c r="A124" s="183">
        <v>2775</v>
      </c>
      <c r="B124" s="183">
        <v>49</v>
      </c>
      <c r="C124" s="190" t="s">
        <v>657</v>
      </c>
      <c r="D124" s="195">
        <v>44117</v>
      </c>
      <c r="E124" s="160"/>
      <c r="F124">
        <v>298</v>
      </c>
      <c r="G124">
        <v>72</v>
      </c>
      <c r="J124">
        <v>3242</v>
      </c>
      <c r="K124">
        <v>34</v>
      </c>
      <c r="N124">
        <v>505</v>
      </c>
      <c r="O124">
        <v>13</v>
      </c>
      <c r="P124">
        <v>26.9</v>
      </c>
      <c r="Q124">
        <v>1.6</v>
      </c>
      <c r="R124">
        <v>318</v>
      </c>
      <c r="S124">
        <v>3</v>
      </c>
      <c r="T124">
        <v>17889</v>
      </c>
      <c r="U124">
        <v>53</v>
      </c>
      <c r="X124">
        <v>8.3000000000000007</v>
      </c>
      <c r="Y124">
        <v>1</v>
      </c>
      <c r="Z124">
        <v>13.5</v>
      </c>
      <c r="AA124">
        <v>0.7</v>
      </c>
      <c r="AB124">
        <v>165.8</v>
      </c>
      <c r="AC124">
        <v>1.3</v>
      </c>
      <c r="AD124">
        <v>56.1</v>
      </c>
      <c r="AE124">
        <v>0.5</v>
      </c>
      <c r="AF124">
        <v>19.3</v>
      </c>
      <c r="AG124">
        <v>0.8</v>
      </c>
      <c r="AH124">
        <v>53.7</v>
      </c>
      <c r="AI124">
        <v>1.2</v>
      </c>
      <c r="AJ124">
        <v>13.5</v>
      </c>
      <c r="AK124">
        <v>0.6</v>
      </c>
      <c r="AN124">
        <v>55</v>
      </c>
      <c r="AO124">
        <v>8</v>
      </c>
      <c r="AP124" s="3">
        <v>12.7</v>
      </c>
      <c r="AQ124" s="11">
        <v>0.6</v>
      </c>
    </row>
    <row r="125" spans="1:43" ht="14.45" x14ac:dyDescent="0.3">
      <c r="A125" s="183">
        <v>2765</v>
      </c>
      <c r="B125" s="183">
        <v>50</v>
      </c>
      <c r="C125" s="190" t="s">
        <v>657</v>
      </c>
      <c r="D125" s="195">
        <v>44117</v>
      </c>
      <c r="E125" s="160"/>
      <c r="F125">
        <v>291</v>
      </c>
      <c r="G125">
        <v>63</v>
      </c>
      <c r="J125">
        <v>2984</v>
      </c>
      <c r="K125">
        <v>31</v>
      </c>
      <c r="L125">
        <v>82</v>
      </c>
      <c r="M125">
        <v>14</v>
      </c>
      <c r="N125">
        <v>472</v>
      </c>
      <c r="O125">
        <v>11</v>
      </c>
      <c r="P125">
        <v>27.4</v>
      </c>
      <c r="Q125">
        <v>1.4</v>
      </c>
      <c r="R125">
        <v>209</v>
      </c>
      <c r="S125">
        <v>2</v>
      </c>
      <c r="T125">
        <v>11910</v>
      </c>
      <c r="U125">
        <v>38</v>
      </c>
      <c r="V125">
        <v>5.7</v>
      </c>
      <c r="W125">
        <v>1.8</v>
      </c>
      <c r="X125">
        <v>6.9</v>
      </c>
      <c r="Y125">
        <v>0.9</v>
      </c>
      <c r="Z125">
        <v>19.2</v>
      </c>
      <c r="AA125">
        <v>0.7</v>
      </c>
      <c r="AB125">
        <v>67.400000000000006</v>
      </c>
      <c r="AC125">
        <v>0.9</v>
      </c>
      <c r="AD125">
        <v>58.9</v>
      </c>
      <c r="AE125">
        <v>0.5</v>
      </c>
      <c r="AF125">
        <v>22.3</v>
      </c>
      <c r="AG125">
        <v>0.8</v>
      </c>
      <c r="AH125">
        <v>56.2</v>
      </c>
      <c r="AI125">
        <v>1.2</v>
      </c>
      <c r="AJ125">
        <v>12.7</v>
      </c>
      <c r="AK125">
        <v>0.6</v>
      </c>
      <c r="AN125">
        <v>79</v>
      </c>
      <c r="AO125">
        <v>8</v>
      </c>
      <c r="AP125" s="3">
        <v>13.6</v>
      </c>
      <c r="AQ125" s="11">
        <v>0.6</v>
      </c>
    </row>
    <row r="126" spans="1:43" ht="14.45" x14ac:dyDescent="0.3">
      <c r="A126" s="183">
        <v>2745</v>
      </c>
      <c r="B126" s="183">
        <v>51</v>
      </c>
      <c r="C126" s="190" t="s">
        <v>657</v>
      </c>
      <c r="D126" s="195">
        <v>44117</v>
      </c>
      <c r="E126" s="160"/>
      <c r="F126">
        <v>612</v>
      </c>
      <c r="G126">
        <v>99</v>
      </c>
      <c r="J126">
        <v>3830</v>
      </c>
      <c r="K126">
        <v>43</v>
      </c>
      <c r="N126">
        <v>823</v>
      </c>
      <c r="O126">
        <v>18</v>
      </c>
      <c r="P126">
        <v>28</v>
      </c>
      <c r="Q126">
        <v>2</v>
      </c>
      <c r="R126">
        <v>231</v>
      </c>
      <c r="S126">
        <v>3</v>
      </c>
      <c r="T126">
        <v>26360</v>
      </c>
      <c r="U126">
        <v>79</v>
      </c>
      <c r="X126">
        <v>5.2</v>
      </c>
      <c r="Y126">
        <v>1</v>
      </c>
      <c r="Z126">
        <v>13.9</v>
      </c>
      <c r="AA126">
        <v>0.7</v>
      </c>
      <c r="AB126">
        <v>47</v>
      </c>
      <c r="AC126">
        <v>0.8</v>
      </c>
      <c r="AD126">
        <v>63.6</v>
      </c>
      <c r="AE126">
        <v>0.6</v>
      </c>
      <c r="AF126">
        <v>27.3</v>
      </c>
      <c r="AG126">
        <v>0.9</v>
      </c>
      <c r="AH126">
        <v>81.400000000000006</v>
      </c>
      <c r="AI126">
        <v>1.5</v>
      </c>
      <c r="AJ126">
        <v>13.2</v>
      </c>
      <c r="AK126">
        <v>0.7</v>
      </c>
      <c r="AN126">
        <v>100</v>
      </c>
      <c r="AO126">
        <v>8</v>
      </c>
      <c r="AP126" s="3">
        <v>12.3</v>
      </c>
      <c r="AQ126" s="11">
        <v>0.7</v>
      </c>
    </row>
    <row r="127" spans="1:43" ht="14.45" x14ac:dyDescent="0.3">
      <c r="A127" s="184"/>
      <c r="B127" s="184"/>
      <c r="C127" s="184"/>
      <c r="D127" s="184"/>
      <c r="E127" s="177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140"/>
      <c r="AQ127" s="161"/>
    </row>
    <row r="128" spans="1:43" ht="14.45" x14ac:dyDescent="0.3">
      <c r="A128" s="186">
        <v>2838</v>
      </c>
      <c r="B128" s="183">
        <v>3</v>
      </c>
      <c r="C128" s="183" t="s">
        <v>667</v>
      </c>
      <c r="D128" s="198">
        <v>44146</v>
      </c>
      <c r="F128" s="43"/>
      <c r="G128" s="43"/>
      <c r="H128" s="43"/>
      <c r="I128" s="43"/>
      <c r="J128" s="43">
        <v>16235</v>
      </c>
      <c r="K128" s="43">
        <v>132</v>
      </c>
      <c r="L128" s="43">
        <v>746</v>
      </c>
      <c r="M128" s="43">
        <v>35</v>
      </c>
      <c r="N128" s="43">
        <v>3118</v>
      </c>
      <c r="O128" s="43">
        <v>36</v>
      </c>
      <c r="P128" s="43">
        <v>89</v>
      </c>
      <c r="Q128" s="43">
        <v>3</v>
      </c>
      <c r="R128" s="43">
        <v>176</v>
      </c>
      <c r="S128" s="43">
        <v>4</v>
      </c>
      <c r="T128" s="43">
        <v>18795</v>
      </c>
      <c r="U128" s="43">
        <v>75</v>
      </c>
      <c r="V128" s="43">
        <v>15</v>
      </c>
      <c r="W128" s="43">
        <v>3</v>
      </c>
      <c r="X128" s="216">
        <v>16.7</v>
      </c>
      <c r="Y128" s="216">
        <v>1.5</v>
      </c>
      <c r="Z128" s="216">
        <v>26.5</v>
      </c>
      <c r="AA128" s="216">
        <v>1.1000000000000001</v>
      </c>
      <c r="AB128" s="216">
        <v>32.700000000000003</v>
      </c>
      <c r="AC128" s="216">
        <v>1.1000000000000001</v>
      </c>
      <c r="AD128" s="216">
        <v>171.1</v>
      </c>
      <c r="AE128" s="216">
        <v>1.2</v>
      </c>
      <c r="AF128" s="216">
        <v>58.4</v>
      </c>
      <c r="AG128" s="216">
        <v>1.5</v>
      </c>
      <c r="AH128" s="43">
        <v>217</v>
      </c>
      <c r="AI128" s="43">
        <v>3</v>
      </c>
      <c r="AJ128" s="216">
        <v>6.2</v>
      </c>
      <c r="AK128" s="216">
        <v>0.9</v>
      </c>
      <c r="AL128" s="43">
        <v>8</v>
      </c>
      <c r="AM128" s="43">
        <v>2</v>
      </c>
      <c r="AN128" s="43">
        <v>215</v>
      </c>
      <c r="AO128" s="43">
        <v>10</v>
      </c>
      <c r="AP128" s="216">
        <v>25.6</v>
      </c>
      <c r="AQ128" s="160">
        <v>1</v>
      </c>
    </row>
    <row r="129" spans="1:43" ht="14.45" x14ac:dyDescent="0.3">
      <c r="A129" s="186">
        <v>2836</v>
      </c>
      <c r="B129" s="183">
        <v>4</v>
      </c>
      <c r="C129" s="183" t="s">
        <v>667</v>
      </c>
      <c r="D129" s="198">
        <v>44146</v>
      </c>
      <c r="F129" s="43"/>
      <c r="G129" s="43"/>
      <c r="H129" s="43"/>
      <c r="I129" s="43"/>
      <c r="J129" s="43">
        <v>17054</v>
      </c>
      <c r="K129" s="43">
        <v>126</v>
      </c>
      <c r="L129" s="43">
        <v>409</v>
      </c>
      <c r="M129" s="43">
        <v>31</v>
      </c>
      <c r="N129" s="43">
        <v>2883</v>
      </c>
      <c r="O129" s="43">
        <v>32</v>
      </c>
      <c r="P129" s="43">
        <v>81</v>
      </c>
      <c r="Q129" s="43">
        <v>3</v>
      </c>
      <c r="R129" s="43">
        <v>145</v>
      </c>
      <c r="S129" s="43">
        <v>3</v>
      </c>
      <c r="T129" s="43">
        <v>18151</v>
      </c>
      <c r="U129" s="43">
        <v>68</v>
      </c>
      <c r="V129" s="43">
        <v>16</v>
      </c>
      <c r="W129" s="43">
        <v>3</v>
      </c>
      <c r="X129" s="43">
        <v>16</v>
      </c>
      <c r="Y129" s="216">
        <v>1.4</v>
      </c>
      <c r="Z129" s="216">
        <v>23.9</v>
      </c>
      <c r="AA129" s="43">
        <v>1</v>
      </c>
      <c r="AB129" s="216">
        <v>24.1</v>
      </c>
      <c r="AC129" s="216">
        <v>0.9</v>
      </c>
      <c r="AD129" s="216">
        <v>173.3</v>
      </c>
      <c r="AE129" s="216">
        <v>1.1000000000000001</v>
      </c>
      <c r="AF129" s="216">
        <v>46.8</v>
      </c>
      <c r="AG129" s="216">
        <v>1.3</v>
      </c>
      <c r="AH129" s="43">
        <v>164</v>
      </c>
      <c r="AI129" s="43">
        <v>2</v>
      </c>
      <c r="AJ129" s="216">
        <v>10.4</v>
      </c>
      <c r="AK129" s="216">
        <v>0.8</v>
      </c>
      <c r="AL129" s="43"/>
      <c r="AM129" s="43"/>
      <c r="AN129" s="43">
        <v>183</v>
      </c>
      <c r="AO129" s="43">
        <v>9</v>
      </c>
      <c r="AP129" s="216">
        <v>24.1</v>
      </c>
      <c r="AQ129" s="160">
        <v>1</v>
      </c>
    </row>
    <row r="130" spans="1:43" ht="14.45" x14ac:dyDescent="0.3">
      <c r="A130" s="186">
        <v>2834</v>
      </c>
      <c r="B130" s="183">
        <v>5</v>
      </c>
      <c r="C130" s="183" t="s">
        <v>667</v>
      </c>
      <c r="D130" s="198">
        <v>44146</v>
      </c>
      <c r="F130" s="43">
        <v>328</v>
      </c>
      <c r="G130" s="43">
        <v>98</v>
      </c>
      <c r="H130" s="43"/>
      <c r="I130" s="43"/>
      <c r="J130" s="43">
        <v>14258</v>
      </c>
      <c r="K130" s="43">
        <v>101</v>
      </c>
      <c r="L130" s="43">
        <v>310</v>
      </c>
      <c r="M130" s="43">
        <v>27</v>
      </c>
      <c r="N130" s="43">
        <v>2330</v>
      </c>
      <c r="O130" s="43">
        <v>27</v>
      </c>
      <c r="P130" s="43">
        <v>68</v>
      </c>
      <c r="Q130" s="43">
        <v>2</v>
      </c>
      <c r="R130" s="43">
        <v>147</v>
      </c>
      <c r="S130" s="43">
        <v>3</v>
      </c>
      <c r="T130" s="43">
        <v>19218</v>
      </c>
      <c r="U130" s="43">
        <v>66</v>
      </c>
      <c r="V130" s="43">
        <v>12</v>
      </c>
      <c r="W130" s="43">
        <v>2</v>
      </c>
      <c r="X130" s="216">
        <v>14.9</v>
      </c>
      <c r="Y130" s="216">
        <v>1.3</v>
      </c>
      <c r="Z130" s="216">
        <v>22.5</v>
      </c>
      <c r="AA130" s="216">
        <v>0.9</v>
      </c>
      <c r="AB130" s="216">
        <v>45.4</v>
      </c>
      <c r="AC130" s="43">
        <v>1</v>
      </c>
      <c r="AD130" s="216">
        <v>166.1</v>
      </c>
      <c r="AE130" s="43">
        <v>1</v>
      </c>
      <c r="AF130" s="216">
        <v>52.7</v>
      </c>
      <c r="AG130" s="216">
        <v>1.3</v>
      </c>
      <c r="AH130" s="43">
        <v>183</v>
      </c>
      <c r="AI130" s="43">
        <v>2</v>
      </c>
      <c r="AJ130" s="216">
        <v>12.3</v>
      </c>
      <c r="AK130" s="216">
        <v>0.8</v>
      </c>
      <c r="AL130" s="43"/>
      <c r="AM130" s="43"/>
      <c r="AN130" s="43">
        <v>171</v>
      </c>
      <c r="AO130" s="43">
        <v>9</v>
      </c>
      <c r="AP130" s="216">
        <v>24.6</v>
      </c>
      <c r="AQ130" s="217">
        <v>0.9</v>
      </c>
    </row>
    <row r="131" spans="1:43" ht="14.45" x14ac:dyDescent="0.3">
      <c r="A131" s="186">
        <v>2832</v>
      </c>
      <c r="B131" s="183">
        <v>6</v>
      </c>
      <c r="C131" s="183" t="s">
        <v>667</v>
      </c>
      <c r="D131" s="198">
        <v>44146</v>
      </c>
      <c r="F131" s="43"/>
      <c r="G131" s="43"/>
      <c r="H131" s="43"/>
      <c r="I131" s="43"/>
      <c r="J131" s="43">
        <v>14267</v>
      </c>
      <c r="K131" s="43">
        <v>103</v>
      </c>
      <c r="L131" s="43">
        <v>271</v>
      </c>
      <c r="M131" s="43">
        <v>28</v>
      </c>
      <c r="N131" s="43">
        <v>2526</v>
      </c>
      <c r="O131" s="43">
        <v>28</v>
      </c>
      <c r="P131" s="43">
        <v>76</v>
      </c>
      <c r="Q131" s="43">
        <v>3</v>
      </c>
      <c r="R131" s="43">
        <v>143</v>
      </c>
      <c r="S131" s="43">
        <v>3</v>
      </c>
      <c r="T131" s="43">
        <v>20385</v>
      </c>
      <c r="U131" s="43">
        <v>70</v>
      </c>
      <c r="V131" s="43">
        <v>11</v>
      </c>
      <c r="W131" s="43">
        <v>2</v>
      </c>
      <c r="X131" s="216">
        <v>16.2</v>
      </c>
      <c r="Y131" s="216">
        <v>1.3</v>
      </c>
      <c r="Z131" s="43">
        <v>24</v>
      </c>
      <c r="AA131" s="216">
        <v>0.9</v>
      </c>
      <c r="AB131" s="216">
        <v>34.6</v>
      </c>
      <c r="AC131" s="216">
        <v>0.9</v>
      </c>
      <c r="AD131" s="216">
        <v>154.69999999999999</v>
      </c>
      <c r="AE131" s="43">
        <v>1</v>
      </c>
      <c r="AF131" s="216">
        <v>51.5</v>
      </c>
      <c r="AG131" s="216">
        <v>1.3</v>
      </c>
      <c r="AH131" s="43">
        <v>183</v>
      </c>
      <c r="AI131" s="43">
        <v>2</v>
      </c>
      <c r="AJ131" s="216">
        <v>12.9</v>
      </c>
      <c r="AK131" s="216">
        <v>0.8</v>
      </c>
      <c r="AL131" s="43"/>
      <c r="AM131" s="43"/>
      <c r="AN131" s="43">
        <v>189</v>
      </c>
      <c r="AO131" s="43">
        <v>9</v>
      </c>
      <c r="AP131" s="216">
        <v>25.2</v>
      </c>
      <c r="AQ131" s="217">
        <v>0.9</v>
      </c>
    </row>
    <row r="132" spans="1:43" ht="14.45" x14ac:dyDescent="0.3">
      <c r="A132" s="186">
        <v>2830</v>
      </c>
      <c r="B132" s="183">
        <v>7</v>
      </c>
      <c r="C132" s="183" t="s">
        <v>667</v>
      </c>
      <c r="D132" s="198">
        <v>44146</v>
      </c>
      <c r="F132" s="43"/>
      <c r="G132" s="43"/>
      <c r="H132" s="43"/>
      <c r="I132" s="43"/>
      <c r="J132" s="43">
        <v>14542</v>
      </c>
      <c r="K132" s="43">
        <v>106</v>
      </c>
      <c r="L132" s="43">
        <v>298</v>
      </c>
      <c r="M132" s="43">
        <v>28</v>
      </c>
      <c r="N132" s="43">
        <v>2124</v>
      </c>
      <c r="O132" s="43">
        <v>26</v>
      </c>
      <c r="P132" s="43">
        <v>66</v>
      </c>
      <c r="Q132" s="43">
        <v>2</v>
      </c>
      <c r="R132" s="43">
        <v>159</v>
      </c>
      <c r="S132" s="43">
        <v>3</v>
      </c>
      <c r="T132" s="43">
        <v>18137</v>
      </c>
      <c r="U132" s="43">
        <v>65</v>
      </c>
      <c r="V132" s="43">
        <v>15</v>
      </c>
      <c r="W132" s="43">
        <v>2</v>
      </c>
      <c r="X132" s="216">
        <v>18.399999999999999</v>
      </c>
      <c r="Y132" s="216">
        <v>1.3</v>
      </c>
      <c r="Z132" s="216">
        <v>24.8</v>
      </c>
      <c r="AA132" s="43">
        <v>1</v>
      </c>
      <c r="AB132" s="43">
        <v>36</v>
      </c>
      <c r="AC132" s="43">
        <v>1</v>
      </c>
      <c r="AD132" s="216">
        <v>162.69999999999999</v>
      </c>
      <c r="AE132" s="43">
        <v>1</v>
      </c>
      <c r="AF132" s="216">
        <v>53.9</v>
      </c>
      <c r="AG132" s="216">
        <v>1.3</v>
      </c>
      <c r="AH132" s="43">
        <v>181</v>
      </c>
      <c r="AI132" s="43">
        <v>2</v>
      </c>
      <c r="AJ132" s="216">
        <v>11.1</v>
      </c>
      <c r="AK132" s="216">
        <v>0.8</v>
      </c>
      <c r="AL132" s="43"/>
      <c r="AM132" s="43"/>
      <c r="AN132" s="43">
        <v>176</v>
      </c>
      <c r="AO132" s="43">
        <v>9</v>
      </c>
      <c r="AP132" s="216">
        <v>26.9</v>
      </c>
      <c r="AQ132" s="217">
        <v>0.9</v>
      </c>
    </row>
    <row r="133" spans="1:43" ht="14.45" x14ac:dyDescent="0.3">
      <c r="A133" s="186">
        <v>2828</v>
      </c>
      <c r="B133" s="183">
        <v>8</v>
      </c>
      <c r="C133" s="183" t="s">
        <v>667</v>
      </c>
      <c r="D133" s="198">
        <v>44146</v>
      </c>
      <c r="F133" s="43"/>
      <c r="G133" s="43"/>
      <c r="H133" s="43"/>
      <c r="I133" s="43"/>
      <c r="J133" s="43">
        <v>14489</v>
      </c>
      <c r="K133" s="43">
        <v>108</v>
      </c>
      <c r="L133" s="43">
        <v>263</v>
      </c>
      <c r="M133" s="43">
        <v>28</v>
      </c>
      <c r="N133" s="43">
        <v>2539</v>
      </c>
      <c r="O133" s="43">
        <v>29</v>
      </c>
      <c r="P133" s="43">
        <v>72</v>
      </c>
      <c r="Q133" s="43">
        <v>3</v>
      </c>
      <c r="R133" s="43">
        <v>211</v>
      </c>
      <c r="S133" s="43">
        <v>3</v>
      </c>
      <c r="T133" s="43">
        <v>19096</v>
      </c>
      <c r="U133" s="43">
        <v>69</v>
      </c>
      <c r="V133" s="43">
        <v>19</v>
      </c>
      <c r="W133" s="43">
        <v>3</v>
      </c>
      <c r="X133" s="216">
        <v>14.3</v>
      </c>
      <c r="Y133" s="216">
        <v>1.3</v>
      </c>
      <c r="Z133" s="216">
        <v>26.9</v>
      </c>
      <c r="AA133" s="43">
        <v>1</v>
      </c>
      <c r="AB133" s="216">
        <v>27.8</v>
      </c>
      <c r="AC133" s="43">
        <v>1</v>
      </c>
      <c r="AD133" s="216">
        <v>159.5</v>
      </c>
      <c r="AE133" s="43">
        <v>1</v>
      </c>
      <c r="AF133" s="216">
        <v>50.9</v>
      </c>
      <c r="AG133" s="216">
        <v>1.3</v>
      </c>
      <c r="AH133" s="43">
        <v>184</v>
      </c>
      <c r="AI133" s="43">
        <v>3</v>
      </c>
      <c r="AJ133" s="216">
        <v>9.9</v>
      </c>
      <c r="AK133" s="216">
        <v>0.8</v>
      </c>
      <c r="AL133" s="43"/>
      <c r="AM133" s="43"/>
      <c r="AN133" s="43">
        <v>164</v>
      </c>
      <c r="AO133" s="43">
        <v>9</v>
      </c>
      <c r="AP133" s="216">
        <v>31.5</v>
      </c>
      <c r="AQ133" s="160">
        <v>1</v>
      </c>
    </row>
    <row r="134" spans="1:43" ht="14.45" x14ac:dyDescent="0.3">
      <c r="A134" s="186">
        <v>2826</v>
      </c>
      <c r="B134" s="183">
        <v>9</v>
      </c>
      <c r="C134" s="183" t="s">
        <v>667</v>
      </c>
      <c r="D134" s="198">
        <v>44146</v>
      </c>
      <c r="F134" s="43"/>
      <c r="G134" s="43"/>
      <c r="H134" s="43"/>
      <c r="I134" s="43"/>
      <c r="J134" s="43">
        <v>14962</v>
      </c>
      <c r="K134" s="43">
        <v>112</v>
      </c>
      <c r="L134" s="43">
        <v>478</v>
      </c>
      <c r="M134" s="43">
        <v>30</v>
      </c>
      <c r="N134" s="43">
        <v>2676</v>
      </c>
      <c r="O134" s="43">
        <v>30</v>
      </c>
      <c r="P134" s="43">
        <v>83</v>
      </c>
      <c r="Q134" s="43">
        <v>3</v>
      </c>
      <c r="R134" s="43">
        <v>185</v>
      </c>
      <c r="S134" s="43">
        <v>3</v>
      </c>
      <c r="T134" s="43">
        <v>18553</v>
      </c>
      <c r="U134" s="43">
        <v>68</v>
      </c>
      <c r="V134" s="43">
        <v>20</v>
      </c>
      <c r="W134" s="43">
        <v>3</v>
      </c>
      <c r="X134" s="216">
        <v>12.3</v>
      </c>
      <c r="Y134" s="216">
        <v>1.3</v>
      </c>
      <c r="Z134" s="216">
        <v>23.3</v>
      </c>
      <c r="AA134" s="43">
        <v>1</v>
      </c>
      <c r="AB134" s="216">
        <v>35.1</v>
      </c>
      <c r="AC134" s="43">
        <v>1</v>
      </c>
      <c r="AD134" s="43">
        <v>161</v>
      </c>
      <c r="AE134" s="216">
        <v>1.1000000000000001</v>
      </c>
      <c r="AF134" s="216">
        <v>48.5</v>
      </c>
      <c r="AG134" s="216">
        <v>1.3</v>
      </c>
      <c r="AH134" s="43">
        <v>179</v>
      </c>
      <c r="AI134" s="43">
        <v>3</v>
      </c>
      <c r="AJ134" s="216">
        <v>9.1</v>
      </c>
      <c r="AK134" s="216">
        <v>0.8</v>
      </c>
      <c r="AL134" s="43"/>
      <c r="AM134" s="43"/>
      <c r="AN134" s="43">
        <v>164</v>
      </c>
      <c r="AO134" s="43">
        <v>9</v>
      </c>
      <c r="AP134" s="216">
        <v>24.3</v>
      </c>
      <c r="AQ134" s="217">
        <v>0.9</v>
      </c>
    </row>
    <row r="135" spans="1:43" ht="14.45" x14ac:dyDescent="0.3">
      <c r="A135" s="190">
        <v>2822</v>
      </c>
      <c r="B135" s="183">
        <v>10</v>
      </c>
      <c r="C135" s="183" t="s">
        <v>667</v>
      </c>
      <c r="D135" s="198">
        <v>44146</v>
      </c>
      <c r="E135" s="47"/>
      <c r="F135" s="43"/>
      <c r="G135" s="43"/>
      <c r="H135" s="43"/>
      <c r="I135" s="43"/>
      <c r="J135" s="43">
        <v>16226</v>
      </c>
      <c r="K135" s="43">
        <v>126</v>
      </c>
      <c r="L135" s="43">
        <v>368</v>
      </c>
      <c r="M135" s="43">
        <v>32</v>
      </c>
      <c r="N135" s="43">
        <v>2505</v>
      </c>
      <c r="O135" s="43">
        <v>31</v>
      </c>
      <c r="P135" s="43">
        <v>66</v>
      </c>
      <c r="Q135" s="43">
        <v>3</v>
      </c>
      <c r="R135" s="43">
        <v>377</v>
      </c>
      <c r="S135" s="43">
        <v>5</v>
      </c>
      <c r="T135" s="43">
        <v>21418</v>
      </c>
      <c r="U135" s="43">
        <v>80</v>
      </c>
      <c r="V135" s="43">
        <v>13</v>
      </c>
      <c r="W135" s="43">
        <v>3</v>
      </c>
      <c r="X135" s="216">
        <v>17.8</v>
      </c>
      <c r="Y135" s="216">
        <v>1.5</v>
      </c>
      <c r="Z135" s="216">
        <v>23.1</v>
      </c>
      <c r="AA135" s="43">
        <v>1</v>
      </c>
      <c r="AB135" s="216">
        <v>26.5</v>
      </c>
      <c r="AC135" s="43">
        <v>1</v>
      </c>
      <c r="AD135" s="216">
        <v>169.6</v>
      </c>
      <c r="AE135" s="216">
        <v>1.1000000000000001</v>
      </c>
      <c r="AF135" s="216">
        <v>50.6</v>
      </c>
      <c r="AG135" s="216">
        <v>1.4</v>
      </c>
      <c r="AH135" s="43">
        <v>182</v>
      </c>
      <c r="AI135" s="43">
        <v>3</v>
      </c>
      <c r="AJ135" s="216">
        <v>9.6</v>
      </c>
      <c r="AK135" s="216">
        <v>0.9</v>
      </c>
      <c r="AL135" s="43"/>
      <c r="AM135" s="43"/>
      <c r="AN135" s="43">
        <v>191</v>
      </c>
      <c r="AO135" s="43">
        <v>10</v>
      </c>
      <c r="AP135" s="216">
        <v>25.3</v>
      </c>
      <c r="AQ135" s="160">
        <v>1</v>
      </c>
    </row>
    <row r="136" spans="1:43" ht="14.45" x14ac:dyDescent="0.3">
      <c r="A136" s="262">
        <v>2820</v>
      </c>
      <c r="B136" s="263">
        <v>11</v>
      </c>
      <c r="C136" s="263" t="s">
        <v>667</v>
      </c>
      <c r="D136" s="264">
        <v>44146</v>
      </c>
      <c r="E136" s="265" t="s">
        <v>665</v>
      </c>
      <c r="F136" s="266"/>
      <c r="G136" s="266"/>
      <c r="H136" s="266"/>
      <c r="I136" s="266"/>
      <c r="J136" s="266">
        <v>19537</v>
      </c>
      <c r="K136" s="266">
        <v>155</v>
      </c>
      <c r="L136" s="266">
        <v>503</v>
      </c>
      <c r="M136" s="266">
        <v>39</v>
      </c>
      <c r="N136" s="266">
        <v>4070</v>
      </c>
      <c r="O136" s="266">
        <v>44</v>
      </c>
      <c r="P136" s="266">
        <v>100</v>
      </c>
      <c r="Q136" s="266">
        <v>4</v>
      </c>
      <c r="R136" s="266">
        <v>723</v>
      </c>
      <c r="S136" s="266">
        <v>7</v>
      </c>
      <c r="T136" s="266">
        <v>28904</v>
      </c>
      <c r="U136" s="266">
        <v>110</v>
      </c>
      <c r="V136" s="266">
        <v>23</v>
      </c>
      <c r="W136" s="266">
        <v>3</v>
      </c>
      <c r="X136" s="267">
        <v>19.100000000000001</v>
      </c>
      <c r="Y136" s="267">
        <v>1.6</v>
      </c>
      <c r="Z136" s="267">
        <v>25.2</v>
      </c>
      <c r="AA136" s="267">
        <v>1.1000000000000001</v>
      </c>
      <c r="AB136" s="266">
        <v>35</v>
      </c>
      <c r="AC136" s="267">
        <v>1.1000000000000001</v>
      </c>
      <c r="AD136" s="267">
        <v>179.2</v>
      </c>
      <c r="AE136" s="267">
        <v>1.3</v>
      </c>
      <c r="AF136" s="267">
        <v>54.9</v>
      </c>
      <c r="AG136" s="267">
        <v>1.5</v>
      </c>
      <c r="AH136" s="266">
        <v>219</v>
      </c>
      <c r="AI136" s="266">
        <v>3</v>
      </c>
      <c r="AJ136" s="267">
        <v>6.3</v>
      </c>
      <c r="AK136" s="267">
        <v>0.9</v>
      </c>
      <c r="AL136" s="266">
        <v>7</v>
      </c>
      <c r="AM136" s="266">
        <v>2</v>
      </c>
      <c r="AN136" s="266">
        <v>196</v>
      </c>
      <c r="AO136" s="266">
        <v>10</v>
      </c>
      <c r="AP136" s="267">
        <v>23.2</v>
      </c>
      <c r="AQ136" s="268">
        <v>1.1000000000000001</v>
      </c>
    </row>
    <row r="137" spans="1:43" ht="14.45" x14ac:dyDescent="0.3">
      <c r="A137" s="186">
        <v>2812</v>
      </c>
      <c r="B137" s="183">
        <v>12</v>
      </c>
      <c r="C137" s="183" t="s">
        <v>667</v>
      </c>
      <c r="D137" s="198">
        <v>44146</v>
      </c>
      <c r="F137" s="43"/>
      <c r="G137" s="43"/>
      <c r="H137" s="43"/>
      <c r="I137" s="43"/>
      <c r="J137" s="43">
        <v>18238</v>
      </c>
      <c r="K137" s="43">
        <v>135</v>
      </c>
      <c r="L137" s="43">
        <v>751</v>
      </c>
      <c r="M137" s="43">
        <v>35</v>
      </c>
      <c r="N137" s="43">
        <v>3380</v>
      </c>
      <c r="O137" s="43">
        <v>36</v>
      </c>
      <c r="P137" s="43">
        <v>97</v>
      </c>
      <c r="Q137" s="43">
        <v>3</v>
      </c>
      <c r="R137" s="43">
        <v>447</v>
      </c>
      <c r="S137" s="43">
        <v>5</v>
      </c>
      <c r="T137" s="43">
        <v>22074</v>
      </c>
      <c r="U137" s="43">
        <v>81</v>
      </c>
      <c r="V137" s="43">
        <v>10</v>
      </c>
      <c r="W137" s="43">
        <v>3</v>
      </c>
      <c r="X137" s="216">
        <v>11.9</v>
      </c>
      <c r="Y137" s="216">
        <v>1.4</v>
      </c>
      <c r="Z137" s="216">
        <v>20.7</v>
      </c>
      <c r="AA137" s="43">
        <v>1</v>
      </c>
      <c r="AB137" s="216">
        <v>25.6</v>
      </c>
      <c r="AC137" s="43">
        <v>1</v>
      </c>
      <c r="AD137" s="216">
        <v>183.3</v>
      </c>
      <c r="AE137" s="216">
        <v>1.2</v>
      </c>
      <c r="AF137" s="216">
        <v>39.700000000000003</v>
      </c>
      <c r="AG137" s="216">
        <v>1.2</v>
      </c>
      <c r="AH137" s="43">
        <v>174</v>
      </c>
      <c r="AI137" s="43">
        <v>3</v>
      </c>
      <c r="AJ137" s="43">
        <v>9</v>
      </c>
      <c r="AK137" s="216">
        <v>0.8</v>
      </c>
      <c r="AL137" s="43">
        <v>9</v>
      </c>
      <c r="AM137" s="43">
        <v>2</v>
      </c>
      <c r="AN137" s="43">
        <v>149</v>
      </c>
      <c r="AO137" s="43">
        <v>10</v>
      </c>
      <c r="AP137" s="216">
        <v>24.5</v>
      </c>
      <c r="AQ137" s="160">
        <v>1</v>
      </c>
    </row>
    <row r="138" spans="1:43" ht="14.45" x14ac:dyDescent="0.3">
      <c r="A138" s="262">
        <v>2810</v>
      </c>
      <c r="B138" s="263">
        <v>13</v>
      </c>
      <c r="C138" s="263" t="s">
        <v>667</v>
      </c>
      <c r="D138" s="264">
        <v>44146</v>
      </c>
      <c r="E138" s="265" t="s">
        <v>665</v>
      </c>
      <c r="F138" s="266"/>
      <c r="G138" s="266"/>
      <c r="H138" s="266"/>
      <c r="I138" s="266"/>
      <c r="J138" s="266">
        <v>16709</v>
      </c>
      <c r="K138" s="266">
        <v>123</v>
      </c>
      <c r="L138" s="266">
        <v>151</v>
      </c>
      <c r="M138" s="266">
        <v>30</v>
      </c>
      <c r="N138" s="266">
        <v>2288</v>
      </c>
      <c r="O138" s="266">
        <v>29</v>
      </c>
      <c r="P138" s="266">
        <v>64</v>
      </c>
      <c r="Q138" s="266">
        <v>3</v>
      </c>
      <c r="R138" s="266">
        <v>285</v>
      </c>
      <c r="S138" s="266">
        <v>4</v>
      </c>
      <c r="T138" s="266">
        <v>19743</v>
      </c>
      <c r="U138" s="266">
        <v>72</v>
      </c>
      <c r="V138" s="266">
        <v>9</v>
      </c>
      <c r="W138" s="266">
        <v>3</v>
      </c>
      <c r="X138" s="267">
        <v>15.9</v>
      </c>
      <c r="Y138" s="267">
        <v>1.4</v>
      </c>
      <c r="Z138" s="266">
        <v>20</v>
      </c>
      <c r="AA138" s="266">
        <v>1</v>
      </c>
      <c r="AB138" s="267">
        <v>25.6</v>
      </c>
      <c r="AC138" s="267">
        <v>0.9</v>
      </c>
      <c r="AD138" s="266">
        <v>179</v>
      </c>
      <c r="AE138" s="267">
        <v>1.1000000000000001</v>
      </c>
      <c r="AF138" s="267">
        <v>41.2</v>
      </c>
      <c r="AG138" s="267">
        <v>1.2</v>
      </c>
      <c r="AH138" s="266">
        <v>142</v>
      </c>
      <c r="AI138" s="266">
        <v>2</v>
      </c>
      <c r="AJ138" s="267">
        <v>9.1</v>
      </c>
      <c r="AK138" s="267">
        <v>0.8</v>
      </c>
      <c r="AL138" s="266"/>
      <c r="AM138" s="266"/>
      <c r="AN138" s="266">
        <v>151</v>
      </c>
      <c r="AO138" s="266">
        <v>9</v>
      </c>
      <c r="AP138" s="267">
        <v>25.1</v>
      </c>
      <c r="AQ138" s="273">
        <v>1</v>
      </c>
    </row>
    <row r="139" spans="1:43" ht="14.45" x14ac:dyDescent="0.3">
      <c r="A139" s="186">
        <v>2808</v>
      </c>
      <c r="B139" s="183">
        <v>14</v>
      </c>
      <c r="C139" s="183" t="s">
        <v>667</v>
      </c>
      <c r="D139" s="198">
        <v>44146</v>
      </c>
      <c r="F139" s="43"/>
      <c r="G139" s="43"/>
      <c r="H139" s="43"/>
      <c r="I139" s="43"/>
      <c r="J139" s="43">
        <v>13590</v>
      </c>
      <c r="K139" s="43">
        <v>106</v>
      </c>
      <c r="L139" s="43">
        <v>213</v>
      </c>
      <c r="M139" s="43">
        <v>29</v>
      </c>
      <c r="N139" s="43">
        <v>2544</v>
      </c>
      <c r="O139" s="43">
        <v>30</v>
      </c>
      <c r="P139" s="43">
        <v>79</v>
      </c>
      <c r="Q139" s="43">
        <v>3</v>
      </c>
      <c r="R139" s="43">
        <v>303</v>
      </c>
      <c r="S139" s="43">
        <v>4</v>
      </c>
      <c r="T139" s="43">
        <v>20577</v>
      </c>
      <c r="U139" s="43">
        <v>74</v>
      </c>
      <c r="V139" s="43">
        <v>13</v>
      </c>
      <c r="W139" s="43">
        <v>3</v>
      </c>
      <c r="X139" s="43">
        <v>14</v>
      </c>
      <c r="Y139" s="216">
        <v>1.3</v>
      </c>
      <c r="Z139" s="216">
        <v>20.100000000000001</v>
      </c>
      <c r="AA139" s="43">
        <v>1</v>
      </c>
      <c r="AB139" s="216">
        <v>28.8</v>
      </c>
      <c r="AC139" s="216">
        <v>0.9</v>
      </c>
      <c r="AD139" s="216">
        <v>151.19999999999999</v>
      </c>
      <c r="AE139" s="43">
        <v>1</v>
      </c>
      <c r="AF139" s="216">
        <v>45.4</v>
      </c>
      <c r="AG139" s="216">
        <v>1.3</v>
      </c>
      <c r="AH139" s="43">
        <v>144</v>
      </c>
      <c r="AI139" s="43">
        <v>2</v>
      </c>
      <c r="AJ139" s="216">
        <v>9.3000000000000007</v>
      </c>
      <c r="AK139" s="216">
        <v>0.8</v>
      </c>
      <c r="AL139" s="43"/>
      <c r="AM139" s="43"/>
      <c r="AN139" s="43">
        <v>141</v>
      </c>
      <c r="AO139" s="43">
        <v>9</v>
      </c>
      <c r="AP139" s="216">
        <v>16.2</v>
      </c>
      <c r="AQ139" s="217">
        <v>0.9</v>
      </c>
    </row>
    <row r="140" spans="1:43" ht="14.45" x14ac:dyDescent="0.3">
      <c r="A140" s="186">
        <v>2806</v>
      </c>
      <c r="B140" s="183">
        <v>15</v>
      </c>
      <c r="C140" s="183" t="s">
        <v>667</v>
      </c>
      <c r="D140" s="198">
        <v>44146</v>
      </c>
      <c r="F140" s="43"/>
      <c r="G140" s="43"/>
      <c r="H140" s="43"/>
      <c r="I140" s="43"/>
      <c r="J140" s="43">
        <v>12642</v>
      </c>
      <c r="K140" s="43">
        <v>100</v>
      </c>
      <c r="L140" s="43">
        <v>305</v>
      </c>
      <c r="M140" s="43">
        <v>27</v>
      </c>
      <c r="N140" s="43">
        <v>1916</v>
      </c>
      <c r="O140" s="43">
        <v>26</v>
      </c>
      <c r="P140" s="43">
        <v>68</v>
      </c>
      <c r="Q140" s="43">
        <v>3</v>
      </c>
      <c r="R140" s="43">
        <v>289</v>
      </c>
      <c r="S140" s="43">
        <v>4</v>
      </c>
      <c r="T140" s="43">
        <v>16482</v>
      </c>
      <c r="U140" s="43">
        <v>61</v>
      </c>
      <c r="V140" s="43">
        <v>14</v>
      </c>
      <c r="W140" s="43">
        <v>2</v>
      </c>
      <c r="X140" s="43">
        <v>17</v>
      </c>
      <c r="Y140" s="216">
        <v>1.4</v>
      </c>
      <c r="Z140" s="216">
        <v>16.8</v>
      </c>
      <c r="AA140" s="216">
        <v>0.9</v>
      </c>
      <c r="AB140" s="216">
        <v>38.200000000000003</v>
      </c>
      <c r="AC140" s="216">
        <v>0.9</v>
      </c>
      <c r="AD140" s="216">
        <v>144.69999999999999</v>
      </c>
      <c r="AE140" s="43">
        <v>1</v>
      </c>
      <c r="AF140" s="216">
        <v>45.5</v>
      </c>
      <c r="AG140" s="216">
        <v>1.3</v>
      </c>
      <c r="AH140" s="43">
        <v>128</v>
      </c>
      <c r="AI140" s="43">
        <v>2</v>
      </c>
      <c r="AJ140" s="216">
        <v>12.1</v>
      </c>
      <c r="AK140" s="216">
        <v>0.8</v>
      </c>
      <c r="AL140" s="43"/>
      <c r="AM140" s="43"/>
      <c r="AN140" s="43">
        <v>128</v>
      </c>
      <c r="AO140" s="43">
        <v>9</v>
      </c>
      <c r="AP140" s="216">
        <v>19.3</v>
      </c>
      <c r="AQ140" s="217">
        <v>0.9</v>
      </c>
    </row>
    <row r="141" spans="1:43" ht="14.45" x14ac:dyDescent="0.3">
      <c r="A141" s="186">
        <v>2802</v>
      </c>
      <c r="B141" s="183">
        <v>16</v>
      </c>
      <c r="C141" s="183" t="s">
        <v>667</v>
      </c>
      <c r="D141" s="198">
        <v>44146</v>
      </c>
      <c r="F141" s="43"/>
      <c r="G141" s="43"/>
      <c r="H141" s="43"/>
      <c r="I141" s="43"/>
      <c r="J141" s="43">
        <v>19662</v>
      </c>
      <c r="K141" s="43">
        <v>162</v>
      </c>
      <c r="L141" s="43">
        <v>381</v>
      </c>
      <c r="M141" s="43">
        <v>42</v>
      </c>
      <c r="N141" s="43">
        <v>3401</v>
      </c>
      <c r="O141" s="43">
        <v>42</v>
      </c>
      <c r="P141" s="43">
        <v>76</v>
      </c>
      <c r="Q141" s="43">
        <v>4</v>
      </c>
      <c r="R141" s="43">
        <v>288</v>
      </c>
      <c r="S141" s="43">
        <v>11</v>
      </c>
      <c r="T141" s="43">
        <v>35492</v>
      </c>
      <c r="U141" s="43">
        <v>136</v>
      </c>
      <c r="V141" s="43">
        <v>21</v>
      </c>
      <c r="W141" s="43">
        <v>3</v>
      </c>
      <c r="X141" s="43">
        <v>16</v>
      </c>
      <c r="Y141" s="216">
        <v>1.6</v>
      </c>
      <c r="Z141" s="216">
        <v>20.9</v>
      </c>
      <c r="AA141" s="216">
        <v>1.1000000000000001</v>
      </c>
      <c r="AB141" s="216">
        <v>28.9</v>
      </c>
      <c r="AC141" s="43">
        <v>1</v>
      </c>
      <c r="AD141" s="216">
        <v>177.8</v>
      </c>
      <c r="AE141" s="216">
        <v>1.3</v>
      </c>
      <c r="AF141" s="216">
        <v>47.7</v>
      </c>
      <c r="AG141" s="216">
        <v>1.4</v>
      </c>
      <c r="AH141" s="43">
        <v>187</v>
      </c>
      <c r="AI141" s="43">
        <v>3</v>
      </c>
      <c r="AJ141" s="216">
        <v>4.9000000000000004</v>
      </c>
      <c r="AK141" s="216">
        <v>0.9</v>
      </c>
      <c r="AL141" s="43"/>
      <c r="AM141" s="43"/>
      <c r="AN141" s="43">
        <v>174</v>
      </c>
      <c r="AO141" s="43">
        <v>10</v>
      </c>
      <c r="AP141" s="216">
        <v>17.100000000000001</v>
      </c>
      <c r="AQ141" s="160">
        <v>1</v>
      </c>
    </row>
    <row r="142" spans="1:43" ht="14.45" x14ac:dyDescent="0.3">
      <c r="A142" s="186">
        <v>2796</v>
      </c>
      <c r="B142" s="183">
        <v>17</v>
      </c>
      <c r="C142" s="183" t="s">
        <v>667</v>
      </c>
      <c r="D142" s="198">
        <v>44146</v>
      </c>
      <c r="F142" s="43">
        <v>389</v>
      </c>
      <c r="G142" s="43">
        <v>101</v>
      </c>
      <c r="H142" s="43"/>
      <c r="I142" s="43"/>
      <c r="J142" s="43">
        <v>9567</v>
      </c>
      <c r="K142" s="43">
        <v>82</v>
      </c>
      <c r="L142" s="43">
        <v>343</v>
      </c>
      <c r="M142" s="43">
        <v>26</v>
      </c>
      <c r="N142" s="43">
        <v>1485</v>
      </c>
      <c r="O142" s="43">
        <v>23</v>
      </c>
      <c r="P142" s="43">
        <v>59</v>
      </c>
      <c r="Q142" s="43">
        <v>2</v>
      </c>
      <c r="R142" s="43">
        <v>326</v>
      </c>
      <c r="S142" s="43">
        <v>4</v>
      </c>
      <c r="T142" s="43">
        <v>15215</v>
      </c>
      <c r="U142" s="43">
        <v>57</v>
      </c>
      <c r="V142" s="43">
        <v>11</v>
      </c>
      <c r="W142" s="43">
        <v>2</v>
      </c>
      <c r="X142" s="216">
        <v>13.7</v>
      </c>
      <c r="Y142" s="216">
        <v>1.3</v>
      </c>
      <c r="Z142" s="216">
        <v>16.5</v>
      </c>
      <c r="AA142" s="216">
        <v>0.9</v>
      </c>
      <c r="AB142" s="43">
        <v>43</v>
      </c>
      <c r="AC142" s="43">
        <v>1</v>
      </c>
      <c r="AD142" s="216">
        <v>121.2</v>
      </c>
      <c r="AE142" s="216">
        <v>0.9</v>
      </c>
      <c r="AF142" s="216">
        <v>42.9</v>
      </c>
      <c r="AG142" s="216">
        <v>1.2</v>
      </c>
      <c r="AH142" s="43">
        <v>128</v>
      </c>
      <c r="AI142" s="43">
        <v>2</v>
      </c>
      <c r="AJ142" s="216">
        <v>13.3</v>
      </c>
      <c r="AK142" s="216">
        <v>0.8</v>
      </c>
      <c r="AL142" s="43"/>
      <c r="AM142" s="43"/>
      <c r="AN142" s="43">
        <v>144</v>
      </c>
      <c r="AO142" s="43">
        <v>9</v>
      </c>
      <c r="AP142" s="216">
        <v>20.100000000000001</v>
      </c>
      <c r="AQ142" s="217">
        <v>0.9</v>
      </c>
    </row>
    <row r="143" spans="1:43" ht="14.45" x14ac:dyDescent="0.3">
      <c r="A143" s="186">
        <v>2794</v>
      </c>
      <c r="B143" s="183">
        <v>18</v>
      </c>
      <c r="C143" s="183" t="s">
        <v>667</v>
      </c>
      <c r="D143" s="198">
        <v>44146</v>
      </c>
      <c r="F143" s="43">
        <v>531</v>
      </c>
      <c r="G143" s="43">
        <v>107</v>
      </c>
      <c r="H143" s="43"/>
      <c r="I143" s="43"/>
      <c r="J143" s="43">
        <v>4860</v>
      </c>
      <c r="K143" s="43">
        <v>57</v>
      </c>
      <c r="L143" s="43"/>
      <c r="M143" s="43"/>
      <c r="N143" s="43">
        <v>912</v>
      </c>
      <c r="O143" s="43">
        <v>20</v>
      </c>
      <c r="P143" s="43">
        <v>41</v>
      </c>
      <c r="Q143" s="43">
        <v>2</v>
      </c>
      <c r="R143" s="43">
        <v>400</v>
      </c>
      <c r="S143" s="43">
        <v>4</v>
      </c>
      <c r="T143" s="43">
        <v>17324</v>
      </c>
      <c r="U143" s="43">
        <v>64</v>
      </c>
      <c r="V143" s="43"/>
      <c r="W143" s="43"/>
      <c r="X143" s="216">
        <v>8.8000000000000007</v>
      </c>
      <c r="Y143" s="216">
        <v>1.2</v>
      </c>
      <c r="Z143" s="216">
        <v>13.3</v>
      </c>
      <c r="AA143" s="216">
        <v>0.8</v>
      </c>
      <c r="AB143" s="43">
        <v>107</v>
      </c>
      <c r="AC143" s="216">
        <v>1.3</v>
      </c>
      <c r="AD143" s="216">
        <v>74.5</v>
      </c>
      <c r="AE143" s="216">
        <v>0.7</v>
      </c>
      <c r="AF143" s="216">
        <v>22.8</v>
      </c>
      <c r="AG143" s="43">
        <v>1</v>
      </c>
      <c r="AH143" s="216">
        <v>84.6</v>
      </c>
      <c r="AI143" s="216">
        <v>1.8</v>
      </c>
      <c r="AJ143" s="216">
        <v>10.9</v>
      </c>
      <c r="AK143" s="216">
        <v>0.8</v>
      </c>
      <c r="AL143" s="43"/>
      <c r="AM143" s="43"/>
      <c r="AN143" s="43">
        <v>90</v>
      </c>
      <c r="AO143" s="43">
        <v>10</v>
      </c>
      <c r="AP143" s="216">
        <v>12.4</v>
      </c>
      <c r="AQ143" s="217">
        <v>0.8</v>
      </c>
    </row>
    <row r="144" spans="1:43" ht="14.45" x14ac:dyDescent="0.3">
      <c r="A144" s="186">
        <v>2792</v>
      </c>
      <c r="B144" s="183">
        <v>19</v>
      </c>
      <c r="C144" s="183" t="s">
        <v>667</v>
      </c>
      <c r="D144" s="198">
        <v>44146</v>
      </c>
      <c r="F144" s="43"/>
      <c r="G144" s="43"/>
      <c r="H144" s="43"/>
      <c r="I144" s="43"/>
      <c r="J144" s="43">
        <v>7304</v>
      </c>
      <c r="K144" s="43">
        <v>75</v>
      </c>
      <c r="L144" s="43">
        <v>130</v>
      </c>
      <c r="M144" s="43">
        <v>25</v>
      </c>
      <c r="N144" s="43">
        <v>1096</v>
      </c>
      <c r="O144" s="43">
        <v>22</v>
      </c>
      <c r="P144" s="43">
        <v>41</v>
      </c>
      <c r="Q144" s="43">
        <v>2</v>
      </c>
      <c r="R144" s="43">
        <v>433</v>
      </c>
      <c r="S144" s="43">
        <v>5</v>
      </c>
      <c r="T144" s="43">
        <v>15251</v>
      </c>
      <c r="U144" s="43">
        <v>61</v>
      </c>
      <c r="V144" s="43">
        <v>13</v>
      </c>
      <c r="W144" s="43">
        <v>3</v>
      </c>
      <c r="X144" s="216">
        <v>9.8000000000000007</v>
      </c>
      <c r="Y144" s="216">
        <v>1.3</v>
      </c>
      <c r="Z144" s="216">
        <v>13.5</v>
      </c>
      <c r="AA144" s="216">
        <v>0.9</v>
      </c>
      <c r="AB144" s="43">
        <v>124</v>
      </c>
      <c r="AC144" s="216">
        <v>1.5</v>
      </c>
      <c r="AD144" s="216">
        <v>94.2</v>
      </c>
      <c r="AE144" s="216">
        <v>0.8</v>
      </c>
      <c r="AF144" s="216">
        <v>27.1</v>
      </c>
      <c r="AG144" s="216">
        <v>1.1000000000000001</v>
      </c>
      <c r="AH144" s="43">
        <v>87</v>
      </c>
      <c r="AI144" s="43">
        <v>2</v>
      </c>
      <c r="AJ144" s="216">
        <v>9.9</v>
      </c>
      <c r="AK144" s="216">
        <v>0.8</v>
      </c>
      <c r="AL144" s="43">
        <v>9</v>
      </c>
      <c r="AM144" s="43">
        <v>2</v>
      </c>
      <c r="AN144" s="43">
        <v>108</v>
      </c>
      <c r="AO144" s="43">
        <v>10</v>
      </c>
      <c r="AP144" s="216">
        <v>16.100000000000001</v>
      </c>
      <c r="AQ144" s="217">
        <v>0.9</v>
      </c>
    </row>
    <row r="145" spans="1:43" ht="14.45" x14ac:dyDescent="0.3">
      <c r="A145" s="186">
        <v>2790</v>
      </c>
      <c r="B145" s="183">
        <v>20</v>
      </c>
      <c r="C145" s="183" t="s">
        <v>667</v>
      </c>
      <c r="D145" s="198">
        <v>44146</v>
      </c>
      <c r="F145" s="43"/>
      <c r="G145" s="43"/>
      <c r="H145" s="43"/>
      <c r="I145" s="43"/>
      <c r="J145" s="43">
        <v>4975</v>
      </c>
      <c r="K145" s="43">
        <v>57</v>
      </c>
      <c r="L145" s="43"/>
      <c r="M145" s="43"/>
      <c r="N145" s="43">
        <v>833</v>
      </c>
      <c r="O145" s="43">
        <v>19</v>
      </c>
      <c r="P145" s="43">
        <v>24</v>
      </c>
      <c r="Q145" s="43">
        <v>2</v>
      </c>
      <c r="R145" s="43">
        <v>478</v>
      </c>
      <c r="S145" s="43">
        <v>5</v>
      </c>
      <c r="T145" s="43">
        <v>21036</v>
      </c>
      <c r="U145" s="43">
        <v>75</v>
      </c>
      <c r="V145" s="43"/>
      <c r="W145" s="43"/>
      <c r="X145" s="216">
        <v>6.6</v>
      </c>
      <c r="Y145" s="216">
        <v>1.2</v>
      </c>
      <c r="Z145" s="216">
        <v>10.199999999999999</v>
      </c>
      <c r="AA145" s="216">
        <v>0.8</v>
      </c>
      <c r="AB145" s="216">
        <v>204.3</v>
      </c>
      <c r="AC145" s="216">
        <v>1.7</v>
      </c>
      <c r="AD145" s="216">
        <v>68.400000000000006</v>
      </c>
      <c r="AE145" s="216">
        <v>0.7</v>
      </c>
      <c r="AF145" s="216">
        <v>21.1</v>
      </c>
      <c r="AG145" s="43">
        <v>1</v>
      </c>
      <c r="AH145" s="216">
        <v>70.599999999999994</v>
      </c>
      <c r="AI145" s="216">
        <v>1.7</v>
      </c>
      <c r="AJ145" s="216">
        <v>10.1</v>
      </c>
      <c r="AK145" s="216">
        <v>0.7</v>
      </c>
      <c r="AL145" s="43"/>
      <c r="AM145" s="43"/>
      <c r="AN145" s="43">
        <v>98</v>
      </c>
      <c r="AO145" s="43">
        <v>10</v>
      </c>
      <c r="AP145" s="216">
        <v>10.4</v>
      </c>
      <c r="AQ145" s="217">
        <v>0.8</v>
      </c>
    </row>
    <row r="146" spans="1:43" ht="14.45" x14ac:dyDescent="0.3">
      <c r="A146" s="262">
        <v>2788</v>
      </c>
      <c r="B146" s="263">
        <v>21</v>
      </c>
      <c r="C146" s="263" t="s">
        <v>667</v>
      </c>
      <c r="D146" s="264">
        <v>44146</v>
      </c>
      <c r="E146" s="265" t="s">
        <v>665</v>
      </c>
      <c r="F146" s="266">
        <v>367</v>
      </c>
      <c r="G146" s="266">
        <v>89</v>
      </c>
      <c r="H146" s="266"/>
      <c r="I146" s="266"/>
      <c r="J146" s="266">
        <v>5620</v>
      </c>
      <c r="K146" s="266">
        <v>55</v>
      </c>
      <c r="L146" s="266"/>
      <c r="M146" s="266"/>
      <c r="N146" s="266">
        <v>942</v>
      </c>
      <c r="O146" s="266">
        <v>18</v>
      </c>
      <c r="P146" s="266">
        <v>41</v>
      </c>
      <c r="Q146" s="266">
        <v>2</v>
      </c>
      <c r="R146" s="266">
        <v>370</v>
      </c>
      <c r="S146" s="266">
        <v>4</v>
      </c>
      <c r="T146" s="266">
        <v>15404</v>
      </c>
      <c r="U146" s="266">
        <v>55</v>
      </c>
      <c r="V146" s="266"/>
      <c r="W146" s="266"/>
      <c r="X146" s="266">
        <v>8</v>
      </c>
      <c r="Y146" s="267">
        <v>1.2</v>
      </c>
      <c r="Z146" s="267">
        <v>13.7</v>
      </c>
      <c r="AA146" s="267">
        <v>0.8</v>
      </c>
      <c r="AB146" s="267">
        <v>96.3</v>
      </c>
      <c r="AC146" s="267">
        <v>1.2</v>
      </c>
      <c r="AD146" s="267">
        <v>82.6</v>
      </c>
      <c r="AE146" s="267">
        <v>0.7</v>
      </c>
      <c r="AF146" s="267">
        <v>25.3</v>
      </c>
      <c r="AG146" s="266">
        <v>1</v>
      </c>
      <c r="AH146" s="266">
        <v>74</v>
      </c>
      <c r="AI146" s="267">
        <v>1.6</v>
      </c>
      <c r="AJ146" s="267">
        <v>12.3</v>
      </c>
      <c r="AK146" s="267">
        <v>0.7</v>
      </c>
      <c r="AL146" s="266"/>
      <c r="AM146" s="266"/>
      <c r="AN146" s="266">
        <v>80</v>
      </c>
      <c r="AO146" s="266">
        <v>9</v>
      </c>
      <c r="AP146" s="267">
        <v>16.899999999999999</v>
      </c>
      <c r="AQ146" s="268">
        <v>0.8</v>
      </c>
    </row>
    <row r="147" spans="1:43" ht="14.45" x14ac:dyDescent="0.3">
      <c r="A147" s="186">
        <v>2786</v>
      </c>
      <c r="B147" s="183">
        <v>22</v>
      </c>
      <c r="C147" s="183" t="s">
        <v>667</v>
      </c>
      <c r="D147" s="198">
        <v>44146</v>
      </c>
      <c r="F147" s="43">
        <v>403</v>
      </c>
      <c r="G147" s="43">
        <v>92</v>
      </c>
      <c r="H147" s="43"/>
      <c r="I147" s="43"/>
      <c r="J147" s="43">
        <v>5376</v>
      </c>
      <c r="K147" s="43">
        <v>54</v>
      </c>
      <c r="L147" s="43"/>
      <c r="M147" s="43"/>
      <c r="N147" s="43">
        <v>938</v>
      </c>
      <c r="O147" s="43">
        <v>18</v>
      </c>
      <c r="P147" s="43">
        <v>39</v>
      </c>
      <c r="Q147" s="43">
        <v>2</v>
      </c>
      <c r="R147" s="43">
        <v>367</v>
      </c>
      <c r="S147" s="43">
        <v>4</v>
      </c>
      <c r="T147" s="43">
        <v>17850</v>
      </c>
      <c r="U147" s="43">
        <v>61</v>
      </c>
      <c r="V147" s="43">
        <v>8</v>
      </c>
      <c r="W147" s="43">
        <v>2</v>
      </c>
      <c r="X147" s="216">
        <v>6.8</v>
      </c>
      <c r="Y147" s="216">
        <v>1.1000000000000001</v>
      </c>
      <c r="Z147" s="216">
        <v>19.8</v>
      </c>
      <c r="AA147" s="216">
        <v>0.9</v>
      </c>
      <c r="AB147" s="216">
        <v>86.7</v>
      </c>
      <c r="AC147" s="216">
        <v>1.1000000000000001</v>
      </c>
      <c r="AD147" s="216">
        <v>73.8</v>
      </c>
      <c r="AE147" s="216">
        <v>0.7</v>
      </c>
      <c r="AF147" s="216">
        <v>26.8</v>
      </c>
      <c r="AG147" s="43">
        <v>1</v>
      </c>
      <c r="AH147" s="216">
        <v>82.7</v>
      </c>
      <c r="AI147" s="216">
        <v>1.7</v>
      </c>
      <c r="AJ147" s="216">
        <v>12.1</v>
      </c>
      <c r="AK147" s="216">
        <v>0.7</v>
      </c>
      <c r="AL147" s="43"/>
      <c r="AM147" s="43"/>
      <c r="AN147" s="43">
        <v>79</v>
      </c>
      <c r="AO147" s="43">
        <v>9</v>
      </c>
      <c r="AP147" s="216">
        <v>17.5</v>
      </c>
      <c r="AQ147" s="217">
        <v>0.8</v>
      </c>
    </row>
    <row r="148" spans="1:43" ht="14.45" x14ac:dyDescent="0.3">
      <c r="A148" s="186">
        <v>2784</v>
      </c>
      <c r="B148" s="183">
        <v>23</v>
      </c>
      <c r="C148" s="183" t="s">
        <v>667</v>
      </c>
      <c r="D148" s="198">
        <v>44146</v>
      </c>
      <c r="F148" s="43">
        <v>344</v>
      </c>
      <c r="G148" s="43">
        <v>96</v>
      </c>
      <c r="H148" s="43"/>
      <c r="I148" s="43"/>
      <c r="J148" s="43">
        <v>5358</v>
      </c>
      <c r="K148" s="43">
        <v>58</v>
      </c>
      <c r="L148" s="43"/>
      <c r="M148" s="43"/>
      <c r="N148" s="43">
        <v>822</v>
      </c>
      <c r="O148" s="43">
        <v>18</v>
      </c>
      <c r="P148" s="43">
        <v>32</v>
      </c>
      <c r="Q148" s="43">
        <v>2</v>
      </c>
      <c r="R148" s="43">
        <v>396</v>
      </c>
      <c r="S148" s="43">
        <v>4</v>
      </c>
      <c r="T148" s="43">
        <v>16236</v>
      </c>
      <c r="U148" s="43">
        <v>59</v>
      </c>
      <c r="V148" s="43">
        <v>8</v>
      </c>
      <c r="W148" s="43">
        <v>2</v>
      </c>
      <c r="X148" s="216">
        <v>8.1999999999999993</v>
      </c>
      <c r="Y148" s="216">
        <v>1.2</v>
      </c>
      <c r="Z148" s="216">
        <v>13.6</v>
      </c>
      <c r="AA148" s="216">
        <v>0.8</v>
      </c>
      <c r="AB148" s="216">
        <v>115.6</v>
      </c>
      <c r="AC148" s="216">
        <v>1.3</v>
      </c>
      <c r="AD148" s="216">
        <v>73.5</v>
      </c>
      <c r="AE148" s="216">
        <v>0.7</v>
      </c>
      <c r="AF148" s="216">
        <v>24.4</v>
      </c>
      <c r="AG148" s="43">
        <v>1</v>
      </c>
      <c r="AH148" s="216">
        <v>81.099999999999994</v>
      </c>
      <c r="AI148" s="216">
        <v>1.8</v>
      </c>
      <c r="AJ148" s="216">
        <v>11.7</v>
      </c>
      <c r="AK148" s="216">
        <v>0.8</v>
      </c>
      <c r="AL148" s="43"/>
      <c r="AM148" s="43"/>
      <c r="AN148" s="43">
        <v>82</v>
      </c>
      <c r="AO148" s="43">
        <v>10</v>
      </c>
      <c r="AP148" s="216">
        <v>13.6</v>
      </c>
      <c r="AQ148" s="217">
        <v>0.8</v>
      </c>
    </row>
    <row r="149" spans="1:43" ht="14.45" x14ac:dyDescent="0.3">
      <c r="A149" s="202"/>
      <c r="B149" s="203"/>
      <c r="C149" s="204"/>
      <c r="D149" s="203"/>
      <c r="E149" s="180"/>
      <c r="F149" s="172"/>
      <c r="G149" s="172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80"/>
    </row>
    <row r="150" spans="1:43" ht="14.45" x14ac:dyDescent="0.3">
      <c r="A150" s="186">
        <v>2782</v>
      </c>
      <c r="B150" s="183">
        <v>2</v>
      </c>
      <c r="C150" s="183" t="s">
        <v>667</v>
      </c>
      <c r="D150" s="198">
        <v>44172</v>
      </c>
      <c r="F150" s="43">
        <v>397</v>
      </c>
      <c r="G150" s="43">
        <v>89</v>
      </c>
      <c r="H150" s="43"/>
      <c r="I150" s="43"/>
      <c r="J150" s="43">
        <v>4859</v>
      </c>
      <c r="K150" s="43">
        <v>51</v>
      </c>
      <c r="L150" s="43">
        <v>77</v>
      </c>
      <c r="M150" s="43">
        <v>20</v>
      </c>
      <c r="N150" s="43">
        <v>876</v>
      </c>
      <c r="O150" s="43">
        <v>17</v>
      </c>
      <c r="P150" s="43">
        <v>38.4</v>
      </c>
      <c r="Q150" s="43">
        <v>2</v>
      </c>
      <c r="R150" s="43">
        <v>389</v>
      </c>
      <c r="S150" s="43">
        <v>4</v>
      </c>
      <c r="T150" s="43">
        <v>15318</v>
      </c>
      <c r="U150" s="43">
        <v>54</v>
      </c>
      <c r="V150" s="43"/>
      <c r="W150" s="43"/>
      <c r="X150" s="216">
        <v>7.2</v>
      </c>
      <c r="Y150" s="216">
        <v>1.1000000000000001</v>
      </c>
      <c r="Z150" s="216">
        <v>14.7</v>
      </c>
      <c r="AA150" s="216">
        <v>0.8</v>
      </c>
      <c r="AB150" s="216">
        <v>113.6</v>
      </c>
      <c r="AC150" s="216">
        <v>1.2</v>
      </c>
      <c r="AD150" s="216">
        <v>70.7</v>
      </c>
      <c r="AE150" s="216">
        <v>0.6</v>
      </c>
      <c r="AF150" s="216">
        <v>26.5</v>
      </c>
      <c r="AG150" s="43">
        <v>1</v>
      </c>
      <c r="AH150" s="216">
        <v>95.3</v>
      </c>
      <c r="AI150" s="216">
        <v>1.8</v>
      </c>
      <c r="AJ150" s="216">
        <v>10.3</v>
      </c>
      <c r="AK150" s="216">
        <v>0.7</v>
      </c>
      <c r="AL150" s="43"/>
      <c r="AM150" s="43"/>
      <c r="AN150" s="43">
        <v>89</v>
      </c>
      <c r="AO150" s="43">
        <v>9</v>
      </c>
      <c r="AP150" s="216">
        <v>13.6</v>
      </c>
      <c r="AQ150" s="217">
        <v>0.7</v>
      </c>
    </row>
    <row r="151" spans="1:43" ht="14.45" x14ac:dyDescent="0.3">
      <c r="A151" s="186">
        <v>2778</v>
      </c>
      <c r="B151" s="183">
        <v>3</v>
      </c>
      <c r="C151" s="183" t="s">
        <v>667</v>
      </c>
      <c r="D151" s="198">
        <v>44172</v>
      </c>
      <c r="F151">
        <v>636</v>
      </c>
      <c r="G151">
        <v>86</v>
      </c>
      <c r="J151">
        <v>4343</v>
      </c>
      <c r="K151">
        <v>44</v>
      </c>
      <c r="N151">
        <v>725</v>
      </c>
      <c r="O151">
        <v>15</v>
      </c>
      <c r="P151" s="218">
        <v>34.9</v>
      </c>
      <c r="Q151" s="218">
        <v>1.8</v>
      </c>
      <c r="R151">
        <v>319</v>
      </c>
      <c r="S151">
        <v>3</v>
      </c>
      <c r="T151">
        <v>14224</v>
      </c>
      <c r="U151">
        <v>48</v>
      </c>
      <c r="X151" s="218">
        <v>9.5</v>
      </c>
      <c r="Y151" s="218">
        <v>1.1000000000000001</v>
      </c>
      <c r="Z151" s="218">
        <v>13.6</v>
      </c>
      <c r="AA151" s="218">
        <v>0.7</v>
      </c>
      <c r="AB151" s="218">
        <v>95.9</v>
      </c>
      <c r="AC151" s="218">
        <v>1.1000000000000001</v>
      </c>
      <c r="AD151" s="218">
        <v>66.3</v>
      </c>
      <c r="AE151" s="218">
        <v>0.6</v>
      </c>
      <c r="AF151" s="218">
        <v>20.100000000000001</v>
      </c>
      <c r="AG151" s="218">
        <v>0.9</v>
      </c>
      <c r="AH151" s="218">
        <v>68.7</v>
      </c>
      <c r="AI151" s="218">
        <v>1.5</v>
      </c>
      <c r="AJ151" s="218">
        <v>11.4</v>
      </c>
      <c r="AK151" s="218">
        <v>0.7</v>
      </c>
      <c r="AN151">
        <v>81</v>
      </c>
      <c r="AO151">
        <v>9</v>
      </c>
      <c r="AP151" s="219">
        <v>14.4</v>
      </c>
      <c r="AQ151" s="220">
        <v>0.7</v>
      </c>
    </row>
    <row r="152" spans="1:43" ht="14.45" x14ac:dyDescent="0.3">
      <c r="A152" s="186">
        <v>2776</v>
      </c>
      <c r="B152" s="183">
        <v>4</v>
      </c>
      <c r="C152" s="183" t="s">
        <v>667</v>
      </c>
      <c r="D152" s="198">
        <v>44172</v>
      </c>
      <c r="F152">
        <v>275</v>
      </c>
      <c r="G152">
        <v>81</v>
      </c>
      <c r="J152">
        <v>3308</v>
      </c>
      <c r="K152">
        <v>41</v>
      </c>
      <c r="N152">
        <v>524</v>
      </c>
      <c r="O152">
        <v>14</v>
      </c>
      <c r="P152" s="218">
        <v>27.1</v>
      </c>
      <c r="Q152" s="218">
        <v>1.8</v>
      </c>
      <c r="R152">
        <v>290</v>
      </c>
      <c r="S152">
        <v>3</v>
      </c>
      <c r="T152">
        <v>14000</v>
      </c>
      <c r="U152">
        <v>50</v>
      </c>
      <c r="X152" s="218">
        <v>9.5</v>
      </c>
      <c r="Y152" s="218">
        <v>1.1000000000000001</v>
      </c>
      <c r="Z152" s="218">
        <v>9.1999999999999993</v>
      </c>
      <c r="AA152" s="218">
        <v>0.7</v>
      </c>
      <c r="AB152" s="218">
        <v>144.19999999999999</v>
      </c>
      <c r="AC152" s="218">
        <v>1.3</v>
      </c>
      <c r="AD152" s="218">
        <v>55.4</v>
      </c>
      <c r="AE152" s="218">
        <v>0.6</v>
      </c>
      <c r="AF152" s="218">
        <v>19.2</v>
      </c>
      <c r="AG152" s="218">
        <v>0.9</v>
      </c>
      <c r="AH152" s="218">
        <v>57.9</v>
      </c>
      <c r="AI152" s="218">
        <v>1.4</v>
      </c>
      <c r="AJ152">
        <v>11</v>
      </c>
      <c r="AK152" s="218">
        <v>0.7</v>
      </c>
      <c r="AN152">
        <v>80</v>
      </c>
      <c r="AO152">
        <v>9</v>
      </c>
      <c r="AP152" s="219">
        <v>10.199999999999999</v>
      </c>
      <c r="AQ152" s="220">
        <v>0.7</v>
      </c>
    </row>
    <row r="153" spans="1:43" ht="14.45" x14ac:dyDescent="0.3">
      <c r="A153" s="186">
        <v>2772</v>
      </c>
      <c r="B153" s="183">
        <v>5</v>
      </c>
      <c r="C153" s="183" t="s">
        <v>667</v>
      </c>
      <c r="D153" s="198">
        <v>44172</v>
      </c>
      <c r="F153">
        <v>397</v>
      </c>
      <c r="G153">
        <v>72</v>
      </c>
      <c r="J153">
        <v>3586</v>
      </c>
      <c r="K153">
        <v>39</v>
      </c>
      <c r="L153">
        <v>217</v>
      </c>
      <c r="M153">
        <v>16</v>
      </c>
      <c r="N153">
        <v>536</v>
      </c>
      <c r="O153">
        <v>13</v>
      </c>
      <c r="P153" s="218">
        <v>28.6</v>
      </c>
      <c r="Q153" s="218">
        <v>1.5</v>
      </c>
      <c r="R153">
        <v>205</v>
      </c>
      <c r="S153">
        <v>3</v>
      </c>
      <c r="T153">
        <v>9026</v>
      </c>
      <c r="U153">
        <v>34</v>
      </c>
      <c r="X153" s="218">
        <v>5.3</v>
      </c>
      <c r="Y153">
        <v>1</v>
      </c>
      <c r="Z153" s="218">
        <v>7.2</v>
      </c>
      <c r="AA153" s="218">
        <v>0.6</v>
      </c>
      <c r="AB153">
        <v>43</v>
      </c>
      <c r="AC153" s="218">
        <v>0.8</v>
      </c>
      <c r="AD153" s="218">
        <v>57.3</v>
      </c>
      <c r="AE153" s="218">
        <v>0.5</v>
      </c>
      <c r="AF153" s="218">
        <v>19.600000000000001</v>
      </c>
      <c r="AG153" s="218">
        <v>0.9</v>
      </c>
      <c r="AH153" s="218">
        <v>50.9</v>
      </c>
      <c r="AI153" s="218">
        <v>1.3</v>
      </c>
      <c r="AJ153" s="218">
        <v>10.3</v>
      </c>
      <c r="AK153" s="218">
        <v>0.6</v>
      </c>
      <c r="AN153">
        <v>62</v>
      </c>
      <c r="AO153">
        <v>9</v>
      </c>
      <c r="AP153" s="219">
        <v>12.2</v>
      </c>
      <c r="AQ153" s="220">
        <v>0.7</v>
      </c>
    </row>
    <row r="154" spans="1:43" ht="14.45" x14ac:dyDescent="0.3">
      <c r="A154" s="186">
        <v>2770</v>
      </c>
      <c r="B154" s="183">
        <v>6</v>
      </c>
      <c r="C154" s="183" t="s">
        <v>667</v>
      </c>
      <c r="D154" s="198">
        <v>44172</v>
      </c>
      <c r="F154">
        <v>358</v>
      </c>
      <c r="G154">
        <v>73</v>
      </c>
      <c r="J154">
        <v>3805</v>
      </c>
      <c r="K154">
        <v>39</v>
      </c>
      <c r="L154">
        <v>84</v>
      </c>
      <c r="M154">
        <v>16</v>
      </c>
      <c r="N154">
        <v>576</v>
      </c>
      <c r="O154">
        <v>13</v>
      </c>
      <c r="P154" s="218">
        <v>30.4</v>
      </c>
      <c r="Q154" s="218">
        <v>1.6</v>
      </c>
      <c r="R154">
        <v>232</v>
      </c>
      <c r="S154">
        <v>3</v>
      </c>
      <c r="T154">
        <v>13220</v>
      </c>
      <c r="U154">
        <v>44</v>
      </c>
      <c r="X154" s="218">
        <v>6.3</v>
      </c>
      <c r="Y154">
        <v>1</v>
      </c>
      <c r="Z154" s="218">
        <v>9.5</v>
      </c>
      <c r="AA154" s="218">
        <v>0.7</v>
      </c>
      <c r="AB154" s="218">
        <v>68.3</v>
      </c>
      <c r="AC154" s="218">
        <v>0.9</v>
      </c>
      <c r="AD154">
        <v>60</v>
      </c>
      <c r="AE154" s="218">
        <v>0.5</v>
      </c>
      <c r="AF154" s="218">
        <v>18.5</v>
      </c>
      <c r="AG154" s="218">
        <v>0.8</v>
      </c>
      <c r="AH154" s="218">
        <v>53.7</v>
      </c>
      <c r="AI154" s="218">
        <v>1.3</v>
      </c>
      <c r="AJ154">
        <v>12</v>
      </c>
      <c r="AK154" s="218">
        <v>0.6</v>
      </c>
      <c r="AN154">
        <v>80</v>
      </c>
      <c r="AO154">
        <v>8</v>
      </c>
      <c r="AP154" s="219">
        <v>11.3</v>
      </c>
      <c r="AQ154" s="220">
        <v>0.7</v>
      </c>
    </row>
    <row r="155" spans="1:43" ht="14.45" x14ac:dyDescent="0.3">
      <c r="A155" s="186">
        <v>2768</v>
      </c>
      <c r="B155" s="183">
        <v>7</v>
      </c>
      <c r="C155" s="183" t="s">
        <v>667</v>
      </c>
      <c r="D155" s="198">
        <v>44172</v>
      </c>
      <c r="F155">
        <v>544</v>
      </c>
      <c r="G155">
        <v>86</v>
      </c>
      <c r="J155">
        <v>4418</v>
      </c>
      <c r="K155">
        <v>47</v>
      </c>
      <c r="L155">
        <v>163</v>
      </c>
      <c r="M155">
        <v>18</v>
      </c>
      <c r="N155">
        <v>709</v>
      </c>
      <c r="O155">
        <v>15</v>
      </c>
      <c r="P155" s="218">
        <v>39.4</v>
      </c>
      <c r="Q155" s="218">
        <v>1.9</v>
      </c>
      <c r="R155">
        <v>248</v>
      </c>
      <c r="S155">
        <v>3</v>
      </c>
      <c r="T155">
        <v>14117</v>
      </c>
      <c r="U155">
        <v>51</v>
      </c>
      <c r="V155">
        <v>7</v>
      </c>
      <c r="W155">
        <v>2</v>
      </c>
      <c r="X155" s="218">
        <v>12.6</v>
      </c>
      <c r="Y155" s="218">
        <v>1.2</v>
      </c>
      <c r="Z155" s="218">
        <v>12.8</v>
      </c>
      <c r="AA155" s="218">
        <v>0.8</v>
      </c>
      <c r="AB155" s="218">
        <v>78.3</v>
      </c>
      <c r="AC155" s="218">
        <v>1.1000000000000001</v>
      </c>
      <c r="AD155" s="218">
        <v>71.8</v>
      </c>
      <c r="AE155" s="218">
        <v>0.7</v>
      </c>
      <c r="AF155" s="218">
        <v>24.6</v>
      </c>
      <c r="AG155">
        <v>1</v>
      </c>
      <c r="AH155">
        <v>62</v>
      </c>
      <c r="AI155" s="218">
        <v>1.6</v>
      </c>
      <c r="AJ155" s="218">
        <v>13.7</v>
      </c>
      <c r="AK155" s="218">
        <v>0.8</v>
      </c>
      <c r="AL155">
        <v>9</v>
      </c>
      <c r="AM155">
        <v>2</v>
      </c>
      <c r="AN155">
        <v>79</v>
      </c>
      <c r="AO155">
        <v>10</v>
      </c>
      <c r="AP155" s="219">
        <v>14.8</v>
      </c>
      <c r="AQ155" s="220">
        <v>0.8</v>
      </c>
    </row>
    <row r="156" spans="1:43" ht="14.45" x14ac:dyDescent="0.3">
      <c r="A156" s="186">
        <v>2766</v>
      </c>
      <c r="B156" s="183">
        <v>8</v>
      </c>
      <c r="C156" s="183" t="s">
        <v>667</v>
      </c>
      <c r="D156" s="198">
        <v>44172</v>
      </c>
      <c r="F156">
        <v>499</v>
      </c>
      <c r="G156">
        <v>69</v>
      </c>
      <c r="J156">
        <v>3326</v>
      </c>
      <c r="K156">
        <v>34</v>
      </c>
      <c r="L156">
        <v>221</v>
      </c>
      <c r="M156">
        <v>15</v>
      </c>
      <c r="N156">
        <v>510</v>
      </c>
      <c r="O156">
        <v>11</v>
      </c>
      <c r="P156" s="218">
        <v>28.8</v>
      </c>
      <c r="Q156" s="218">
        <v>1.4</v>
      </c>
      <c r="R156">
        <v>224</v>
      </c>
      <c r="S156">
        <v>2</v>
      </c>
      <c r="T156">
        <v>10645</v>
      </c>
      <c r="U156">
        <v>36</v>
      </c>
      <c r="X156" s="218">
        <v>6.1</v>
      </c>
      <c r="Y156">
        <v>1</v>
      </c>
      <c r="Z156" s="218">
        <v>15.2</v>
      </c>
      <c r="AA156" s="218">
        <v>0.7</v>
      </c>
      <c r="AB156" s="218">
        <v>65.099999999999994</v>
      </c>
      <c r="AC156" s="218">
        <v>0.9</v>
      </c>
      <c r="AD156" s="218">
        <v>56.6</v>
      </c>
      <c r="AE156" s="218">
        <v>0.5</v>
      </c>
      <c r="AF156" s="218">
        <v>18.8</v>
      </c>
      <c r="AG156" s="218">
        <v>0.8</v>
      </c>
      <c r="AH156" s="218">
        <v>49.1</v>
      </c>
      <c r="AI156" s="218">
        <v>1.2</v>
      </c>
      <c r="AJ156" s="218">
        <v>13.4</v>
      </c>
      <c r="AK156" s="218">
        <v>0.6</v>
      </c>
      <c r="AN156">
        <v>75</v>
      </c>
      <c r="AO156">
        <v>8</v>
      </c>
      <c r="AP156" s="219">
        <v>13.9</v>
      </c>
      <c r="AQ156" s="220">
        <v>0.6</v>
      </c>
    </row>
    <row r="157" spans="1:43" ht="14.45" x14ac:dyDescent="0.3">
      <c r="A157" s="186">
        <v>2762</v>
      </c>
      <c r="B157" s="183">
        <v>9</v>
      </c>
      <c r="C157" s="183" t="s">
        <v>667</v>
      </c>
      <c r="D157" s="198">
        <v>44172</v>
      </c>
      <c r="F157">
        <v>590</v>
      </c>
      <c r="G157">
        <v>86</v>
      </c>
      <c r="J157">
        <v>8870</v>
      </c>
      <c r="K157">
        <v>68</v>
      </c>
      <c r="L157">
        <v>399</v>
      </c>
      <c r="M157">
        <v>21</v>
      </c>
      <c r="N157">
        <v>1057</v>
      </c>
      <c r="O157">
        <v>17</v>
      </c>
      <c r="P157" s="218">
        <v>40.299999999999997</v>
      </c>
      <c r="Q157" s="218">
        <v>1.8</v>
      </c>
      <c r="R157">
        <v>232</v>
      </c>
      <c r="S157">
        <v>3</v>
      </c>
      <c r="T157">
        <v>12594</v>
      </c>
      <c r="U157">
        <v>44</v>
      </c>
      <c r="V157">
        <v>11</v>
      </c>
      <c r="W157">
        <v>2</v>
      </c>
      <c r="X157">
        <v>9</v>
      </c>
      <c r="Y157" s="218">
        <v>1.1000000000000001</v>
      </c>
      <c r="Z157" s="218">
        <v>20.6</v>
      </c>
      <c r="AA157" s="218">
        <v>0.8</v>
      </c>
      <c r="AB157" s="218">
        <v>60.8</v>
      </c>
      <c r="AC157">
        <v>1</v>
      </c>
      <c r="AD157" s="218">
        <v>112.1</v>
      </c>
      <c r="AE157" s="218">
        <v>0.8</v>
      </c>
      <c r="AF157" s="218">
        <v>36.5</v>
      </c>
      <c r="AG157" s="218">
        <v>1.1000000000000001</v>
      </c>
      <c r="AH157" s="218">
        <v>103.8</v>
      </c>
      <c r="AI157" s="218">
        <v>1.8</v>
      </c>
      <c r="AJ157" s="218">
        <v>11.7</v>
      </c>
      <c r="AK157" s="218">
        <v>0.7</v>
      </c>
      <c r="AN157">
        <v>97</v>
      </c>
      <c r="AO157">
        <v>9</v>
      </c>
      <c r="AP157" s="219">
        <v>19.399999999999999</v>
      </c>
      <c r="AQ157" s="220">
        <v>0.8</v>
      </c>
    </row>
    <row r="158" spans="1:43" ht="14.45" x14ac:dyDescent="0.3">
      <c r="A158" s="262">
        <v>2760</v>
      </c>
      <c r="B158" s="263">
        <v>10</v>
      </c>
      <c r="C158" s="263" t="s">
        <v>667</v>
      </c>
      <c r="D158" s="264">
        <v>44172</v>
      </c>
      <c r="E158" s="265" t="s">
        <v>665</v>
      </c>
      <c r="F158" s="269">
        <v>451</v>
      </c>
      <c r="G158" s="269">
        <v>81</v>
      </c>
      <c r="H158" s="269"/>
      <c r="I158" s="269"/>
      <c r="J158" s="269">
        <v>6077</v>
      </c>
      <c r="K158" s="269">
        <v>53</v>
      </c>
      <c r="L158" s="269">
        <v>313</v>
      </c>
      <c r="M158" s="269">
        <v>19</v>
      </c>
      <c r="N158" s="269">
        <v>991</v>
      </c>
      <c r="O158" s="269">
        <v>16</v>
      </c>
      <c r="P158" s="270">
        <v>41.4</v>
      </c>
      <c r="Q158" s="270">
        <v>1.8</v>
      </c>
      <c r="R158" s="269">
        <v>229</v>
      </c>
      <c r="S158" s="269">
        <v>3</v>
      </c>
      <c r="T158" s="269">
        <v>13222</v>
      </c>
      <c r="U158" s="269">
        <v>46</v>
      </c>
      <c r="V158" s="269"/>
      <c r="W158" s="269"/>
      <c r="X158" s="270">
        <v>11.4</v>
      </c>
      <c r="Y158" s="270">
        <v>1.1000000000000001</v>
      </c>
      <c r="Z158" s="270">
        <v>17.7</v>
      </c>
      <c r="AA158" s="270">
        <v>0.8</v>
      </c>
      <c r="AB158" s="270">
        <v>37.9</v>
      </c>
      <c r="AC158" s="270">
        <v>0.8</v>
      </c>
      <c r="AD158" s="270">
        <v>90.6</v>
      </c>
      <c r="AE158" s="270">
        <v>0.7</v>
      </c>
      <c r="AF158" s="270">
        <v>30.8</v>
      </c>
      <c r="AG158" s="269">
        <v>1</v>
      </c>
      <c r="AH158" s="270">
        <v>90.7</v>
      </c>
      <c r="AI158" s="270">
        <v>1.7</v>
      </c>
      <c r="AJ158" s="270">
        <v>11.4</v>
      </c>
      <c r="AK158" s="270">
        <v>0.7</v>
      </c>
      <c r="AL158" s="269"/>
      <c r="AM158" s="269"/>
      <c r="AN158" s="269">
        <v>89</v>
      </c>
      <c r="AO158" s="269">
        <v>9</v>
      </c>
      <c r="AP158" s="271">
        <v>18.899999999999999</v>
      </c>
      <c r="AQ158" s="272">
        <v>0.8</v>
      </c>
    </row>
    <row r="159" spans="1:43" ht="14.45" x14ac:dyDescent="0.3">
      <c r="A159" s="186">
        <v>2758</v>
      </c>
      <c r="B159" s="183">
        <v>11</v>
      </c>
      <c r="C159" s="183" t="s">
        <v>667</v>
      </c>
      <c r="D159" s="198">
        <v>44172</v>
      </c>
      <c r="F159">
        <v>502</v>
      </c>
      <c r="G159">
        <v>78</v>
      </c>
      <c r="H159">
        <v>564</v>
      </c>
      <c r="I159">
        <v>30</v>
      </c>
      <c r="J159">
        <v>4892</v>
      </c>
      <c r="K159">
        <v>45</v>
      </c>
      <c r="L159">
        <v>286</v>
      </c>
      <c r="M159">
        <v>18</v>
      </c>
      <c r="N159">
        <v>811</v>
      </c>
      <c r="O159">
        <v>15</v>
      </c>
      <c r="P159" s="218">
        <v>40.799999999999997</v>
      </c>
      <c r="Q159" s="218">
        <v>1.7</v>
      </c>
      <c r="R159">
        <v>242</v>
      </c>
      <c r="S159">
        <v>3</v>
      </c>
      <c r="T159">
        <v>12114</v>
      </c>
      <c r="U159">
        <v>42</v>
      </c>
      <c r="V159" s="218">
        <v>6.4</v>
      </c>
      <c r="W159">
        <v>2</v>
      </c>
      <c r="X159" s="218">
        <v>11.3</v>
      </c>
      <c r="Y159" s="218">
        <v>1.1000000000000001</v>
      </c>
      <c r="Z159" s="218">
        <v>15.7</v>
      </c>
      <c r="AA159" s="218">
        <v>0.8</v>
      </c>
      <c r="AB159">
        <v>56</v>
      </c>
      <c r="AC159" s="218">
        <v>0.9</v>
      </c>
      <c r="AD159" s="218">
        <v>78.099999999999994</v>
      </c>
      <c r="AE159" s="218">
        <v>0.6</v>
      </c>
      <c r="AF159" s="218">
        <v>28.6</v>
      </c>
      <c r="AG159">
        <v>1</v>
      </c>
      <c r="AH159" s="218">
        <v>93.1</v>
      </c>
      <c r="AI159" s="218">
        <v>1.7</v>
      </c>
      <c r="AJ159" s="218">
        <v>11.3</v>
      </c>
      <c r="AK159" s="218">
        <v>0.7</v>
      </c>
      <c r="AN159">
        <v>105</v>
      </c>
      <c r="AO159">
        <v>8</v>
      </c>
      <c r="AP159" s="219">
        <v>15.7</v>
      </c>
      <c r="AQ159" s="220">
        <v>0.7</v>
      </c>
    </row>
    <row r="160" spans="1:43" ht="14.45" x14ac:dyDescent="0.3">
      <c r="A160" s="191">
        <v>2756</v>
      </c>
      <c r="B160" s="194">
        <v>12</v>
      </c>
      <c r="C160" s="194" t="s">
        <v>667</v>
      </c>
      <c r="D160" s="201">
        <v>44172</v>
      </c>
      <c r="E160" s="170" t="s">
        <v>662</v>
      </c>
      <c r="F160" s="171">
        <v>451</v>
      </c>
      <c r="G160" s="171">
        <v>89</v>
      </c>
      <c r="H160" s="171"/>
      <c r="I160" s="171"/>
      <c r="J160" s="171">
        <v>9814</v>
      </c>
      <c r="K160" s="171">
        <v>74</v>
      </c>
      <c r="L160" s="171">
        <v>367</v>
      </c>
      <c r="M160" s="171">
        <v>23</v>
      </c>
      <c r="N160" s="171">
        <v>1463</v>
      </c>
      <c r="O160" s="171">
        <v>20</v>
      </c>
      <c r="P160" s="221">
        <v>43.9</v>
      </c>
      <c r="Q160" s="171">
        <v>2</v>
      </c>
      <c r="R160" s="171">
        <v>265</v>
      </c>
      <c r="S160" s="171">
        <v>3</v>
      </c>
      <c r="T160" s="171">
        <v>14696</v>
      </c>
      <c r="U160" s="171">
        <v>51</v>
      </c>
      <c r="V160" s="171"/>
      <c r="W160" s="171"/>
      <c r="X160" s="221">
        <v>8.6999999999999993</v>
      </c>
      <c r="Y160" s="221">
        <v>1.1000000000000001</v>
      </c>
      <c r="Z160" s="221">
        <v>28.1</v>
      </c>
      <c r="AA160" s="221">
        <v>0.9</v>
      </c>
      <c r="AB160" s="221">
        <v>84.2</v>
      </c>
      <c r="AC160" s="221">
        <v>1.1000000000000001</v>
      </c>
      <c r="AD160" s="221">
        <v>118.5</v>
      </c>
      <c r="AE160" s="221">
        <v>0.8</v>
      </c>
      <c r="AF160" s="171">
        <v>46</v>
      </c>
      <c r="AG160" s="221">
        <v>1.2</v>
      </c>
      <c r="AH160" s="221">
        <v>107.9</v>
      </c>
      <c r="AI160" s="221">
        <v>1.8</v>
      </c>
      <c r="AJ160" s="221">
        <v>11.4</v>
      </c>
      <c r="AK160" s="221">
        <v>0.7</v>
      </c>
      <c r="AL160" s="171"/>
      <c r="AM160" s="171"/>
      <c r="AN160" s="171">
        <v>143</v>
      </c>
      <c r="AO160" s="171">
        <v>9</v>
      </c>
      <c r="AP160" s="222">
        <v>28.2</v>
      </c>
      <c r="AQ160" s="223">
        <v>0.9</v>
      </c>
    </row>
    <row r="161" spans="1:43" ht="14.45" x14ac:dyDescent="0.3">
      <c r="A161" s="186">
        <v>2754</v>
      </c>
      <c r="B161" s="183">
        <v>13</v>
      </c>
      <c r="C161" s="183" t="s">
        <v>667</v>
      </c>
      <c r="D161" s="198">
        <v>44172</v>
      </c>
      <c r="F161">
        <v>451</v>
      </c>
      <c r="G161">
        <v>79</v>
      </c>
      <c r="J161">
        <v>4519</v>
      </c>
      <c r="K161">
        <v>45</v>
      </c>
      <c r="L161">
        <v>188</v>
      </c>
      <c r="M161">
        <v>17</v>
      </c>
      <c r="N161">
        <v>709</v>
      </c>
      <c r="O161">
        <v>14</v>
      </c>
      <c r="P161" s="218">
        <v>31.1</v>
      </c>
      <c r="Q161" s="218">
        <v>1.7</v>
      </c>
      <c r="R161">
        <v>223</v>
      </c>
      <c r="S161">
        <v>3</v>
      </c>
      <c r="T161">
        <v>12177</v>
      </c>
      <c r="U161">
        <v>42</v>
      </c>
      <c r="V161">
        <v>7</v>
      </c>
      <c r="W161">
        <v>2</v>
      </c>
      <c r="X161" s="218">
        <v>7.5</v>
      </c>
      <c r="Y161" s="218">
        <v>1.1000000000000001</v>
      </c>
      <c r="Z161" s="218">
        <v>17.8</v>
      </c>
      <c r="AA161" s="218">
        <v>0.8</v>
      </c>
      <c r="AB161">
        <v>92</v>
      </c>
      <c r="AC161" s="218">
        <v>1.1000000000000001</v>
      </c>
      <c r="AD161" s="218">
        <v>68.8</v>
      </c>
      <c r="AE161" s="218">
        <v>0.6</v>
      </c>
      <c r="AF161" s="218">
        <v>25.1</v>
      </c>
      <c r="AG161" s="218">
        <v>0.9</v>
      </c>
      <c r="AH161" s="218">
        <v>76.5</v>
      </c>
      <c r="AI161" s="218">
        <v>1.6</v>
      </c>
      <c r="AJ161" s="218">
        <v>14.8</v>
      </c>
      <c r="AK161" s="218">
        <v>0.7</v>
      </c>
      <c r="AN161">
        <v>92</v>
      </c>
      <c r="AO161">
        <v>9</v>
      </c>
      <c r="AP161" s="219">
        <v>14.2</v>
      </c>
      <c r="AQ161" s="220">
        <v>0.7</v>
      </c>
    </row>
    <row r="162" spans="1:43" ht="14.45" x14ac:dyDescent="0.3">
      <c r="A162" s="186">
        <v>2752</v>
      </c>
      <c r="B162" s="183">
        <v>14</v>
      </c>
      <c r="C162" s="183" t="s">
        <v>667</v>
      </c>
      <c r="D162" s="198">
        <v>44172</v>
      </c>
      <c r="F162">
        <v>468</v>
      </c>
      <c r="G162">
        <v>73</v>
      </c>
      <c r="J162">
        <v>3740</v>
      </c>
      <c r="K162">
        <v>38</v>
      </c>
      <c r="L162">
        <v>207</v>
      </c>
      <c r="M162">
        <v>16</v>
      </c>
      <c r="N162">
        <v>654</v>
      </c>
      <c r="O162">
        <v>13</v>
      </c>
      <c r="P162" s="218">
        <v>28.4</v>
      </c>
      <c r="Q162" s="218">
        <v>1.5</v>
      </c>
      <c r="R162">
        <v>208</v>
      </c>
      <c r="S162">
        <v>3</v>
      </c>
      <c r="T162">
        <v>10533</v>
      </c>
      <c r="U162">
        <v>37</v>
      </c>
      <c r="X162" s="218">
        <v>7.2</v>
      </c>
      <c r="Y162">
        <v>1</v>
      </c>
      <c r="Z162" s="218">
        <v>15.3</v>
      </c>
      <c r="AA162" s="218">
        <v>0.7</v>
      </c>
      <c r="AB162" s="218">
        <v>33.4</v>
      </c>
      <c r="AC162" s="218">
        <v>0.7</v>
      </c>
      <c r="AD162" s="218">
        <v>60.3</v>
      </c>
      <c r="AE162" s="218">
        <v>0.5</v>
      </c>
      <c r="AF162" s="218">
        <v>22.1</v>
      </c>
      <c r="AG162" s="218">
        <v>0.9</v>
      </c>
      <c r="AH162" s="218">
        <v>59.9</v>
      </c>
      <c r="AI162" s="218">
        <v>1.4</v>
      </c>
      <c r="AJ162" s="218">
        <v>10.5</v>
      </c>
      <c r="AK162" s="218">
        <v>0.6</v>
      </c>
      <c r="AN162">
        <v>59</v>
      </c>
      <c r="AO162">
        <v>8</v>
      </c>
      <c r="AP162" s="219">
        <v>14.1</v>
      </c>
      <c r="AQ162" s="220">
        <v>0.7</v>
      </c>
    </row>
    <row r="163" spans="1:43" ht="14.45" x14ac:dyDescent="0.3">
      <c r="A163" s="186">
        <v>2748</v>
      </c>
      <c r="B163" s="183">
        <v>15</v>
      </c>
      <c r="C163" s="183" t="s">
        <v>667</v>
      </c>
      <c r="D163" s="198">
        <v>44172</v>
      </c>
      <c r="F163">
        <v>630</v>
      </c>
      <c r="G163">
        <v>88</v>
      </c>
      <c r="J163">
        <v>4426</v>
      </c>
      <c r="K163">
        <v>47</v>
      </c>
      <c r="L163">
        <v>174</v>
      </c>
      <c r="M163">
        <v>18</v>
      </c>
      <c r="N163">
        <v>756</v>
      </c>
      <c r="O163">
        <v>15</v>
      </c>
      <c r="P163" s="218">
        <v>30.3</v>
      </c>
      <c r="Q163" s="218">
        <v>1.8</v>
      </c>
      <c r="R163">
        <v>207</v>
      </c>
      <c r="S163">
        <v>3</v>
      </c>
      <c r="T163">
        <v>12348</v>
      </c>
      <c r="U163">
        <v>44</v>
      </c>
      <c r="V163">
        <v>7</v>
      </c>
      <c r="W163">
        <v>2</v>
      </c>
      <c r="X163" s="218">
        <v>6.7</v>
      </c>
      <c r="Y163" s="218">
        <v>1.1000000000000001</v>
      </c>
      <c r="Z163" s="218">
        <v>16.399999999999999</v>
      </c>
      <c r="AA163" s="218">
        <v>0.8</v>
      </c>
      <c r="AB163" s="218">
        <v>29.9</v>
      </c>
      <c r="AC163" s="218">
        <v>0.8</v>
      </c>
      <c r="AD163">
        <v>69</v>
      </c>
      <c r="AE163" s="218">
        <v>0.6</v>
      </c>
      <c r="AF163" s="218">
        <v>30.5</v>
      </c>
      <c r="AG163">
        <v>1</v>
      </c>
      <c r="AH163" s="218">
        <v>82.6</v>
      </c>
      <c r="AI163" s="218">
        <v>1.7</v>
      </c>
      <c r="AJ163" s="218">
        <v>14.4</v>
      </c>
      <c r="AK163" s="218">
        <v>0.8</v>
      </c>
      <c r="AN163">
        <v>76</v>
      </c>
      <c r="AO163">
        <v>9</v>
      </c>
      <c r="AP163" s="219">
        <v>15.8</v>
      </c>
      <c r="AQ163" s="220">
        <v>0.7</v>
      </c>
    </row>
    <row r="164" spans="1:43" ht="14.45" x14ac:dyDescent="0.3">
      <c r="A164" s="186">
        <v>2746</v>
      </c>
      <c r="B164" s="183">
        <v>16</v>
      </c>
      <c r="C164" s="183" t="s">
        <v>667</v>
      </c>
      <c r="D164" s="198">
        <v>44172</v>
      </c>
      <c r="F164">
        <v>549</v>
      </c>
      <c r="G164">
        <v>96</v>
      </c>
      <c r="J164">
        <v>5281</v>
      </c>
      <c r="K164">
        <v>52</v>
      </c>
      <c r="N164">
        <v>977</v>
      </c>
      <c r="O164">
        <v>18</v>
      </c>
      <c r="P164">
        <v>35</v>
      </c>
      <c r="Q164">
        <v>2</v>
      </c>
      <c r="R164">
        <v>214</v>
      </c>
      <c r="S164">
        <v>3</v>
      </c>
      <c r="T164">
        <v>19172</v>
      </c>
      <c r="U164">
        <v>63</v>
      </c>
      <c r="X164" s="218">
        <v>8.8000000000000007</v>
      </c>
      <c r="Y164" s="218">
        <v>1.1000000000000001</v>
      </c>
      <c r="Z164" s="218">
        <v>11.3</v>
      </c>
      <c r="AA164" s="218">
        <v>0.7</v>
      </c>
      <c r="AB164" s="218">
        <v>36.6</v>
      </c>
      <c r="AC164" s="218">
        <v>0.8</v>
      </c>
      <c r="AD164" s="218">
        <v>76.5</v>
      </c>
      <c r="AE164" s="218">
        <v>0.7</v>
      </c>
      <c r="AF164" s="218">
        <v>29.1</v>
      </c>
      <c r="AG164">
        <v>1</v>
      </c>
      <c r="AH164">
        <v>86</v>
      </c>
      <c r="AI164" s="218">
        <v>1.7</v>
      </c>
      <c r="AJ164" s="218">
        <v>13.1</v>
      </c>
      <c r="AK164" s="218">
        <v>0.7</v>
      </c>
      <c r="AN164">
        <v>111</v>
      </c>
      <c r="AO164">
        <v>9</v>
      </c>
      <c r="AP164" s="3">
        <v>16</v>
      </c>
      <c r="AQ164" s="220">
        <v>0.8</v>
      </c>
    </row>
    <row r="165" spans="1:43" ht="14.45" x14ac:dyDescent="0.3">
      <c r="A165" s="186">
        <v>2742</v>
      </c>
      <c r="B165" s="183">
        <v>17</v>
      </c>
      <c r="C165" s="183" t="s">
        <v>667</v>
      </c>
      <c r="D165" s="198">
        <v>44172</v>
      </c>
      <c r="F165">
        <v>701</v>
      </c>
      <c r="G165">
        <v>94</v>
      </c>
      <c r="J165">
        <v>4102</v>
      </c>
      <c r="K165">
        <v>44</v>
      </c>
      <c r="N165">
        <v>750</v>
      </c>
      <c r="O165">
        <v>16</v>
      </c>
      <c r="P165" s="218">
        <v>28.9</v>
      </c>
      <c r="Q165" s="218">
        <v>1.9</v>
      </c>
      <c r="R165">
        <v>197</v>
      </c>
      <c r="S165">
        <v>3</v>
      </c>
      <c r="T165">
        <v>18229</v>
      </c>
      <c r="U165">
        <v>60</v>
      </c>
      <c r="X165" s="218">
        <v>5.0999999999999996</v>
      </c>
      <c r="Y165" s="218">
        <v>1.1000000000000001</v>
      </c>
      <c r="Z165" s="218">
        <v>7.1</v>
      </c>
      <c r="AA165" s="218">
        <v>0.7</v>
      </c>
      <c r="AB165" s="218">
        <v>33.9</v>
      </c>
      <c r="AC165" s="218">
        <v>0.8</v>
      </c>
      <c r="AD165" s="218">
        <v>60.4</v>
      </c>
      <c r="AE165" s="218">
        <v>0.6</v>
      </c>
      <c r="AF165" s="218">
        <v>20.7</v>
      </c>
      <c r="AG165" s="218">
        <v>0.9</v>
      </c>
      <c r="AH165" s="218">
        <v>62.8</v>
      </c>
      <c r="AI165" s="218">
        <v>1.4</v>
      </c>
      <c r="AJ165" s="218">
        <v>12.9</v>
      </c>
      <c r="AK165" s="218">
        <v>0.7</v>
      </c>
      <c r="AL165">
        <v>7</v>
      </c>
      <c r="AM165">
        <v>2</v>
      </c>
      <c r="AN165">
        <v>108</v>
      </c>
      <c r="AO165">
        <v>9</v>
      </c>
      <c r="AP165" s="219">
        <v>11.9</v>
      </c>
      <c r="AQ165" s="220">
        <v>0.7</v>
      </c>
    </row>
    <row r="166" spans="1:43" ht="14.45" x14ac:dyDescent="0.3">
      <c r="A166" s="186">
        <v>2741</v>
      </c>
      <c r="B166" s="183">
        <v>18</v>
      </c>
      <c r="C166" s="183" t="s">
        <v>667</v>
      </c>
      <c r="D166" s="198">
        <v>44172</v>
      </c>
      <c r="F166">
        <v>567</v>
      </c>
      <c r="G166">
        <v>91</v>
      </c>
      <c r="J166">
        <v>4133</v>
      </c>
      <c r="K166">
        <v>44</v>
      </c>
      <c r="N166">
        <v>657</v>
      </c>
      <c r="O166">
        <v>16</v>
      </c>
      <c r="P166" s="218">
        <v>26.6</v>
      </c>
      <c r="Q166" s="218">
        <v>1.9</v>
      </c>
      <c r="R166">
        <v>202</v>
      </c>
      <c r="S166">
        <v>3</v>
      </c>
      <c r="T166">
        <v>19735</v>
      </c>
      <c r="U166">
        <v>63</v>
      </c>
      <c r="X166" s="218">
        <v>7.3</v>
      </c>
      <c r="Y166" s="218">
        <v>1.1000000000000001</v>
      </c>
      <c r="Z166" s="218">
        <v>11.3</v>
      </c>
      <c r="AA166" s="218">
        <v>0.7</v>
      </c>
      <c r="AB166" s="218">
        <v>38.9</v>
      </c>
      <c r="AC166" s="218">
        <v>0.9</v>
      </c>
      <c r="AD166" s="218">
        <v>59.5</v>
      </c>
      <c r="AE166" s="218">
        <v>0.6</v>
      </c>
      <c r="AF166" s="218">
        <v>18.100000000000001</v>
      </c>
      <c r="AG166" s="218">
        <v>0.8</v>
      </c>
      <c r="AH166" s="218">
        <v>60.2</v>
      </c>
      <c r="AI166" s="218">
        <v>1.4</v>
      </c>
      <c r="AJ166" s="218">
        <v>10.4</v>
      </c>
      <c r="AK166" s="218">
        <v>0.7</v>
      </c>
      <c r="AN166">
        <v>74</v>
      </c>
      <c r="AO166">
        <v>9</v>
      </c>
      <c r="AP166" s="219">
        <v>23.6</v>
      </c>
      <c r="AQ166" s="220">
        <v>0.8</v>
      </c>
    </row>
    <row r="167" spans="1:43" ht="14.45" x14ac:dyDescent="0.3">
      <c r="A167" s="205">
        <v>2823</v>
      </c>
      <c r="B167" s="206">
        <v>19</v>
      </c>
      <c r="C167" s="199" t="s">
        <v>667</v>
      </c>
      <c r="D167" s="200">
        <v>44172</v>
      </c>
      <c r="E167" s="176" t="s">
        <v>215</v>
      </c>
      <c r="F167" s="87"/>
      <c r="G167" s="87"/>
      <c r="H167" s="87"/>
      <c r="I167" s="87"/>
      <c r="J167" s="87">
        <v>14436</v>
      </c>
      <c r="K167" s="87">
        <v>112</v>
      </c>
      <c r="L167" s="87">
        <v>133</v>
      </c>
      <c r="M167" s="87">
        <v>29</v>
      </c>
      <c r="N167" s="87">
        <v>2396</v>
      </c>
      <c r="O167" s="87">
        <v>30</v>
      </c>
      <c r="P167" s="87">
        <v>69</v>
      </c>
      <c r="Q167" s="87">
        <v>3</v>
      </c>
      <c r="R167" s="87">
        <v>272</v>
      </c>
      <c r="S167" s="87">
        <v>4</v>
      </c>
      <c r="T167" s="87">
        <v>21107</v>
      </c>
      <c r="U167" s="87">
        <v>77</v>
      </c>
      <c r="V167" s="87">
        <v>17</v>
      </c>
      <c r="W167" s="87">
        <v>3</v>
      </c>
      <c r="X167" s="224">
        <v>14.3</v>
      </c>
      <c r="Y167" s="224">
        <v>1.4</v>
      </c>
      <c r="Z167" s="224">
        <v>20.100000000000001</v>
      </c>
      <c r="AA167" s="87">
        <v>1</v>
      </c>
      <c r="AB167" s="224">
        <v>24.7</v>
      </c>
      <c r="AC167" s="224">
        <v>0.9</v>
      </c>
      <c r="AD167" s="224">
        <v>151.6</v>
      </c>
      <c r="AE167" s="87">
        <v>1</v>
      </c>
      <c r="AF167" s="224">
        <v>48.6</v>
      </c>
      <c r="AG167" s="224">
        <v>1.3</v>
      </c>
      <c r="AH167" s="87">
        <v>158</v>
      </c>
      <c r="AI167" s="87">
        <v>2</v>
      </c>
      <c r="AJ167" s="224">
        <v>8.3000000000000007</v>
      </c>
      <c r="AK167" s="224">
        <v>0.8</v>
      </c>
      <c r="AL167" s="87"/>
      <c r="AM167" s="87"/>
      <c r="AN167" s="87">
        <v>163</v>
      </c>
      <c r="AO167" s="87">
        <v>10</v>
      </c>
      <c r="AP167" s="225">
        <v>26.4</v>
      </c>
      <c r="AQ167" s="86">
        <v>1</v>
      </c>
    </row>
    <row r="168" spans="1:43" ht="14.45" x14ac:dyDescent="0.3">
      <c r="A168" s="205">
        <v>2792.2</v>
      </c>
      <c r="B168" s="206">
        <v>20</v>
      </c>
      <c r="C168" s="199" t="s">
        <v>667</v>
      </c>
      <c r="D168" s="200">
        <v>44172</v>
      </c>
      <c r="E168" s="176" t="s">
        <v>215</v>
      </c>
      <c r="F168" s="87"/>
      <c r="G168" s="87"/>
      <c r="H168" s="87"/>
      <c r="I168" s="87"/>
      <c r="J168" s="87">
        <v>9099</v>
      </c>
      <c r="K168" s="87">
        <v>89</v>
      </c>
      <c r="L168" s="87"/>
      <c r="M168" s="87"/>
      <c r="N168" s="87">
        <v>1219</v>
      </c>
      <c r="O168" s="87">
        <v>23</v>
      </c>
      <c r="P168" s="87">
        <v>44</v>
      </c>
      <c r="Q168" s="87">
        <v>3</v>
      </c>
      <c r="R168" s="87">
        <v>428</v>
      </c>
      <c r="S168" s="87">
        <v>5</v>
      </c>
      <c r="T168" s="87">
        <v>16948</v>
      </c>
      <c r="U168" s="87">
        <v>68</v>
      </c>
      <c r="V168" s="87">
        <v>17</v>
      </c>
      <c r="W168" s="87">
        <v>3</v>
      </c>
      <c r="X168" s="224">
        <v>10.199999999999999</v>
      </c>
      <c r="Y168" s="224">
        <v>1.4</v>
      </c>
      <c r="Z168" s="87">
        <v>15</v>
      </c>
      <c r="AA168" s="224">
        <v>0.9</v>
      </c>
      <c r="AB168" s="224">
        <v>118.7</v>
      </c>
      <c r="AC168" s="224">
        <v>1.5</v>
      </c>
      <c r="AD168" s="224">
        <v>114.1</v>
      </c>
      <c r="AE168" s="224">
        <v>0.9</v>
      </c>
      <c r="AF168" s="224">
        <v>29.1</v>
      </c>
      <c r="AG168" s="224">
        <v>1.2</v>
      </c>
      <c r="AH168" s="87">
        <v>101</v>
      </c>
      <c r="AI168" s="87">
        <v>2</v>
      </c>
      <c r="AJ168" s="224">
        <v>7.3</v>
      </c>
      <c r="AK168" s="224">
        <v>0.8</v>
      </c>
      <c r="AL168" s="87"/>
      <c r="AM168" s="87"/>
      <c r="AN168" s="87">
        <v>94</v>
      </c>
      <c r="AO168" s="87">
        <v>10</v>
      </c>
      <c r="AP168" s="225">
        <v>16.600000000000001</v>
      </c>
      <c r="AQ168" s="226">
        <v>0.9</v>
      </c>
    </row>
    <row r="169" spans="1:43" ht="14.45" x14ac:dyDescent="0.3">
      <c r="A169" s="205">
        <v>2786.2</v>
      </c>
      <c r="B169" s="206">
        <v>21</v>
      </c>
      <c r="C169" s="199" t="s">
        <v>667</v>
      </c>
      <c r="D169" s="200">
        <v>44172</v>
      </c>
      <c r="E169" s="176" t="s">
        <v>215</v>
      </c>
      <c r="F169" s="87">
        <v>350</v>
      </c>
      <c r="G169" s="87">
        <v>91</v>
      </c>
      <c r="H169" s="87"/>
      <c r="I169" s="87"/>
      <c r="J169" s="87">
        <v>5523</v>
      </c>
      <c r="K169" s="87">
        <v>54</v>
      </c>
      <c r="L169" s="87"/>
      <c r="M169" s="87"/>
      <c r="N169" s="87">
        <v>1013</v>
      </c>
      <c r="O169" s="87">
        <v>18</v>
      </c>
      <c r="P169" s="87">
        <v>41</v>
      </c>
      <c r="Q169" s="87">
        <v>2</v>
      </c>
      <c r="R169" s="87">
        <v>393</v>
      </c>
      <c r="S169" s="87">
        <v>4</v>
      </c>
      <c r="T169" s="87">
        <v>18743</v>
      </c>
      <c r="U169" s="87">
        <v>64</v>
      </c>
      <c r="V169" s="87">
        <v>10</v>
      </c>
      <c r="W169" s="87">
        <v>2</v>
      </c>
      <c r="X169" s="87">
        <v>9</v>
      </c>
      <c r="Y169" s="224">
        <v>1.2</v>
      </c>
      <c r="Z169" s="87">
        <v>20</v>
      </c>
      <c r="AA169" s="224">
        <v>0.9</v>
      </c>
      <c r="AB169" s="224">
        <v>89.2</v>
      </c>
      <c r="AC169" s="224">
        <v>1.1000000000000001</v>
      </c>
      <c r="AD169" s="224">
        <v>85.4</v>
      </c>
      <c r="AE169" s="224">
        <v>0.7</v>
      </c>
      <c r="AF169" s="224">
        <v>28.5</v>
      </c>
      <c r="AG169" s="87">
        <v>1</v>
      </c>
      <c r="AH169" s="224">
        <v>82.5</v>
      </c>
      <c r="AI169" s="224">
        <v>1.7</v>
      </c>
      <c r="AJ169" s="224">
        <v>12.2</v>
      </c>
      <c r="AK169" s="224">
        <v>0.7</v>
      </c>
      <c r="AL169" s="87"/>
      <c r="AM169" s="87"/>
      <c r="AN169" s="87">
        <v>119</v>
      </c>
      <c r="AO169" s="87">
        <v>9</v>
      </c>
      <c r="AP169" s="225">
        <v>16.899999999999999</v>
      </c>
      <c r="AQ169" s="226">
        <v>0.8</v>
      </c>
    </row>
    <row r="170" spans="1:43" ht="14.45" x14ac:dyDescent="0.3">
      <c r="A170" s="205">
        <v>2781.1</v>
      </c>
      <c r="B170" s="206">
        <v>22</v>
      </c>
      <c r="C170" s="199" t="s">
        <v>667</v>
      </c>
      <c r="D170" s="200">
        <v>44172</v>
      </c>
      <c r="E170" s="176" t="s">
        <v>215</v>
      </c>
      <c r="F170" s="87">
        <v>506</v>
      </c>
      <c r="G170" s="87">
        <v>91</v>
      </c>
      <c r="H170" s="87"/>
      <c r="I170" s="87"/>
      <c r="J170" s="87">
        <v>5728</v>
      </c>
      <c r="K170" s="87">
        <v>55</v>
      </c>
      <c r="L170" s="87">
        <v>134</v>
      </c>
      <c r="M170" s="87">
        <v>20</v>
      </c>
      <c r="N170" s="87">
        <v>1104</v>
      </c>
      <c r="O170" s="87">
        <v>18</v>
      </c>
      <c r="P170" s="224">
        <v>40.700000000000003</v>
      </c>
      <c r="Q170" s="87">
        <v>2</v>
      </c>
      <c r="R170" s="87">
        <v>356</v>
      </c>
      <c r="S170" s="87">
        <v>4</v>
      </c>
      <c r="T170" s="87">
        <v>15490</v>
      </c>
      <c r="U170" s="87">
        <v>55</v>
      </c>
      <c r="V170" s="87">
        <v>7</v>
      </c>
      <c r="W170" s="87">
        <v>2</v>
      </c>
      <c r="X170" s="224">
        <v>8.9</v>
      </c>
      <c r="Y170" s="224">
        <v>1.2</v>
      </c>
      <c r="Z170" s="224">
        <v>18.399999999999999</v>
      </c>
      <c r="AA170" s="224">
        <v>0.9</v>
      </c>
      <c r="AB170" s="224">
        <v>89.5</v>
      </c>
      <c r="AC170" s="224">
        <v>1.1000000000000001</v>
      </c>
      <c r="AD170" s="224">
        <v>77.2</v>
      </c>
      <c r="AE170" s="224">
        <v>0.7</v>
      </c>
      <c r="AF170" s="87">
        <v>30</v>
      </c>
      <c r="AG170" s="87">
        <v>1</v>
      </c>
      <c r="AH170" s="224">
        <v>98.6</v>
      </c>
      <c r="AI170" s="224">
        <v>1.8</v>
      </c>
      <c r="AJ170" s="224">
        <v>10.1</v>
      </c>
      <c r="AK170" s="224">
        <v>0.7</v>
      </c>
      <c r="AL170" s="87">
        <v>7</v>
      </c>
      <c r="AM170" s="87">
        <v>2</v>
      </c>
      <c r="AN170" s="87">
        <v>81</v>
      </c>
      <c r="AO170" s="87">
        <v>9</v>
      </c>
      <c r="AP170" s="85">
        <v>16</v>
      </c>
      <c r="AQ170" s="226">
        <v>0.8</v>
      </c>
    </row>
    <row r="171" spans="1:43" ht="14.45" x14ac:dyDescent="0.3">
      <c r="A171" s="205">
        <v>2760.5</v>
      </c>
      <c r="B171" s="206">
        <v>23</v>
      </c>
      <c r="C171" s="199" t="s">
        <v>667</v>
      </c>
      <c r="D171" s="200">
        <v>44172</v>
      </c>
      <c r="E171" s="176" t="s">
        <v>215</v>
      </c>
      <c r="F171" s="87">
        <v>617</v>
      </c>
      <c r="G171" s="87">
        <v>102</v>
      </c>
      <c r="H171" s="87"/>
      <c r="I171" s="87"/>
      <c r="J171" s="87">
        <v>13468</v>
      </c>
      <c r="K171" s="87">
        <v>99</v>
      </c>
      <c r="L171" s="87">
        <v>756</v>
      </c>
      <c r="M171" s="87">
        <v>28</v>
      </c>
      <c r="N171" s="87">
        <v>2385</v>
      </c>
      <c r="O171" s="87">
        <v>27</v>
      </c>
      <c r="P171" s="87">
        <v>86</v>
      </c>
      <c r="Q171" s="87">
        <v>2</v>
      </c>
      <c r="R171" s="87">
        <v>272</v>
      </c>
      <c r="S171" s="87">
        <v>3</v>
      </c>
      <c r="T171" s="87">
        <v>15620</v>
      </c>
      <c r="U171" s="87">
        <v>57</v>
      </c>
      <c r="V171" s="87">
        <v>20</v>
      </c>
      <c r="W171" s="87">
        <v>2</v>
      </c>
      <c r="X171" s="87">
        <v>17</v>
      </c>
      <c r="Y171" s="224">
        <v>1.3</v>
      </c>
      <c r="Z171" s="224">
        <v>25.9</v>
      </c>
      <c r="AA171" s="87">
        <v>1</v>
      </c>
      <c r="AB171" s="224">
        <v>39.4</v>
      </c>
      <c r="AC171" s="87">
        <v>1</v>
      </c>
      <c r="AD171" s="224">
        <v>150.69999999999999</v>
      </c>
      <c r="AE171" s="87">
        <v>1</v>
      </c>
      <c r="AF171" s="224">
        <v>36.1</v>
      </c>
      <c r="AG171" s="224">
        <v>1.1000000000000001</v>
      </c>
      <c r="AH171" s="87">
        <v>132</v>
      </c>
      <c r="AI171" s="87">
        <v>2</v>
      </c>
      <c r="AJ171" s="224">
        <v>7.9</v>
      </c>
      <c r="AK171" s="224">
        <v>0.7</v>
      </c>
      <c r="AL171" s="87"/>
      <c r="AM171" s="87"/>
      <c r="AN171" s="87">
        <v>133</v>
      </c>
      <c r="AO171" s="87">
        <v>9</v>
      </c>
      <c r="AP171" s="225">
        <v>22.8</v>
      </c>
      <c r="AQ171" s="226">
        <v>0.9</v>
      </c>
    </row>
    <row r="172" spans="1:43" ht="14.45" x14ac:dyDescent="0.3">
      <c r="A172" s="244">
        <v>2756.2</v>
      </c>
      <c r="B172" s="242">
        <v>24</v>
      </c>
      <c r="C172" s="242" t="s">
        <v>667</v>
      </c>
      <c r="D172" s="247">
        <v>44172</v>
      </c>
      <c r="E172" s="239" t="s">
        <v>664</v>
      </c>
      <c r="F172" s="240">
        <v>323</v>
      </c>
      <c r="G172" s="240">
        <v>88</v>
      </c>
      <c r="H172" s="240"/>
      <c r="I172" s="240"/>
      <c r="J172" s="240">
        <v>12329</v>
      </c>
      <c r="K172" s="240">
        <v>88</v>
      </c>
      <c r="L172" s="240">
        <v>656</v>
      </c>
      <c r="M172" s="240">
        <v>25</v>
      </c>
      <c r="N172" s="240">
        <v>1822</v>
      </c>
      <c r="O172" s="240">
        <v>23</v>
      </c>
      <c r="P172" s="240">
        <v>45</v>
      </c>
      <c r="Q172" s="240">
        <v>2</v>
      </c>
      <c r="R172" s="240">
        <v>275</v>
      </c>
      <c r="S172" s="240">
        <v>3</v>
      </c>
      <c r="T172" s="240">
        <v>13482</v>
      </c>
      <c r="U172" s="240">
        <v>48</v>
      </c>
      <c r="V172" s="240"/>
      <c r="W172" s="240"/>
      <c r="X172" s="248">
        <v>10.7</v>
      </c>
      <c r="Y172" s="248">
        <v>1.2</v>
      </c>
      <c r="Z172" s="248">
        <v>29.3</v>
      </c>
      <c r="AA172" s="240">
        <v>1</v>
      </c>
      <c r="AB172" s="248">
        <v>81.900000000000006</v>
      </c>
      <c r="AC172" s="248">
        <v>1.2</v>
      </c>
      <c r="AD172" s="248">
        <v>133.30000000000001</v>
      </c>
      <c r="AE172" s="248">
        <v>0.9</v>
      </c>
      <c r="AF172" s="248">
        <v>47.8</v>
      </c>
      <c r="AG172" s="248">
        <v>1.2</v>
      </c>
      <c r="AH172" s="248">
        <v>117.4</v>
      </c>
      <c r="AI172" s="248">
        <v>1.9</v>
      </c>
      <c r="AJ172" s="240">
        <v>9</v>
      </c>
      <c r="AK172" s="248">
        <v>0.7</v>
      </c>
      <c r="AL172" s="240"/>
      <c r="AM172" s="240"/>
      <c r="AN172" s="240">
        <v>151</v>
      </c>
      <c r="AO172" s="240">
        <v>9</v>
      </c>
      <c r="AP172" s="249">
        <v>31.3</v>
      </c>
      <c r="AQ172" s="250">
        <v>0.9</v>
      </c>
    </row>
    <row r="173" spans="1:43" thickBot="1" x14ac:dyDescent="0.35">
      <c r="A173" s="244">
        <v>2755.8</v>
      </c>
      <c r="B173" s="245">
        <v>25</v>
      </c>
      <c r="C173" s="242" t="s">
        <v>667</v>
      </c>
      <c r="D173" s="247">
        <v>44172</v>
      </c>
      <c r="E173" s="239" t="s">
        <v>664</v>
      </c>
      <c r="F173" s="240">
        <v>365</v>
      </c>
      <c r="G173" s="240">
        <v>80</v>
      </c>
      <c r="H173" s="240"/>
      <c r="I173" s="240"/>
      <c r="J173" s="240">
        <v>4793</v>
      </c>
      <c r="K173" s="240">
        <v>46</v>
      </c>
      <c r="L173" s="240">
        <v>81</v>
      </c>
      <c r="M173" s="240">
        <v>18</v>
      </c>
      <c r="N173" s="240">
        <v>781</v>
      </c>
      <c r="O173" s="240">
        <v>15</v>
      </c>
      <c r="P173" s="248">
        <v>38.700000000000003</v>
      </c>
      <c r="Q173" s="248">
        <v>1.8</v>
      </c>
      <c r="R173" s="240">
        <v>248</v>
      </c>
      <c r="S173" s="240">
        <v>3</v>
      </c>
      <c r="T173" s="240">
        <v>15065</v>
      </c>
      <c r="U173" s="240">
        <v>50</v>
      </c>
      <c r="V173" s="240"/>
      <c r="W173" s="240"/>
      <c r="X173" s="240">
        <v>11</v>
      </c>
      <c r="Y173" s="248">
        <v>1.1000000000000001</v>
      </c>
      <c r="Z173" s="248">
        <v>19.600000000000001</v>
      </c>
      <c r="AA173" s="248">
        <v>0.8</v>
      </c>
      <c r="AB173" s="248">
        <v>74.3</v>
      </c>
      <c r="AC173" s="240">
        <v>1</v>
      </c>
      <c r="AD173" s="248">
        <v>72.3</v>
      </c>
      <c r="AE173" s="248">
        <v>0.6</v>
      </c>
      <c r="AF173" s="240">
        <v>27</v>
      </c>
      <c r="AG173" s="248">
        <v>0.9</v>
      </c>
      <c r="AH173" s="240">
        <v>71</v>
      </c>
      <c r="AI173" s="248">
        <v>1.5</v>
      </c>
      <c r="AJ173" s="248">
        <v>11.6</v>
      </c>
      <c r="AK173" s="248">
        <v>0.7</v>
      </c>
      <c r="AL173" s="240"/>
      <c r="AM173" s="240"/>
      <c r="AN173" s="240">
        <v>103</v>
      </c>
      <c r="AO173" s="240">
        <v>9</v>
      </c>
      <c r="AP173" s="249">
        <v>17.399999999999999</v>
      </c>
      <c r="AQ173" s="250">
        <v>0.7</v>
      </c>
    </row>
    <row r="174" spans="1:43" ht="14.45" x14ac:dyDescent="0.3">
      <c r="A174" s="251">
        <v>2756</v>
      </c>
      <c r="B174" s="252">
        <v>26</v>
      </c>
      <c r="C174" s="242" t="s">
        <v>667</v>
      </c>
      <c r="D174" s="247">
        <v>44172</v>
      </c>
      <c r="E174" s="239" t="s">
        <v>664</v>
      </c>
      <c r="F174" s="240">
        <v>421</v>
      </c>
      <c r="G174" s="240">
        <v>85</v>
      </c>
      <c r="H174" s="240"/>
      <c r="I174" s="240"/>
      <c r="J174" s="240">
        <v>7650</v>
      </c>
      <c r="K174" s="240">
        <v>62</v>
      </c>
      <c r="L174" s="240">
        <v>166</v>
      </c>
      <c r="M174" s="240">
        <v>20</v>
      </c>
      <c r="N174" s="240">
        <v>1124</v>
      </c>
      <c r="O174" s="240">
        <v>18</v>
      </c>
      <c r="P174" s="248">
        <v>39.299999999999997</v>
      </c>
      <c r="Q174" s="248">
        <v>1.9</v>
      </c>
      <c r="R174" s="240">
        <v>258</v>
      </c>
      <c r="S174" s="240">
        <v>3</v>
      </c>
      <c r="T174" s="240">
        <v>15348</v>
      </c>
      <c r="U174" s="240">
        <v>52</v>
      </c>
      <c r="V174" s="240">
        <v>8</v>
      </c>
      <c r="W174" s="240">
        <v>2</v>
      </c>
      <c r="X174" s="240">
        <v>7.9</v>
      </c>
      <c r="Y174" s="248">
        <v>1.1000000000000001</v>
      </c>
      <c r="Z174" s="248">
        <v>24.7</v>
      </c>
      <c r="AA174" s="248">
        <v>0.9</v>
      </c>
      <c r="AB174" s="248">
        <v>92</v>
      </c>
      <c r="AC174" s="240">
        <v>1.2</v>
      </c>
      <c r="AD174" s="248">
        <v>101.8</v>
      </c>
      <c r="AE174" s="248">
        <v>0.7</v>
      </c>
      <c r="AF174" s="240">
        <v>40.700000000000003</v>
      </c>
      <c r="AG174" s="248">
        <v>1.1000000000000001</v>
      </c>
      <c r="AH174" s="240">
        <v>104.2</v>
      </c>
      <c r="AI174" s="248">
        <v>1.8</v>
      </c>
      <c r="AJ174" s="248">
        <v>8.8000000000000007</v>
      </c>
      <c r="AK174" s="248">
        <v>0.7</v>
      </c>
      <c r="AL174" s="240"/>
      <c r="AM174" s="240"/>
      <c r="AN174" s="240">
        <v>155</v>
      </c>
      <c r="AO174" s="240">
        <v>9</v>
      </c>
      <c r="AP174" s="249">
        <v>25</v>
      </c>
      <c r="AQ174" s="250">
        <v>0.8</v>
      </c>
    </row>
    <row r="175" spans="1:43" thickBot="1" x14ac:dyDescent="0.35">
      <c r="A175" s="231">
        <v>2756</v>
      </c>
      <c r="B175" s="234">
        <v>26</v>
      </c>
      <c r="C175" s="232" t="s">
        <v>667</v>
      </c>
      <c r="D175" s="201">
        <v>44172</v>
      </c>
      <c r="E175" s="170" t="s">
        <v>662</v>
      </c>
      <c r="F175" s="171">
        <v>421</v>
      </c>
      <c r="G175" s="171">
        <v>85</v>
      </c>
      <c r="H175" s="171"/>
      <c r="I175" s="171"/>
      <c r="J175" s="171">
        <v>7650</v>
      </c>
      <c r="K175" s="171">
        <v>62</v>
      </c>
      <c r="L175" s="171">
        <v>166</v>
      </c>
      <c r="M175" s="171">
        <v>20</v>
      </c>
      <c r="N175" s="171">
        <v>1124</v>
      </c>
      <c r="O175" s="171">
        <v>18</v>
      </c>
      <c r="P175" s="221">
        <v>39.299999999999997</v>
      </c>
      <c r="Q175" s="221">
        <v>1.9</v>
      </c>
      <c r="R175" s="171">
        <v>258</v>
      </c>
      <c r="S175" s="171">
        <v>3</v>
      </c>
      <c r="T175" s="171">
        <v>15348</v>
      </c>
      <c r="U175" s="171">
        <v>52</v>
      </c>
      <c r="V175" s="171">
        <v>8</v>
      </c>
      <c r="W175" s="171">
        <v>2</v>
      </c>
      <c r="X175" s="221">
        <v>7.9</v>
      </c>
      <c r="Y175" s="221">
        <v>1.1000000000000001</v>
      </c>
      <c r="Z175" s="221">
        <v>24.7</v>
      </c>
      <c r="AA175" s="221">
        <v>0.9</v>
      </c>
      <c r="AB175" s="171">
        <v>92</v>
      </c>
      <c r="AC175" s="221">
        <v>1.2</v>
      </c>
      <c r="AD175" s="221">
        <v>101.8</v>
      </c>
      <c r="AE175" s="221">
        <v>0.7</v>
      </c>
      <c r="AF175" s="221">
        <v>40.700000000000003</v>
      </c>
      <c r="AG175" s="221">
        <v>1.1000000000000001</v>
      </c>
      <c r="AH175" s="221">
        <v>104.2</v>
      </c>
      <c r="AI175" s="221">
        <v>1.8</v>
      </c>
      <c r="AJ175" s="221">
        <v>8.8000000000000007</v>
      </c>
      <c r="AK175" s="221">
        <v>0.7</v>
      </c>
      <c r="AL175" s="171"/>
      <c r="AM175" s="171"/>
      <c r="AN175" s="171">
        <v>155</v>
      </c>
      <c r="AO175" s="171">
        <v>9</v>
      </c>
      <c r="AP175" s="169">
        <v>25</v>
      </c>
      <c r="AQ175" s="223">
        <v>0.8</v>
      </c>
    </row>
    <row r="176" spans="1:43" ht="14.45" x14ac:dyDescent="0.3">
      <c r="A176" s="244">
        <v>2756.4</v>
      </c>
      <c r="B176" s="243">
        <v>27</v>
      </c>
      <c r="C176" s="242" t="s">
        <v>667</v>
      </c>
      <c r="D176" s="247">
        <v>44172</v>
      </c>
      <c r="E176" s="239" t="s">
        <v>664</v>
      </c>
      <c r="F176" s="240">
        <v>458</v>
      </c>
      <c r="G176" s="240">
        <v>80</v>
      </c>
      <c r="H176" s="240"/>
      <c r="I176" s="240"/>
      <c r="J176" s="240">
        <v>7159</v>
      </c>
      <c r="K176" s="240">
        <v>58</v>
      </c>
      <c r="L176" s="240">
        <v>476</v>
      </c>
      <c r="M176" s="240">
        <v>20</v>
      </c>
      <c r="N176" s="240">
        <v>1158</v>
      </c>
      <c r="O176" s="240">
        <v>17</v>
      </c>
      <c r="P176" s="248">
        <v>41.7</v>
      </c>
      <c r="Q176" s="248">
        <v>1.8</v>
      </c>
      <c r="R176" s="240">
        <v>259</v>
      </c>
      <c r="S176" s="240">
        <v>3</v>
      </c>
      <c r="T176" s="240">
        <v>13010</v>
      </c>
      <c r="U176" s="240">
        <v>46</v>
      </c>
      <c r="V176" s="240"/>
      <c r="W176" s="240"/>
      <c r="X176" s="248">
        <v>8.3000000000000007</v>
      </c>
      <c r="Y176" s="248">
        <v>1.1000000000000001</v>
      </c>
      <c r="Z176" s="248">
        <v>20.7</v>
      </c>
      <c r="AA176" s="248">
        <v>0.8</v>
      </c>
      <c r="AB176" s="248">
        <v>96.2</v>
      </c>
      <c r="AC176" s="248">
        <v>1.2</v>
      </c>
      <c r="AD176" s="248">
        <v>84.1</v>
      </c>
      <c r="AE176" s="248">
        <v>0.7</v>
      </c>
      <c r="AF176" s="248">
        <v>41.5</v>
      </c>
      <c r="AG176" s="248">
        <v>1.2</v>
      </c>
      <c r="AH176" s="248">
        <v>108.9</v>
      </c>
      <c r="AI176" s="248">
        <v>1.9</v>
      </c>
      <c r="AJ176" s="240">
        <v>10</v>
      </c>
      <c r="AK176" s="248">
        <v>0.7</v>
      </c>
      <c r="AL176" s="240"/>
      <c r="AM176" s="240"/>
      <c r="AN176" s="240">
        <v>127</v>
      </c>
      <c r="AO176" s="240">
        <v>9</v>
      </c>
      <c r="AP176" s="249">
        <v>21.2</v>
      </c>
      <c r="AQ176" s="250">
        <v>0.8</v>
      </c>
    </row>
    <row r="177" spans="1:43" ht="14.45" x14ac:dyDescent="0.3">
      <c r="A177" s="244">
        <v>2755.6</v>
      </c>
      <c r="B177" s="242">
        <v>28</v>
      </c>
      <c r="C177" s="242" t="s">
        <v>667</v>
      </c>
      <c r="D177" s="247">
        <v>44172</v>
      </c>
      <c r="E177" s="239" t="s">
        <v>664</v>
      </c>
      <c r="F177" s="240">
        <v>478</v>
      </c>
      <c r="G177" s="240">
        <v>78</v>
      </c>
      <c r="H177" s="240"/>
      <c r="I177" s="240"/>
      <c r="J177" s="240">
        <v>3960</v>
      </c>
      <c r="K177" s="240">
        <v>41</v>
      </c>
      <c r="L177" s="240">
        <v>103</v>
      </c>
      <c r="M177" s="240">
        <v>17</v>
      </c>
      <c r="N177" s="240">
        <v>650</v>
      </c>
      <c r="O177" s="240">
        <v>14</v>
      </c>
      <c r="P177" s="248">
        <v>31.1</v>
      </c>
      <c r="Q177" s="248">
        <v>1.7</v>
      </c>
      <c r="R177" s="240">
        <v>231</v>
      </c>
      <c r="S177" s="240">
        <v>3</v>
      </c>
      <c r="T177" s="240">
        <v>13250</v>
      </c>
      <c r="U177" s="240">
        <v>45</v>
      </c>
      <c r="V177" s="240"/>
      <c r="W177" s="240"/>
      <c r="X177" s="248">
        <v>8.1</v>
      </c>
      <c r="Y177" s="248">
        <v>1.1000000000000001</v>
      </c>
      <c r="Z177" s="248">
        <v>16.600000000000001</v>
      </c>
      <c r="AA177" s="248">
        <v>0.8</v>
      </c>
      <c r="AB177" s="248">
        <v>73.400000000000006</v>
      </c>
      <c r="AC177" s="240">
        <v>1</v>
      </c>
      <c r="AD177" s="248">
        <v>64.599999999999994</v>
      </c>
      <c r="AE177" s="248">
        <v>0.6</v>
      </c>
      <c r="AF177" s="248">
        <v>23.9</v>
      </c>
      <c r="AG177" s="248">
        <v>0.9</v>
      </c>
      <c r="AH177" s="240">
        <v>64</v>
      </c>
      <c r="AI177" s="248">
        <v>1.4</v>
      </c>
      <c r="AJ177" s="248">
        <v>10.8</v>
      </c>
      <c r="AK177" s="248">
        <v>0.6</v>
      </c>
      <c r="AL177" s="240"/>
      <c r="AM177" s="240"/>
      <c r="AN177" s="240">
        <v>82</v>
      </c>
      <c r="AO177" s="240">
        <v>9</v>
      </c>
      <c r="AP177" s="241">
        <v>14</v>
      </c>
      <c r="AQ177" s="250">
        <v>0.7</v>
      </c>
    </row>
    <row r="178" spans="1:43" s="7" customFormat="1" thickBot="1" x14ac:dyDescent="0.35">
      <c r="A178" s="213"/>
      <c r="B178" s="213"/>
      <c r="C178" s="213"/>
      <c r="D178" s="213"/>
      <c r="E178" s="209"/>
      <c r="F178" s="181"/>
      <c r="G178" s="181"/>
      <c r="H178" s="181"/>
      <c r="I178" s="181"/>
      <c r="J178" s="181"/>
      <c r="K178" s="181"/>
      <c r="L178" s="181"/>
      <c r="M178" s="181"/>
      <c r="N178" s="181"/>
      <c r="O178" s="181"/>
      <c r="P178" s="181"/>
      <c r="Q178" s="181"/>
      <c r="R178" s="181"/>
      <c r="S178" s="181"/>
      <c r="T178" s="181"/>
      <c r="U178" s="181"/>
      <c r="V178" s="181"/>
      <c r="W178" s="181"/>
      <c r="X178" s="181"/>
      <c r="Y178" s="181"/>
      <c r="Z178" s="181"/>
      <c r="AA178" s="181"/>
      <c r="AB178" s="181"/>
      <c r="AC178" s="181"/>
      <c r="AD178" s="181"/>
      <c r="AE178" s="181"/>
      <c r="AF178" s="181"/>
      <c r="AG178" s="181"/>
      <c r="AH178" s="181"/>
      <c r="AI178" s="181"/>
      <c r="AJ178" s="181"/>
      <c r="AK178" s="181"/>
      <c r="AL178" s="181"/>
      <c r="AM178" s="181"/>
      <c r="AN178" s="181"/>
      <c r="AO178" s="181"/>
      <c r="AP178" s="181"/>
      <c r="AQ178" s="182"/>
    </row>
    <row r="179" spans="1:43" ht="14.45" x14ac:dyDescent="0.3">
      <c r="A179" s="183">
        <v>2489</v>
      </c>
      <c r="B179" s="183">
        <v>2</v>
      </c>
      <c r="C179" s="183" t="s">
        <v>658</v>
      </c>
      <c r="D179" s="198">
        <v>43932</v>
      </c>
      <c r="E179" s="160"/>
      <c r="F179">
        <v>313</v>
      </c>
      <c r="G179">
        <v>49</v>
      </c>
      <c r="J179">
        <v>2320</v>
      </c>
      <c r="K179">
        <v>22</v>
      </c>
      <c r="L179">
        <v>291</v>
      </c>
      <c r="M179">
        <v>11</v>
      </c>
      <c r="N179">
        <v>519</v>
      </c>
      <c r="O179">
        <v>9</v>
      </c>
      <c r="P179">
        <v>22.2</v>
      </c>
      <c r="Q179">
        <v>1.1000000000000001</v>
      </c>
      <c r="R179">
        <v>95</v>
      </c>
      <c r="S179">
        <v>1.5</v>
      </c>
      <c r="T179">
        <v>8421</v>
      </c>
      <c r="U179">
        <v>26</v>
      </c>
      <c r="X179">
        <v>5.2</v>
      </c>
      <c r="Y179">
        <v>0.8</v>
      </c>
      <c r="Z179">
        <v>15</v>
      </c>
      <c r="AA179">
        <v>0.6</v>
      </c>
      <c r="AB179">
        <v>17.600000000000001</v>
      </c>
      <c r="AC179">
        <v>0.5</v>
      </c>
      <c r="AD179">
        <v>51.5</v>
      </c>
      <c r="AE179">
        <v>0.4</v>
      </c>
      <c r="AF179">
        <v>29.2</v>
      </c>
      <c r="AG179">
        <v>0.8</v>
      </c>
      <c r="AH179">
        <v>66.2</v>
      </c>
      <c r="AI179">
        <v>1.2</v>
      </c>
      <c r="AJ179">
        <v>10.4</v>
      </c>
      <c r="AK179">
        <v>0.5</v>
      </c>
      <c r="AL179">
        <v>5</v>
      </c>
      <c r="AM179">
        <v>1.7</v>
      </c>
      <c r="AN179">
        <v>102</v>
      </c>
      <c r="AO179">
        <v>7</v>
      </c>
      <c r="AP179" s="3">
        <v>12.2</v>
      </c>
      <c r="AQ179" s="11">
        <v>0.5</v>
      </c>
    </row>
    <row r="180" spans="1:43" ht="14.45" x14ac:dyDescent="0.3">
      <c r="A180" s="183">
        <v>2488</v>
      </c>
      <c r="B180" s="183">
        <v>3</v>
      </c>
      <c r="C180" s="183" t="s">
        <v>658</v>
      </c>
      <c r="D180" s="198">
        <v>43932</v>
      </c>
      <c r="E180" s="160"/>
      <c r="F180">
        <v>285</v>
      </c>
      <c r="G180">
        <v>47</v>
      </c>
      <c r="H180">
        <v>43</v>
      </c>
      <c r="I180">
        <v>13</v>
      </c>
      <c r="J180">
        <v>1772</v>
      </c>
      <c r="K180">
        <v>19</v>
      </c>
      <c r="L180">
        <v>242</v>
      </c>
      <c r="M180">
        <v>11</v>
      </c>
      <c r="N180">
        <v>407</v>
      </c>
      <c r="O180">
        <v>8</v>
      </c>
      <c r="P180">
        <v>19.100000000000001</v>
      </c>
      <c r="Q180">
        <v>1</v>
      </c>
      <c r="R180">
        <v>98.4</v>
      </c>
      <c r="S180">
        <v>1.5</v>
      </c>
      <c r="T180">
        <v>8274</v>
      </c>
      <c r="U180">
        <v>26</v>
      </c>
      <c r="X180">
        <v>5.4</v>
      </c>
      <c r="Y180">
        <v>0.8</v>
      </c>
      <c r="Z180">
        <v>13.1</v>
      </c>
      <c r="AA180">
        <v>0.6</v>
      </c>
      <c r="AB180">
        <v>18.5</v>
      </c>
      <c r="AC180">
        <v>0.5</v>
      </c>
      <c r="AD180">
        <v>46.2</v>
      </c>
      <c r="AE180">
        <v>0.4</v>
      </c>
      <c r="AF180">
        <v>25.8</v>
      </c>
      <c r="AG180">
        <v>0.7</v>
      </c>
      <c r="AH180">
        <v>54.9</v>
      </c>
      <c r="AI180">
        <v>1.1000000000000001</v>
      </c>
      <c r="AJ180">
        <v>10.199999999999999</v>
      </c>
      <c r="AK180">
        <v>0.5</v>
      </c>
      <c r="AN180">
        <v>88</v>
      </c>
      <c r="AO180">
        <v>7</v>
      </c>
      <c r="AP180" s="3">
        <v>10</v>
      </c>
      <c r="AQ180" s="11">
        <v>0.5</v>
      </c>
    </row>
    <row r="181" spans="1:43" ht="14.45" x14ac:dyDescent="0.3">
      <c r="A181" s="183">
        <v>2486</v>
      </c>
      <c r="B181" s="183">
        <v>4</v>
      </c>
      <c r="C181" s="183" t="s">
        <v>658</v>
      </c>
      <c r="D181" s="198">
        <v>43932</v>
      </c>
      <c r="E181" s="160"/>
      <c r="F181">
        <v>216</v>
      </c>
      <c r="G181">
        <v>49</v>
      </c>
      <c r="J181">
        <v>2220</v>
      </c>
      <c r="K181">
        <v>22</v>
      </c>
      <c r="L181">
        <v>293</v>
      </c>
      <c r="M181">
        <v>12</v>
      </c>
      <c r="N181">
        <v>494</v>
      </c>
      <c r="O181">
        <v>9</v>
      </c>
      <c r="P181">
        <v>21.5</v>
      </c>
      <c r="Q181">
        <v>1.1000000000000001</v>
      </c>
      <c r="R181">
        <v>108.2</v>
      </c>
      <c r="S181">
        <v>1.6</v>
      </c>
      <c r="T181">
        <v>9397</v>
      </c>
      <c r="U181">
        <v>28</v>
      </c>
      <c r="X181">
        <v>5.2</v>
      </c>
      <c r="Y181">
        <v>0.8</v>
      </c>
      <c r="Z181">
        <v>15</v>
      </c>
      <c r="AA181">
        <v>0.6</v>
      </c>
      <c r="AB181">
        <v>19.399999999999999</v>
      </c>
      <c r="AC181">
        <v>0.5</v>
      </c>
      <c r="AD181">
        <v>52.4</v>
      </c>
      <c r="AE181">
        <v>0.4</v>
      </c>
      <c r="AF181">
        <v>29.5</v>
      </c>
      <c r="AG181">
        <v>0.8</v>
      </c>
      <c r="AH181">
        <v>65.7</v>
      </c>
      <c r="AI181">
        <v>1.2</v>
      </c>
      <c r="AJ181">
        <v>10.7</v>
      </c>
      <c r="AK181">
        <v>0.5</v>
      </c>
      <c r="AL181">
        <v>7.3</v>
      </c>
      <c r="AM181">
        <v>1.7</v>
      </c>
      <c r="AN181">
        <v>103</v>
      </c>
      <c r="AO181">
        <v>7</v>
      </c>
      <c r="AP181" s="3">
        <v>10.6</v>
      </c>
      <c r="AQ181" s="11">
        <v>0.5</v>
      </c>
    </row>
    <row r="182" spans="1:43" ht="14.45" x14ac:dyDescent="0.3">
      <c r="A182" s="183">
        <v>2484</v>
      </c>
      <c r="B182" s="183">
        <v>5</v>
      </c>
      <c r="C182" s="183" t="s">
        <v>658</v>
      </c>
      <c r="D182" s="198">
        <v>43932</v>
      </c>
      <c r="E182" s="160"/>
      <c r="F182">
        <v>186</v>
      </c>
      <c r="G182">
        <v>44</v>
      </c>
      <c r="H182">
        <v>39</v>
      </c>
      <c r="I182">
        <v>13</v>
      </c>
      <c r="J182">
        <v>1826</v>
      </c>
      <c r="K182">
        <v>19</v>
      </c>
      <c r="L182">
        <v>313</v>
      </c>
      <c r="M182">
        <v>10</v>
      </c>
      <c r="N182">
        <v>413</v>
      </c>
      <c r="O182">
        <v>8</v>
      </c>
      <c r="P182">
        <v>22.8</v>
      </c>
      <c r="Q182">
        <v>1</v>
      </c>
      <c r="R182">
        <v>101.2</v>
      </c>
      <c r="S182">
        <v>1.4</v>
      </c>
      <c r="T182">
        <v>6836</v>
      </c>
      <c r="U182">
        <v>22</v>
      </c>
      <c r="X182">
        <v>4.4000000000000004</v>
      </c>
      <c r="Y182">
        <v>0.8</v>
      </c>
      <c r="Z182">
        <v>15.5</v>
      </c>
      <c r="AA182">
        <v>0.6</v>
      </c>
      <c r="AB182">
        <v>17.399999999999999</v>
      </c>
      <c r="AC182">
        <v>0.5</v>
      </c>
      <c r="AD182">
        <v>46.3</v>
      </c>
      <c r="AE182">
        <v>0.4</v>
      </c>
      <c r="AF182">
        <v>26.8</v>
      </c>
      <c r="AG182">
        <v>0.8</v>
      </c>
      <c r="AH182">
        <v>64.2</v>
      </c>
      <c r="AI182">
        <v>1.2</v>
      </c>
      <c r="AJ182">
        <v>9.8000000000000007</v>
      </c>
      <c r="AK182">
        <v>0.5</v>
      </c>
      <c r="AL182">
        <v>8.1999999999999993</v>
      </c>
      <c r="AM182">
        <v>1.7</v>
      </c>
      <c r="AN182">
        <v>93</v>
      </c>
      <c r="AO182">
        <v>7</v>
      </c>
      <c r="AP182" s="3">
        <v>10.4</v>
      </c>
      <c r="AQ182" s="11">
        <v>0.5</v>
      </c>
    </row>
    <row r="183" spans="1:43" ht="14.45" x14ac:dyDescent="0.3">
      <c r="A183" s="183">
        <v>2482</v>
      </c>
      <c r="B183" s="183">
        <v>6</v>
      </c>
      <c r="C183" s="183" t="s">
        <v>658</v>
      </c>
      <c r="D183" s="198">
        <v>43932</v>
      </c>
      <c r="E183" s="160"/>
      <c r="F183">
        <v>394</v>
      </c>
      <c r="G183">
        <v>51</v>
      </c>
      <c r="J183">
        <v>2592</v>
      </c>
      <c r="K183">
        <v>24</v>
      </c>
      <c r="L183">
        <v>325</v>
      </c>
      <c r="M183">
        <v>11</v>
      </c>
      <c r="N183">
        <v>580</v>
      </c>
      <c r="O183">
        <v>10</v>
      </c>
      <c r="P183">
        <v>32.9</v>
      </c>
      <c r="Q183">
        <v>1.1000000000000001</v>
      </c>
      <c r="R183">
        <v>90.5</v>
      </c>
      <c r="S183">
        <v>1.5</v>
      </c>
      <c r="T183">
        <v>8064</v>
      </c>
      <c r="U183">
        <v>26</v>
      </c>
      <c r="X183">
        <v>7</v>
      </c>
      <c r="Y183">
        <v>0.8</v>
      </c>
      <c r="Z183">
        <v>19.2</v>
      </c>
      <c r="AA183">
        <v>0.6</v>
      </c>
      <c r="AB183">
        <v>21.8</v>
      </c>
      <c r="AC183">
        <v>0.6</v>
      </c>
      <c r="AD183">
        <v>58.5</v>
      </c>
      <c r="AE183">
        <v>0.5</v>
      </c>
      <c r="AF183">
        <v>30.3</v>
      </c>
      <c r="AG183">
        <v>0.8</v>
      </c>
      <c r="AH183">
        <v>73.599999999999994</v>
      </c>
      <c r="AI183">
        <v>1.3</v>
      </c>
      <c r="AJ183">
        <v>11.7</v>
      </c>
      <c r="AK183">
        <v>0.6</v>
      </c>
      <c r="AL183">
        <v>11.6</v>
      </c>
      <c r="AM183">
        <v>1.7</v>
      </c>
      <c r="AN183">
        <v>127</v>
      </c>
      <c r="AO183">
        <v>7</v>
      </c>
      <c r="AP183" s="3">
        <v>13.7</v>
      </c>
      <c r="AQ183" s="11">
        <v>0.6</v>
      </c>
    </row>
    <row r="184" spans="1:43" ht="14.45" x14ac:dyDescent="0.3">
      <c r="A184" s="183">
        <v>2480</v>
      </c>
      <c r="B184" s="183">
        <v>7</v>
      </c>
      <c r="C184" s="183" t="s">
        <v>658</v>
      </c>
      <c r="D184" s="198">
        <v>43932</v>
      </c>
      <c r="E184" s="160"/>
      <c r="F184">
        <v>274</v>
      </c>
      <c r="G184">
        <v>43</v>
      </c>
      <c r="J184">
        <v>1428</v>
      </c>
      <c r="K184">
        <v>16</v>
      </c>
      <c r="L184">
        <v>110</v>
      </c>
      <c r="M184">
        <v>9</v>
      </c>
      <c r="N184">
        <v>320</v>
      </c>
      <c r="O184">
        <v>7</v>
      </c>
      <c r="P184">
        <v>19.100000000000001</v>
      </c>
      <c r="Q184">
        <v>0.9</v>
      </c>
      <c r="R184">
        <v>77.400000000000006</v>
      </c>
      <c r="S184">
        <v>1.3</v>
      </c>
      <c r="T184">
        <v>6113</v>
      </c>
      <c r="U184">
        <v>20</v>
      </c>
      <c r="X184">
        <v>2.4</v>
      </c>
      <c r="Y184">
        <v>0.7</v>
      </c>
      <c r="Z184">
        <v>13.4</v>
      </c>
      <c r="AA184">
        <v>0.6</v>
      </c>
      <c r="AB184">
        <v>17.399999999999999</v>
      </c>
      <c r="AC184">
        <v>0.5</v>
      </c>
      <c r="AD184">
        <v>40.299999999999997</v>
      </c>
      <c r="AE184">
        <v>0.4</v>
      </c>
      <c r="AF184">
        <v>23.7</v>
      </c>
      <c r="AG184">
        <v>0.7</v>
      </c>
      <c r="AH184">
        <v>44.7</v>
      </c>
      <c r="AI184">
        <v>1</v>
      </c>
      <c r="AJ184">
        <v>10.3</v>
      </c>
      <c r="AK184">
        <v>0.5</v>
      </c>
      <c r="AL184">
        <v>9.1999999999999993</v>
      </c>
      <c r="AM184">
        <v>1.7</v>
      </c>
      <c r="AN184">
        <v>109</v>
      </c>
      <c r="AO184">
        <v>7</v>
      </c>
      <c r="AP184" s="3">
        <v>9.9</v>
      </c>
      <c r="AQ184" s="11">
        <v>0.5</v>
      </c>
    </row>
    <row r="185" spans="1:43" ht="14.45" x14ac:dyDescent="0.3">
      <c r="A185" s="183">
        <v>2478</v>
      </c>
      <c r="B185" s="183">
        <v>8</v>
      </c>
      <c r="C185" s="183" t="s">
        <v>658</v>
      </c>
      <c r="D185" s="198">
        <v>43932</v>
      </c>
      <c r="E185" s="160"/>
      <c r="F185">
        <v>309</v>
      </c>
      <c r="G185">
        <v>46</v>
      </c>
      <c r="J185">
        <v>1571</v>
      </c>
      <c r="K185">
        <v>18</v>
      </c>
      <c r="L185">
        <v>99</v>
      </c>
      <c r="M185">
        <v>9</v>
      </c>
      <c r="N185">
        <v>340</v>
      </c>
      <c r="O185">
        <v>8</v>
      </c>
      <c r="P185">
        <v>18.5</v>
      </c>
      <c r="Q185">
        <v>1</v>
      </c>
      <c r="R185">
        <v>94.7</v>
      </c>
      <c r="S185">
        <v>1.4</v>
      </c>
      <c r="T185">
        <v>7174</v>
      </c>
      <c r="U185">
        <v>23</v>
      </c>
      <c r="X185">
        <v>4.5999999999999996</v>
      </c>
      <c r="Y185">
        <v>0.8</v>
      </c>
      <c r="Z185">
        <v>13.8</v>
      </c>
      <c r="AA185">
        <v>0.6</v>
      </c>
      <c r="AB185">
        <v>19.2</v>
      </c>
      <c r="AC185">
        <v>0.5</v>
      </c>
      <c r="AD185">
        <v>41.9</v>
      </c>
      <c r="AE185">
        <v>0.4</v>
      </c>
      <c r="AF185">
        <v>22.7</v>
      </c>
      <c r="AG185">
        <v>0.7</v>
      </c>
      <c r="AH185">
        <v>47.6</v>
      </c>
      <c r="AI185">
        <v>1</v>
      </c>
      <c r="AJ185">
        <v>10.3</v>
      </c>
      <c r="AK185">
        <v>0.5</v>
      </c>
      <c r="AL185">
        <v>11.9</v>
      </c>
      <c r="AM185">
        <v>1.7</v>
      </c>
      <c r="AN185">
        <v>114</v>
      </c>
      <c r="AO185">
        <v>7</v>
      </c>
      <c r="AP185" s="3">
        <v>9.4</v>
      </c>
      <c r="AQ185" s="11">
        <v>0.5</v>
      </c>
    </row>
    <row r="186" spans="1:43" ht="14.45" x14ac:dyDescent="0.3">
      <c r="A186" s="183">
        <v>2476</v>
      </c>
      <c r="B186" s="183">
        <v>9</v>
      </c>
      <c r="C186" s="183" t="s">
        <v>658</v>
      </c>
      <c r="D186" s="198">
        <v>43932</v>
      </c>
      <c r="E186" s="160"/>
      <c r="F186">
        <v>243</v>
      </c>
      <c r="G186">
        <v>44</v>
      </c>
      <c r="J186">
        <v>1596</v>
      </c>
      <c r="K186">
        <v>18</v>
      </c>
      <c r="L186">
        <v>183</v>
      </c>
      <c r="M186">
        <v>9</v>
      </c>
      <c r="N186">
        <v>326</v>
      </c>
      <c r="O186">
        <v>8</v>
      </c>
      <c r="P186">
        <v>19.899999999999999</v>
      </c>
      <c r="Q186">
        <v>1</v>
      </c>
      <c r="R186">
        <v>97.3</v>
      </c>
      <c r="S186">
        <v>1.4</v>
      </c>
      <c r="T186">
        <v>6319</v>
      </c>
      <c r="U186">
        <v>22</v>
      </c>
      <c r="X186">
        <v>3.4</v>
      </c>
      <c r="Y186">
        <v>0.8</v>
      </c>
      <c r="Z186">
        <v>14.1</v>
      </c>
      <c r="AA186">
        <v>0.6</v>
      </c>
      <c r="AB186">
        <v>21.6</v>
      </c>
      <c r="AC186">
        <v>0.5</v>
      </c>
      <c r="AD186">
        <v>42.6</v>
      </c>
      <c r="AE186">
        <v>0.4</v>
      </c>
      <c r="AF186">
        <v>24.7</v>
      </c>
      <c r="AG186">
        <v>0.8</v>
      </c>
      <c r="AH186">
        <v>45.2</v>
      </c>
      <c r="AI186">
        <v>1</v>
      </c>
      <c r="AJ186">
        <v>11.6</v>
      </c>
      <c r="AK186">
        <v>0.5</v>
      </c>
      <c r="AL186">
        <v>13.5</v>
      </c>
      <c r="AM186">
        <v>1.8</v>
      </c>
      <c r="AN186">
        <v>112</v>
      </c>
      <c r="AO186">
        <v>7</v>
      </c>
      <c r="AP186" s="3">
        <v>9.9</v>
      </c>
      <c r="AQ186" s="11">
        <v>0.5</v>
      </c>
    </row>
    <row r="187" spans="1:43" ht="14.45" x14ac:dyDescent="0.3">
      <c r="A187" s="183">
        <v>2474</v>
      </c>
      <c r="B187" s="183">
        <v>10</v>
      </c>
      <c r="C187" s="183" t="s">
        <v>658</v>
      </c>
      <c r="D187" s="198">
        <v>43932</v>
      </c>
      <c r="E187" s="160"/>
      <c r="F187">
        <v>217</v>
      </c>
      <c r="G187">
        <v>45</v>
      </c>
      <c r="J187">
        <v>1785</v>
      </c>
      <c r="K187">
        <v>20</v>
      </c>
      <c r="L187">
        <v>217</v>
      </c>
      <c r="M187">
        <v>10</v>
      </c>
      <c r="N187">
        <v>405</v>
      </c>
      <c r="O187">
        <v>8</v>
      </c>
      <c r="P187">
        <v>23.4</v>
      </c>
      <c r="Q187">
        <v>1</v>
      </c>
      <c r="R187">
        <v>75.3</v>
      </c>
      <c r="S187">
        <v>1.4</v>
      </c>
      <c r="T187">
        <v>6247</v>
      </c>
      <c r="U187">
        <v>22</v>
      </c>
      <c r="X187">
        <v>4.3</v>
      </c>
      <c r="Y187">
        <v>0.8</v>
      </c>
      <c r="Z187">
        <v>14.8</v>
      </c>
      <c r="AA187">
        <v>0.6</v>
      </c>
      <c r="AB187">
        <v>19.899999999999999</v>
      </c>
      <c r="AC187">
        <v>0.6</v>
      </c>
      <c r="AD187">
        <v>46.4</v>
      </c>
      <c r="AE187">
        <v>0.4</v>
      </c>
      <c r="AF187">
        <v>26.4</v>
      </c>
      <c r="AG187">
        <v>0.8</v>
      </c>
      <c r="AH187">
        <v>53.5</v>
      </c>
      <c r="AI187">
        <v>1.2</v>
      </c>
      <c r="AJ187">
        <v>10.9</v>
      </c>
      <c r="AK187">
        <v>0.5</v>
      </c>
      <c r="AL187">
        <v>22.9</v>
      </c>
      <c r="AM187">
        <v>1.9</v>
      </c>
      <c r="AN187">
        <v>73</v>
      </c>
      <c r="AO187">
        <v>7</v>
      </c>
      <c r="AP187" s="3">
        <v>11.3</v>
      </c>
      <c r="AQ187" s="11">
        <v>0.5</v>
      </c>
    </row>
    <row r="188" spans="1:43" ht="14.45" x14ac:dyDescent="0.3">
      <c r="A188" s="183">
        <v>2472</v>
      </c>
      <c r="B188" s="183">
        <v>11</v>
      </c>
      <c r="C188" s="183" t="s">
        <v>658</v>
      </c>
      <c r="D188" s="198">
        <v>43932</v>
      </c>
      <c r="E188" s="160"/>
      <c r="F188">
        <v>298</v>
      </c>
      <c r="G188">
        <v>44</v>
      </c>
      <c r="J188">
        <v>1416</v>
      </c>
      <c r="K188">
        <v>17</v>
      </c>
      <c r="L188">
        <v>277</v>
      </c>
      <c r="M188">
        <v>9</v>
      </c>
      <c r="N188">
        <v>283</v>
      </c>
      <c r="O188">
        <v>7</v>
      </c>
      <c r="P188">
        <v>19.899999999999999</v>
      </c>
      <c r="Q188">
        <v>0.9</v>
      </c>
      <c r="R188">
        <v>73.5</v>
      </c>
      <c r="S188">
        <v>1.3</v>
      </c>
      <c r="T188">
        <v>4789</v>
      </c>
      <c r="U188">
        <v>18</v>
      </c>
      <c r="X188">
        <v>2.5</v>
      </c>
      <c r="Y188">
        <v>0.8</v>
      </c>
      <c r="Z188">
        <v>12.8</v>
      </c>
      <c r="AA188">
        <v>0.6</v>
      </c>
      <c r="AB188">
        <v>17.600000000000001</v>
      </c>
      <c r="AC188">
        <v>0.5</v>
      </c>
      <c r="AD188">
        <v>42.3</v>
      </c>
      <c r="AE188">
        <v>0.4</v>
      </c>
      <c r="AF188">
        <v>25.3</v>
      </c>
      <c r="AG188">
        <v>0.8</v>
      </c>
      <c r="AH188">
        <v>50.9</v>
      </c>
      <c r="AI188">
        <v>1.1000000000000001</v>
      </c>
      <c r="AJ188">
        <v>11.5</v>
      </c>
      <c r="AK188">
        <v>0.5</v>
      </c>
      <c r="AL188">
        <v>21.3</v>
      </c>
      <c r="AM188">
        <v>1.9</v>
      </c>
      <c r="AN188">
        <v>82</v>
      </c>
      <c r="AO188">
        <v>7</v>
      </c>
      <c r="AP188" s="3">
        <v>10.3</v>
      </c>
      <c r="AQ188" s="11">
        <v>0.5</v>
      </c>
    </row>
    <row r="189" spans="1:43" ht="14.45" x14ac:dyDescent="0.3">
      <c r="A189" s="183">
        <v>2470</v>
      </c>
      <c r="B189" s="183">
        <v>12</v>
      </c>
      <c r="C189" s="183" t="s">
        <v>658</v>
      </c>
      <c r="D189" s="198">
        <v>43932</v>
      </c>
      <c r="E189" s="160"/>
      <c r="F189">
        <v>200</v>
      </c>
      <c r="G189">
        <v>45</v>
      </c>
      <c r="J189">
        <v>1934</v>
      </c>
      <c r="K189">
        <v>21</v>
      </c>
      <c r="L189">
        <v>321</v>
      </c>
      <c r="M189">
        <v>11</v>
      </c>
      <c r="N189">
        <v>417</v>
      </c>
      <c r="O189">
        <v>8</v>
      </c>
      <c r="P189">
        <v>22.7</v>
      </c>
      <c r="Q189">
        <v>1</v>
      </c>
      <c r="R189">
        <v>80.400000000000006</v>
      </c>
      <c r="S189">
        <v>1.4</v>
      </c>
      <c r="T189">
        <v>5832</v>
      </c>
      <c r="U189">
        <v>21</v>
      </c>
      <c r="X189">
        <v>2.9</v>
      </c>
      <c r="Y189">
        <v>0.8</v>
      </c>
      <c r="Z189">
        <v>15.7</v>
      </c>
      <c r="AA189">
        <v>0.6</v>
      </c>
      <c r="AB189">
        <v>18.2</v>
      </c>
      <c r="AC189">
        <v>0.6</v>
      </c>
      <c r="AD189">
        <v>48.3</v>
      </c>
      <c r="AE189">
        <v>0.4</v>
      </c>
      <c r="AF189">
        <v>27.6</v>
      </c>
      <c r="AG189">
        <v>0.9</v>
      </c>
      <c r="AH189">
        <v>58.4</v>
      </c>
      <c r="AI189">
        <v>1.2</v>
      </c>
      <c r="AJ189">
        <v>10.199999999999999</v>
      </c>
      <c r="AK189">
        <v>0.6</v>
      </c>
      <c r="AL189">
        <v>38</v>
      </c>
      <c r="AM189">
        <v>2</v>
      </c>
      <c r="AN189">
        <v>88</v>
      </c>
      <c r="AO189">
        <v>8</v>
      </c>
      <c r="AP189" s="3">
        <v>11.4</v>
      </c>
      <c r="AQ189" s="11">
        <v>0.6</v>
      </c>
    </row>
    <row r="190" spans="1:43" ht="14.45" x14ac:dyDescent="0.3">
      <c r="A190" s="183">
        <v>2468</v>
      </c>
      <c r="B190" s="183">
        <v>13</v>
      </c>
      <c r="C190" s="183" t="s">
        <v>658</v>
      </c>
      <c r="D190" s="198">
        <v>43932</v>
      </c>
      <c r="E190" s="160"/>
      <c r="F190">
        <v>258</v>
      </c>
      <c r="G190">
        <v>44</v>
      </c>
      <c r="J190">
        <v>1486</v>
      </c>
      <c r="K190">
        <v>17</v>
      </c>
      <c r="L190">
        <v>261</v>
      </c>
      <c r="M190">
        <v>10</v>
      </c>
      <c r="N190">
        <v>293</v>
      </c>
      <c r="O190">
        <v>7</v>
      </c>
      <c r="P190">
        <v>19.7</v>
      </c>
      <c r="Q190">
        <v>1</v>
      </c>
      <c r="R190">
        <v>77</v>
      </c>
      <c r="S190">
        <v>1.3</v>
      </c>
      <c r="T190">
        <v>5873</v>
      </c>
      <c r="U190">
        <v>20</v>
      </c>
      <c r="Z190">
        <v>12.5</v>
      </c>
      <c r="AA190">
        <v>0.6</v>
      </c>
      <c r="AB190">
        <v>19.399999999999999</v>
      </c>
      <c r="AC190">
        <v>0.5</v>
      </c>
      <c r="AD190">
        <v>40.6</v>
      </c>
      <c r="AE190">
        <v>0.4</v>
      </c>
      <c r="AF190">
        <v>24.2</v>
      </c>
      <c r="AG190">
        <v>0.8</v>
      </c>
      <c r="AH190">
        <v>49.9</v>
      </c>
      <c r="AI190">
        <v>1.1000000000000001</v>
      </c>
      <c r="AJ190">
        <v>12.1</v>
      </c>
      <c r="AK190">
        <v>0.5</v>
      </c>
      <c r="AL190">
        <v>20.8</v>
      </c>
      <c r="AM190">
        <v>1.8</v>
      </c>
      <c r="AN190">
        <v>85</v>
      </c>
      <c r="AO190">
        <v>7</v>
      </c>
      <c r="AP190" s="3">
        <v>9.6</v>
      </c>
      <c r="AQ190" s="11">
        <v>0.5</v>
      </c>
    </row>
    <row r="191" spans="1:43" ht="14.45" x14ac:dyDescent="0.3">
      <c r="A191" s="183">
        <v>2466</v>
      </c>
      <c r="B191" s="183">
        <v>14</v>
      </c>
      <c r="C191" s="183" t="s">
        <v>658</v>
      </c>
      <c r="D191" s="198">
        <v>43932</v>
      </c>
      <c r="E191" s="160"/>
      <c r="F191">
        <v>321</v>
      </c>
      <c r="G191">
        <v>50</v>
      </c>
      <c r="J191">
        <v>2429</v>
      </c>
      <c r="K191">
        <v>24</v>
      </c>
      <c r="L191">
        <v>256</v>
      </c>
      <c r="M191">
        <v>11</v>
      </c>
      <c r="N191">
        <v>550</v>
      </c>
      <c r="O191">
        <v>10</v>
      </c>
      <c r="P191">
        <v>25.5</v>
      </c>
      <c r="Q191">
        <v>1.1000000000000001</v>
      </c>
      <c r="R191">
        <v>92.9</v>
      </c>
      <c r="S191">
        <v>1.5</v>
      </c>
      <c r="T191">
        <v>7877</v>
      </c>
      <c r="U191">
        <v>26</v>
      </c>
      <c r="X191">
        <v>6.4</v>
      </c>
      <c r="Y191">
        <v>0.8</v>
      </c>
      <c r="Z191">
        <v>16.8</v>
      </c>
      <c r="AA191">
        <v>0.6</v>
      </c>
      <c r="AB191">
        <v>20</v>
      </c>
      <c r="AC191">
        <v>0.6</v>
      </c>
      <c r="AD191">
        <v>57.8</v>
      </c>
      <c r="AE191">
        <v>0.5</v>
      </c>
      <c r="AF191">
        <v>28.7</v>
      </c>
      <c r="AG191">
        <v>0.8</v>
      </c>
      <c r="AH191">
        <v>66.8</v>
      </c>
      <c r="AI191">
        <v>1.2</v>
      </c>
      <c r="AJ191">
        <v>12.4</v>
      </c>
      <c r="AK191">
        <v>0.6</v>
      </c>
      <c r="AL191">
        <v>21.2</v>
      </c>
      <c r="AM191">
        <v>1.8</v>
      </c>
      <c r="AN191">
        <v>117</v>
      </c>
      <c r="AO191">
        <v>7</v>
      </c>
      <c r="AP191" s="3">
        <v>12.3</v>
      </c>
      <c r="AQ191" s="11">
        <v>0.6</v>
      </c>
    </row>
    <row r="192" spans="1:43" ht="14.45" x14ac:dyDescent="0.3">
      <c r="A192" s="183">
        <v>2464</v>
      </c>
      <c r="B192" s="183">
        <v>15</v>
      </c>
      <c r="C192" s="183" t="s">
        <v>658</v>
      </c>
      <c r="D192" s="198">
        <v>43932</v>
      </c>
      <c r="E192" s="160"/>
      <c r="F192">
        <v>455</v>
      </c>
      <c r="G192">
        <v>66</v>
      </c>
      <c r="J192">
        <v>2402</v>
      </c>
      <c r="K192">
        <v>28</v>
      </c>
      <c r="L192">
        <v>249</v>
      </c>
      <c r="M192">
        <v>14</v>
      </c>
      <c r="N192">
        <v>547</v>
      </c>
      <c r="O192">
        <v>12</v>
      </c>
      <c r="P192">
        <v>29.3</v>
      </c>
      <c r="Q192">
        <v>1.4</v>
      </c>
      <c r="R192">
        <v>143</v>
      </c>
      <c r="S192">
        <v>2</v>
      </c>
      <c r="T192">
        <v>10156</v>
      </c>
      <c r="U192">
        <v>34</v>
      </c>
      <c r="X192">
        <v>7.4</v>
      </c>
      <c r="Y192">
        <v>0.9</v>
      </c>
      <c r="Z192">
        <v>21.3</v>
      </c>
      <c r="AA192">
        <v>0.7</v>
      </c>
      <c r="AB192">
        <v>26.2</v>
      </c>
      <c r="AC192">
        <v>0.6</v>
      </c>
      <c r="AD192">
        <v>51.6</v>
      </c>
      <c r="AE192">
        <v>0.5</v>
      </c>
      <c r="AF192">
        <v>27.8</v>
      </c>
      <c r="AG192">
        <v>0.9</v>
      </c>
      <c r="AH192">
        <v>53.9</v>
      </c>
      <c r="AI192">
        <v>1.3</v>
      </c>
      <c r="AJ192">
        <v>11.5</v>
      </c>
      <c r="AK192">
        <v>0.6</v>
      </c>
      <c r="AL192">
        <v>43</v>
      </c>
      <c r="AM192">
        <v>2</v>
      </c>
      <c r="AN192">
        <v>86</v>
      </c>
      <c r="AO192">
        <v>8</v>
      </c>
      <c r="AP192" s="3">
        <v>10</v>
      </c>
      <c r="AQ192" s="11">
        <v>0.6</v>
      </c>
    </row>
    <row r="193" spans="1:43" s="7" customFormat="1" ht="14.45" x14ac:dyDescent="0.3">
      <c r="A193" s="183">
        <v>2462</v>
      </c>
      <c r="B193" s="183">
        <v>16</v>
      </c>
      <c r="C193" s="183" t="s">
        <v>658</v>
      </c>
      <c r="D193" s="198">
        <v>43932</v>
      </c>
      <c r="E193" s="160"/>
      <c r="F193" s="7">
        <v>313</v>
      </c>
      <c r="G193" s="7">
        <v>50</v>
      </c>
      <c r="J193" s="7">
        <v>1754</v>
      </c>
      <c r="K193" s="7">
        <v>20</v>
      </c>
      <c r="L193" s="7">
        <v>114</v>
      </c>
      <c r="M193" s="7">
        <v>10</v>
      </c>
      <c r="N193" s="7">
        <v>367</v>
      </c>
      <c r="O193" s="7">
        <v>8</v>
      </c>
      <c r="P193" s="7">
        <v>22.1</v>
      </c>
      <c r="Q193" s="7">
        <v>1.1000000000000001</v>
      </c>
      <c r="R193" s="7">
        <v>85.9</v>
      </c>
      <c r="S193" s="7">
        <v>1.4</v>
      </c>
      <c r="T193" s="7">
        <v>8324</v>
      </c>
      <c r="U193" s="7">
        <v>26</v>
      </c>
      <c r="X193" s="7">
        <v>4.9000000000000004</v>
      </c>
      <c r="Y193" s="7">
        <v>0.8</v>
      </c>
      <c r="Z193" s="7">
        <v>15.1</v>
      </c>
      <c r="AA193" s="7">
        <v>0.6</v>
      </c>
      <c r="AB193" s="7">
        <v>21.2</v>
      </c>
      <c r="AC193" s="7">
        <v>0.5</v>
      </c>
      <c r="AD193" s="7">
        <v>45</v>
      </c>
      <c r="AE193" s="7">
        <v>0.4</v>
      </c>
      <c r="AF193" s="7">
        <v>24.7</v>
      </c>
      <c r="AG193" s="7">
        <v>0.8</v>
      </c>
      <c r="AH193" s="7">
        <v>41.5</v>
      </c>
      <c r="AI193" s="7">
        <v>1</v>
      </c>
      <c r="AJ193" s="7">
        <v>11</v>
      </c>
      <c r="AK193" s="7">
        <v>0.5</v>
      </c>
      <c r="AL193" s="7">
        <v>17.8</v>
      </c>
      <c r="AM193" s="7">
        <v>1.8</v>
      </c>
      <c r="AN193" s="7">
        <v>80</v>
      </c>
      <c r="AO193" s="7">
        <v>7</v>
      </c>
      <c r="AP193" s="2">
        <v>9.9</v>
      </c>
      <c r="AQ193" s="47">
        <v>0.5</v>
      </c>
    </row>
    <row r="194" spans="1:43" ht="14.45" x14ac:dyDescent="0.3">
      <c r="A194" s="183">
        <v>2460</v>
      </c>
      <c r="B194" s="183">
        <v>17</v>
      </c>
      <c r="C194" s="183" t="s">
        <v>658</v>
      </c>
      <c r="D194" s="198">
        <v>43932</v>
      </c>
      <c r="E194" s="160"/>
      <c r="F194">
        <v>293</v>
      </c>
      <c r="G194">
        <v>46</v>
      </c>
      <c r="H194">
        <v>40</v>
      </c>
      <c r="I194">
        <v>13</v>
      </c>
      <c r="J194">
        <v>1463</v>
      </c>
      <c r="K194">
        <v>18</v>
      </c>
      <c r="L194">
        <v>181</v>
      </c>
      <c r="M194">
        <v>10</v>
      </c>
      <c r="N194">
        <v>327</v>
      </c>
      <c r="O194">
        <v>8</v>
      </c>
      <c r="P194">
        <v>18</v>
      </c>
      <c r="Q194">
        <v>1</v>
      </c>
      <c r="R194">
        <v>78.8</v>
      </c>
      <c r="S194">
        <v>1.4</v>
      </c>
      <c r="T194">
        <v>6345</v>
      </c>
      <c r="U194">
        <v>22</v>
      </c>
      <c r="Z194">
        <v>13.4</v>
      </c>
      <c r="AA194">
        <v>0.6</v>
      </c>
      <c r="AB194">
        <v>15.1</v>
      </c>
      <c r="AC194">
        <v>0.5</v>
      </c>
      <c r="AD194">
        <v>39.700000000000003</v>
      </c>
      <c r="AE194">
        <v>0.4</v>
      </c>
      <c r="AF194">
        <v>21.8</v>
      </c>
      <c r="AG194">
        <v>0.7</v>
      </c>
      <c r="AH194">
        <v>44.1</v>
      </c>
      <c r="AI194">
        <v>1</v>
      </c>
      <c r="AJ194">
        <v>8.5</v>
      </c>
      <c r="AK194">
        <v>0.5</v>
      </c>
      <c r="AL194">
        <v>24.4</v>
      </c>
      <c r="AM194">
        <v>1.8</v>
      </c>
      <c r="AN194">
        <v>72</v>
      </c>
      <c r="AO194">
        <v>7</v>
      </c>
      <c r="AP194" s="3">
        <v>9.1999999999999993</v>
      </c>
      <c r="AQ194" s="11">
        <v>0.5</v>
      </c>
    </row>
    <row r="195" spans="1:43" ht="14.45" x14ac:dyDescent="0.3">
      <c r="A195" s="183">
        <v>2458</v>
      </c>
      <c r="B195" s="183">
        <v>18</v>
      </c>
      <c r="C195" s="183" t="s">
        <v>658</v>
      </c>
      <c r="D195" s="198">
        <v>43932</v>
      </c>
      <c r="E195" s="160"/>
      <c r="F195">
        <v>257</v>
      </c>
      <c r="G195">
        <v>47</v>
      </c>
      <c r="J195">
        <v>1812</v>
      </c>
      <c r="K195">
        <v>20</v>
      </c>
      <c r="L195">
        <v>173</v>
      </c>
      <c r="M195">
        <v>10</v>
      </c>
      <c r="N195">
        <v>432</v>
      </c>
      <c r="O195">
        <v>8</v>
      </c>
      <c r="P195">
        <v>23.3</v>
      </c>
      <c r="Q195">
        <v>1</v>
      </c>
      <c r="R195">
        <v>81.3</v>
      </c>
      <c r="S195">
        <v>1.4</v>
      </c>
      <c r="T195">
        <v>7077</v>
      </c>
      <c r="U195">
        <v>24</v>
      </c>
      <c r="X195">
        <v>5.2</v>
      </c>
      <c r="Y195">
        <v>0.8</v>
      </c>
      <c r="Z195">
        <v>16.100000000000001</v>
      </c>
      <c r="AA195">
        <v>0.6</v>
      </c>
      <c r="AB195">
        <v>22.7</v>
      </c>
      <c r="AC195">
        <v>0.6</v>
      </c>
      <c r="AD195">
        <v>46.1</v>
      </c>
      <c r="AE195">
        <v>0.4</v>
      </c>
      <c r="AF195">
        <v>28.1</v>
      </c>
      <c r="AG195">
        <v>0.8</v>
      </c>
      <c r="AH195">
        <v>54.1</v>
      </c>
      <c r="AI195">
        <v>1.2</v>
      </c>
      <c r="AJ195">
        <v>9.3000000000000007</v>
      </c>
      <c r="AK195">
        <v>0.5</v>
      </c>
      <c r="AL195">
        <v>23</v>
      </c>
      <c r="AM195">
        <v>1.9</v>
      </c>
      <c r="AN195">
        <v>94</v>
      </c>
      <c r="AO195">
        <v>7</v>
      </c>
      <c r="AP195" s="3">
        <v>10.1</v>
      </c>
      <c r="AQ195" s="11">
        <v>0.5</v>
      </c>
    </row>
    <row r="196" spans="1:43" s="7" customFormat="1" ht="14.45" x14ac:dyDescent="0.3">
      <c r="A196" s="183">
        <v>2456</v>
      </c>
      <c r="B196" s="183">
        <v>19</v>
      </c>
      <c r="C196" s="183" t="s">
        <v>658</v>
      </c>
      <c r="D196" s="198">
        <v>43932</v>
      </c>
      <c r="E196" s="160"/>
      <c r="F196" s="7">
        <v>195</v>
      </c>
      <c r="G196" s="7">
        <v>43</v>
      </c>
      <c r="J196" s="7">
        <v>1661</v>
      </c>
      <c r="K196" s="7">
        <v>19</v>
      </c>
      <c r="L196" s="7">
        <v>320</v>
      </c>
      <c r="M196" s="7">
        <v>10</v>
      </c>
      <c r="N196" s="7">
        <v>347</v>
      </c>
      <c r="O196" s="7">
        <v>8</v>
      </c>
      <c r="P196" s="7">
        <v>21.6</v>
      </c>
      <c r="Q196" s="7">
        <v>1</v>
      </c>
      <c r="R196" s="7">
        <v>78.900000000000006</v>
      </c>
      <c r="S196" s="7">
        <v>1.3</v>
      </c>
      <c r="T196" s="7">
        <v>5070</v>
      </c>
      <c r="U196" s="7">
        <v>19</v>
      </c>
      <c r="X196" s="7">
        <v>3.4</v>
      </c>
      <c r="Y196" s="7">
        <v>0.8</v>
      </c>
      <c r="Z196" s="7">
        <v>13.5</v>
      </c>
      <c r="AA196" s="7">
        <v>0.6</v>
      </c>
      <c r="AB196" s="7">
        <v>16.399999999999999</v>
      </c>
      <c r="AC196" s="7">
        <v>0.5</v>
      </c>
      <c r="AD196" s="7">
        <v>40.5</v>
      </c>
      <c r="AE196" s="7">
        <v>0.4</v>
      </c>
      <c r="AF196" s="7">
        <v>24.6</v>
      </c>
      <c r="AG196" s="7">
        <v>0.8</v>
      </c>
      <c r="AH196" s="7">
        <v>49.5</v>
      </c>
      <c r="AI196" s="7">
        <v>1.1000000000000001</v>
      </c>
      <c r="AJ196" s="7">
        <v>9.3000000000000007</v>
      </c>
      <c r="AK196" s="7">
        <v>0.5</v>
      </c>
      <c r="AL196" s="7">
        <v>19.600000000000001</v>
      </c>
      <c r="AM196" s="7">
        <v>1.8</v>
      </c>
      <c r="AN196" s="7">
        <v>85</v>
      </c>
      <c r="AO196" s="7">
        <v>7</v>
      </c>
      <c r="AP196" s="2">
        <v>9.6</v>
      </c>
      <c r="AQ196" s="47">
        <v>0.5</v>
      </c>
    </row>
    <row r="197" spans="1:43" ht="14.45" x14ac:dyDescent="0.3">
      <c r="A197" s="183">
        <v>2454</v>
      </c>
      <c r="B197" s="183">
        <v>20</v>
      </c>
      <c r="C197" s="183" t="s">
        <v>658</v>
      </c>
      <c r="D197" s="198">
        <v>43932</v>
      </c>
      <c r="E197" s="160"/>
      <c r="F197">
        <v>286</v>
      </c>
      <c r="G197">
        <v>50</v>
      </c>
      <c r="J197">
        <v>2701</v>
      </c>
      <c r="K197">
        <v>25</v>
      </c>
      <c r="L197">
        <v>490</v>
      </c>
      <c r="M197">
        <v>13</v>
      </c>
      <c r="N197">
        <v>746</v>
      </c>
      <c r="O197">
        <v>11</v>
      </c>
      <c r="P197">
        <v>35.799999999999997</v>
      </c>
      <c r="Q197">
        <v>1.2</v>
      </c>
      <c r="R197">
        <v>97.5</v>
      </c>
      <c r="S197">
        <v>1.5</v>
      </c>
      <c r="T197">
        <v>7202</v>
      </c>
      <c r="U197">
        <v>24</v>
      </c>
      <c r="X197">
        <v>4.9000000000000004</v>
      </c>
      <c r="Y197">
        <v>0.8</v>
      </c>
      <c r="Z197">
        <v>17.899999999999999</v>
      </c>
      <c r="AA197">
        <v>0.7</v>
      </c>
      <c r="AB197">
        <v>20.399999999999999</v>
      </c>
      <c r="AC197">
        <v>0.6</v>
      </c>
      <c r="AD197">
        <v>63.5</v>
      </c>
      <c r="AE197">
        <v>0.5</v>
      </c>
      <c r="AF197">
        <v>34.9</v>
      </c>
      <c r="AG197">
        <v>0.9</v>
      </c>
      <c r="AH197">
        <v>102</v>
      </c>
      <c r="AI197">
        <v>1.5</v>
      </c>
      <c r="AJ197">
        <v>11.9</v>
      </c>
      <c r="AK197">
        <v>0.6</v>
      </c>
      <c r="AL197">
        <v>17.600000000000001</v>
      </c>
      <c r="AM197">
        <v>1.8</v>
      </c>
      <c r="AN197">
        <v>108</v>
      </c>
      <c r="AO197">
        <v>7</v>
      </c>
      <c r="AP197" s="3">
        <v>14.8</v>
      </c>
      <c r="AQ197" s="11">
        <v>0.6</v>
      </c>
    </row>
    <row r="198" spans="1:43" ht="14.45" x14ac:dyDescent="0.3">
      <c r="A198" s="183">
        <v>2452</v>
      </c>
      <c r="B198" s="183">
        <v>21</v>
      </c>
      <c r="C198" s="183" t="s">
        <v>658</v>
      </c>
      <c r="D198" s="198">
        <v>43932</v>
      </c>
      <c r="E198" s="160"/>
      <c r="F198" s="43">
        <v>303</v>
      </c>
      <c r="G198" s="43">
        <v>46</v>
      </c>
      <c r="H198" s="43"/>
      <c r="I198" s="43"/>
      <c r="J198" s="43">
        <v>1639</v>
      </c>
      <c r="K198" s="43">
        <v>19</v>
      </c>
      <c r="L198" s="43">
        <v>324</v>
      </c>
      <c r="M198" s="43">
        <v>10</v>
      </c>
      <c r="N198" s="43">
        <v>341</v>
      </c>
      <c r="O198" s="43">
        <v>8</v>
      </c>
      <c r="P198" s="43">
        <v>22</v>
      </c>
      <c r="Q198" s="43">
        <v>1</v>
      </c>
      <c r="R198" s="43">
        <v>84.2</v>
      </c>
      <c r="S198" s="43">
        <v>1.4</v>
      </c>
      <c r="T198" s="43">
        <v>5366</v>
      </c>
      <c r="U198" s="43">
        <v>20</v>
      </c>
      <c r="V198" s="43"/>
      <c r="W198" s="43"/>
      <c r="X198" s="43">
        <v>4.4000000000000004</v>
      </c>
      <c r="Y198" s="43">
        <v>0.8</v>
      </c>
      <c r="Z198" s="43">
        <v>13.8</v>
      </c>
      <c r="AA198" s="43">
        <v>0.6</v>
      </c>
      <c r="AB198" s="43">
        <v>16.600000000000001</v>
      </c>
      <c r="AC198" s="43">
        <v>0.5</v>
      </c>
      <c r="AD198" s="43">
        <v>42.4</v>
      </c>
      <c r="AE198" s="43">
        <v>0.4</v>
      </c>
      <c r="AF198" s="43">
        <v>25.8</v>
      </c>
      <c r="AG198" s="43">
        <v>0.8</v>
      </c>
      <c r="AH198" s="43">
        <v>46.2</v>
      </c>
      <c r="AI198" s="43">
        <v>1.1000000000000001</v>
      </c>
      <c r="AJ198" s="43">
        <v>10.5</v>
      </c>
      <c r="AK198" s="43">
        <v>0.5</v>
      </c>
      <c r="AL198" s="43">
        <v>34.1</v>
      </c>
      <c r="AM198" s="43">
        <v>2</v>
      </c>
      <c r="AN198" s="43">
        <v>80</v>
      </c>
      <c r="AO198" s="43">
        <v>8</v>
      </c>
      <c r="AP198" s="43">
        <v>11</v>
      </c>
      <c r="AQ198" s="160">
        <v>0.5</v>
      </c>
    </row>
    <row r="199" spans="1:43" ht="14.45" x14ac:dyDescent="0.3">
      <c r="A199" s="183">
        <v>2450</v>
      </c>
      <c r="B199" s="183">
        <v>22</v>
      </c>
      <c r="C199" s="183" t="s">
        <v>658</v>
      </c>
      <c r="D199" s="198">
        <v>43932</v>
      </c>
      <c r="E199" s="160"/>
      <c r="F199" s="43">
        <v>338</v>
      </c>
      <c r="G199" s="43">
        <v>49</v>
      </c>
      <c r="H199" s="43"/>
      <c r="I199" s="43"/>
      <c r="J199" s="43">
        <v>1723</v>
      </c>
      <c r="K199" s="43">
        <v>20</v>
      </c>
      <c r="L199" s="43">
        <v>322</v>
      </c>
      <c r="M199" s="43">
        <v>11</v>
      </c>
      <c r="N199" s="43">
        <v>398</v>
      </c>
      <c r="O199" s="43">
        <v>8</v>
      </c>
      <c r="P199" s="43">
        <v>23</v>
      </c>
      <c r="Q199" s="43">
        <v>1</v>
      </c>
      <c r="R199" s="43">
        <v>85.3</v>
      </c>
      <c r="S199" s="43">
        <v>1.4</v>
      </c>
      <c r="T199" s="43">
        <v>6271</v>
      </c>
      <c r="U199" s="43">
        <v>22</v>
      </c>
      <c r="V199" s="43"/>
      <c r="W199" s="43"/>
      <c r="X199" s="43">
        <v>4</v>
      </c>
      <c r="Y199" s="43">
        <v>0.8</v>
      </c>
      <c r="Z199" s="43">
        <v>14.1</v>
      </c>
      <c r="AA199" s="43">
        <v>0.6</v>
      </c>
      <c r="AB199" s="43">
        <v>17.3</v>
      </c>
      <c r="AC199" s="43">
        <v>0.5</v>
      </c>
      <c r="AD199" s="43">
        <v>42.9</v>
      </c>
      <c r="AE199" s="43">
        <v>0.4</v>
      </c>
      <c r="AF199" s="43">
        <v>26.4</v>
      </c>
      <c r="AG199" s="43">
        <v>0.8</v>
      </c>
      <c r="AH199" s="43">
        <v>50.7</v>
      </c>
      <c r="AI199" s="43">
        <v>1.2</v>
      </c>
      <c r="AJ199" s="43">
        <v>9.3000000000000007</v>
      </c>
      <c r="AK199" s="43">
        <v>0.5</v>
      </c>
      <c r="AL199" s="43">
        <v>33.1</v>
      </c>
      <c r="AM199" s="43">
        <v>2</v>
      </c>
      <c r="AN199" s="43">
        <v>100</v>
      </c>
      <c r="AO199" s="43">
        <v>8</v>
      </c>
      <c r="AP199" s="43">
        <v>10.5</v>
      </c>
      <c r="AQ199" s="160">
        <v>0.5</v>
      </c>
    </row>
    <row r="200" spans="1:43" ht="14.45" x14ac:dyDescent="0.3">
      <c r="A200" s="183">
        <v>2448</v>
      </c>
      <c r="B200" s="183">
        <v>23</v>
      </c>
      <c r="C200" s="183" t="s">
        <v>658</v>
      </c>
      <c r="D200" s="198">
        <v>43932</v>
      </c>
      <c r="E200" s="160"/>
      <c r="F200" s="43">
        <v>199</v>
      </c>
      <c r="G200" s="43">
        <v>48</v>
      </c>
      <c r="H200" s="43"/>
      <c r="I200" s="43"/>
      <c r="J200" s="43">
        <v>1877</v>
      </c>
      <c r="K200" s="43">
        <v>21</v>
      </c>
      <c r="L200" s="43">
        <v>303</v>
      </c>
      <c r="M200" s="43">
        <v>11</v>
      </c>
      <c r="N200" s="43">
        <v>402</v>
      </c>
      <c r="O200" s="43">
        <v>9</v>
      </c>
      <c r="P200" s="43">
        <v>23.5</v>
      </c>
      <c r="Q200" s="43">
        <v>1.1000000000000001</v>
      </c>
      <c r="R200" s="43">
        <v>99</v>
      </c>
      <c r="S200" s="43">
        <v>1.6</v>
      </c>
      <c r="T200" s="43">
        <v>6569</v>
      </c>
      <c r="U200" s="43">
        <v>23</v>
      </c>
      <c r="V200" s="43"/>
      <c r="W200" s="43"/>
      <c r="X200" s="43">
        <v>4.5999999999999996</v>
      </c>
      <c r="Y200" s="43">
        <v>0.8</v>
      </c>
      <c r="Z200" s="43">
        <v>15.8</v>
      </c>
      <c r="AA200" s="43">
        <v>0.6</v>
      </c>
      <c r="AB200" s="43">
        <v>20</v>
      </c>
      <c r="AC200" s="43">
        <v>0.6</v>
      </c>
      <c r="AD200" s="43">
        <v>46.8</v>
      </c>
      <c r="AE200" s="43">
        <v>0.4</v>
      </c>
      <c r="AF200" s="43">
        <v>26.5</v>
      </c>
      <c r="AG200" s="43">
        <v>0.8</v>
      </c>
      <c r="AH200" s="43">
        <v>51.3</v>
      </c>
      <c r="AI200" s="43">
        <v>1.2</v>
      </c>
      <c r="AJ200" s="43">
        <v>10.8</v>
      </c>
      <c r="AK200" s="43">
        <v>0.6</v>
      </c>
      <c r="AL200" s="43">
        <v>38</v>
      </c>
      <c r="AM200" s="43">
        <v>2</v>
      </c>
      <c r="AN200" s="43">
        <v>91</v>
      </c>
      <c r="AO200" s="43">
        <v>8</v>
      </c>
      <c r="AP200" s="43">
        <v>10.8</v>
      </c>
      <c r="AQ200" s="160">
        <v>0.6</v>
      </c>
    </row>
    <row r="201" spans="1:43" ht="14.45" x14ac:dyDescent="0.3">
      <c r="A201" s="183">
        <v>2446</v>
      </c>
      <c r="B201" s="183">
        <v>24</v>
      </c>
      <c r="C201" s="183" t="s">
        <v>658</v>
      </c>
      <c r="D201" s="198">
        <v>43932</v>
      </c>
      <c r="E201" s="160"/>
      <c r="F201" s="43">
        <v>330</v>
      </c>
      <c r="G201" s="43">
        <v>46</v>
      </c>
      <c r="H201" s="43">
        <v>40</v>
      </c>
      <c r="I201" s="43">
        <v>12</v>
      </c>
      <c r="J201" s="43">
        <v>1525</v>
      </c>
      <c r="K201" s="43">
        <v>18</v>
      </c>
      <c r="L201" s="43">
        <v>333</v>
      </c>
      <c r="M201" s="43">
        <v>10</v>
      </c>
      <c r="N201" s="43">
        <v>311</v>
      </c>
      <c r="O201" s="43">
        <v>8</v>
      </c>
      <c r="P201" s="43">
        <v>22.6</v>
      </c>
      <c r="Q201" s="43">
        <v>1</v>
      </c>
      <c r="R201" s="43">
        <v>83.5</v>
      </c>
      <c r="S201" s="43">
        <v>1.4</v>
      </c>
      <c r="T201" s="43">
        <v>5227</v>
      </c>
      <c r="U201" s="43">
        <v>19</v>
      </c>
      <c r="V201" s="43"/>
      <c r="W201" s="43"/>
      <c r="X201" s="43"/>
      <c r="Y201" s="43"/>
      <c r="Z201" s="43">
        <v>14.5</v>
      </c>
      <c r="AA201" s="43">
        <v>0.6</v>
      </c>
      <c r="AB201" s="43">
        <v>16.8</v>
      </c>
      <c r="AC201" s="43">
        <v>0.5</v>
      </c>
      <c r="AD201" s="43">
        <v>40</v>
      </c>
      <c r="AE201" s="43">
        <v>0.4</v>
      </c>
      <c r="AF201" s="43">
        <v>25.7</v>
      </c>
      <c r="AG201" s="43">
        <v>0.8</v>
      </c>
      <c r="AH201" s="43">
        <v>42.8</v>
      </c>
      <c r="AI201" s="43">
        <v>1.1000000000000001</v>
      </c>
      <c r="AJ201" s="43">
        <v>11.3</v>
      </c>
      <c r="AK201" s="43">
        <v>0.5</v>
      </c>
      <c r="AL201" s="43">
        <v>30.4</v>
      </c>
      <c r="AM201" s="43">
        <v>1.9</v>
      </c>
      <c r="AN201" s="43">
        <v>89</v>
      </c>
      <c r="AO201" s="43">
        <v>8</v>
      </c>
      <c r="AP201" s="43">
        <v>10.1</v>
      </c>
      <c r="AQ201" s="160">
        <v>0.5</v>
      </c>
    </row>
    <row r="202" spans="1:43" ht="14.45" x14ac:dyDescent="0.3">
      <c r="A202" s="183">
        <v>2444</v>
      </c>
      <c r="B202" s="183">
        <v>25</v>
      </c>
      <c r="C202" s="183" t="s">
        <v>658</v>
      </c>
      <c r="D202" s="198">
        <v>43932</v>
      </c>
      <c r="E202" s="160"/>
      <c r="F202" s="43">
        <v>362</v>
      </c>
      <c r="G202" s="43">
        <v>45</v>
      </c>
      <c r="H202" s="43"/>
      <c r="I202" s="43"/>
      <c r="J202" s="43">
        <v>1463</v>
      </c>
      <c r="K202" s="43">
        <v>17</v>
      </c>
      <c r="L202" s="43">
        <v>286</v>
      </c>
      <c r="M202" s="43">
        <v>9</v>
      </c>
      <c r="N202" s="43">
        <v>304</v>
      </c>
      <c r="O202" s="43">
        <v>7</v>
      </c>
      <c r="P202" s="43">
        <v>19.899999999999999</v>
      </c>
      <c r="Q202" s="43">
        <v>0.9</v>
      </c>
      <c r="R202" s="43">
        <v>71.400000000000006</v>
      </c>
      <c r="S202" s="43">
        <v>1.3</v>
      </c>
      <c r="T202" s="43">
        <v>4974</v>
      </c>
      <c r="U202" s="43">
        <v>18</v>
      </c>
      <c r="V202" s="43"/>
      <c r="W202" s="43"/>
      <c r="X202" s="43">
        <v>3.9</v>
      </c>
      <c r="Y202" s="43">
        <v>0.8</v>
      </c>
      <c r="Z202" s="43">
        <v>14.8</v>
      </c>
      <c r="AA202" s="43">
        <v>0.6</v>
      </c>
      <c r="AB202" s="43">
        <v>17.3</v>
      </c>
      <c r="AC202" s="43">
        <v>0.5</v>
      </c>
      <c r="AD202" s="43">
        <v>39.6</v>
      </c>
      <c r="AE202" s="43">
        <v>0.4</v>
      </c>
      <c r="AF202" s="43">
        <v>25.7</v>
      </c>
      <c r="AG202" s="43">
        <v>0.8</v>
      </c>
      <c r="AH202" s="43">
        <v>43.6</v>
      </c>
      <c r="AI202" s="43">
        <v>1.1000000000000001</v>
      </c>
      <c r="AJ202" s="43">
        <v>10</v>
      </c>
      <c r="AK202" s="43">
        <v>0.5</v>
      </c>
      <c r="AL202" s="43">
        <v>33.299999999999997</v>
      </c>
      <c r="AM202" s="43">
        <v>2</v>
      </c>
      <c r="AN202" s="43">
        <v>83</v>
      </c>
      <c r="AO202" s="43">
        <v>8</v>
      </c>
      <c r="AP202" s="43">
        <v>9.6999999999999993</v>
      </c>
      <c r="AQ202" s="160">
        <v>0.5</v>
      </c>
    </row>
    <row r="203" spans="1:43" x14ac:dyDescent="0.25">
      <c r="A203" s="183">
        <v>2442</v>
      </c>
      <c r="B203" s="183">
        <v>26</v>
      </c>
      <c r="C203" s="183" t="s">
        <v>658</v>
      </c>
      <c r="D203" s="198">
        <v>43932</v>
      </c>
      <c r="E203" s="160"/>
      <c r="F203" s="43">
        <v>302</v>
      </c>
      <c r="G203" s="43">
        <v>43</v>
      </c>
      <c r="H203" s="43">
        <v>45</v>
      </c>
      <c r="I203" s="43">
        <v>12</v>
      </c>
      <c r="J203" s="43">
        <v>1309</v>
      </c>
      <c r="K203" s="43">
        <v>16</v>
      </c>
      <c r="L203" s="43">
        <v>314</v>
      </c>
      <c r="M203" s="43">
        <v>9</v>
      </c>
      <c r="N203" s="43">
        <v>274</v>
      </c>
      <c r="O203" s="43">
        <v>7</v>
      </c>
      <c r="P203" s="43">
        <v>18.100000000000001</v>
      </c>
      <c r="Q203" s="43">
        <v>0.9</v>
      </c>
      <c r="R203" s="43">
        <v>86.6</v>
      </c>
      <c r="S203" s="43">
        <v>1.3</v>
      </c>
      <c r="T203" s="43">
        <v>5164</v>
      </c>
      <c r="U203" s="43">
        <v>18</v>
      </c>
      <c r="V203" s="43"/>
      <c r="W203" s="43"/>
      <c r="X203" s="43">
        <v>3.2</v>
      </c>
      <c r="Y203" s="43">
        <v>0.8</v>
      </c>
      <c r="Z203" s="43">
        <v>13.3</v>
      </c>
      <c r="AA203" s="43">
        <v>0.6</v>
      </c>
      <c r="AB203" s="43">
        <v>16.5</v>
      </c>
      <c r="AC203" s="43">
        <v>0.5</v>
      </c>
      <c r="AD203" s="43">
        <v>36.6</v>
      </c>
      <c r="AE203" s="43">
        <v>0.4</v>
      </c>
      <c r="AF203" s="43">
        <v>23.2</v>
      </c>
      <c r="AG203" s="43">
        <v>0.7</v>
      </c>
      <c r="AH203" s="43">
        <v>34.6</v>
      </c>
      <c r="AI203" s="43">
        <v>0.9</v>
      </c>
      <c r="AJ203" s="43">
        <v>9.4</v>
      </c>
      <c r="AK203" s="43">
        <v>0.5</v>
      </c>
      <c r="AL203" s="43">
        <v>17.600000000000001</v>
      </c>
      <c r="AM203" s="43">
        <v>1.8</v>
      </c>
      <c r="AN203" s="43">
        <v>94</v>
      </c>
      <c r="AO203" s="43">
        <v>7</v>
      </c>
      <c r="AP203" s="43">
        <v>9.6999999999999993</v>
      </c>
      <c r="AQ203" s="160">
        <v>0.5</v>
      </c>
    </row>
    <row r="204" spans="1:43" s="7" customFormat="1" x14ac:dyDescent="0.25">
      <c r="A204" s="183">
        <v>2440</v>
      </c>
      <c r="B204" s="183">
        <v>27</v>
      </c>
      <c r="C204" s="183" t="s">
        <v>658</v>
      </c>
      <c r="D204" s="198">
        <v>43932</v>
      </c>
      <c r="E204" s="160"/>
      <c r="F204" s="43">
        <v>319</v>
      </c>
      <c r="G204" s="43">
        <v>49</v>
      </c>
      <c r="H204" s="43">
        <v>56</v>
      </c>
      <c r="I204" s="43">
        <v>14</v>
      </c>
      <c r="J204" s="43">
        <v>1311</v>
      </c>
      <c r="K204" s="43">
        <v>18</v>
      </c>
      <c r="L204" s="43">
        <v>243</v>
      </c>
      <c r="M204" s="43">
        <v>10</v>
      </c>
      <c r="N204" s="43">
        <v>279</v>
      </c>
      <c r="O204" s="43">
        <v>8</v>
      </c>
      <c r="P204" s="43">
        <v>19.2</v>
      </c>
      <c r="Q204" s="43">
        <v>1</v>
      </c>
      <c r="R204" s="43">
        <v>81.2</v>
      </c>
      <c r="S204" s="43">
        <v>1.5</v>
      </c>
      <c r="T204" s="43">
        <v>5280</v>
      </c>
      <c r="U204" s="43">
        <v>20</v>
      </c>
      <c r="V204" s="43"/>
      <c r="W204" s="43"/>
      <c r="X204" s="43">
        <v>3.3</v>
      </c>
      <c r="Y204" s="43">
        <v>0.8</v>
      </c>
      <c r="Z204" s="43">
        <v>15.7</v>
      </c>
      <c r="AA204" s="43">
        <v>0.6</v>
      </c>
      <c r="AB204" s="43">
        <v>17.2</v>
      </c>
      <c r="AC204" s="43">
        <v>0.5</v>
      </c>
      <c r="AD204" s="43">
        <v>36.799999999999997</v>
      </c>
      <c r="AE204" s="43">
        <v>0.4</v>
      </c>
      <c r="AF204" s="43">
        <v>21.6</v>
      </c>
      <c r="AG204" s="43">
        <v>0.8</v>
      </c>
      <c r="AH204" s="43">
        <v>36.5</v>
      </c>
      <c r="AI204" s="43">
        <v>1.1000000000000001</v>
      </c>
      <c r="AJ204" s="43">
        <v>9.1999999999999993</v>
      </c>
      <c r="AK204" s="43">
        <v>0.5</v>
      </c>
      <c r="AL204" s="43">
        <v>40</v>
      </c>
      <c r="AM204" s="43">
        <v>2</v>
      </c>
      <c r="AN204" s="43">
        <v>77</v>
      </c>
      <c r="AO204" s="43">
        <v>8</v>
      </c>
      <c r="AP204" s="43">
        <v>9.6</v>
      </c>
      <c r="AQ204" s="160">
        <v>0.5</v>
      </c>
    </row>
    <row r="205" spans="1:43" x14ac:dyDescent="0.25">
      <c r="A205" s="183">
        <v>2438</v>
      </c>
      <c r="B205" s="183">
        <v>28</v>
      </c>
      <c r="C205" s="183" t="s">
        <v>658</v>
      </c>
      <c r="D205" s="198">
        <v>43932</v>
      </c>
      <c r="E205" s="160"/>
      <c r="F205">
        <v>249</v>
      </c>
      <c r="G205">
        <v>47</v>
      </c>
      <c r="J205">
        <v>1633</v>
      </c>
      <c r="K205">
        <v>19</v>
      </c>
      <c r="L205">
        <v>203</v>
      </c>
      <c r="M205">
        <v>10</v>
      </c>
      <c r="N205">
        <v>375</v>
      </c>
      <c r="O205">
        <v>8</v>
      </c>
      <c r="P205">
        <v>19.2</v>
      </c>
      <c r="Q205">
        <v>1</v>
      </c>
      <c r="R205">
        <v>88</v>
      </c>
      <c r="S205">
        <v>1.4</v>
      </c>
      <c r="T205">
        <v>7465</v>
      </c>
      <c r="U205">
        <v>24</v>
      </c>
      <c r="Z205">
        <v>14.8</v>
      </c>
      <c r="AA205">
        <v>0.6</v>
      </c>
      <c r="AB205">
        <v>17.600000000000001</v>
      </c>
      <c r="AC205">
        <v>0.5</v>
      </c>
      <c r="AD205">
        <v>42.6</v>
      </c>
      <c r="AE205">
        <v>0.4</v>
      </c>
      <c r="AF205">
        <v>25</v>
      </c>
      <c r="AG205">
        <v>0.8</v>
      </c>
      <c r="AH205">
        <v>45.3</v>
      </c>
      <c r="AI205">
        <v>1</v>
      </c>
      <c r="AJ205">
        <v>9.9</v>
      </c>
      <c r="AK205">
        <v>0.5</v>
      </c>
      <c r="AL205">
        <v>19.2</v>
      </c>
      <c r="AM205">
        <v>1.8</v>
      </c>
      <c r="AN205">
        <v>108</v>
      </c>
      <c r="AO205">
        <v>7</v>
      </c>
      <c r="AP205" s="3">
        <v>9.8000000000000007</v>
      </c>
      <c r="AQ205" s="11">
        <v>0.5</v>
      </c>
    </row>
    <row r="206" spans="1:43" x14ac:dyDescent="0.25">
      <c r="A206" s="183">
        <v>2436</v>
      </c>
      <c r="B206" s="183">
        <v>29</v>
      </c>
      <c r="C206" s="183" t="s">
        <v>658</v>
      </c>
      <c r="D206" s="198">
        <v>43932</v>
      </c>
      <c r="E206" s="160"/>
      <c r="F206">
        <v>267</v>
      </c>
      <c r="G206">
        <v>45</v>
      </c>
      <c r="H206">
        <v>47</v>
      </c>
      <c r="I206">
        <v>12</v>
      </c>
      <c r="J206">
        <v>1298</v>
      </c>
      <c r="K206">
        <v>16</v>
      </c>
      <c r="L206">
        <v>240</v>
      </c>
      <c r="M206">
        <v>10</v>
      </c>
      <c r="N206">
        <v>298</v>
      </c>
      <c r="O206">
        <v>7</v>
      </c>
      <c r="P206">
        <v>18.7</v>
      </c>
      <c r="Q206">
        <v>1</v>
      </c>
      <c r="R206">
        <v>79.8</v>
      </c>
      <c r="S206">
        <v>1.4</v>
      </c>
      <c r="T206">
        <v>5622</v>
      </c>
      <c r="U206">
        <v>20</v>
      </c>
      <c r="Z206">
        <v>12.5</v>
      </c>
      <c r="AA206">
        <v>0.6</v>
      </c>
      <c r="AB206">
        <v>15.4</v>
      </c>
      <c r="AC206">
        <v>0.5</v>
      </c>
      <c r="AD206">
        <v>36.799999999999997</v>
      </c>
      <c r="AE206">
        <v>0.4</v>
      </c>
      <c r="AF206">
        <v>25</v>
      </c>
      <c r="AG206">
        <v>0.8</v>
      </c>
      <c r="AH206">
        <v>39.799999999999997</v>
      </c>
      <c r="AI206">
        <v>1</v>
      </c>
      <c r="AJ206">
        <v>9.3000000000000007</v>
      </c>
      <c r="AK206">
        <v>0.5</v>
      </c>
      <c r="AL206">
        <v>26.8</v>
      </c>
      <c r="AM206">
        <v>1.9</v>
      </c>
      <c r="AN206">
        <v>82</v>
      </c>
      <c r="AO206">
        <v>7</v>
      </c>
      <c r="AP206" s="3">
        <v>9</v>
      </c>
      <c r="AQ206" s="11">
        <v>0.5</v>
      </c>
    </row>
    <row r="207" spans="1:43" x14ac:dyDescent="0.25">
      <c r="A207" s="183">
        <v>2434</v>
      </c>
      <c r="B207" s="183">
        <v>30</v>
      </c>
      <c r="C207" s="183" t="s">
        <v>658</v>
      </c>
      <c r="D207" s="198">
        <v>43932</v>
      </c>
      <c r="E207" s="160"/>
      <c r="F207">
        <v>316</v>
      </c>
      <c r="G207">
        <v>53</v>
      </c>
      <c r="J207">
        <v>2082</v>
      </c>
      <c r="K207">
        <v>22</v>
      </c>
      <c r="L207">
        <v>205</v>
      </c>
      <c r="M207">
        <v>12</v>
      </c>
      <c r="N207">
        <v>490</v>
      </c>
      <c r="O207">
        <v>10</v>
      </c>
      <c r="P207">
        <v>23.9</v>
      </c>
      <c r="Q207">
        <v>1.2</v>
      </c>
      <c r="R207">
        <v>100.1</v>
      </c>
      <c r="S207">
        <v>1.6</v>
      </c>
      <c r="T207">
        <v>9117</v>
      </c>
      <c r="U207">
        <v>28</v>
      </c>
      <c r="X207">
        <v>4.5</v>
      </c>
      <c r="Y207">
        <v>0.8</v>
      </c>
      <c r="Z207">
        <v>16.2</v>
      </c>
      <c r="AA207">
        <v>0.6</v>
      </c>
      <c r="AB207">
        <v>19</v>
      </c>
      <c r="AC207">
        <v>0.5</v>
      </c>
      <c r="AD207">
        <v>50.2</v>
      </c>
      <c r="AE207">
        <v>0.4</v>
      </c>
      <c r="AF207">
        <v>29.5</v>
      </c>
      <c r="AG207">
        <v>0.8</v>
      </c>
      <c r="AH207">
        <v>55.4</v>
      </c>
      <c r="AI207">
        <v>1.2</v>
      </c>
      <c r="AJ207">
        <v>10.9</v>
      </c>
      <c r="AK207">
        <v>0.5</v>
      </c>
      <c r="AL207">
        <v>13.2</v>
      </c>
      <c r="AM207">
        <v>1.8</v>
      </c>
      <c r="AN207">
        <v>102</v>
      </c>
      <c r="AO207">
        <v>7</v>
      </c>
      <c r="AP207" s="3">
        <v>10.199999999999999</v>
      </c>
      <c r="AQ207" s="11">
        <v>0.5</v>
      </c>
    </row>
    <row r="208" spans="1:43" x14ac:dyDescent="0.25">
      <c r="A208" s="183">
        <v>2432</v>
      </c>
      <c r="B208" s="183">
        <v>31</v>
      </c>
      <c r="C208" s="183" t="s">
        <v>658</v>
      </c>
      <c r="D208" s="198">
        <v>43932</v>
      </c>
      <c r="E208" s="160"/>
      <c r="F208">
        <v>304</v>
      </c>
      <c r="G208">
        <v>50</v>
      </c>
      <c r="J208">
        <v>1719</v>
      </c>
      <c r="K208">
        <v>20</v>
      </c>
      <c r="L208">
        <v>269</v>
      </c>
      <c r="M208">
        <v>11</v>
      </c>
      <c r="N208">
        <v>407</v>
      </c>
      <c r="O208">
        <v>9</v>
      </c>
      <c r="P208">
        <v>19</v>
      </c>
      <c r="Q208">
        <v>1.1000000000000001</v>
      </c>
      <c r="R208">
        <v>91.5</v>
      </c>
      <c r="S208">
        <v>1.5</v>
      </c>
      <c r="T208">
        <v>7248</v>
      </c>
      <c r="U208">
        <v>24</v>
      </c>
      <c r="Z208">
        <v>15.4</v>
      </c>
      <c r="AA208">
        <v>0.6</v>
      </c>
      <c r="AB208">
        <v>17.399999999999999</v>
      </c>
      <c r="AC208">
        <v>0.5</v>
      </c>
      <c r="AD208">
        <v>45.4</v>
      </c>
      <c r="AE208">
        <v>0.4</v>
      </c>
      <c r="AF208">
        <v>27.2</v>
      </c>
      <c r="AG208">
        <v>0.8</v>
      </c>
      <c r="AH208">
        <v>50</v>
      </c>
      <c r="AI208">
        <v>1.1000000000000001</v>
      </c>
      <c r="AJ208">
        <v>10.1</v>
      </c>
      <c r="AK208">
        <v>0.5</v>
      </c>
      <c r="AL208">
        <v>16.100000000000001</v>
      </c>
      <c r="AM208">
        <v>1.8</v>
      </c>
      <c r="AN208">
        <v>110</v>
      </c>
      <c r="AO208">
        <v>7</v>
      </c>
      <c r="AP208" s="3">
        <v>10.3</v>
      </c>
      <c r="AQ208" s="11">
        <v>0.5</v>
      </c>
    </row>
    <row r="209" spans="1:43" x14ac:dyDescent="0.25">
      <c r="A209" s="183">
        <v>2430</v>
      </c>
      <c r="B209" s="183">
        <v>32</v>
      </c>
      <c r="C209" s="183" t="s">
        <v>658</v>
      </c>
      <c r="D209" s="198">
        <v>43932</v>
      </c>
      <c r="E209" s="160"/>
      <c r="F209">
        <v>219</v>
      </c>
      <c r="G209">
        <v>45</v>
      </c>
      <c r="J209">
        <v>1361</v>
      </c>
      <c r="K209">
        <v>18</v>
      </c>
      <c r="L209">
        <v>333</v>
      </c>
      <c r="M209">
        <v>10</v>
      </c>
      <c r="N209">
        <v>264</v>
      </c>
      <c r="O209">
        <v>7</v>
      </c>
      <c r="P209">
        <v>21.1</v>
      </c>
      <c r="Q209">
        <v>1</v>
      </c>
      <c r="R209">
        <v>76.5</v>
      </c>
      <c r="S209">
        <v>1.4</v>
      </c>
      <c r="T209">
        <v>4988</v>
      </c>
      <c r="U209">
        <v>19</v>
      </c>
      <c r="Z209">
        <v>13.6</v>
      </c>
      <c r="AA209">
        <v>0.6</v>
      </c>
      <c r="AB209">
        <v>16.2</v>
      </c>
      <c r="AC209">
        <v>0.5</v>
      </c>
      <c r="AD209">
        <v>35.4</v>
      </c>
      <c r="AE209">
        <v>0.4</v>
      </c>
      <c r="AF209">
        <v>21.6</v>
      </c>
      <c r="AG209">
        <v>0.8</v>
      </c>
      <c r="AH209">
        <v>38.200000000000003</v>
      </c>
      <c r="AI209">
        <v>1.1000000000000001</v>
      </c>
      <c r="AJ209">
        <v>8.6999999999999993</v>
      </c>
      <c r="AK209">
        <v>0.5</v>
      </c>
      <c r="AL209">
        <v>36</v>
      </c>
      <c r="AM209">
        <v>2</v>
      </c>
      <c r="AN209">
        <v>67</v>
      </c>
      <c r="AO209">
        <v>8</v>
      </c>
      <c r="AP209" s="3">
        <v>8.9</v>
      </c>
      <c r="AQ209" s="11">
        <v>0.5</v>
      </c>
    </row>
    <row r="210" spans="1:43" x14ac:dyDescent="0.25">
      <c r="A210" s="183">
        <v>2428</v>
      </c>
      <c r="B210" s="183">
        <v>33</v>
      </c>
      <c r="C210" s="183" t="s">
        <v>658</v>
      </c>
      <c r="D210" s="198">
        <v>43932</v>
      </c>
      <c r="E210" s="160"/>
      <c r="F210">
        <v>224</v>
      </c>
      <c r="G210">
        <v>45</v>
      </c>
      <c r="J210">
        <v>1527</v>
      </c>
      <c r="K210">
        <v>18</v>
      </c>
      <c r="L210">
        <v>310</v>
      </c>
      <c r="M210">
        <v>10</v>
      </c>
      <c r="N210">
        <v>356</v>
      </c>
      <c r="O210">
        <v>8</v>
      </c>
      <c r="P210">
        <v>15.7</v>
      </c>
      <c r="Q210">
        <v>1</v>
      </c>
      <c r="R210">
        <v>88.3</v>
      </c>
      <c r="S210">
        <v>1.4</v>
      </c>
      <c r="T210">
        <v>6145</v>
      </c>
      <c r="U210">
        <v>21</v>
      </c>
      <c r="X210">
        <v>2.8</v>
      </c>
      <c r="Y210">
        <v>0.8</v>
      </c>
      <c r="Z210">
        <v>12.3</v>
      </c>
      <c r="AA210">
        <v>0.6</v>
      </c>
      <c r="AB210">
        <v>17.899999999999999</v>
      </c>
      <c r="AC210">
        <v>0.5</v>
      </c>
      <c r="AD210">
        <v>39.799999999999997</v>
      </c>
      <c r="AE210">
        <v>0.4</v>
      </c>
      <c r="AF210">
        <v>28</v>
      </c>
      <c r="AG210">
        <v>0.8</v>
      </c>
      <c r="AH210">
        <v>49.4</v>
      </c>
      <c r="AI210">
        <v>1.1000000000000001</v>
      </c>
      <c r="AJ210">
        <v>9.9</v>
      </c>
      <c r="AK210">
        <v>0.5</v>
      </c>
      <c r="AL210">
        <v>21.5</v>
      </c>
      <c r="AM210">
        <v>1.9</v>
      </c>
      <c r="AN210">
        <v>91</v>
      </c>
      <c r="AO210">
        <v>7</v>
      </c>
      <c r="AP210" s="3">
        <v>8.8000000000000007</v>
      </c>
      <c r="AQ210" s="11">
        <v>0.5</v>
      </c>
    </row>
    <row r="211" spans="1:43" x14ac:dyDescent="0.25">
      <c r="A211" s="183">
        <v>2426</v>
      </c>
      <c r="B211" s="183">
        <v>34</v>
      </c>
      <c r="C211" s="183" t="s">
        <v>658</v>
      </c>
      <c r="D211" s="198">
        <v>43932</v>
      </c>
      <c r="E211" s="160"/>
      <c r="F211">
        <v>242</v>
      </c>
      <c r="G211">
        <v>47</v>
      </c>
      <c r="J211">
        <v>1616</v>
      </c>
      <c r="K211">
        <v>19</v>
      </c>
      <c r="L211">
        <v>309</v>
      </c>
      <c r="M211">
        <v>11</v>
      </c>
      <c r="N211">
        <v>355</v>
      </c>
      <c r="O211">
        <v>8</v>
      </c>
      <c r="P211">
        <v>19.2</v>
      </c>
      <c r="Q211">
        <v>1</v>
      </c>
      <c r="R211">
        <v>88.2</v>
      </c>
      <c r="S211">
        <v>1.4</v>
      </c>
      <c r="T211">
        <v>6315</v>
      </c>
      <c r="U211">
        <v>22</v>
      </c>
      <c r="Z211">
        <v>13.8</v>
      </c>
      <c r="AA211">
        <v>0.6</v>
      </c>
      <c r="AB211">
        <v>16.899999999999999</v>
      </c>
      <c r="AC211">
        <v>0.5</v>
      </c>
      <c r="AD211">
        <v>42</v>
      </c>
      <c r="AE211">
        <v>0.4</v>
      </c>
      <c r="AF211">
        <v>26.7</v>
      </c>
      <c r="AG211">
        <v>0.8</v>
      </c>
      <c r="AH211">
        <v>51.2</v>
      </c>
      <c r="AI211">
        <v>1.1000000000000001</v>
      </c>
      <c r="AJ211">
        <v>8.9</v>
      </c>
      <c r="AK211">
        <v>0.5</v>
      </c>
      <c r="AL211">
        <v>16.399999999999999</v>
      </c>
      <c r="AM211">
        <v>1.8</v>
      </c>
      <c r="AN211">
        <v>83</v>
      </c>
      <c r="AO211">
        <v>7</v>
      </c>
      <c r="AP211" s="3">
        <v>8.9</v>
      </c>
      <c r="AQ211" s="11">
        <v>0.5</v>
      </c>
    </row>
    <row r="212" spans="1:43" x14ac:dyDescent="0.25">
      <c r="A212" s="183">
        <v>2424</v>
      </c>
      <c r="B212" s="183">
        <v>35</v>
      </c>
      <c r="C212" s="183" t="s">
        <v>658</v>
      </c>
      <c r="D212" s="198">
        <v>43932</v>
      </c>
      <c r="E212" s="160"/>
      <c r="F212">
        <v>259</v>
      </c>
      <c r="G212">
        <v>45</v>
      </c>
      <c r="J212">
        <v>1751</v>
      </c>
      <c r="K212">
        <v>20</v>
      </c>
      <c r="L212">
        <v>344</v>
      </c>
      <c r="M212">
        <v>10</v>
      </c>
      <c r="N212">
        <v>359</v>
      </c>
      <c r="O212">
        <v>8</v>
      </c>
      <c r="P212">
        <v>22.4</v>
      </c>
      <c r="Q212">
        <v>1</v>
      </c>
      <c r="R212">
        <v>80.5</v>
      </c>
      <c r="S212">
        <v>1.4</v>
      </c>
      <c r="T212">
        <v>5238</v>
      </c>
      <c r="U212">
        <v>19</v>
      </c>
      <c r="X212">
        <v>2.8</v>
      </c>
      <c r="Y212">
        <v>0.8</v>
      </c>
      <c r="Z212">
        <v>13.9</v>
      </c>
      <c r="AA212">
        <v>0.6</v>
      </c>
      <c r="AB212">
        <v>15.9</v>
      </c>
      <c r="AC212">
        <v>0.5</v>
      </c>
      <c r="AD212">
        <v>44.6</v>
      </c>
      <c r="AE212">
        <v>0.4</v>
      </c>
      <c r="AF212">
        <v>28.5</v>
      </c>
      <c r="AG212">
        <v>0.9</v>
      </c>
      <c r="AH212">
        <v>50</v>
      </c>
      <c r="AI212">
        <v>1.2</v>
      </c>
      <c r="AJ212">
        <v>8.9</v>
      </c>
      <c r="AK212">
        <v>0.5</v>
      </c>
      <c r="AL212">
        <v>24.3</v>
      </c>
      <c r="AM212">
        <v>1.9</v>
      </c>
      <c r="AN212">
        <v>84</v>
      </c>
      <c r="AO212">
        <v>8</v>
      </c>
      <c r="AP212" s="3">
        <v>10.5</v>
      </c>
      <c r="AQ212" s="11">
        <v>0.5</v>
      </c>
    </row>
    <row r="213" spans="1:43" x14ac:dyDescent="0.25">
      <c r="A213" s="183">
        <v>2422</v>
      </c>
      <c r="B213" s="183">
        <v>36</v>
      </c>
      <c r="C213" s="183" t="s">
        <v>658</v>
      </c>
      <c r="D213" s="198">
        <v>43932</v>
      </c>
      <c r="E213" s="160"/>
      <c r="F213">
        <v>273</v>
      </c>
      <c r="G213">
        <v>51</v>
      </c>
      <c r="J213">
        <v>2523</v>
      </c>
      <c r="K213">
        <v>25</v>
      </c>
      <c r="L213">
        <v>442</v>
      </c>
      <c r="M213">
        <v>13</v>
      </c>
      <c r="N213">
        <v>655</v>
      </c>
      <c r="O213">
        <v>10</v>
      </c>
      <c r="P213">
        <v>31.7</v>
      </c>
      <c r="Q213">
        <v>1.2</v>
      </c>
      <c r="R213">
        <v>107.6</v>
      </c>
      <c r="S213">
        <v>1.6</v>
      </c>
      <c r="T213">
        <v>6959</v>
      </c>
      <c r="U213">
        <v>24</v>
      </c>
      <c r="X213">
        <v>4.2</v>
      </c>
      <c r="Y213">
        <v>0.8</v>
      </c>
      <c r="Z213">
        <v>16.399999999999999</v>
      </c>
      <c r="AA213">
        <v>0.6</v>
      </c>
      <c r="AB213">
        <v>16.7</v>
      </c>
      <c r="AC213">
        <v>0.6</v>
      </c>
      <c r="AD213">
        <v>57.4</v>
      </c>
      <c r="AE213">
        <v>0.5</v>
      </c>
      <c r="AF213">
        <v>35</v>
      </c>
      <c r="AG213">
        <v>0.9</v>
      </c>
      <c r="AH213">
        <v>103.8</v>
      </c>
      <c r="AI213">
        <v>1.6</v>
      </c>
      <c r="AJ213">
        <v>9.9</v>
      </c>
      <c r="AK213">
        <v>0.6</v>
      </c>
      <c r="AL213">
        <v>11.9</v>
      </c>
      <c r="AM213">
        <v>1.8</v>
      </c>
      <c r="AN213">
        <v>126</v>
      </c>
      <c r="AO213">
        <v>7</v>
      </c>
      <c r="AP213" s="3">
        <v>13.1</v>
      </c>
      <c r="AQ213" s="11">
        <v>0.6</v>
      </c>
    </row>
    <row r="214" spans="1:43" x14ac:dyDescent="0.25">
      <c r="A214" s="183">
        <v>2420</v>
      </c>
      <c r="B214" s="183">
        <v>37</v>
      </c>
      <c r="C214" s="183" t="s">
        <v>658</v>
      </c>
      <c r="D214" s="198">
        <v>43932</v>
      </c>
      <c r="E214" s="160"/>
      <c r="F214">
        <v>491</v>
      </c>
      <c r="G214">
        <v>97</v>
      </c>
      <c r="J214">
        <v>5800</v>
      </c>
      <c r="K214">
        <v>62</v>
      </c>
      <c r="L214">
        <v>947</v>
      </c>
      <c r="M214">
        <v>26</v>
      </c>
      <c r="N214">
        <v>1791</v>
      </c>
      <c r="O214">
        <v>24</v>
      </c>
      <c r="P214">
        <v>69</v>
      </c>
      <c r="Q214">
        <v>2</v>
      </c>
      <c r="R214">
        <v>138</v>
      </c>
      <c r="S214">
        <v>3</v>
      </c>
      <c r="T214">
        <v>11108</v>
      </c>
      <c r="U214">
        <v>45</v>
      </c>
      <c r="X214">
        <v>10</v>
      </c>
      <c r="Y214">
        <v>1.2</v>
      </c>
      <c r="Z214">
        <v>30</v>
      </c>
      <c r="AA214">
        <v>1</v>
      </c>
      <c r="AB214">
        <v>22.7</v>
      </c>
      <c r="AC214">
        <v>0.9</v>
      </c>
      <c r="AD214">
        <v>99.4</v>
      </c>
      <c r="AE214">
        <v>0.8</v>
      </c>
      <c r="AF214">
        <v>48.5</v>
      </c>
      <c r="AG214">
        <v>1.5</v>
      </c>
      <c r="AH214">
        <v>162</v>
      </c>
      <c r="AI214">
        <v>3</v>
      </c>
      <c r="AJ214">
        <v>9.1</v>
      </c>
      <c r="AK214">
        <v>0.9</v>
      </c>
      <c r="AL214">
        <v>112</v>
      </c>
      <c r="AM214">
        <v>3</v>
      </c>
      <c r="AN214">
        <v>156</v>
      </c>
      <c r="AO214">
        <v>11</v>
      </c>
      <c r="AP214" s="3">
        <v>22.3</v>
      </c>
      <c r="AQ214" s="11">
        <v>0.9</v>
      </c>
    </row>
    <row r="215" spans="1:43" x14ac:dyDescent="0.25">
      <c r="A215" s="183">
        <v>2418</v>
      </c>
      <c r="B215" s="183">
        <v>38</v>
      </c>
      <c r="C215" s="183" t="s">
        <v>658</v>
      </c>
      <c r="D215" s="198">
        <v>43932</v>
      </c>
      <c r="E215" s="160"/>
      <c r="F215" s="43">
        <v>344</v>
      </c>
      <c r="G215" s="43">
        <v>62</v>
      </c>
      <c r="H215" s="43"/>
      <c r="I215" s="43"/>
      <c r="J215" s="43">
        <v>2526</v>
      </c>
      <c r="K215" s="43">
        <v>27</v>
      </c>
      <c r="L215" s="43"/>
      <c r="M215" s="43"/>
      <c r="N215" s="43">
        <v>557</v>
      </c>
      <c r="O215" s="43">
        <v>11</v>
      </c>
      <c r="P215" s="43">
        <v>21.9</v>
      </c>
      <c r="Q215" s="43">
        <v>1.3</v>
      </c>
      <c r="R215" s="43">
        <v>204</v>
      </c>
      <c r="S215" s="43">
        <v>2</v>
      </c>
      <c r="T215" s="43">
        <v>12612</v>
      </c>
      <c r="U215" s="43">
        <v>38</v>
      </c>
      <c r="V215" s="43">
        <v>7.5</v>
      </c>
      <c r="W215" s="43">
        <v>1.7</v>
      </c>
      <c r="X215" s="43">
        <v>4.2</v>
      </c>
      <c r="Y215" s="43">
        <v>0.9</v>
      </c>
      <c r="Z215" s="43">
        <v>17</v>
      </c>
      <c r="AA215" s="43">
        <v>0.7</v>
      </c>
      <c r="AB215" s="43">
        <v>19.2</v>
      </c>
      <c r="AC215" s="43">
        <v>0.6</v>
      </c>
      <c r="AD215" s="43">
        <v>51.8</v>
      </c>
      <c r="AE215" s="43">
        <v>0.5</v>
      </c>
      <c r="AF215" s="43">
        <v>30</v>
      </c>
      <c r="AG215" s="43">
        <v>0.9</v>
      </c>
      <c r="AH215" s="43">
        <v>63.7</v>
      </c>
      <c r="AI215" s="43">
        <v>1.3</v>
      </c>
      <c r="AJ215" s="43">
        <v>9.1999999999999993</v>
      </c>
      <c r="AK215" s="43">
        <v>0.6</v>
      </c>
      <c r="AL215" s="43">
        <v>22.9</v>
      </c>
      <c r="AM215" s="43">
        <v>1.9</v>
      </c>
      <c r="AN215" s="43">
        <v>112</v>
      </c>
      <c r="AO215" s="43">
        <v>8</v>
      </c>
      <c r="AP215" s="43">
        <v>12.5</v>
      </c>
      <c r="AQ215" s="160">
        <v>0.6</v>
      </c>
    </row>
    <row r="216" spans="1:43" s="7" customFormat="1" x14ac:dyDescent="0.25">
      <c r="A216" s="183">
        <v>2416</v>
      </c>
      <c r="B216" s="183">
        <v>39</v>
      </c>
      <c r="C216" s="183" t="s">
        <v>658</v>
      </c>
      <c r="D216" s="198">
        <v>43932</v>
      </c>
      <c r="E216" s="160"/>
      <c r="F216" s="43">
        <v>253</v>
      </c>
      <c r="G216" s="43">
        <v>48</v>
      </c>
      <c r="H216" s="43"/>
      <c r="I216" s="43"/>
      <c r="J216" s="43">
        <v>1345</v>
      </c>
      <c r="K216" s="43">
        <v>18</v>
      </c>
      <c r="L216" s="43">
        <v>147</v>
      </c>
      <c r="M216" s="43">
        <v>10</v>
      </c>
      <c r="N216" s="43">
        <v>247</v>
      </c>
      <c r="O216" s="43">
        <v>8</v>
      </c>
      <c r="P216" s="43">
        <v>16.5</v>
      </c>
      <c r="Q216" s="43">
        <v>1</v>
      </c>
      <c r="R216" s="43">
        <v>80.5</v>
      </c>
      <c r="S216" s="43">
        <v>1.4</v>
      </c>
      <c r="T216" s="43">
        <v>6387</v>
      </c>
      <c r="U216" s="43">
        <v>22</v>
      </c>
      <c r="V216" s="43"/>
      <c r="W216" s="43"/>
      <c r="X216" s="43">
        <v>4.4000000000000004</v>
      </c>
      <c r="Y216" s="43">
        <v>0.8</v>
      </c>
      <c r="Z216" s="43">
        <v>12.3</v>
      </c>
      <c r="AA216" s="43">
        <v>0.6</v>
      </c>
      <c r="AB216" s="43">
        <v>17.600000000000001</v>
      </c>
      <c r="AC216" s="43">
        <v>0.5</v>
      </c>
      <c r="AD216" s="43">
        <v>33.700000000000003</v>
      </c>
      <c r="AE216" s="43">
        <v>0.4</v>
      </c>
      <c r="AF216" s="43">
        <v>19.5</v>
      </c>
      <c r="AG216" s="43">
        <v>0.7</v>
      </c>
      <c r="AH216" s="43">
        <v>32.799999999999997</v>
      </c>
      <c r="AI216" s="43">
        <v>1</v>
      </c>
      <c r="AJ216" s="43">
        <v>10.4</v>
      </c>
      <c r="AK216" s="43">
        <v>0.5</v>
      </c>
      <c r="AL216" s="43">
        <v>20</v>
      </c>
      <c r="AM216" s="43">
        <v>1.9</v>
      </c>
      <c r="AN216" s="43">
        <v>71</v>
      </c>
      <c r="AO216" s="43">
        <v>8</v>
      </c>
      <c r="AP216" s="43">
        <v>8.4</v>
      </c>
      <c r="AQ216" s="160">
        <v>0.5</v>
      </c>
    </row>
    <row r="217" spans="1:43" x14ac:dyDescent="0.25">
      <c r="A217" s="183">
        <v>2414</v>
      </c>
      <c r="B217" s="183">
        <v>40</v>
      </c>
      <c r="C217" s="183" t="s">
        <v>658</v>
      </c>
      <c r="D217" s="198">
        <v>43932</v>
      </c>
      <c r="E217" s="160"/>
      <c r="F217" s="43">
        <v>214</v>
      </c>
      <c r="G217" s="43">
        <v>45</v>
      </c>
      <c r="H217" s="43"/>
      <c r="I217" s="43"/>
      <c r="J217" s="43">
        <v>1486</v>
      </c>
      <c r="K217" s="43">
        <v>19</v>
      </c>
      <c r="L217" s="43">
        <v>210</v>
      </c>
      <c r="M217" s="43">
        <v>10</v>
      </c>
      <c r="N217" s="43">
        <v>313</v>
      </c>
      <c r="O217" s="43">
        <v>8</v>
      </c>
      <c r="P217" s="43">
        <v>18.100000000000001</v>
      </c>
      <c r="Q217" s="43">
        <v>1</v>
      </c>
      <c r="R217" s="43">
        <v>73.099999999999994</v>
      </c>
      <c r="S217" s="43">
        <v>1.4</v>
      </c>
      <c r="T217" s="43">
        <v>5269</v>
      </c>
      <c r="U217" s="43">
        <v>20</v>
      </c>
      <c r="V217" s="43"/>
      <c r="W217" s="43"/>
      <c r="X217" s="43"/>
      <c r="Y217" s="43"/>
      <c r="Z217" s="43">
        <v>11.7</v>
      </c>
      <c r="AA217" s="43">
        <v>0.6</v>
      </c>
      <c r="AB217" s="43">
        <v>15.1</v>
      </c>
      <c r="AC217" s="43">
        <v>0.5</v>
      </c>
      <c r="AD217" s="43">
        <v>37.299999999999997</v>
      </c>
      <c r="AE217" s="43">
        <v>0.4</v>
      </c>
      <c r="AF217" s="43">
        <v>22.3</v>
      </c>
      <c r="AG217" s="43">
        <v>0.8</v>
      </c>
      <c r="AH217" s="43">
        <v>38.9</v>
      </c>
      <c r="AI217" s="43">
        <v>1</v>
      </c>
      <c r="AJ217" s="43">
        <v>8.3000000000000007</v>
      </c>
      <c r="AK217" s="43">
        <v>0.5</v>
      </c>
      <c r="AL217" s="43">
        <v>26.2</v>
      </c>
      <c r="AM217" s="43">
        <v>2</v>
      </c>
      <c r="AN217" s="43">
        <v>77</v>
      </c>
      <c r="AO217" s="43">
        <v>8</v>
      </c>
      <c r="AP217" s="43">
        <v>8.4</v>
      </c>
      <c r="AQ217" s="160">
        <v>0.5</v>
      </c>
    </row>
    <row r="218" spans="1:43" s="7" customFormat="1" x14ac:dyDescent="0.25">
      <c r="A218" s="183">
        <v>2412</v>
      </c>
      <c r="B218" s="183">
        <v>41</v>
      </c>
      <c r="C218" s="183" t="s">
        <v>658</v>
      </c>
      <c r="D218" s="198">
        <v>43932</v>
      </c>
      <c r="E218" s="160"/>
      <c r="F218" s="43">
        <v>292</v>
      </c>
      <c r="G218" s="43">
        <v>51</v>
      </c>
      <c r="H218" s="43"/>
      <c r="I218" s="43"/>
      <c r="J218" s="43">
        <v>1991</v>
      </c>
      <c r="K218" s="43">
        <v>22</v>
      </c>
      <c r="L218" s="43">
        <v>250</v>
      </c>
      <c r="M218" s="43">
        <v>11</v>
      </c>
      <c r="N218" s="43">
        <v>443</v>
      </c>
      <c r="O218" s="43">
        <v>9</v>
      </c>
      <c r="P218" s="43">
        <v>22</v>
      </c>
      <c r="Q218" s="43">
        <v>1.1000000000000001</v>
      </c>
      <c r="R218" s="43">
        <v>81.900000000000006</v>
      </c>
      <c r="S218" s="43">
        <v>1.5</v>
      </c>
      <c r="T218" s="43">
        <v>6716</v>
      </c>
      <c r="U218" s="43">
        <v>23</v>
      </c>
      <c r="V218" s="43"/>
      <c r="W218" s="43"/>
      <c r="X218" s="43"/>
      <c r="Y218" s="43"/>
      <c r="Z218" s="43">
        <v>14</v>
      </c>
      <c r="AA218" s="43">
        <v>0.6</v>
      </c>
      <c r="AB218" s="43">
        <v>16.899999999999999</v>
      </c>
      <c r="AC218" s="43">
        <v>0.5</v>
      </c>
      <c r="AD218" s="43">
        <v>45.9</v>
      </c>
      <c r="AE218" s="43">
        <v>0.4</v>
      </c>
      <c r="AF218" s="43">
        <v>24.4</v>
      </c>
      <c r="AG218" s="43">
        <v>0.8</v>
      </c>
      <c r="AH218" s="43">
        <v>47.2</v>
      </c>
      <c r="AI218" s="43">
        <v>1.1000000000000001</v>
      </c>
      <c r="AJ218" s="43">
        <v>9.6999999999999993</v>
      </c>
      <c r="AK218" s="43">
        <v>0.5</v>
      </c>
      <c r="AL218" s="43">
        <v>21.9</v>
      </c>
      <c r="AM218" s="43">
        <v>1.9</v>
      </c>
      <c r="AN218" s="43">
        <v>102</v>
      </c>
      <c r="AO218" s="43">
        <v>8</v>
      </c>
      <c r="AP218" s="43">
        <v>10.6</v>
      </c>
      <c r="AQ218" s="160">
        <v>0.6</v>
      </c>
    </row>
    <row r="219" spans="1:43" x14ac:dyDescent="0.25">
      <c r="A219" s="183">
        <v>2410</v>
      </c>
      <c r="B219" s="183">
        <v>42</v>
      </c>
      <c r="C219" s="183" t="s">
        <v>658</v>
      </c>
      <c r="D219" s="198">
        <v>43932</v>
      </c>
      <c r="E219" s="160"/>
      <c r="F219" s="43">
        <v>246</v>
      </c>
      <c r="G219" s="43">
        <v>46</v>
      </c>
      <c r="H219" s="43">
        <v>50</v>
      </c>
      <c r="I219" s="43">
        <v>13</v>
      </c>
      <c r="J219" s="43">
        <v>1661</v>
      </c>
      <c r="K219" s="43">
        <v>20</v>
      </c>
      <c r="L219" s="43">
        <v>251</v>
      </c>
      <c r="M219" s="43">
        <v>10</v>
      </c>
      <c r="N219" s="43">
        <v>376</v>
      </c>
      <c r="O219" s="43">
        <v>8</v>
      </c>
      <c r="P219" s="43">
        <v>21.5</v>
      </c>
      <c r="Q219" s="43">
        <v>1</v>
      </c>
      <c r="R219" s="43">
        <v>68.7</v>
      </c>
      <c r="S219" s="43">
        <v>1.4</v>
      </c>
      <c r="T219" s="43">
        <v>5215</v>
      </c>
      <c r="U219" s="43">
        <v>19</v>
      </c>
      <c r="V219" s="43"/>
      <c r="W219" s="43"/>
      <c r="X219" s="43">
        <v>2.5</v>
      </c>
      <c r="Y219" s="43">
        <v>0.8</v>
      </c>
      <c r="Z219" s="43">
        <v>12.9</v>
      </c>
      <c r="AA219" s="43">
        <v>0.6</v>
      </c>
      <c r="AB219" s="43">
        <v>15</v>
      </c>
      <c r="AC219" s="43">
        <v>0.5</v>
      </c>
      <c r="AD219" s="43">
        <v>43.4</v>
      </c>
      <c r="AE219" s="43">
        <v>0.4</v>
      </c>
      <c r="AF219" s="43">
        <v>25</v>
      </c>
      <c r="AG219" s="43">
        <v>0.8</v>
      </c>
      <c r="AH219" s="43">
        <v>49.8</v>
      </c>
      <c r="AI219" s="43">
        <v>1.1000000000000001</v>
      </c>
      <c r="AJ219" s="43">
        <v>9.1</v>
      </c>
      <c r="AK219" s="43">
        <v>0.5</v>
      </c>
      <c r="AL219" s="43">
        <v>21.5</v>
      </c>
      <c r="AM219" s="43">
        <v>1.9</v>
      </c>
      <c r="AN219" s="43">
        <v>85</v>
      </c>
      <c r="AO219" s="43">
        <v>7</v>
      </c>
      <c r="AP219" s="43">
        <v>10.199999999999999</v>
      </c>
      <c r="AQ219" s="160">
        <v>0.5</v>
      </c>
    </row>
    <row r="220" spans="1:43" x14ac:dyDescent="0.25">
      <c r="A220" s="183">
        <v>2408</v>
      </c>
      <c r="B220" s="183">
        <v>43</v>
      </c>
      <c r="C220" s="183" t="s">
        <v>658</v>
      </c>
      <c r="D220" s="198">
        <v>43932</v>
      </c>
      <c r="E220" s="160"/>
      <c r="F220" s="43">
        <v>215</v>
      </c>
      <c r="G220" s="43">
        <v>45</v>
      </c>
      <c r="H220" s="43">
        <v>44</v>
      </c>
      <c r="I220" s="43">
        <v>13</v>
      </c>
      <c r="J220" s="43">
        <v>1495</v>
      </c>
      <c r="K220" s="43">
        <v>18</v>
      </c>
      <c r="L220" s="43">
        <v>195</v>
      </c>
      <c r="M220" s="43">
        <v>9</v>
      </c>
      <c r="N220" s="43">
        <v>340</v>
      </c>
      <c r="O220" s="43">
        <v>8</v>
      </c>
      <c r="P220" s="43">
        <v>17.8</v>
      </c>
      <c r="Q220" s="43">
        <v>1</v>
      </c>
      <c r="R220" s="43">
        <v>68.2</v>
      </c>
      <c r="S220" s="43">
        <v>1.3</v>
      </c>
      <c r="T220" s="43">
        <v>5301</v>
      </c>
      <c r="U220" s="43">
        <v>19</v>
      </c>
      <c r="V220" s="43"/>
      <c r="W220" s="43"/>
      <c r="X220" s="43"/>
      <c r="Y220" s="43"/>
      <c r="Z220" s="43">
        <v>12.8</v>
      </c>
      <c r="AA220" s="43">
        <v>0.6</v>
      </c>
      <c r="AB220" s="43">
        <v>16.7</v>
      </c>
      <c r="AC220" s="43">
        <v>0.5</v>
      </c>
      <c r="AD220" s="43">
        <v>39.299999999999997</v>
      </c>
      <c r="AE220" s="43">
        <v>0.4</v>
      </c>
      <c r="AF220" s="43">
        <v>22.4</v>
      </c>
      <c r="AG220" s="43">
        <v>0.8</v>
      </c>
      <c r="AH220" s="43">
        <v>38.4</v>
      </c>
      <c r="AI220" s="43">
        <v>1</v>
      </c>
      <c r="AJ220" s="43">
        <v>9.6</v>
      </c>
      <c r="AK220" s="43">
        <v>0.5</v>
      </c>
      <c r="AL220" s="43">
        <v>22.4</v>
      </c>
      <c r="AM220" s="43">
        <v>1.9</v>
      </c>
      <c r="AN220" s="43">
        <v>81</v>
      </c>
      <c r="AO220" s="43">
        <v>7</v>
      </c>
      <c r="AP220" s="43">
        <v>9.6999999999999993</v>
      </c>
      <c r="AQ220" s="160">
        <v>0.5</v>
      </c>
    </row>
    <row r="221" spans="1:43" x14ac:dyDescent="0.25">
      <c r="A221" s="183">
        <v>2406</v>
      </c>
      <c r="B221" s="183">
        <v>44</v>
      </c>
      <c r="C221" s="183" t="s">
        <v>658</v>
      </c>
      <c r="D221" s="198">
        <v>43932</v>
      </c>
      <c r="E221" s="160"/>
      <c r="F221" s="43">
        <v>405</v>
      </c>
      <c r="G221" s="43">
        <v>48</v>
      </c>
      <c r="H221" s="43"/>
      <c r="I221" s="43"/>
      <c r="J221" s="43">
        <v>1629</v>
      </c>
      <c r="K221" s="43">
        <v>19</v>
      </c>
      <c r="L221" s="43">
        <v>282</v>
      </c>
      <c r="M221" s="43">
        <v>10</v>
      </c>
      <c r="N221" s="43">
        <v>404</v>
      </c>
      <c r="O221" s="43">
        <v>8</v>
      </c>
      <c r="P221" s="43">
        <v>20.399999999999999</v>
      </c>
      <c r="Q221" s="43">
        <v>1</v>
      </c>
      <c r="R221" s="43">
        <v>76.099999999999994</v>
      </c>
      <c r="S221" s="43">
        <v>1.4</v>
      </c>
      <c r="T221" s="43">
        <v>5126</v>
      </c>
      <c r="U221" s="43">
        <v>19</v>
      </c>
      <c r="V221" s="43"/>
      <c r="W221" s="43"/>
      <c r="X221" s="43">
        <v>6.8</v>
      </c>
      <c r="Y221" s="43">
        <v>0.8</v>
      </c>
      <c r="Z221" s="43">
        <v>16.100000000000001</v>
      </c>
      <c r="AA221" s="43">
        <v>0.6</v>
      </c>
      <c r="AB221" s="43">
        <v>17.100000000000001</v>
      </c>
      <c r="AC221" s="43">
        <v>0.5</v>
      </c>
      <c r="AD221" s="43">
        <v>41.9</v>
      </c>
      <c r="AE221" s="43">
        <v>0.4</v>
      </c>
      <c r="AF221" s="43">
        <v>24.6</v>
      </c>
      <c r="AG221" s="43">
        <v>0.8</v>
      </c>
      <c r="AH221" s="43">
        <v>43.7</v>
      </c>
      <c r="AI221" s="43">
        <v>1.1000000000000001</v>
      </c>
      <c r="AJ221" s="43">
        <v>9.9</v>
      </c>
      <c r="AK221" s="43">
        <v>0.5</v>
      </c>
      <c r="AL221" s="43">
        <v>21.5</v>
      </c>
      <c r="AM221" s="43">
        <v>1.9</v>
      </c>
      <c r="AN221" s="43">
        <v>94</v>
      </c>
      <c r="AO221" s="43">
        <v>7</v>
      </c>
      <c r="AP221" s="43">
        <v>11.8</v>
      </c>
      <c r="AQ221" s="160">
        <v>0.5</v>
      </c>
    </row>
    <row r="222" spans="1:43" x14ac:dyDescent="0.25">
      <c r="A222" s="183">
        <v>2404</v>
      </c>
      <c r="B222" s="183">
        <v>45</v>
      </c>
      <c r="C222" s="183" t="s">
        <v>658</v>
      </c>
      <c r="D222" s="198">
        <v>43932</v>
      </c>
      <c r="E222" s="160"/>
      <c r="F222" s="43">
        <v>301</v>
      </c>
      <c r="G222" s="43">
        <v>44</v>
      </c>
      <c r="H222" s="43"/>
      <c r="I222" s="43"/>
      <c r="J222" s="43">
        <v>1535</v>
      </c>
      <c r="K222" s="43">
        <v>18</v>
      </c>
      <c r="L222" s="43">
        <v>339</v>
      </c>
      <c r="M222" s="43">
        <v>10</v>
      </c>
      <c r="N222" s="43">
        <v>325</v>
      </c>
      <c r="O222" s="43">
        <v>7</v>
      </c>
      <c r="P222" s="43">
        <v>19.3</v>
      </c>
      <c r="Q222" s="43">
        <v>0.9</v>
      </c>
      <c r="R222" s="43">
        <v>75.599999999999994</v>
      </c>
      <c r="S222" s="43">
        <v>1.3</v>
      </c>
      <c r="T222" s="43">
        <v>4101</v>
      </c>
      <c r="U222" s="43">
        <v>16</v>
      </c>
      <c r="V222" s="43"/>
      <c r="W222" s="43"/>
      <c r="X222" s="43">
        <v>5.2</v>
      </c>
      <c r="Y222" s="43">
        <v>0.8</v>
      </c>
      <c r="Z222" s="43">
        <v>12.9</v>
      </c>
      <c r="AA222" s="43">
        <v>0.6</v>
      </c>
      <c r="AB222" s="43">
        <v>16.3</v>
      </c>
      <c r="AC222" s="43">
        <v>0.5</v>
      </c>
      <c r="AD222" s="43">
        <v>38.299999999999997</v>
      </c>
      <c r="AE222" s="43">
        <v>0.4</v>
      </c>
      <c r="AF222" s="43">
        <v>23.1</v>
      </c>
      <c r="AG222" s="43">
        <v>0.8</v>
      </c>
      <c r="AH222" s="43">
        <v>35</v>
      </c>
      <c r="AI222" s="43">
        <v>1</v>
      </c>
      <c r="AJ222" s="43">
        <v>10.5</v>
      </c>
      <c r="AK222" s="43">
        <v>0.5</v>
      </c>
      <c r="AL222" s="43">
        <v>19.5</v>
      </c>
      <c r="AM222" s="43">
        <v>1.9</v>
      </c>
      <c r="AN222" s="43">
        <v>84</v>
      </c>
      <c r="AO222" s="43">
        <v>7</v>
      </c>
      <c r="AP222" s="43">
        <v>9.3000000000000007</v>
      </c>
      <c r="AQ222" s="160">
        <v>0.5</v>
      </c>
    </row>
    <row r="223" spans="1:43" x14ac:dyDescent="0.25">
      <c r="A223" s="183">
        <v>2402</v>
      </c>
      <c r="B223" s="183">
        <v>46</v>
      </c>
      <c r="C223" s="183" t="s">
        <v>658</v>
      </c>
      <c r="D223" s="198">
        <v>43932</v>
      </c>
      <c r="E223" s="160"/>
      <c r="F223" s="43">
        <v>338</v>
      </c>
      <c r="G223" s="43">
        <v>48</v>
      </c>
      <c r="H223" s="43"/>
      <c r="I223" s="43"/>
      <c r="J223" s="43">
        <v>1774</v>
      </c>
      <c r="K223" s="43">
        <v>20</v>
      </c>
      <c r="L223" s="43">
        <v>222</v>
      </c>
      <c r="M223" s="43">
        <v>10</v>
      </c>
      <c r="N223" s="43">
        <v>397</v>
      </c>
      <c r="O223" s="43">
        <v>8</v>
      </c>
      <c r="P223" s="43">
        <v>23.3</v>
      </c>
      <c r="Q223" s="43">
        <v>1</v>
      </c>
      <c r="R223" s="43">
        <v>75.900000000000006</v>
      </c>
      <c r="S223" s="43">
        <v>1.4</v>
      </c>
      <c r="T223" s="43">
        <v>5672</v>
      </c>
      <c r="U223" s="43">
        <v>20</v>
      </c>
      <c r="V223" s="43"/>
      <c r="W223" s="43"/>
      <c r="X223" s="43">
        <v>6.6</v>
      </c>
      <c r="Y223" s="43">
        <v>0.8</v>
      </c>
      <c r="Z223" s="43">
        <v>14.3</v>
      </c>
      <c r="AA223" s="43">
        <v>0.6</v>
      </c>
      <c r="AB223" s="43">
        <v>18.2</v>
      </c>
      <c r="AC223" s="43">
        <v>0.5</v>
      </c>
      <c r="AD223" s="43">
        <v>44.1</v>
      </c>
      <c r="AE223" s="43">
        <v>0.4</v>
      </c>
      <c r="AF223" s="43">
        <v>25.2</v>
      </c>
      <c r="AG223" s="43">
        <v>0.8</v>
      </c>
      <c r="AH223" s="43">
        <v>44.8</v>
      </c>
      <c r="AI223" s="43">
        <v>1.1000000000000001</v>
      </c>
      <c r="AJ223" s="43">
        <v>10</v>
      </c>
      <c r="AK223" s="43">
        <v>0.5</v>
      </c>
      <c r="AL223" s="43">
        <v>20</v>
      </c>
      <c r="AM223" s="43">
        <v>1.9</v>
      </c>
      <c r="AN223" s="43">
        <v>98</v>
      </c>
      <c r="AO223" s="43">
        <v>8</v>
      </c>
      <c r="AP223" s="43">
        <v>10.6</v>
      </c>
      <c r="AQ223" s="160">
        <v>0.5</v>
      </c>
    </row>
    <row r="224" spans="1:43" x14ac:dyDescent="0.25">
      <c r="A224" s="183">
        <v>2400</v>
      </c>
      <c r="B224" s="183">
        <v>47</v>
      </c>
      <c r="C224" s="183" t="s">
        <v>658</v>
      </c>
      <c r="D224" s="198">
        <v>43932</v>
      </c>
      <c r="E224" s="160"/>
      <c r="F224" s="43">
        <v>247</v>
      </c>
      <c r="G224" s="43">
        <v>44</v>
      </c>
      <c r="H224" s="43"/>
      <c r="I224" s="43"/>
      <c r="J224" s="43">
        <v>1391</v>
      </c>
      <c r="K224" s="43">
        <v>18</v>
      </c>
      <c r="L224" s="43">
        <v>257</v>
      </c>
      <c r="M224" s="43">
        <v>9</v>
      </c>
      <c r="N224" s="43">
        <v>282</v>
      </c>
      <c r="O224" s="43">
        <v>7</v>
      </c>
      <c r="P224" s="43">
        <v>21.3</v>
      </c>
      <c r="Q224" s="43">
        <v>1</v>
      </c>
      <c r="R224" s="43">
        <v>71.900000000000006</v>
      </c>
      <c r="S224" s="43">
        <v>1.3</v>
      </c>
      <c r="T224" s="43">
        <v>4072</v>
      </c>
      <c r="U224" s="43">
        <v>16</v>
      </c>
      <c r="V224" s="43"/>
      <c r="W224" s="43"/>
      <c r="X224" s="43">
        <v>4.8</v>
      </c>
      <c r="Y224" s="43">
        <v>0.8</v>
      </c>
      <c r="Z224" s="43">
        <v>12.4</v>
      </c>
      <c r="AA224" s="43">
        <v>0.6</v>
      </c>
      <c r="AB224" s="43">
        <v>14.3</v>
      </c>
      <c r="AC224" s="43">
        <v>0.5</v>
      </c>
      <c r="AD224" s="43">
        <v>35.9</v>
      </c>
      <c r="AE224" s="43">
        <v>0.4</v>
      </c>
      <c r="AF224" s="43">
        <v>21.1</v>
      </c>
      <c r="AG224" s="43">
        <v>0.7</v>
      </c>
      <c r="AH224" s="43">
        <v>32.700000000000003</v>
      </c>
      <c r="AI224" s="43">
        <v>1</v>
      </c>
      <c r="AJ224" s="43">
        <v>8.4</v>
      </c>
      <c r="AK224" s="43">
        <v>0.5</v>
      </c>
      <c r="AL224" s="43">
        <v>22.2</v>
      </c>
      <c r="AM224" s="43">
        <v>1.9</v>
      </c>
      <c r="AN224" s="43">
        <v>66</v>
      </c>
      <c r="AO224" s="43">
        <v>8</v>
      </c>
      <c r="AP224" s="43">
        <v>8.6</v>
      </c>
      <c r="AQ224" s="160">
        <v>0.5</v>
      </c>
    </row>
    <row r="225" spans="1:43" x14ac:dyDescent="0.25">
      <c r="A225" s="183">
        <v>2398</v>
      </c>
      <c r="B225" s="183">
        <v>48</v>
      </c>
      <c r="C225" s="183" t="s">
        <v>658</v>
      </c>
      <c r="D225" s="198">
        <v>43932</v>
      </c>
      <c r="E225" s="160"/>
      <c r="F225" s="43">
        <v>450</v>
      </c>
      <c r="G225" s="43">
        <v>50</v>
      </c>
      <c r="H225" s="43"/>
      <c r="I225" s="43"/>
      <c r="J225" s="43">
        <v>1775</v>
      </c>
      <c r="K225" s="43">
        <v>20</v>
      </c>
      <c r="L225" s="43">
        <v>334</v>
      </c>
      <c r="M225" s="43">
        <v>10</v>
      </c>
      <c r="N225" s="43">
        <v>428</v>
      </c>
      <c r="O225" s="43">
        <v>8</v>
      </c>
      <c r="P225" s="43">
        <v>25.7</v>
      </c>
      <c r="Q225" s="43">
        <v>1</v>
      </c>
      <c r="R225" s="43">
        <v>77</v>
      </c>
      <c r="S225" s="43">
        <v>1.4</v>
      </c>
      <c r="T225" s="43">
        <v>4775</v>
      </c>
      <c r="U225" s="43">
        <v>18</v>
      </c>
      <c r="V225" s="43"/>
      <c r="W225" s="43"/>
      <c r="X225" s="43">
        <v>4.2</v>
      </c>
      <c r="Y225" s="43">
        <v>0.8</v>
      </c>
      <c r="Z225" s="43">
        <v>16.3</v>
      </c>
      <c r="AA225" s="43">
        <v>0.6</v>
      </c>
      <c r="AB225" s="43">
        <v>17</v>
      </c>
      <c r="AC225" s="43">
        <v>0.5</v>
      </c>
      <c r="AD225" s="43">
        <v>44.1</v>
      </c>
      <c r="AE225" s="43">
        <v>0.4</v>
      </c>
      <c r="AF225" s="43">
        <v>23.6</v>
      </c>
      <c r="AG225" s="43">
        <v>0.8</v>
      </c>
      <c r="AH225" s="43">
        <v>44.6</v>
      </c>
      <c r="AI225" s="43">
        <v>1.1000000000000001</v>
      </c>
      <c r="AJ225" s="43">
        <v>10.6</v>
      </c>
      <c r="AK225" s="43">
        <v>0.5</v>
      </c>
      <c r="AL225" s="43">
        <v>24.2</v>
      </c>
      <c r="AM225" s="43">
        <v>1.9</v>
      </c>
      <c r="AN225" s="43">
        <v>82</v>
      </c>
      <c r="AO225" s="43">
        <v>7</v>
      </c>
      <c r="AP225" s="43">
        <v>9.5</v>
      </c>
      <c r="AQ225" s="160">
        <v>0.5</v>
      </c>
    </row>
    <row r="226" spans="1:43" x14ac:dyDescent="0.25">
      <c r="A226" s="183">
        <v>2396</v>
      </c>
      <c r="B226" s="183">
        <v>49</v>
      </c>
      <c r="C226" s="183" t="s">
        <v>658</v>
      </c>
      <c r="D226" s="198">
        <v>43932</v>
      </c>
      <c r="E226" s="160"/>
      <c r="F226" s="43">
        <v>315</v>
      </c>
      <c r="G226" s="43">
        <v>47</v>
      </c>
      <c r="H226" s="43">
        <v>45</v>
      </c>
      <c r="I226" s="43">
        <v>13</v>
      </c>
      <c r="J226" s="43">
        <v>1926</v>
      </c>
      <c r="K226" s="43">
        <v>21</v>
      </c>
      <c r="L226" s="43">
        <v>297</v>
      </c>
      <c r="M226" s="43">
        <v>10</v>
      </c>
      <c r="N226" s="43">
        <v>422</v>
      </c>
      <c r="O226" s="43">
        <v>8</v>
      </c>
      <c r="P226" s="43">
        <v>23.1</v>
      </c>
      <c r="Q226" s="43">
        <v>1</v>
      </c>
      <c r="R226" s="43">
        <v>71.900000000000006</v>
      </c>
      <c r="S226" s="43">
        <v>1.4</v>
      </c>
      <c r="T226" s="43">
        <v>5073</v>
      </c>
      <c r="U226" s="43">
        <v>19</v>
      </c>
      <c r="V226" s="43"/>
      <c r="W226" s="43"/>
      <c r="X226" s="43">
        <v>4</v>
      </c>
      <c r="Y226" s="43">
        <v>0.8</v>
      </c>
      <c r="Z226" s="43">
        <v>15.3</v>
      </c>
      <c r="AA226" s="43">
        <v>0.6</v>
      </c>
      <c r="AB226" s="43">
        <v>17.100000000000001</v>
      </c>
      <c r="AC226" s="43">
        <v>0.5</v>
      </c>
      <c r="AD226" s="43">
        <v>44.8</v>
      </c>
      <c r="AE226" s="43">
        <v>0.4</v>
      </c>
      <c r="AF226" s="43">
        <v>24.6</v>
      </c>
      <c r="AG226" s="43">
        <v>0.8</v>
      </c>
      <c r="AH226" s="43">
        <v>43.3</v>
      </c>
      <c r="AI226" s="43">
        <v>1.1000000000000001</v>
      </c>
      <c r="AJ226" s="43">
        <v>9.4</v>
      </c>
      <c r="AK226" s="43">
        <v>0.5</v>
      </c>
      <c r="AL226" s="43">
        <v>16.3</v>
      </c>
      <c r="AM226" s="43">
        <v>1.9</v>
      </c>
      <c r="AN226" s="43">
        <v>91</v>
      </c>
      <c r="AO226" s="43">
        <v>7</v>
      </c>
      <c r="AP226" s="43">
        <v>9</v>
      </c>
      <c r="AQ226" s="160">
        <v>0.5</v>
      </c>
    </row>
    <row r="227" spans="1:43" x14ac:dyDescent="0.25">
      <c r="A227" s="183">
        <v>2394</v>
      </c>
      <c r="B227" s="183">
        <v>50</v>
      </c>
      <c r="C227" s="183" t="s">
        <v>658</v>
      </c>
      <c r="D227" s="198">
        <v>43932</v>
      </c>
      <c r="E227" s="160"/>
      <c r="F227" s="43">
        <v>302</v>
      </c>
      <c r="G227" s="43">
        <v>46</v>
      </c>
      <c r="H227" s="43"/>
      <c r="I227" s="43"/>
      <c r="J227" s="43">
        <v>2071</v>
      </c>
      <c r="K227" s="43">
        <v>21</v>
      </c>
      <c r="L227" s="43">
        <v>451</v>
      </c>
      <c r="M227" s="43">
        <v>11</v>
      </c>
      <c r="N227" s="43">
        <v>445</v>
      </c>
      <c r="O227" s="43">
        <v>8</v>
      </c>
      <c r="P227" s="43">
        <v>26.9</v>
      </c>
      <c r="Q227" s="43">
        <v>1</v>
      </c>
      <c r="R227" s="43">
        <v>84.1</v>
      </c>
      <c r="S227" s="43">
        <v>1.4</v>
      </c>
      <c r="T227" s="43">
        <v>4537</v>
      </c>
      <c r="U227" s="43">
        <v>18</v>
      </c>
      <c r="V227" s="43"/>
      <c r="W227" s="43"/>
      <c r="X227" s="43">
        <v>3.5</v>
      </c>
      <c r="Y227" s="43">
        <v>0.8</v>
      </c>
      <c r="Z227" s="43">
        <v>17.899999999999999</v>
      </c>
      <c r="AA227" s="43">
        <v>0.6</v>
      </c>
      <c r="AB227" s="43">
        <v>15.9</v>
      </c>
      <c r="AC227" s="43">
        <v>0.5</v>
      </c>
      <c r="AD227" s="43">
        <v>47.5</v>
      </c>
      <c r="AE227" s="43">
        <v>0.4</v>
      </c>
      <c r="AF227" s="43">
        <v>25.9</v>
      </c>
      <c r="AG227" s="43">
        <v>0.8</v>
      </c>
      <c r="AH227" s="43">
        <v>44.2</v>
      </c>
      <c r="AI227" s="43">
        <v>1.1000000000000001</v>
      </c>
      <c r="AJ227" s="43">
        <v>9.6999999999999993</v>
      </c>
      <c r="AK227" s="43">
        <v>0.5</v>
      </c>
      <c r="AL227" s="43">
        <v>15</v>
      </c>
      <c r="AM227" s="43">
        <v>1.8</v>
      </c>
      <c r="AN227" s="43">
        <v>90</v>
      </c>
      <c r="AO227" s="43">
        <v>7</v>
      </c>
      <c r="AP227" s="43">
        <v>10.3</v>
      </c>
      <c r="AQ227" s="160">
        <v>0.5</v>
      </c>
    </row>
    <row r="228" spans="1:43" x14ac:dyDescent="0.25">
      <c r="A228" s="199">
        <v>2418.5</v>
      </c>
      <c r="B228" s="199">
        <v>51</v>
      </c>
      <c r="C228" s="199" t="s">
        <v>658</v>
      </c>
      <c r="D228" s="200">
        <v>43932</v>
      </c>
      <c r="E228" s="178" t="s">
        <v>215</v>
      </c>
      <c r="F228" s="173"/>
      <c r="G228" s="173"/>
      <c r="H228" s="173"/>
      <c r="I228" s="173"/>
      <c r="J228" s="173">
        <v>9484</v>
      </c>
      <c r="K228" s="173">
        <v>68</v>
      </c>
      <c r="L228" s="173">
        <v>172</v>
      </c>
      <c r="M228" s="173">
        <v>20</v>
      </c>
      <c r="N228" s="173">
        <v>1642</v>
      </c>
      <c r="O228" s="173">
        <v>20</v>
      </c>
      <c r="P228" s="173">
        <v>87</v>
      </c>
      <c r="Q228" s="173">
        <v>2</v>
      </c>
      <c r="R228" s="173">
        <v>137</v>
      </c>
      <c r="S228" s="173">
        <v>2</v>
      </c>
      <c r="T228" s="173">
        <v>15631</v>
      </c>
      <c r="U228" s="173">
        <v>50</v>
      </c>
      <c r="V228" s="173">
        <v>10.1</v>
      </c>
      <c r="W228" s="173">
        <v>2</v>
      </c>
      <c r="X228" s="173">
        <v>14.4</v>
      </c>
      <c r="Y228" s="173">
        <v>1.1000000000000001</v>
      </c>
      <c r="Z228" s="173">
        <v>33.9</v>
      </c>
      <c r="AA228" s="173">
        <v>0.9</v>
      </c>
      <c r="AB228" s="173">
        <v>21.5</v>
      </c>
      <c r="AC228" s="173">
        <v>0.8</v>
      </c>
      <c r="AD228" s="173">
        <v>131.80000000000001</v>
      </c>
      <c r="AE228" s="173">
        <v>0.8</v>
      </c>
      <c r="AF228" s="173">
        <v>43</v>
      </c>
      <c r="AG228" s="173">
        <v>1.1000000000000001</v>
      </c>
      <c r="AH228" s="173">
        <v>94</v>
      </c>
      <c r="AI228" s="173">
        <v>1.6</v>
      </c>
      <c r="AJ228" s="173">
        <v>7.6</v>
      </c>
      <c r="AK228" s="173">
        <v>0.6</v>
      </c>
      <c r="AL228" s="173">
        <v>14</v>
      </c>
      <c r="AM228" s="173">
        <v>1.9</v>
      </c>
      <c r="AN228" s="173">
        <v>155</v>
      </c>
      <c r="AO228" s="173">
        <v>8</v>
      </c>
      <c r="AP228" s="173">
        <v>25.1</v>
      </c>
      <c r="AQ228" s="178">
        <v>0.8</v>
      </c>
    </row>
    <row r="229" spans="1:43" x14ac:dyDescent="0.25">
      <c r="A229" s="183">
        <v>2417</v>
      </c>
      <c r="B229" s="183">
        <v>52</v>
      </c>
      <c r="C229" s="183" t="s">
        <v>658</v>
      </c>
      <c r="D229" s="198">
        <v>43932</v>
      </c>
      <c r="F229" s="43">
        <v>323</v>
      </c>
      <c r="G229" s="43">
        <v>52</v>
      </c>
      <c r="H229" s="43">
        <v>64</v>
      </c>
      <c r="I229" s="43">
        <v>15</v>
      </c>
      <c r="J229" s="43">
        <v>1540</v>
      </c>
      <c r="K229" s="43">
        <v>20</v>
      </c>
      <c r="L229" s="43">
        <v>206</v>
      </c>
      <c r="M229" s="43">
        <v>11</v>
      </c>
      <c r="N229" s="43">
        <v>293</v>
      </c>
      <c r="O229" s="43">
        <v>8</v>
      </c>
      <c r="P229" s="43">
        <v>17.7</v>
      </c>
      <c r="Q229" s="43">
        <v>1.1000000000000001</v>
      </c>
      <c r="R229" s="43">
        <v>78</v>
      </c>
      <c r="S229" s="43">
        <v>1.5</v>
      </c>
      <c r="T229" s="43">
        <v>6097</v>
      </c>
      <c r="U229" s="43">
        <v>22</v>
      </c>
      <c r="V229" s="43"/>
      <c r="W229" s="43"/>
      <c r="X229" s="43"/>
      <c r="Y229" s="43"/>
      <c r="Z229" s="43">
        <v>12.7</v>
      </c>
      <c r="AA229" s="43">
        <v>0.6</v>
      </c>
      <c r="AB229" s="43">
        <v>17.899999999999999</v>
      </c>
      <c r="AC229" s="43">
        <v>0.5</v>
      </c>
      <c r="AD229" s="43">
        <v>37.5</v>
      </c>
      <c r="AE229" s="43">
        <v>0.4</v>
      </c>
      <c r="AF229" s="43">
        <v>21.6</v>
      </c>
      <c r="AG229" s="43">
        <v>0.8</v>
      </c>
      <c r="AH229" s="43">
        <v>37.1</v>
      </c>
      <c r="AI229" s="43">
        <v>1.1000000000000001</v>
      </c>
      <c r="AJ229" s="43">
        <v>8.1999999999999993</v>
      </c>
      <c r="AK229" s="43">
        <v>0.5</v>
      </c>
      <c r="AL229" s="43">
        <v>31</v>
      </c>
      <c r="AM229" s="43">
        <v>2</v>
      </c>
      <c r="AN229" s="43">
        <v>79</v>
      </c>
      <c r="AO229" s="43">
        <v>8</v>
      </c>
      <c r="AP229" s="43">
        <v>8.6</v>
      </c>
      <c r="AQ229" s="160">
        <v>0.5</v>
      </c>
    </row>
    <row r="230" spans="1:43" x14ac:dyDescent="0.25">
      <c r="A230" s="183">
        <v>2425</v>
      </c>
      <c r="B230" s="183">
        <v>53</v>
      </c>
      <c r="C230" s="183" t="s">
        <v>658</v>
      </c>
      <c r="D230" s="198">
        <v>43932</v>
      </c>
      <c r="E230" s="160"/>
      <c r="F230" s="43">
        <v>253</v>
      </c>
      <c r="G230" s="43">
        <v>49</v>
      </c>
      <c r="H230" s="43"/>
      <c r="I230" s="43"/>
      <c r="J230" s="43">
        <v>1532</v>
      </c>
      <c r="K230" s="43">
        <v>19</v>
      </c>
      <c r="L230" s="43">
        <v>235</v>
      </c>
      <c r="M230" s="43">
        <v>11</v>
      </c>
      <c r="N230" s="43">
        <v>326</v>
      </c>
      <c r="O230" s="43">
        <v>8</v>
      </c>
      <c r="P230" s="43">
        <v>18.7</v>
      </c>
      <c r="Q230" s="43">
        <v>1</v>
      </c>
      <c r="R230" s="43">
        <v>79.5</v>
      </c>
      <c r="S230" s="43">
        <v>1.5</v>
      </c>
      <c r="T230" s="43">
        <v>6208</v>
      </c>
      <c r="U230" s="43">
        <v>22</v>
      </c>
      <c r="V230" s="43"/>
      <c r="W230" s="43"/>
      <c r="X230" s="43">
        <v>2.4</v>
      </c>
      <c r="Y230" s="43">
        <v>0.8</v>
      </c>
      <c r="Z230" s="43">
        <v>11.3</v>
      </c>
      <c r="AA230" s="43">
        <v>0.6</v>
      </c>
      <c r="AB230" s="43">
        <v>17.5</v>
      </c>
      <c r="AC230" s="43">
        <v>0.5</v>
      </c>
      <c r="AD230" s="43">
        <v>37</v>
      </c>
      <c r="AE230" s="43">
        <v>0.4</v>
      </c>
      <c r="AF230" s="43">
        <v>25.7</v>
      </c>
      <c r="AG230" s="43">
        <v>0.8</v>
      </c>
      <c r="AH230" s="43">
        <v>47</v>
      </c>
      <c r="AI230" s="43">
        <v>1.1000000000000001</v>
      </c>
      <c r="AJ230" s="43">
        <v>9.4</v>
      </c>
      <c r="AK230" s="43">
        <v>0.5</v>
      </c>
      <c r="AL230" s="43">
        <v>21.1</v>
      </c>
      <c r="AM230" s="43">
        <v>1.9</v>
      </c>
      <c r="AN230" s="43">
        <v>77</v>
      </c>
      <c r="AO230" s="43">
        <v>8</v>
      </c>
      <c r="AP230" s="43">
        <v>8.6</v>
      </c>
      <c r="AQ230" s="160">
        <v>0.5</v>
      </c>
    </row>
    <row r="231" spans="1:43" x14ac:dyDescent="0.25">
      <c r="A231" s="183">
        <v>2421</v>
      </c>
      <c r="B231" s="183">
        <v>54</v>
      </c>
      <c r="C231" s="183" t="s">
        <v>658</v>
      </c>
      <c r="D231" s="198">
        <v>43932</v>
      </c>
      <c r="E231" s="160"/>
      <c r="F231" s="43">
        <v>253</v>
      </c>
      <c r="G231" s="43">
        <v>68</v>
      </c>
      <c r="H231" s="43"/>
      <c r="I231" s="43"/>
      <c r="J231" s="43">
        <v>5006</v>
      </c>
      <c r="K231" s="43">
        <v>43</v>
      </c>
      <c r="L231" s="43">
        <v>725</v>
      </c>
      <c r="M231" s="43">
        <v>19</v>
      </c>
      <c r="N231" s="43">
        <v>1629</v>
      </c>
      <c r="O231" s="43">
        <v>18</v>
      </c>
      <c r="P231" s="43">
        <v>62.6</v>
      </c>
      <c r="Q231" s="43">
        <v>1.8</v>
      </c>
      <c r="R231" s="43">
        <v>130</v>
      </c>
      <c r="S231" s="43">
        <v>2</v>
      </c>
      <c r="T231" s="43">
        <v>11565</v>
      </c>
      <c r="U231" s="43">
        <v>38</v>
      </c>
      <c r="V231" s="43"/>
      <c r="W231" s="43"/>
      <c r="X231" s="43">
        <v>6.7</v>
      </c>
      <c r="Y231" s="43">
        <v>1</v>
      </c>
      <c r="Z231" s="43">
        <v>24.3</v>
      </c>
      <c r="AA231" s="43">
        <v>0.8</v>
      </c>
      <c r="AB231" s="43">
        <v>24.1</v>
      </c>
      <c r="AC231" s="43">
        <v>0.7</v>
      </c>
      <c r="AD231" s="43">
        <v>93.9</v>
      </c>
      <c r="AE231" s="43">
        <v>0.7</v>
      </c>
      <c r="AF231" s="43">
        <v>47.7</v>
      </c>
      <c r="AG231" s="43">
        <v>1.1000000000000001</v>
      </c>
      <c r="AH231" s="43">
        <v>164</v>
      </c>
      <c r="AI231" s="43">
        <v>2</v>
      </c>
      <c r="AJ231" s="43">
        <v>8.6999999999999993</v>
      </c>
      <c r="AK231" s="43">
        <v>0.7</v>
      </c>
      <c r="AL231" s="43">
        <v>12.8</v>
      </c>
      <c r="AM231" s="43">
        <v>1.9</v>
      </c>
      <c r="AN231" s="43">
        <v>163</v>
      </c>
      <c r="AO231" s="43">
        <v>8</v>
      </c>
      <c r="AP231" s="43">
        <v>19.600000000000001</v>
      </c>
      <c r="AQ231" s="160">
        <v>0.7</v>
      </c>
    </row>
    <row r="232" spans="1:43" s="7" customFormat="1" x14ac:dyDescent="0.25">
      <c r="A232" s="183">
        <v>2415</v>
      </c>
      <c r="B232" s="183">
        <v>55</v>
      </c>
      <c r="C232" s="183" t="s">
        <v>658</v>
      </c>
      <c r="D232" s="198">
        <v>43932</v>
      </c>
      <c r="E232" s="160"/>
      <c r="F232" s="43">
        <v>336</v>
      </c>
      <c r="G232" s="43">
        <v>50</v>
      </c>
      <c r="H232" s="43"/>
      <c r="I232" s="43"/>
      <c r="J232" s="43">
        <v>1303</v>
      </c>
      <c r="K232" s="43">
        <v>18</v>
      </c>
      <c r="L232" s="43">
        <v>198</v>
      </c>
      <c r="M232" s="43">
        <v>10</v>
      </c>
      <c r="N232" s="43">
        <v>276</v>
      </c>
      <c r="O232" s="43">
        <v>8</v>
      </c>
      <c r="P232" s="43">
        <v>16.3</v>
      </c>
      <c r="Q232" s="43">
        <v>1</v>
      </c>
      <c r="R232" s="43">
        <v>72.900000000000006</v>
      </c>
      <c r="S232" s="43">
        <v>1.4</v>
      </c>
      <c r="T232" s="43">
        <v>5496</v>
      </c>
      <c r="U232" s="43">
        <v>20</v>
      </c>
      <c r="V232" s="43"/>
      <c r="W232" s="43"/>
      <c r="X232" s="43"/>
      <c r="Y232" s="43"/>
      <c r="Z232" s="43">
        <v>9.6999999999999993</v>
      </c>
      <c r="AA232" s="43">
        <v>0.6</v>
      </c>
      <c r="AB232" s="43">
        <v>15</v>
      </c>
      <c r="AC232" s="43">
        <v>0.5</v>
      </c>
      <c r="AD232" s="43">
        <v>33.700000000000003</v>
      </c>
      <c r="AE232" s="43">
        <v>0.4</v>
      </c>
      <c r="AF232" s="43">
        <v>19.7</v>
      </c>
      <c r="AG232" s="43">
        <v>0.7</v>
      </c>
      <c r="AH232" s="43">
        <v>33.299999999999997</v>
      </c>
      <c r="AI232" s="43">
        <v>1</v>
      </c>
      <c r="AJ232" s="43">
        <v>8.3000000000000007</v>
      </c>
      <c r="AK232" s="43">
        <v>0.5</v>
      </c>
      <c r="AL232" s="43">
        <v>24.4</v>
      </c>
      <c r="AM232" s="43">
        <v>2</v>
      </c>
      <c r="AN232" s="43">
        <v>55</v>
      </c>
      <c r="AO232" s="43">
        <v>8</v>
      </c>
      <c r="AP232" s="43">
        <v>8.3000000000000007</v>
      </c>
      <c r="AQ232" s="160">
        <v>0.5</v>
      </c>
    </row>
    <row r="233" spans="1:43" x14ac:dyDescent="0.25">
      <c r="A233" s="183">
        <v>2405</v>
      </c>
      <c r="B233" s="183">
        <v>56</v>
      </c>
      <c r="C233" s="183" t="s">
        <v>658</v>
      </c>
      <c r="D233" s="198">
        <v>43932</v>
      </c>
      <c r="E233" s="160"/>
      <c r="F233" s="43">
        <v>248</v>
      </c>
      <c r="G233" s="43">
        <v>43</v>
      </c>
      <c r="H233" s="43">
        <v>39</v>
      </c>
      <c r="I233" s="43">
        <v>12</v>
      </c>
      <c r="J233" s="43">
        <v>1295</v>
      </c>
      <c r="K233" s="43">
        <v>17</v>
      </c>
      <c r="L233" s="43">
        <v>308</v>
      </c>
      <c r="M233" s="43">
        <v>9</v>
      </c>
      <c r="N233" s="43">
        <v>261</v>
      </c>
      <c r="O233" s="43">
        <v>7</v>
      </c>
      <c r="P233" s="43">
        <v>16.100000000000001</v>
      </c>
      <c r="Q233" s="43">
        <v>0.9</v>
      </c>
      <c r="R233" s="43">
        <v>66.7</v>
      </c>
      <c r="S233" s="43">
        <v>1.3</v>
      </c>
      <c r="T233" s="43">
        <v>3598</v>
      </c>
      <c r="U233" s="43">
        <v>15</v>
      </c>
      <c r="V233" s="43"/>
      <c r="W233" s="43"/>
      <c r="X233" s="43"/>
      <c r="Y233" s="43"/>
      <c r="Z233" s="43">
        <v>12.5</v>
      </c>
      <c r="AA233" s="43">
        <v>0.6</v>
      </c>
      <c r="AB233" s="43">
        <v>13.6</v>
      </c>
      <c r="AC233" s="43">
        <v>0.5</v>
      </c>
      <c r="AD233" s="43">
        <v>34.200000000000003</v>
      </c>
      <c r="AE233" s="43">
        <v>0.4</v>
      </c>
      <c r="AF233" s="43">
        <v>20.3</v>
      </c>
      <c r="AG233" s="43">
        <v>0.7</v>
      </c>
      <c r="AH233" s="43">
        <v>30.6</v>
      </c>
      <c r="AI233" s="43">
        <v>0.9</v>
      </c>
      <c r="AJ233" s="43">
        <v>9.6</v>
      </c>
      <c r="AK233" s="43">
        <v>0.5</v>
      </c>
      <c r="AL233" s="43">
        <v>23.3</v>
      </c>
      <c r="AM233" s="43">
        <v>1.9</v>
      </c>
      <c r="AN233" s="43">
        <v>73</v>
      </c>
      <c r="AO233" s="43">
        <v>8</v>
      </c>
      <c r="AP233" s="43">
        <v>7.7</v>
      </c>
      <c r="AQ233" s="160">
        <v>0.5</v>
      </c>
    </row>
    <row r="234" spans="1:43" x14ac:dyDescent="0.25">
      <c r="A234" s="183">
        <v>2401</v>
      </c>
      <c r="B234" s="183">
        <v>57</v>
      </c>
      <c r="C234" s="183" t="s">
        <v>658</v>
      </c>
      <c r="D234" s="198">
        <v>43932</v>
      </c>
      <c r="E234" s="160"/>
      <c r="F234" s="43">
        <v>337</v>
      </c>
      <c r="G234" s="43">
        <v>49</v>
      </c>
      <c r="H234" s="43"/>
      <c r="I234" s="43"/>
      <c r="J234" s="43">
        <v>1857</v>
      </c>
      <c r="K234" s="43">
        <v>21</v>
      </c>
      <c r="L234" s="43">
        <v>269</v>
      </c>
      <c r="M234" s="43">
        <v>10</v>
      </c>
      <c r="N234" s="43">
        <v>424</v>
      </c>
      <c r="O234" s="43">
        <v>9</v>
      </c>
      <c r="P234" s="43">
        <v>25.9</v>
      </c>
      <c r="Q234" s="43">
        <v>1.1000000000000001</v>
      </c>
      <c r="R234" s="43">
        <v>69.099999999999994</v>
      </c>
      <c r="S234" s="43">
        <v>1.4</v>
      </c>
      <c r="T234" s="43">
        <v>5219</v>
      </c>
      <c r="U234" s="43">
        <v>20</v>
      </c>
      <c r="V234" s="43"/>
      <c r="W234" s="43"/>
      <c r="X234" s="43">
        <v>5.3</v>
      </c>
      <c r="Y234" s="43">
        <v>0.8</v>
      </c>
      <c r="Z234" s="43">
        <v>14.8</v>
      </c>
      <c r="AA234" s="43">
        <v>0.6</v>
      </c>
      <c r="AB234" s="43">
        <v>17.600000000000001</v>
      </c>
      <c r="AC234" s="43">
        <v>0.5</v>
      </c>
      <c r="AD234" s="43">
        <v>46.8</v>
      </c>
      <c r="AE234" s="43">
        <v>0.4</v>
      </c>
      <c r="AF234" s="43">
        <v>25.1</v>
      </c>
      <c r="AG234" s="43">
        <v>0.8</v>
      </c>
      <c r="AH234" s="43">
        <v>48.2</v>
      </c>
      <c r="AI234" s="43">
        <v>1.1000000000000001</v>
      </c>
      <c r="AJ234" s="43">
        <v>10.6</v>
      </c>
      <c r="AK234" s="43">
        <v>0.5</v>
      </c>
      <c r="AL234" s="43">
        <v>18.600000000000001</v>
      </c>
      <c r="AM234" s="43">
        <v>1.9</v>
      </c>
      <c r="AN234" s="43">
        <v>87</v>
      </c>
      <c r="AO234" s="43">
        <v>8</v>
      </c>
      <c r="AP234" s="43">
        <v>10.5</v>
      </c>
      <c r="AQ234" s="160">
        <v>0.6</v>
      </c>
    </row>
    <row r="235" spans="1:43" x14ac:dyDescent="0.25">
      <c r="A235" s="254"/>
      <c r="B235" s="254"/>
      <c r="C235" s="254"/>
      <c r="D235" s="254"/>
      <c r="E235" s="177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  <c r="AD235" s="162"/>
      <c r="AE235" s="162"/>
      <c r="AF235" s="162"/>
      <c r="AG235" s="162"/>
      <c r="AH235" s="162"/>
      <c r="AI235" s="162"/>
      <c r="AJ235" s="162"/>
      <c r="AK235" s="162"/>
      <c r="AL235" s="162"/>
      <c r="AM235" s="162"/>
      <c r="AN235" s="162"/>
      <c r="AO235" s="162"/>
      <c r="AP235" s="162"/>
      <c r="AQ235" s="177"/>
    </row>
    <row r="236" spans="1:43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3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3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3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3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3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3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3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3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</row>
    <row r="294" spans="1:4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</row>
    <row r="295" spans="1:4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</row>
    <row r="296" spans="1:4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</row>
    <row r="297" spans="1:43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</row>
    <row r="298" spans="1:43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</row>
    <row r="299" spans="1:43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</row>
    <row r="300" spans="1:43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1:43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</row>
    <row r="302" spans="1:43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</row>
    <row r="303" spans="1:43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1:43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1:43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1:43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</row>
    <row r="307" spans="1:43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</row>
    <row r="308" spans="1:43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1:43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1:43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</row>
    <row r="311" spans="1:43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1:43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1:43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</row>
    <row r="314" spans="1:43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1:43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</row>
    <row r="316" spans="1:43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1:43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</row>
    <row r="318" spans="1:43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</row>
    <row r="319" spans="1:43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</row>
    <row r="320" spans="1:43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</row>
    <row r="321" spans="1:43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1:43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</row>
    <row r="323" spans="1:43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</row>
    <row r="324" spans="1:43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</row>
    <row r="325" spans="1:43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1:43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</row>
    <row r="327" spans="1:43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</row>
    <row r="328" spans="1:43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</row>
    <row r="329" spans="1:43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</row>
    <row r="330" spans="1:43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1:43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</row>
    <row r="332" spans="1:43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</row>
    <row r="333" spans="1:43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</row>
    <row r="334" spans="1:43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</row>
    <row r="335" spans="1:43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</row>
    <row r="336" spans="1:43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</row>
    <row r="337" spans="1:43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</row>
    <row r="338" spans="1:43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</row>
    <row r="339" spans="1:43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1:43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1:43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1:43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1:43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1:43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</row>
    <row r="345" spans="1:43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</row>
    <row r="346" spans="1:43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</row>
    <row r="347" spans="1:43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</row>
    <row r="348" spans="1:43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</row>
    <row r="349" spans="1:43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</row>
    <row r="350" spans="1:43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</row>
    <row r="351" spans="1:43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</row>
    <row r="352" spans="1:43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1:43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</row>
    <row r="354" spans="1:43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</row>
    <row r="355" spans="1:43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1:43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</row>
    <row r="357" spans="1:43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</row>
    <row r="358" spans="1:43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1:43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</row>
    <row r="360" spans="1:43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</row>
    <row r="361" spans="1:43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1:43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</row>
    <row r="363" spans="1:43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</row>
    <row r="364" spans="1:43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</row>
    <row r="365" spans="1:43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</row>
    <row r="366" spans="1:43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</row>
    <row r="367" spans="1:43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</row>
    <row r="368" spans="1:43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</row>
    <row r="369" spans="1:43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</row>
    <row r="370" spans="1:43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</row>
    <row r="371" spans="1:43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1:43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1:43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</row>
    <row r="374" spans="1:43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</row>
    <row r="375" spans="1:43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</row>
    <row r="376" spans="1:43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</row>
    <row r="377" spans="1:43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</row>
    <row r="378" spans="1:43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</row>
    <row r="379" spans="1:43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</row>
    <row r="380" spans="1:43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</row>
    <row r="381" spans="1:43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1:43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</row>
    <row r="383" spans="1:43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</row>
    <row r="384" spans="1:43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</row>
    <row r="385" spans="1:43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</row>
    <row r="386" spans="1:43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</row>
    <row r="387" spans="1:43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</row>
    <row r="388" spans="1:43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1:43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</row>
    <row r="390" spans="1:43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</row>
    <row r="391" spans="1:43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</row>
    <row r="392" spans="1:43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</row>
    <row r="393" spans="1:43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</row>
    <row r="394" spans="1:43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</row>
    <row r="395" spans="1:43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1:43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1:43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1:43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</row>
    <row r="399" spans="1:43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</row>
    <row r="400" spans="1:43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</row>
    <row r="401" spans="1:43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1:43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</row>
    <row r="403" spans="1:43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</row>
    <row r="404" spans="1:43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</row>
    <row r="405" spans="1:43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</row>
    <row r="406" spans="1:43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</row>
    <row r="407" spans="1:43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</row>
    <row r="408" spans="1:43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</row>
    <row r="409" spans="1:43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1:43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</row>
    <row r="411" spans="1:43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</row>
    <row r="412" spans="1:43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1:43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</row>
    <row r="414" spans="1:43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</row>
    <row r="415" spans="1:43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1:43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</row>
    <row r="417" spans="1:43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</row>
    <row r="418" spans="1:43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</row>
    <row r="419" spans="1:43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</row>
    <row r="420" spans="1:43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1:43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</row>
    <row r="422" spans="1:43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</row>
    <row r="423" spans="1:43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1:43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</row>
    <row r="425" spans="1:43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</row>
    <row r="426" spans="1:43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1:43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1:43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</row>
    <row r="429" spans="1:43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1:43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1:43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1:43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</row>
    <row r="433" spans="1:43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</row>
    <row r="434" spans="1:43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1:43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</row>
    <row r="436" spans="1:43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</row>
    <row r="437" spans="1:43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</row>
    <row r="438" spans="1:43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</row>
    <row r="439" spans="1:43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1:43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1:43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</row>
    <row r="442" spans="1:43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</row>
    <row r="443" spans="1:43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1:43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</row>
    <row r="445" spans="1:43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</row>
    <row r="446" spans="1:43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1:43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1:43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1:43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</row>
    <row r="450" spans="1:43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</row>
    <row r="451" spans="1:43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</row>
    <row r="452" spans="1:43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</row>
    <row r="453" spans="1:43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1:43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1:43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</row>
    <row r="456" spans="1:43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</row>
    <row r="457" spans="1:43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</row>
    <row r="458" spans="1:43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</row>
    <row r="459" spans="1:43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</row>
    <row r="460" spans="1:43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</row>
    <row r="461" spans="1:43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</row>
    <row r="462" spans="1:43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1:43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1:43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1:43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</row>
    <row r="466" spans="1:43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</row>
    <row r="467" spans="1:43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</row>
    <row r="468" spans="1:43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</row>
    <row r="469" spans="1:43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</row>
    <row r="470" spans="1:43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1:43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1:43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1:43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</row>
    <row r="474" spans="1:43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</row>
    <row r="475" spans="1:43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</row>
    <row r="476" spans="1:43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</row>
    <row r="477" spans="1:43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</row>
    <row r="478" spans="1:43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</row>
    <row r="479" spans="1:43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</row>
    <row r="480" spans="1:43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1:43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</row>
    <row r="482" spans="1:43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</row>
    <row r="483" spans="1:43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</row>
    <row r="484" spans="1:43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</row>
    <row r="485" spans="1:43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</row>
    <row r="486" spans="1:43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</row>
    <row r="487" spans="1:43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</row>
    <row r="488" spans="1:43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</row>
    <row r="489" spans="1:43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</row>
    <row r="490" spans="1:43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spans="1:43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</row>
    <row r="492" spans="1:43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</row>
    <row r="493" spans="1:43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</row>
    <row r="494" spans="1:43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1:43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1:43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</row>
    <row r="497" spans="1:43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1:43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1:43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</row>
    <row r="500" spans="1:43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</row>
    <row r="501" spans="1:43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1:43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1:43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</row>
    <row r="504" spans="1:43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</row>
    <row r="505" spans="1:43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</row>
    <row r="506" spans="1:43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</row>
    <row r="507" spans="1:43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</row>
    <row r="508" spans="1:43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</row>
    <row r="509" spans="1:43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</row>
    <row r="510" spans="1:43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</row>
    <row r="511" spans="1:43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1:43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</row>
    <row r="513" spans="1:43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1:43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1:43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</row>
    <row r="516" spans="1:43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</row>
    <row r="517" spans="1:43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</row>
    <row r="518" spans="1:43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</row>
    <row r="519" spans="1:43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</row>
    <row r="520" spans="1:43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</row>
    <row r="521" spans="1:43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</row>
    <row r="522" spans="1:43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</row>
    <row r="523" spans="1:43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</row>
    <row r="524" spans="1:43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</row>
    <row r="525" spans="1:43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</row>
    <row r="526" spans="1:43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</row>
    <row r="527" spans="1:43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</row>
    <row r="528" spans="1:43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1:43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</row>
    <row r="530" spans="1:43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</row>
    <row r="531" spans="1:43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</row>
    <row r="532" spans="1:43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</row>
    <row r="533" spans="1:43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</row>
    <row r="534" spans="1:43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</row>
    <row r="535" spans="1:43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</row>
    <row r="536" spans="1:43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</row>
    <row r="537" spans="1:43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</row>
    <row r="538" spans="1:43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1:43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</row>
    <row r="540" spans="1:43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</row>
    <row r="541" spans="1:43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1:43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</row>
    <row r="543" spans="1:43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</row>
    <row r="544" spans="1:43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</row>
    <row r="545" spans="1:43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</row>
    <row r="546" spans="1:43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</row>
    <row r="547" spans="1:43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</row>
    <row r="548" spans="1:43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</row>
    <row r="549" spans="1:43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1:43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</row>
    <row r="551" spans="1:43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1:43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</row>
    <row r="553" spans="1:43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</row>
    <row r="554" spans="1:43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</row>
    <row r="555" spans="1:43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</row>
    <row r="556" spans="1:43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1:43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</row>
    <row r="558" spans="1:43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1:43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1:43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1:43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</row>
    <row r="562" spans="1:43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</row>
    <row r="563" spans="1:43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</row>
    <row r="564" spans="1:43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</row>
    <row r="565" spans="1:43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</row>
    <row r="566" spans="1:43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1:43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1:43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</row>
    <row r="569" spans="1:43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</row>
    <row r="570" spans="1:43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</row>
    <row r="571" spans="1:43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1:43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</row>
    <row r="573" spans="1:43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1:43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1:43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</row>
    <row r="576" spans="1:43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</row>
    <row r="577" spans="1:43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</row>
    <row r="578" spans="1:43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</row>
    <row r="579" spans="1:43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</row>
    <row r="580" spans="1:43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1:43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1:43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1:43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</row>
    <row r="584" spans="1:43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1:43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1:43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1:43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</row>
    <row r="588" spans="1:43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1:43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1:43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</row>
    <row r="591" spans="1:43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</row>
    <row r="592" spans="1:43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1:43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</row>
    <row r="594" spans="1:43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</row>
    <row r="595" spans="1:43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</row>
    <row r="596" spans="1:43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</row>
    <row r="597" spans="1:43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</row>
    <row r="598" spans="1:43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1:43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</row>
    <row r="600" spans="1:43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</row>
    <row r="601" spans="1:43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</row>
    <row r="602" spans="1:43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</row>
    <row r="603" spans="1:43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</row>
    <row r="604" spans="1:43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</row>
    <row r="605" spans="1:43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1:43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1:43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</row>
    <row r="608" spans="1:43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</row>
    <row r="609" spans="1:43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</row>
    <row r="610" spans="1:43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</row>
    <row r="611" spans="1:43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</row>
    <row r="612" spans="1:43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</row>
    <row r="613" spans="1:43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</row>
    <row r="614" spans="1:43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</row>
    <row r="615" spans="1:43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</row>
    <row r="616" spans="1:43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</row>
    <row r="617" spans="1:43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</row>
    <row r="618" spans="1:43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</row>
    <row r="619" spans="1:43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1:43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</row>
    <row r="621" spans="1:43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</row>
    <row r="622" spans="1:43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</row>
    <row r="623" spans="1:43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1:43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</row>
    <row r="625" spans="1:43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1:43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1:43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</row>
    <row r="628" spans="1:43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1:43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</row>
    <row r="630" spans="1:43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1:43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</row>
    <row r="632" spans="1:43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</row>
    <row r="633" spans="1:43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1:43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</row>
    <row r="635" spans="1:43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1:43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</row>
    <row r="637" spans="1:43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</row>
    <row r="638" spans="1:43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</row>
    <row r="639" spans="1:43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</row>
    <row r="640" spans="1:43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1:43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</row>
    <row r="642" spans="1:43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1:43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</row>
    <row r="644" spans="1:43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</row>
    <row r="645" spans="1:43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1:43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</row>
    <row r="647" spans="1:43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</row>
    <row r="648" spans="1:43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</row>
    <row r="649" spans="1:43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</row>
    <row r="650" spans="1:43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1:43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</row>
    <row r="652" spans="1:43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</row>
    <row r="653" spans="1:43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</row>
    <row r="654" spans="1:43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</row>
    <row r="655" spans="1:43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1:43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</row>
    <row r="657" spans="1:43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</row>
    <row r="658" spans="1:43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</row>
    <row r="659" spans="1:43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</row>
    <row r="660" spans="1:43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</row>
    <row r="661" spans="1:43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</row>
    <row r="662" spans="1:43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</row>
    <row r="663" spans="1:43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</row>
    <row r="664" spans="1:43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1:43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</row>
    <row r="666" spans="1:43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</row>
    <row r="667" spans="1:43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</row>
    <row r="668" spans="1:43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</row>
    <row r="669" spans="1:43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</row>
    <row r="670" spans="1:43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</row>
    <row r="671" spans="1:43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1:43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</row>
    <row r="673" spans="1:43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</row>
    <row r="674" spans="1:43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1:43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1:43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</row>
    <row r="677" spans="1:43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1:43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1:43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1:43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</row>
    <row r="683" spans="1:43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</row>
    <row r="684" spans="1:43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</row>
    <row r="685" spans="1:43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</row>
    <row r="686" spans="1:43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</row>
    <row r="687" spans="1:43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1:43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</row>
    <row r="689" spans="1:43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1:43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</row>
    <row r="691" spans="1:43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1:43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1:43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</row>
    <row r="694" spans="1:43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</row>
    <row r="695" spans="1:43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</row>
    <row r="696" spans="1:43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</row>
    <row r="697" spans="1:43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</row>
    <row r="698" spans="1:43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1:43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</row>
    <row r="700" spans="1:43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</row>
    <row r="701" spans="1:43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1:43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1:43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</row>
    <row r="704" spans="1:43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</row>
    <row r="705" spans="1:43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1:43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</row>
    <row r="707" spans="1:43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1:43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</row>
    <row r="709" spans="1:43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9"/>
  <sheetViews>
    <sheetView tabSelected="1" topLeftCell="A16" zoomScale="96" zoomScaleNormal="96" workbookViewId="0">
      <selection activeCell="N10" sqref="N10"/>
    </sheetView>
  </sheetViews>
  <sheetFormatPr defaultRowHeight="15" x14ac:dyDescent="0.25"/>
  <sheetData>
    <row r="1" spans="1:30" ht="14.45" x14ac:dyDescent="0.3">
      <c r="A1" s="11"/>
      <c r="B1" s="44" t="s">
        <v>0</v>
      </c>
      <c r="C1" s="45"/>
      <c r="AB1" t="s">
        <v>690</v>
      </c>
    </row>
    <row r="2" spans="1:30" ht="14.45" x14ac:dyDescent="0.3">
      <c r="A2" s="11" t="s">
        <v>3</v>
      </c>
      <c r="B2" s="13" t="s">
        <v>4</v>
      </c>
      <c r="C2" s="11" t="s">
        <v>5</v>
      </c>
      <c r="F2" t="s">
        <v>80</v>
      </c>
      <c r="X2" t="s">
        <v>362</v>
      </c>
      <c r="Z2" s="334">
        <v>10860</v>
      </c>
      <c r="AA2">
        <v>11228</v>
      </c>
      <c r="AB2" t="s">
        <v>376</v>
      </c>
      <c r="AC2">
        <v>2761</v>
      </c>
      <c r="AD2">
        <v>2791</v>
      </c>
    </row>
    <row r="3" spans="1:30" ht="15.75" thickBot="1" x14ac:dyDescent="0.3">
      <c r="A3" s="12" t="s">
        <v>19</v>
      </c>
      <c r="B3" s="14" t="s">
        <v>20</v>
      </c>
      <c r="C3" s="12" t="s">
        <v>20</v>
      </c>
      <c r="D3" s="14"/>
      <c r="E3" s="10"/>
      <c r="F3" s="10" t="s">
        <v>79</v>
      </c>
      <c r="G3" s="10"/>
      <c r="H3" s="10"/>
      <c r="I3" s="10"/>
      <c r="J3" s="10"/>
      <c r="K3" s="10"/>
      <c r="L3" s="10"/>
      <c r="M3" s="10"/>
      <c r="N3" s="10"/>
      <c r="O3" s="10"/>
      <c r="X3" t="s">
        <v>363</v>
      </c>
      <c r="Z3" s="334">
        <v>10690</v>
      </c>
      <c r="AA3">
        <v>10940</v>
      </c>
      <c r="AB3" t="s">
        <v>375</v>
      </c>
      <c r="AC3">
        <v>2748</v>
      </c>
      <c r="AD3">
        <v>2768</v>
      </c>
    </row>
    <row r="4" spans="1:30" ht="15.75" thickTop="1" x14ac:dyDescent="0.25">
      <c r="A4" s="11">
        <v>2855.5</v>
      </c>
      <c r="B4" s="11">
        <v>2856.5</v>
      </c>
      <c r="C4" s="13">
        <v>2855.5</v>
      </c>
      <c r="D4" s="3" t="s">
        <v>177</v>
      </c>
      <c r="E4" t="s">
        <v>178</v>
      </c>
      <c r="F4" t="s">
        <v>104</v>
      </c>
      <c r="K4">
        <v>2856.5</v>
      </c>
      <c r="L4">
        <v>12900</v>
      </c>
      <c r="M4">
        <f>(K4-K5)/1100</f>
        <v>4.9545454545454545E-2</v>
      </c>
      <c r="X4" t="s">
        <v>359</v>
      </c>
      <c r="Z4" s="333">
        <v>10430</v>
      </c>
    </row>
    <row r="5" spans="1:30" x14ac:dyDescent="0.25">
      <c r="A5" s="97">
        <v>2798</v>
      </c>
      <c r="B5" s="13"/>
      <c r="D5" s="3"/>
      <c r="K5">
        <v>2802</v>
      </c>
      <c r="L5">
        <v>11650</v>
      </c>
      <c r="M5">
        <f>(K5-K6)/465</f>
        <v>8.387096774193549E-2</v>
      </c>
      <c r="N5" t="s">
        <v>350</v>
      </c>
      <c r="X5" t="s">
        <v>356</v>
      </c>
      <c r="Z5" s="333">
        <v>10250</v>
      </c>
      <c r="AB5" t="s">
        <v>371</v>
      </c>
      <c r="AD5" t="s">
        <v>691</v>
      </c>
    </row>
    <row r="6" spans="1:30" x14ac:dyDescent="0.25">
      <c r="A6" s="11">
        <v>28.3</v>
      </c>
      <c r="B6" s="13"/>
      <c r="C6" s="11"/>
      <c r="D6" s="3"/>
      <c r="H6">
        <v>2650</v>
      </c>
      <c r="I6" t="s">
        <v>349</v>
      </c>
      <c r="K6">
        <v>2763</v>
      </c>
      <c r="L6">
        <v>11335</v>
      </c>
      <c r="M6">
        <f>(K6-K7)/(2000+35)</f>
        <v>9.5085995085995093E-2</v>
      </c>
      <c r="N6" t="s">
        <v>350</v>
      </c>
      <c r="X6" t="s">
        <v>354</v>
      </c>
      <c r="Z6" s="334">
        <v>9790</v>
      </c>
      <c r="AB6" t="s">
        <v>372</v>
      </c>
      <c r="AC6">
        <v>2658</v>
      </c>
    </row>
    <row r="7" spans="1:30" x14ac:dyDescent="0.25">
      <c r="A7" s="11"/>
      <c r="K7">
        <v>2569.5</v>
      </c>
      <c r="L7">
        <v>9300</v>
      </c>
      <c r="M7">
        <f>(K7-K8)/1000</f>
        <v>0.14149999999999999</v>
      </c>
      <c r="N7" t="s">
        <v>350</v>
      </c>
      <c r="R7" t="s">
        <v>351</v>
      </c>
      <c r="X7" t="s">
        <v>353</v>
      </c>
      <c r="Z7" s="334">
        <v>9690</v>
      </c>
      <c r="AB7" t="s">
        <v>373</v>
      </c>
      <c r="AC7">
        <v>2647</v>
      </c>
    </row>
    <row r="8" spans="1:30" x14ac:dyDescent="0.25">
      <c r="A8" s="11"/>
      <c r="K8">
        <v>2428</v>
      </c>
      <c r="L8">
        <v>8200</v>
      </c>
      <c r="X8" t="s">
        <v>358</v>
      </c>
      <c r="Z8" s="334">
        <v>8970</v>
      </c>
      <c r="AB8" t="s">
        <v>374</v>
      </c>
      <c r="AC8">
        <v>2561</v>
      </c>
    </row>
    <row r="9" spans="1:30" x14ac:dyDescent="0.25">
      <c r="A9" s="11"/>
      <c r="X9" t="s">
        <v>357</v>
      </c>
      <c r="Z9">
        <v>8890</v>
      </c>
    </row>
    <row r="10" spans="1:30" x14ac:dyDescent="0.25">
      <c r="A10" s="11"/>
      <c r="X10" t="s">
        <v>359</v>
      </c>
      <c r="Z10">
        <v>8600</v>
      </c>
    </row>
    <row r="11" spans="1:30" x14ac:dyDescent="0.25">
      <c r="A11" s="11"/>
      <c r="B11" s="13">
        <v>2655</v>
      </c>
      <c r="C11" s="11">
        <v>2654</v>
      </c>
      <c r="D11" s="3" t="s">
        <v>692</v>
      </c>
      <c r="X11" s="334" t="s">
        <v>352</v>
      </c>
      <c r="Z11">
        <v>8500</v>
      </c>
      <c r="AB11" t="s">
        <v>369</v>
      </c>
      <c r="AC11">
        <v>2503</v>
      </c>
    </row>
    <row r="12" spans="1:30" x14ac:dyDescent="0.25">
      <c r="A12" s="11"/>
      <c r="B12" s="13">
        <v>2655</v>
      </c>
      <c r="C12" s="11">
        <v>2654</v>
      </c>
      <c r="D12" s="3" t="s">
        <v>693</v>
      </c>
      <c r="X12" s="334" t="s">
        <v>355</v>
      </c>
      <c r="Z12">
        <v>7710</v>
      </c>
    </row>
    <row r="13" spans="1:30" x14ac:dyDescent="0.25">
      <c r="A13" s="11"/>
      <c r="B13">
        <v>2656</v>
      </c>
      <c r="C13" s="336">
        <v>2655</v>
      </c>
      <c r="D13" s="3" t="s">
        <v>692</v>
      </c>
      <c r="X13" s="334" t="s">
        <v>360</v>
      </c>
      <c r="Z13">
        <v>9410</v>
      </c>
      <c r="AC13">
        <v>2613</v>
      </c>
    </row>
    <row r="14" spans="1:30" x14ac:dyDescent="0.25">
      <c r="A14" s="11"/>
      <c r="B14">
        <v>2656</v>
      </c>
      <c r="C14" s="336">
        <v>2655</v>
      </c>
      <c r="D14" s="3" t="s">
        <v>693</v>
      </c>
      <c r="X14" t="s">
        <v>361</v>
      </c>
      <c r="Z14">
        <v>8000</v>
      </c>
    </row>
    <row r="15" spans="1:30" x14ac:dyDescent="0.25">
      <c r="A15" s="11"/>
      <c r="B15" s="13">
        <v>2657</v>
      </c>
      <c r="C15" s="11">
        <v>2656</v>
      </c>
      <c r="D15" s="3" t="s">
        <v>692</v>
      </c>
      <c r="X15" s="335" t="s">
        <v>364</v>
      </c>
      <c r="Z15">
        <v>10210</v>
      </c>
      <c r="AB15" t="s">
        <v>370</v>
      </c>
      <c r="AD15" t="s">
        <v>691</v>
      </c>
    </row>
    <row r="16" spans="1:30" x14ac:dyDescent="0.25">
      <c r="A16" s="11"/>
      <c r="B16" s="13">
        <v>2657</v>
      </c>
      <c r="C16" s="11">
        <v>2656</v>
      </c>
      <c r="D16" s="3" t="s">
        <v>693</v>
      </c>
      <c r="E16" t="s">
        <v>695</v>
      </c>
      <c r="X16" t="s">
        <v>365</v>
      </c>
      <c r="Z16">
        <v>8390</v>
      </c>
    </row>
    <row r="17" spans="1:26" x14ac:dyDescent="0.25">
      <c r="A17" s="11"/>
      <c r="B17" s="13">
        <f>B15+1</f>
        <v>2658</v>
      </c>
      <c r="C17" s="11">
        <f>C15+1</f>
        <v>2657</v>
      </c>
      <c r="D17" s="3" t="s">
        <v>692</v>
      </c>
      <c r="X17" t="s">
        <v>366</v>
      </c>
      <c r="Z17">
        <v>8250</v>
      </c>
    </row>
    <row r="18" spans="1:26" x14ac:dyDescent="0.25">
      <c r="A18" s="11"/>
      <c r="B18" s="13">
        <f>B16+1</f>
        <v>2658</v>
      </c>
      <c r="C18" s="11">
        <f>C16+1</f>
        <v>2657</v>
      </c>
      <c r="D18" s="3" t="s">
        <v>693</v>
      </c>
      <c r="X18" t="s">
        <v>367</v>
      </c>
      <c r="Z18">
        <v>7630</v>
      </c>
    </row>
    <row r="19" spans="1:26" x14ac:dyDescent="0.25">
      <c r="A19" s="11"/>
      <c r="B19" s="13">
        <f>B17+1</f>
        <v>2659</v>
      </c>
      <c r="C19" s="11">
        <f>C17+1</f>
        <v>2658</v>
      </c>
      <c r="D19" s="3" t="s">
        <v>692</v>
      </c>
      <c r="X19" t="s">
        <v>368</v>
      </c>
      <c r="Z19">
        <v>9370</v>
      </c>
    </row>
    <row r="20" spans="1:26" x14ac:dyDescent="0.25">
      <c r="A20" s="11"/>
      <c r="B20" s="13">
        <f>B18+1</f>
        <v>2659</v>
      </c>
      <c r="C20" s="11">
        <f>C18+1</f>
        <v>2658</v>
      </c>
      <c r="D20" s="3" t="s">
        <v>693</v>
      </c>
      <c r="E20" t="s">
        <v>694</v>
      </c>
    </row>
    <row r="21" spans="1:26" x14ac:dyDescent="0.25">
      <c r="A21" s="11"/>
      <c r="B21" s="13">
        <f>B19+1</f>
        <v>2660</v>
      </c>
      <c r="C21" s="11">
        <f>C19+1</f>
        <v>2659</v>
      </c>
      <c r="D21" s="3" t="s">
        <v>692</v>
      </c>
    </row>
    <row r="22" spans="1:26" x14ac:dyDescent="0.25">
      <c r="A22" s="11"/>
      <c r="B22" s="13">
        <f>B20+1</f>
        <v>2660</v>
      </c>
      <c r="C22" s="11">
        <f>C20+1</f>
        <v>2659</v>
      </c>
      <c r="D22" s="3" t="s">
        <v>693</v>
      </c>
    </row>
    <row r="23" spans="1:26" x14ac:dyDescent="0.25">
      <c r="A23" s="11"/>
      <c r="B23" s="13">
        <f>B21+1</f>
        <v>2661</v>
      </c>
      <c r="C23" s="11">
        <f>C21+1</f>
        <v>2660</v>
      </c>
      <c r="D23" s="3" t="s">
        <v>692</v>
      </c>
    </row>
    <row r="24" spans="1:26" x14ac:dyDescent="0.25">
      <c r="A24" s="11"/>
      <c r="B24" s="13">
        <f>B22+1</f>
        <v>2661</v>
      </c>
      <c r="C24" s="11">
        <f>C22+1</f>
        <v>2660</v>
      </c>
      <c r="D24" s="3" t="s">
        <v>693</v>
      </c>
    </row>
    <row r="25" spans="1:26" x14ac:dyDescent="0.25">
      <c r="A25" s="11"/>
      <c r="B25" s="13"/>
      <c r="C25" s="11"/>
      <c r="D25" s="3"/>
    </row>
    <row r="26" spans="1:26" ht="14.45" x14ac:dyDescent="0.3">
      <c r="A26" s="11"/>
      <c r="B26" s="13"/>
      <c r="C26" s="11"/>
      <c r="D26" s="3"/>
      <c r="F26" s="59"/>
    </row>
    <row r="27" spans="1:26" ht="14.45" x14ac:dyDescent="0.3">
      <c r="A27" s="11"/>
      <c r="B27" s="13"/>
      <c r="C27" s="11"/>
      <c r="D27" s="3"/>
    </row>
    <row r="28" spans="1:26" ht="14.45" x14ac:dyDescent="0.3">
      <c r="A28" s="11"/>
      <c r="B28" s="13"/>
      <c r="C28" s="11"/>
      <c r="D28" s="3"/>
      <c r="F28" s="59"/>
    </row>
    <row r="29" spans="1:26" ht="14.45" x14ac:dyDescent="0.3">
      <c r="A29" s="11"/>
      <c r="B29" s="13"/>
      <c r="C29" s="11"/>
      <c r="D29" s="3"/>
    </row>
    <row r="30" spans="1:26" ht="14.45" x14ac:dyDescent="0.3">
      <c r="A30" s="11"/>
      <c r="B30" s="13"/>
      <c r="C30" s="11"/>
      <c r="D30" s="3"/>
      <c r="F30" s="59"/>
    </row>
    <row r="31" spans="1:26" ht="14.45" x14ac:dyDescent="0.3">
      <c r="A31" s="11"/>
      <c r="B31" s="13"/>
      <c r="C31" s="11"/>
      <c r="D31" s="3"/>
    </row>
    <row r="32" spans="1:26" ht="14.45" x14ac:dyDescent="0.3">
      <c r="A32" s="11"/>
      <c r="B32" s="13"/>
      <c r="C32" s="11"/>
      <c r="D32" s="3"/>
    </row>
    <row r="33" spans="1:19" ht="14.45" x14ac:dyDescent="0.3">
      <c r="A33" s="11"/>
      <c r="B33" s="13"/>
      <c r="C33" s="47"/>
      <c r="D33" s="2"/>
      <c r="E33" s="7"/>
      <c r="F33" s="7"/>
      <c r="G33" s="7"/>
      <c r="H33" s="7"/>
      <c r="I33" s="7"/>
      <c r="J33" s="7"/>
    </row>
    <row r="34" spans="1:19" ht="14.45" x14ac:dyDescent="0.3">
      <c r="A34" s="11"/>
      <c r="B34" s="13"/>
      <c r="C34" s="47"/>
      <c r="D34" s="2"/>
      <c r="E34" s="7"/>
      <c r="F34" s="68"/>
      <c r="G34" s="68"/>
      <c r="H34" s="7"/>
      <c r="I34" s="7"/>
      <c r="J34" s="7"/>
    </row>
    <row r="35" spans="1:19" ht="14.45" x14ac:dyDescent="0.3">
      <c r="A35" s="11"/>
      <c r="B35" s="13"/>
      <c r="C35" s="47"/>
      <c r="D35" s="2"/>
      <c r="E35" s="7"/>
      <c r="F35" s="7"/>
      <c r="G35" s="7"/>
      <c r="H35" s="7"/>
      <c r="I35" s="7"/>
      <c r="J35" s="7"/>
    </row>
    <row r="36" spans="1:19" ht="14.45" x14ac:dyDescent="0.3">
      <c r="A36" s="11"/>
      <c r="B36" s="13"/>
      <c r="C36" s="47"/>
      <c r="D36" s="2"/>
      <c r="E36" s="7"/>
      <c r="F36" s="68"/>
      <c r="G36" s="7"/>
      <c r="H36" s="7"/>
      <c r="I36" s="7"/>
      <c r="J36" s="7"/>
    </row>
    <row r="37" spans="1:19" ht="14.45" x14ac:dyDescent="0.3">
      <c r="A37" s="11"/>
      <c r="B37" s="13"/>
      <c r="C37" s="47"/>
      <c r="D37" s="2"/>
      <c r="E37" s="7"/>
      <c r="F37" s="68"/>
      <c r="G37" s="7"/>
      <c r="H37" s="7"/>
      <c r="I37" s="7"/>
      <c r="J37" s="7"/>
    </row>
    <row r="38" spans="1:19" ht="14.45" x14ac:dyDescent="0.3">
      <c r="A38" s="11"/>
      <c r="B38" s="13"/>
      <c r="C38" s="47"/>
      <c r="D38" s="2"/>
      <c r="E38" s="7"/>
      <c r="F38" s="7"/>
      <c r="G38" s="7"/>
      <c r="H38" s="7"/>
      <c r="I38" s="7"/>
      <c r="J38" s="7"/>
    </row>
    <row r="39" spans="1:19" ht="14.45" x14ac:dyDescent="0.3">
      <c r="A39" s="11"/>
      <c r="B39" s="13"/>
      <c r="C39" s="47"/>
      <c r="D39" s="2"/>
      <c r="E39" s="7"/>
      <c r="F39" s="68"/>
      <c r="G39" s="7"/>
      <c r="H39" s="7"/>
      <c r="I39" s="7"/>
      <c r="J39" s="7"/>
    </row>
    <row r="40" spans="1:19" ht="14.45" x14ac:dyDescent="0.3">
      <c r="A40" s="11"/>
      <c r="B40" s="13"/>
      <c r="C40" s="47"/>
      <c r="D40" s="2"/>
      <c r="E40" s="7"/>
      <c r="F40" s="7"/>
      <c r="G40" s="7"/>
      <c r="H40" s="7"/>
      <c r="I40" s="7"/>
      <c r="J40" s="7"/>
    </row>
    <row r="41" spans="1:19" ht="14.45" x14ac:dyDescent="0.3">
      <c r="A41" s="11"/>
      <c r="B41" s="13"/>
      <c r="C41" s="47"/>
      <c r="D41" s="2"/>
      <c r="E41" s="7"/>
      <c r="F41" s="68"/>
      <c r="G41" s="7"/>
      <c r="H41" s="7"/>
      <c r="I41" s="7"/>
      <c r="J41" s="7"/>
    </row>
    <row r="42" spans="1:19" ht="14.45" x14ac:dyDescent="0.3">
      <c r="A42" s="11"/>
      <c r="B42" s="13"/>
      <c r="C42" s="47"/>
      <c r="D42" s="2"/>
      <c r="E42" s="7"/>
      <c r="F42" s="7"/>
      <c r="G42" s="7"/>
      <c r="H42" s="7"/>
      <c r="I42" s="7"/>
      <c r="J42" s="7"/>
    </row>
    <row r="43" spans="1:19" ht="14.45" x14ac:dyDescent="0.3">
      <c r="A43" s="11"/>
      <c r="B43" s="13"/>
      <c r="C43" s="47"/>
      <c r="D43" s="2"/>
      <c r="E43" s="7"/>
      <c r="F43" s="7"/>
      <c r="G43" s="7"/>
      <c r="H43" s="7"/>
      <c r="I43" s="7"/>
      <c r="J43" s="7"/>
    </row>
    <row r="44" spans="1:19" ht="14.45" x14ac:dyDescent="0.3">
      <c r="A44" s="11"/>
      <c r="B44" s="13"/>
      <c r="C44" s="47"/>
      <c r="D44" s="2"/>
      <c r="E44" s="7"/>
      <c r="F44" s="68"/>
      <c r="G44" s="7"/>
      <c r="H44" s="7"/>
      <c r="I44" s="7"/>
      <c r="J44" s="7"/>
    </row>
    <row r="45" spans="1:19" ht="14.45" x14ac:dyDescent="0.3">
      <c r="A45" s="11"/>
      <c r="B45" s="13"/>
      <c r="C45" s="47"/>
      <c r="D45" s="2"/>
      <c r="E45" s="7"/>
      <c r="F45" s="7"/>
      <c r="G45" s="7"/>
      <c r="H45" s="7"/>
      <c r="I45" s="7"/>
      <c r="J45" s="7"/>
    </row>
    <row r="46" spans="1:19" ht="14.45" x14ac:dyDescent="0.3">
      <c r="A46" s="11"/>
      <c r="B46" s="13"/>
      <c r="C46" s="47"/>
      <c r="D46" s="2"/>
      <c r="E46" s="7"/>
      <c r="F46" s="68"/>
      <c r="G46" s="7"/>
      <c r="H46" s="7"/>
      <c r="I46" s="7"/>
      <c r="J46" s="7"/>
    </row>
    <row r="47" spans="1:19" ht="14.45" x14ac:dyDescent="0.3">
      <c r="A47" s="11"/>
      <c r="B47" s="13"/>
      <c r="C47" s="47"/>
      <c r="D47" s="2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ht="14.45" x14ac:dyDescent="0.3">
      <c r="A48" s="11"/>
      <c r="B48" s="13"/>
      <c r="C48" s="47"/>
      <c r="D48" s="2"/>
      <c r="E48" s="7"/>
      <c r="F48" s="68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ht="14.45" x14ac:dyDescent="0.3">
      <c r="A49" s="11"/>
      <c r="B49" s="13"/>
      <c r="C49" s="47"/>
      <c r="D49" s="2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ht="14.45" x14ac:dyDescent="0.3">
      <c r="A50" s="11"/>
      <c r="B50" s="13"/>
      <c r="C50" s="47"/>
      <c r="D50" s="2"/>
      <c r="E50" s="7"/>
      <c r="F50" s="68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ht="14.45" x14ac:dyDescent="0.3">
      <c r="A51" s="11"/>
      <c r="B51" s="13"/>
      <c r="C51" s="47"/>
      <c r="D51" s="2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ht="14.45" x14ac:dyDescent="0.3">
      <c r="A52" s="11"/>
      <c r="B52" s="13"/>
      <c r="C52" s="47"/>
      <c r="D52" s="2"/>
      <c r="E52" s="7"/>
      <c r="F52" s="68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ht="14.45" x14ac:dyDescent="0.3">
      <c r="A53" s="11"/>
      <c r="B53" s="13"/>
      <c r="C53" s="47"/>
      <c r="D53" s="2"/>
      <c r="E53" s="7"/>
      <c r="F53" s="68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 spans="1:19" ht="14.45" x14ac:dyDescent="0.3">
      <c r="A54" s="11"/>
      <c r="B54" s="13"/>
      <c r="C54" s="47"/>
      <c r="D54" s="2"/>
      <c r="E54" s="7"/>
      <c r="F54" s="68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 spans="1:19" ht="14.45" x14ac:dyDescent="0.3">
      <c r="A55" s="11"/>
      <c r="B55" s="13"/>
      <c r="C55" s="47"/>
      <c r="D55" s="2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 spans="1:19" x14ac:dyDescent="0.25">
      <c r="A56" s="11"/>
      <c r="B56" s="13"/>
      <c r="C56" s="47"/>
      <c r="D56" s="2"/>
      <c r="E56" s="7"/>
      <c r="F56" s="68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 spans="1:19" x14ac:dyDescent="0.25">
      <c r="A57" s="11"/>
      <c r="B57" s="13"/>
      <c r="C57" s="47"/>
      <c r="D57" s="2"/>
      <c r="E57" s="7"/>
      <c r="F57" s="6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 spans="1:19" x14ac:dyDescent="0.25">
      <c r="A58" s="11"/>
      <c r="B58" s="13"/>
      <c r="C58" s="47"/>
      <c r="D58" s="2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1:19" x14ac:dyDescent="0.25">
      <c r="A59" s="11"/>
      <c r="B59" s="13"/>
      <c r="C59" s="47"/>
      <c r="D59" s="2"/>
      <c r="E59" s="7"/>
      <c r="F59" s="7"/>
      <c r="G59" s="7"/>
      <c r="H59" s="7"/>
      <c r="I59" s="7"/>
      <c r="J59" s="7"/>
    </row>
    <row r="60" spans="1:19" x14ac:dyDescent="0.25">
      <c r="A60" s="11"/>
      <c r="B60" s="13"/>
      <c r="C60" s="47"/>
      <c r="D60" s="2"/>
      <c r="E60" s="7"/>
      <c r="F60" s="7"/>
      <c r="G60" s="7"/>
      <c r="H60" s="7"/>
      <c r="I60" s="7"/>
      <c r="J60" s="7"/>
    </row>
    <row r="61" spans="1:19" x14ac:dyDescent="0.25">
      <c r="A61" s="11"/>
      <c r="B61" s="13"/>
      <c r="C61" s="47"/>
      <c r="D61" s="2"/>
      <c r="E61" s="7"/>
      <c r="F61" s="7"/>
      <c r="G61" s="7"/>
      <c r="H61" s="7"/>
      <c r="I61" s="7"/>
      <c r="J61" s="7"/>
    </row>
    <row r="62" spans="1:19" x14ac:dyDescent="0.25">
      <c r="A62" s="11"/>
      <c r="B62" s="13"/>
      <c r="C62" s="11"/>
      <c r="D62" s="3"/>
    </row>
    <row r="63" spans="1:19" x14ac:dyDescent="0.25">
      <c r="A63" s="11"/>
      <c r="B63" s="13"/>
      <c r="C63" s="47"/>
      <c r="D63" s="2"/>
      <c r="E63" s="7"/>
      <c r="F63" s="7"/>
      <c r="G63" s="7"/>
      <c r="H63" s="7"/>
    </row>
    <row r="64" spans="1:19" x14ac:dyDescent="0.25">
      <c r="A64" s="11"/>
      <c r="B64" s="13"/>
      <c r="C64" s="47"/>
      <c r="D64" s="2"/>
      <c r="E64" s="7"/>
      <c r="F64" s="7"/>
      <c r="G64" s="7"/>
      <c r="H64" s="7"/>
    </row>
    <row r="65" spans="1:8" x14ac:dyDescent="0.25">
      <c r="A65" s="11"/>
      <c r="B65" s="13"/>
      <c r="C65" s="47"/>
      <c r="D65" s="2"/>
      <c r="E65" s="7"/>
      <c r="F65" s="7"/>
      <c r="G65" s="7"/>
      <c r="H65" s="7"/>
    </row>
    <row r="66" spans="1:8" x14ac:dyDescent="0.25">
      <c r="A66" s="11"/>
      <c r="B66" s="13"/>
      <c r="C66" s="47"/>
      <c r="D66" s="2"/>
      <c r="E66" s="7"/>
      <c r="F66" s="7"/>
      <c r="G66" s="7"/>
      <c r="H66" s="7"/>
    </row>
    <row r="67" spans="1:8" x14ac:dyDescent="0.25">
      <c r="A67" s="11"/>
      <c r="B67" s="13"/>
      <c r="C67" s="47"/>
      <c r="D67" s="2"/>
      <c r="E67" s="7"/>
      <c r="F67" s="7"/>
      <c r="G67" s="7"/>
      <c r="H67" s="7"/>
    </row>
    <row r="68" spans="1:8" x14ac:dyDescent="0.25">
      <c r="A68" s="11"/>
      <c r="B68" s="13"/>
      <c r="C68" s="47"/>
      <c r="D68" s="2"/>
      <c r="E68" s="7"/>
      <c r="F68" s="7"/>
      <c r="G68" s="7"/>
      <c r="H68" s="7"/>
    </row>
    <row r="69" spans="1:8" x14ac:dyDescent="0.25">
      <c r="A69" s="11"/>
      <c r="B69" s="13"/>
      <c r="C69" s="47"/>
      <c r="D69" s="2"/>
      <c r="E69" s="7"/>
      <c r="F69" s="7"/>
      <c r="G69" s="7"/>
      <c r="H69" s="7"/>
    </row>
    <row r="70" spans="1:8" x14ac:dyDescent="0.25">
      <c r="A70" s="11"/>
      <c r="B70" s="13"/>
      <c r="C70" s="47"/>
      <c r="D70" s="2"/>
      <c r="E70" s="7"/>
      <c r="F70" s="7"/>
      <c r="G70" s="7"/>
      <c r="H70" s="7"/>
    </row>
    <row r="71" spans="1:8" x14ac:dyDescent="0.25">
      <c r="A71" s="11"/>
      <c r="B71" s="13"/>
      <c r="C71" s="47"/>
      <c r="D71" s="2"/>
      <c r="E71" s="7"/>
      <c r="F71" s="7"/>
      <c r="G71" s="7"/>
      <c r="H71" s="7"/>
    </row>
    <row r="72" spans="1:8" x14ac:dyDescent="0.25">
      <c r="A72" s="11"/>
      <c r="B72" s="13"/>
      <c r="C72" s="47"/>
      <c r="D72" s="2"/>
      <c r="E72" s="7"/>
      <c r="F72" s="7"/>
      <c r="G72" s="7"/>
      <c r="H72" s="7"/>
    </row>
    <row r="73" spans="1:8" x14ac:dyDescent="0.25">
      <c r="A73" s="11"/>
      <c r="B73" s="13"/>
      <c r="C73" s="47"/>
      <c r="D73" s="2"/>
      <c r="E73" s="7"/>
      <c r="F73" s="7"/>
      <c r="G73" s="7"/>
      <c r="H73" s="7"/>
    </row>
    <row r="74" spans="1:8" x14ac:dyDescent="0.25">
      <c r="A74" s="11"/>
      <c r="B74" s="13"/>
      <c r="C74" s="47"/>
      <c r="D74" s="2"/>
      <c r="E74" s="7"/>
      <c r="F74" s="7"/>
      <c r="G74" s="7"/>
      <c r="H74" s="7"/>
    </row>
    <row r="75" spans="1:8" x14ac:dyDescent="0.25">
      <c r="A75" s="11"/>
      <c r="B75" s="13"/>
      <c r="C75" s="47"/>
      <c r="D75" s="2"/>
      <c r="E75" s="7"/>
      <c r="F75" s="7"/>
      <c r="G75" s="7"/>
      <c r="H75" s="7"/>
    </row>
    <row r="76" spans="1:8" x14ac:dyDescent="0.25">
      <c r="A76" s="11"/>
      <c r="B76" s="13"/>
      <c r="C76" s="47"/>
      <c r="D76" s="2"/>
      <c r="E76" s="7"/>
      <c r="F76" s="7"/>
      <c r="G76" s="7"/>
      <c r="H76" s="7"/>
    </row>
    <row r="77" spans="1:8" x14ac:dyDescent="0.25">
      <c r="A77" s="11"/>
      <c r="B77" s="13"/>
      <c r="C77" s="47"/>
      <c r="D77" s="2"/>
      <c r="E77" s="7"/>
      <c r="F77" s="7"/>
      <c r="G77" s="7"/>
      <c r="H77" s="7"/>
    </row>
    <row r="78" spans="1:8" x14ac:dyDescent="0.25">
      <c r="A78" s="11"/>
      <c r="B78" s="13"/>
      <c r="C78" s="47"/>
      <c r="D78" s="2"/>
      <c r="E78" s="7"/>
      <c r="F78" s="7"/>
      <c r="G78" s="7"/>
      <c r="H78" s="7"/>
    </row>
    <row r="79" spans="1:8" x14ac:dyDescent="0.25">
      <c r="A79" s="11"/>
      <c r="B79" s="13"/>
      <c r="C79" s="47"/>
      <c r="D79" s="2"/>
      <c r="E79" s="7"/>
      <c r="F79" s="7"/>
      <c r="G79" s="7"/>
      <c r="H79" s="7"/>
    </row>
    <row r="80" spans="1:8" x14ac:dyDescent="0.25">
      <c r="A80" s="11"/>
      <c r="B80" s="13"/>
      <c r="C80" s="47"/>
      <c r="D80" s="2"/>
      <c r="E80" s="7"/>
      <c r="F80" s="7"/>
      <c r="G80" s="7"/>
      <c r="H80" s="7"/>
    </row>
    <row r="81" spans="1:8" x14ac:dyDescent="0.25">
      <c r="A81" s="11"/>
      <c r="B81" s="13"/>
      <c r="C81" s="47"/>
      <c r="D81" s="2"/>
      <c r="E81" s="7"/>
      <c r="F81" s="7"/>
      <c r="G81" s="7"/>
      <c r="H81" s="7"/>
    </row>
    <row r="82" spans="1:8" x14ac:dyDescent="0.25">
      <c r="A82" s="11"/>
      <c r="B82" s="13"/>
      <c r="C82" s="47"/>
      <c r="D82" s="2"/>
      <c r="E82" s="7"/>
      <c r="F82" s="7"/>
      <c r="G82" s="7"/>
      <c r="H82" s="7"/>
    </row>
    <row r="83" spans="1:8" x14ac:dyDescent="0.25">
      <c r="A83" s="11"/>
      <c r="B83" s="13"/>
      <c r="C83" s="47"/>
      <c r="D83" s="2"/>
      <c r="E83" s="7"/>
      <c r="F83" s="7"/>
      <c r="G83" s="7"/>
      <c r="H83" s="7"/>
    </row>
    <row r="84" spans="1:8" x14ac:dyDescent="0.25">
      <c r="A84" s="11"/>
      <c r="B84" s="13"/>
      <c r="C84" s="47"/>
      <c r="D84" s="2"/>
      <c r="E84" s="7"/>
      <c r="F84" s="7"/>
      <c r="G84" s="7"/>
      <c r="H84" s="7"/>
    </row>
    <row r="85" spans="1:8" x14ac:dyDescent="0.25">
      <c r="A85" s="11"/>
      <c r="B85" s="13"/>
      <c r="C85" s="47"/>
      <c r="D85" s="2"/>
      <c r="E85" s="7"/>
      <c r="F85" s="7"/>
      <c r="G85" s="7"/>
      <c r="H85" s="7"/>
    </row>
    <row r="86" spans="1:8" x14ac:dyDescent="0.25">
      <c r="A86" s="11"/>
      <c r="B86" s="13"/>
      <c r="C86" s="47"/>
      <c r="D86" s="2"/>
      <c r="E86" s="7"/>
      <c r="F86" s="7"/>
      <c r="G86" s="7"/>
      <c r="H86" s="7"/>
    </row>
    <row r="87" spans="1:8" x14ac:dyDescent="0.25">
      <c r="A87" s="11"/>
      <c r="B87" s="13"/>
      <c r="C87" s="47"/>
      <c r="D87" s="2"/>
      <c r="E87" s="7"/>
      <c r="F87" s="7"/>
      <c r="G87" s="7"/>
      <c r="H87" s="7"/>
    </row>
    <row r="88" spans="1:8" x14ac:dyDescent="0.25">
      <c r="A88" s="11"/>
      <c r="B88" s="13"/>
      <c r="C88" s="47"/>
      <c r="D88" s="2"/>
      <c r="E88" s="7"/>
      <c r="F88" s="7"/>
      <c r="G88" s="7"/>
      <c r="H88" s="7"/>
    </row>
    <row r="89" spans="1:8" x14ac:dyDescent="0.25">
      <c r="A89" s="11"/>
      <c r="B89" s="13"/>
      <c r="C89" s="47"/>
      <c r="D89" s="2"/>
      <c r="E89" s="7"/>
      <c r="F89" s="7"/>
      <c r="G89" s="7"/>
      <c r="H89" s="7"/>
    </row>
    <row r="90" spans="1:8" x14ac:dyDescent="0.25">
      <c r="A90" s="11"/>
      <c r="B90" s="13"/>
      <c r="C90" s="47"/>
      <c r="D90" s="2"/>
      <c r="E90" s="7"/>
      <c r="F90" s="7"/>
      <c r="G90" s="7"/>
      <c r="H90" s="7"/>
    </row>
    <row r="91" spans="1:8" x14ac:dyDescent="0.25">
      <c r="A91" s="11"/>
      <c r="B91" s="13"/>
      <c r="C91" s="47"/>
      <c r="D91" s="2"/>
      <c r="E91" s="7"/>
      <c r="F91" s="7"/>
      <c r="G91" s="7"/>
      <c r="H91" s="7"/>
    </row>
    <row r="92" spans="1:8" x14ac:dyDescent="0.25">
      <c r="A92" s="11"/>
      <c r="B92" s="13"/>
      <c r="C92" s="47"/>
      <c r="D92" s="2"/>
      <c r="E92" s="7"/>
      <c r="F92" s="7"/>
      <c r="G92" s="7"/>
      <c r="H92" s="7"/>
    </row>
    <row r="93" spans="1:8" x14ac:dyDescent="0.25">
      <c r="A93" s="11"/>
      <c r="B93" s="13"/>
      <c r="C93" s="47"/>
      <c r="D93" s="2"/>
      <c r="E93" s="7"/>
      <c r="F93" s="7"/>
      <c r="G93" s="7"/>
      <c r="H93" s="7"/>
    </row>
    <row r="94" spans="1:8" x14ac:dyDescent="0.25">
      <c r="A94" s="11"/>
      <c r="B94" s="13"/>
      <c r="C94" s="47"/>
      <c r="D94" s="2"/>
      <c r="E94" s="7"/>
      <c r="F94" s="7"/>
      <c r="G94" s="7"/>
      <c r="H94" s="7"/>
    </row>
    <row r="95" spans="1:8" x14ac:dyDescent="0.25">
      <c r="A95" s="11"/>
      <c r="B95" s="13"/>
      <c r="C95" s="47"/>
      <c r="D95" s="2"/>
      <c r="E95" s="7"/>
      <c r="F95" s="7"/>
      <c r="G95" s="7"/>
      <c r="H95" s="7"/>
    </row>
    <row r="96" spans="1:8" x14ac:dyDescent="0.25">
      <c r="A96" s="11"/>
      <c r="B96" s="13"/>
      <c r="C96" s="47"/>
      <c r="D96" s="2"/>
      <c r="E96" s="7"/>
      <c r="F96" s="7"/>
      <c r="G96" s="7"/>
      <c r="H96" s="7"/>
    </row>
    <row r="97" spans="1:23" x14ac:dyDescent="0.25">
      <c r="A97" s="11"/>
      <c r="B97" s="13"/>
      <c r="C97" s="47"/>
      <c r="D97" s="2"/>
      <c r="E97" s="7"/>
      <c r="F97" s="7"/>
      <c r="G97" s="7"/>
      <c r="H97" s="7"/>
    </row>
    <row r="98" spans="1:23" x14ac:dyDescent="0.25">
      <c r="A98" s="11"/>
      <c r="B98" s="13"/>
      <c r="C98" s="47"/>
      <c r="D98" s="2"/>
      <c r="E98" s="7"/>
      <c r="F98" s="7"/>
      <c r="G98" s="7"/>
      <c r="H98" s="7"/>
    </row>
    <row r="99" spans="1:23" x14ac:dyDescent="0.25">
      <c r="A99" s="11"/>
      <c r="B99" s="13"/>
      <c r="C99" s="47"/>
      <c r="D99" s="2"/>
      <c r="E99" s="7"/>
      <c r="F99" s="7"/>
      <c r="G99" s="7"/>
      <c r="H99" s="7"/>
    </row>
    <row r="100" spans="1:23" x14ac:dyDescent="0.25">
      <c r="A100" s="11"/>
      <c r="B100" s="13"/>
      <c r="C100" s="47"/>
      <c r="D100" s="2"/>
      <c r="E100" s="7"/>
      <c r="F100" s="7"/>
      <c r="G100" s="7"/>
      <c r="H100" s="7"/>
    </row>
    <row r="101" spans="1:23" x14ac:dyDescent="0.25">
      <c r="A101" s="11"/>
      <c r="B101" s="13"/>
      <c r="C101" s="47"/>
      <c r="D101" s="2"/>
      <c r="E101" s="7"/>
      <c r="F101" s="7"/>
      <c r="G101" s="7"/>
      <c r="H101" s="7"/>
      <c r="W101" s="51"/>
    </row>
    <row r="102" spans="1:23" x14ac:dyDescent="0.25">
      <c r="A102" s="11"/>
      <c r="B102" s="13"/>
      <c r="C102" s="47"/>
      <c r="D102" s="2"/>
      <c r="E102" s="7"/>
      <c r="F102" s="7"/>
      <c r="G102" s="7"/>
      <c r="H102" s="7"/>
    </row>
    <row r="103" spans="1:23" x14ac:dyDescent="0.25">
      <c r="A103" s="11"/>
      <c r="B103" s="13"/>
      <c r="C103" s="47"/>
      <c r="D103" s="2"/>
      <c r="E103" s="7"/>
      <c r="F103" s="7"/>
      <c r="G103" s="7"/>
      <c r="H103" s="7"/>
    </row>
    <row r="104" spans="1:23" x14ac:dyDescent="0.25">
      <c r="A104" s="11"/>
      <c r="B104" s="13"/>
      <c r="C104" s="47"/>
      <c r="D104" s="2"/>
      <c r="E104" s="7"/>
      <c r="F104" s="7"/>
      <c r="G104" s="7"/>
      <c r="H104" s="7"/>
    </row>
    <row r="105" spans="1:23" x14ac:dyDescent="0.25">
      <c r="A105" s="11"/>
      <c r="B105" s="13"/>
      <c r="C105" s="47"/>
      <c r="D105" s="2"/>
      <c r="E105" s="7"/>
      <c r="F105" s="7"/>
      <c r="G105" s="7"/>
      <c r="H105" s="7"/>
    </row>
    <row r="106" spans="1:23" x14ac:dyDescent="0.25">
      <c r="A106" s="11"/>
      <c r="B106" s="13"/>
      <c r="C106" s="47"/>
      <c r="D106" s="2"/>
      <c r="E106" s="7"/>
      <c r="F106" s="7"/>
      <c r="G106" s="7"/>
      <c r="H106" s="7"/>
    </row>
    <row r="107" spans="1:23" x14ac:dyDescent="0.25">
      <c r="A107" s="11"/>
      <c r="B107" s="13"/>
      <c r="C107" s="47"/>
      <c r="D107" s="2"/>
      <c r="E107" s="7"/>
      <c r="F107" s="7"/>
      <c r="G107" s="7"/>
      <c r="H107" s="7"/>
    </row>
    <row r="108" spans="1:23" x14ac:dyDescent="0.25">
      <c r="A108" s="11"/>
      <c r="B108" s="13"/>
      <c r="C108" s="47"/>
      <c r="D108" s="2"/>
      <c r="E108" s="7"/>
      <c r="F108" s="7"/>
      <c r="G108" s="7"/>
      <c r="H108" s="7"/>
    </row>
    <row r="109" spans="1:23" x14ac:dyDescent="0.25">
      <c r="A109" s="11"/>
      <c r="B109" s="13"/>
      <c r="C109" s="47"/>
      <c r="D109" s="2"/>
      <c r="E109" s="7"/>
      <c r="F109" s="7"/>
      <c r="G109" s="7"/>
      <c r="H109" s="7"/>
    </row>
    <row r="110" spans="1:23" x14ac:dyDescent="0.25">
      <c r="A110" s="11"/>
      <c r="B110" s="13"/>
      <c r="C110" s="47"/>
      <c r="D110" s="2"/>
      <c r="E110" s="7"/>
      <c r="F110" s="7"/>
      <c r="G110" s="7"/>
      <c r="H110" s="7"/>
    </row>
    <row r="111" spans="1:23" x14ac:dyDescent="0.25">
      <c r="A111" s="11"/>
      <c r="B111" s="13"/>
      <c r="C111" s="47"/>
      <c r="D111" s="2"/>
      <c r="E111" s="7"/>
      <c r="F111" s="7"/>
      <c r="G111" s="7"/>
      <c r="H111" s="7"/>
    </row>
    <row r="112" spans="1:23" x14ac:dyDescent="0.25">
      <c r="A112" s="11"/>
      <c r="B112" s="13"/>
      <c r="C112" s="47"/>
      <c r="D112" s="2"/>
      <c r="E112" s="7"/>
      <c r="F112" s="7"/>
      <c r="G112" s="7"/>
      <c r="H112" s="7"/>
    </row>
    <row r="113" spans="1:8" x14ac:dyDescent="0.25">
      <c r="A113" s="11"/>
      <c r="B113" s="13"/>
      <c r="C113" s="47"/>
      <c r="D113" s="2"/>
      <c r="E113" s="7"/>
      <c r="F113" s="7"/>
      <c r="G113" s="7"/>
      <c r="H113" s="7"/>
    </row>
    <row r="114" spans="1:8" x14ac:dyDescent="0.25">
      <c r="A114" s="11"/>
      <c r="B114" s="13"/>
      <c r="C114" s="47"/>
      <c r="D114" s="2"/>
      <c r="E114" s="7"/>
      <c r="F114" s="7"/>
      <c r="G114" s="7"/>
      <c r="H114" s="7"/>
    </row>
    <row r="115" spans="1:8" x14ac:dyDescent="0.25">
      <c r="A115" s="11"/>
      <c r="B115" s="13"/>
      <c r="C115" s="47"/>
      <c r="D115" s="2"/>
      <c r="E115" s="7"/>
      <c r="F115" s="7"/>
      <c r="G115" s="7"/>
      <c r="H115" s="7"/>
    </row>
    <row r="116" spans="1:8" x14ac:dyDescent="0.25">
      <c r="A116" s="11"/>
      <c r="B116" s="13"/>
      <c r="C116" s="47"/>
      <c r="D116" s="2"/>
      <c r="E116" s="7"/>
      <c r="F116" s="7"/>
      <c r="G116" s="7"/>
      <c r="H116" s="7"/>
    </row>
    <row r="117" spans="1:8" x14ac:dyDescent="0.25">
      <c r="A117" s="11"/>
      <c r="B117" s="13"/>
      <c r="C117" s="47"/>
      <c r="D117" s="2"/>
      <c r="E117" s="7"/>
      <c r="F117" s="7"/>
      <c r="G117" s="7"/>
      <c r="H117" s="7"/>
    </row>
    <row r="118" spans="1:8" x14ac:dyDescent="0.25">
      <c r="A118" s="11"/>
      <c r="B118" s="13"/>
      <c r="C118" s="47"/>
      <c r="D118" s="2"/>
      <c r="E118" s="7"/>
      <c r="F118" s="7"/>
      <c r="G118" s="7"/>
      <c r="H118" s="7"/>
    </row>
    <row r="119" spans="1:8" x14ac:dyDescent="0.25">
      <c r="A119" s="11"/>
      <c r="B119" s="13"/>
      <c r="C119" s="47"/>
      <c r="D119" s="2"/>
      <c r="E119" s="7"/>
      <c r="F119" s="7"/>
      <c r="G119" s="7"/>
      <c r="H119" s="7"/>
    </row>
    <row r="120" spans="1:8" x14ac:dyDescent="0.25">
      <c r="A120" s="11"/>
      <c r="B120" s="13"/>
      <c r="C120" s="47"/>
      <c r="D120" s="2"/>
      <c r="E120" s="7"/>
      <c r="F120" s="7"/>
      <c r="G120" s="7"/>
      <c r="H120" s="7"/>
    </row>
    <row r="121" spans="1:8" x14ac:dyDescent="0.25">
      <c r="A121" s="11"/>
      <c r="B121" s="13"/>
      <c r="C121" s="47"/>
      <c r="D121" s="2"/>
      <c r="E121" s="7"/>
      <c r="F121" s="7"/>
      <c r="G121" s="7"/>
      <c r="H121" s="7"/>
    </row>
    <row r="122" spans="1:8" x14ac:dyDescent="0.25">
      <c r="A122" s="11"/>
      <c r="B122" s="13"/>
      <c r="C122" s="47"/>
      <c r="D122" s="2"/>
      <c r="E122" s="7"/>
      <c r="F122" s="7"/>
      <c r="G122" s="7"/>
      <c r="H122" s="7"/>
    </row>
    <row r="123" spans="1:8" x14ac:dyDescent="0.25">
      <c r="A123" s="11"/>
      <c r="B123" s="13"/>
      <c r="C123" s="47"/>
      <c r="D123" s="2"/>
      <c r="E123" s="7"/>
      <c r="F123" s="7"/>
      <c r="G123" s="7"/>
      <c r="H123" s="7"/>
    </row>
    <row r="124" spans="1:8" x14ac:dyDescent="0.25">
      <c r="A124" s="11"/>
      <c r="B124" s="13"/>
      <c r="C124" s="47"/>
      <c r="D124" s="2"/>
      <c r="E124" s="7"/>
      <c r="F124" s="7"/>
      <c r="G124" s="7"/>
      <c r="H124" s="7"/>
    </row>
    <row r="125" spans="1:8" x14ac:dyDescent="0.25">
      <c r="A125" s="11"/>
      <c r="B125" s="13"/>
      <c r="C125" s="47"/>
      <c r="D125" s="2"/>
      <c r="E125" s="7"/>
      <c r="F125" s="7"/>
      <c r="G125" s="7"/>
      <c r="H125" s="7"/>
    </row>
    <row r="126" spans="1:8" x14ac:dyDescent="0.25">
      <c r="A126" s="11"/>
      <c r="B126" s="13"/>
      <c r="C126" s="47"/>
      <c r="D126" s="2"/>
      <c r="E126" s="7"/>
      <c r="F126" s="7"/>
      <c r="G126" s="7"/>
      <c r="H126" s="7"/>
    </row>
    <row r="127" spans="1:8" x14ac:dyDescent="0.25">
      <c r="A127" s="11"/>
      <c r="B127" s="13"/>
      <c r="C127" s="47"/>
      <c r="D127" s="2"/>
      <c r="E127" s="7"/>
      <c r="F127" s="7"/>
      <c r="G127" s="7"/>
      <c r="H127" s="7"/>
    </row>
    <row r="128" spans="1:8" x14ac:dyDescent="0.25">
      <c r="A128" s="11"/>
      <c r="B128" s="13"/>
      <c r="C128" s="47"/>
      <c r="D128" s="2"/>
      <c r="E128" s="7"/>
      <c r="F128" s="7"/>
      <c r="G128" s="7"/>
      <c r="H128" s="7"/>
    </row>
    <row r="129" spans="1:8" x14ac:dyDescent="0.25">
      <c r="A129" s="11"/>
      <c r="B129" s="13"/>
      <c r="C129" s="47"/>
      <c r="D129" s="2"/>
      <c r="E129" s="7"/>
      <c r="F129" s="7"/>
      <c r="G129" s="7"/>
      <c r="H129" s="7"/>
    </row>
    <row r="130" spans="1:8" x14ac:dyDescent="0.25">
      <c r="A130" s="11"/>
      <c r="B130" s="13"/>
      <c r="C130" s="47"/>
      <c r="D130" s="2"/>
      <c r="E130" s="7"/>
      <c r="F130" s="7"/>
      <c r="G130" s="7"/>
      <c r="H130" s="7"/>
    </row>
    <row r="131" spans="1:8" x14ac:dyDescent="0.25">
      <c r="A131" s="11"/>
      <c r="B131" s="13"/>
      <c r="C131" s="47"/>
      <c r="D131" s="2"/>
      <c r="E131" s="7"/>
      <c r="F131" s="7"/>
      <c r="G131" s="7"/>
      <c r="H131" s="7"/>
    </row>
    <row r="132" spans="1:8" x14ac:dyDescent="0.25">
      <c r="A132" s="11"/>
      <c r="B132" s="13"/>
      <c r="C132" s="47"/>
      <c r="D132" s="2"/>
      <c r="E132" s="7"/>
      <c r="F132" s="7"/>
      <c r="G132" s="7"/>
      <c r="H132" s="7"/>
    </row>
    <row r="133" spans="1:8" x14ac:dyDescent="0.25">
      <c r="A133" s="11"/>
      <c r="B133" s="13"/>
      <c r="C133" s="47"/>
      <c r="D133" s="2"/>
      <c r="E133" s="7"/>
      <c r="F133" s="7"/>
      <c r="G133" s="7"/>
      <c r="H133" s="7"/>
    </row>
    <row r="134" spans="1:8" x14ac:dyDescent="0.25">
      <c r="A134" s="11"/>
      <c r="B134" s="13"/>
      <c r="C134" s="47"/>
      <c r="D134" s="2"/>
      <c r="E134" s="7"/>
      <c r="F134" s="7"/>
      <c r="G134" s="7"/>
      <c r="H134" s="7"/>
    </row>
    <row r="135" spans="1:8" x14ac:dyDescent="0.25">
      <c r="A135" s="11"/>
      <c r="B135" s="13"/>
      <c r="C135" s="47"/>
      <c r="D135" s="2"/>
      <c r="E135" s="7"/>
      <c r="F135" s="7"/>
      <c r="G135" s="7"/>
      <c r="H135" s="7"/>
    </row>
    <row r="136" spans="1:8" x14ac:dyDescent="0.25">
      <c r="A136" s="11"/>
      <c r="B136" s="13"/>
      <c r="C136" s="47"/>
      <c r="D136" s="2"/>
      <c r="E136" s="7"/>
      <c r="F136" s="7"/>
      <c r="G136" s="7"/>
      <c r="H136" s="7"/>
    </row>
    <row r="137" spans="1:8" x14ac:dyDescent="0.25">
      <c r="A137" s="11"/>
      <c r="B137" s="13"/>
      <c r="C137" s="47"/>
      <c r="D137" s="2"/>
      <c r="E137" s="7"/>
      <c r="F137" s="7"/>
      <c r="G137" s="7"/>
      <c r="H137" s="7"/>
    </row>
    <row r="138" spans="1:8" x14ac:dyDescent="0.25">
      <c r="A138" s="11"/>
      <c r="B138" s="13"/>
      <c r="C138" s="47"/>
      <c r="D138" s="2"/>
      <c r="E138" s="7"/>
      <c r="F138" s="7"/>
      <c r="G138" s="7"/>
      <c r="H138" s="7"/>
    </row>
    <row r="139" spans="1:8" x14ac:dyDescent="0.25">
      <c r="A139" s="11"/>
      <c r="B139" s="13"/>
      <c r="C139" s="47"/>
      <c r="D139" s="2"/>
      <c r="E139" s="7"/>
      <c r="F139" s="7"/>
      <c r="G139" s="7"/>
      <c r="H139" s="7"/>
    </row>
    <row r="140" spans="1:8" x14ac:dyDescent="0.25">
      <c r="A140" s="11"/>
      <c r="B140" s="13"/>
      <c r="C140" s="47"/>
      <c r="D140" s="2"/>
      <c r="E140" s="7"/>
      <c r="F140" s="7"/>
      <c r="G140" s="7"/>
      <c r="H140" s="7"/>
    </row>
    <row r="141" spans="1:8" x14ac:dyDescent="0.25">
      <c r="A141" s="11"/>
      <c r="B141" s="13"/>
      <c r="C141" s="47"/>
      <c r="D141" s="2"/>
      <c r="E141" s="7"/>
      <c r="F141" s="7"/>
      <c r="G141" s="7"/>
      <c r="H141" s="7"/>
    </row>
    <row r="142" spans="1:8" x14ac:dyDescent="0.25">
      <c r="A142" s="11"/>
      <c r="B142" s="13"/>
      <c r="C142" s="47"/>
      <c r="D142" s="2"/>
      <c r="E142" s="7"/>
      <c r="F142" s="7"/>
      <c r="G142" s="7"/>
      <c r="H142" s="7"/>
    </row>
    <row r="143" spans="1:8" x14ac:dyDescent="0.25">
      <c r="A143" s="11"/>
      <c r="B143" s="13"/>
      <c r="C143" s="47"/>
      <c r="D143" s="2"/>
      <c r="E143" s="7"/>
      <c r="F143" s="7"/>
      <c r="G143" s="7"/>
      <c r="H143" s="7"/>
    </row>
    <row r="144" spans="1:8" x14ac:dyDescent="0.25">
      <c r="A144" s="11"/>
      <c r="B144" s="13"/>
      <c r="C144" s="47"/>
      <c r="D144" s="2"/>
      <c r="E144" s="7"/>
      <c r="F144" s="7"/>
      <c r="G144" s="7"/>
      <c r="H144" s="7"/>
    </row>
    <row r="145" spans="1:8" x14ac:dyDescent="0.25">
      <c r="A145" s="11"/>
      <c r="B145" s="13"/>
      <c r="C145" s="47"/>
      <c r="D145" s="2"/>
      <c r="E145" s="7"/>
      <c r="F145" s="7"/>
      <c r="G145" s="7"/>
      <c r="H145" s="7"/>
    </row>
    <row r="146" spans="1:8" x14ac:dyDescent="0.25">
      <c r="A146" s="11"/>
      <c r="B146" s="13"/>
      <c r="C146" s="47"/>
      <c r="D146" s="2"/>
      <c r="E146" s="7"/>
      <c r="F146" s="7"/>
      <c r="G146" s="7"/>
      <c r="H146" s="7"/>
    </row>
    <row r="147" spans="1:8" x14ac:dyDescent="0.25">
      <c r="A147" s="11"/>
      <c r="B147" s="13"/>
      <c r="C147" s="11"/>
      <c r="D147" s="3"/>
    </row>
    <row r="148" spans="1:8" x14ac:dyDescent="0.25">
      <c r="A148" s="11"/>
      <c r="B148" s="13"/>
      <c r="C148" s="11"/>
      <c r="D148" s="3"/>
    </row>
    <row r="149" spans="1:8" ht="15.75" thickBot="1" x14ac:dyDescent="0.3">
      <c r="A149" s="11"/>
      <c r="B149" s="40"/>
      <c r="C149" s="41"/>
      <c r="D149" s="3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27"/>
  <sheetViews>
    <sheetView topLeftCell="A16356" workbookViewId="0">
      <selection activeCell="J16365" sqref="J16365"/>
    </sheetView>
  </sheetViews>
  <sheetFormatPr defaultRowHeight="15" x14ac:dyDescent="0.25"/>
  <sheetData>
    <row r="1" spans="1:3" ht="14.45" x14ac:dyDescent="0.3">
      <c r="A1" t="s">
        <v>206</v>
      </c>
    </row>
    <row r="2" spans="1:3" ht="14.45" x14ac:dyDescent="0.3">
      <c r="A2">
        <v>29400</v>
      </c>
      <c r="B2" t="s">
        <v>158</v>
      </c>
      <c r="C2" t="s">
        <v>207</v>
      </c>
    </row>
    <row r="3" spans="1:3" ht="14.45" x14ac:dyDescent="0.3">
      <c r="A3">
        <f>A2-1</f>
        <v>29399</v>
      </c>
      <c r="B3" t="s">
        <v>158</v>
      </c>
      <c r="C3" t="s">
        <v>207</v>
      </c>
    </row>
    <row r="4" spans="1:3" ht="14.45" x14ac:dyDescent="0.3">
      <c r="A4">
        <f t="shared" ref="A4:A67" si="0">A3-1</f>
        <v>29398</v>
      </c>
      <c r="B4" t="s">
        <v>158</v>
      </c>
      <c r="C4" t="s">
        <v>207</v>
      </c>
    </row>
    <row r="5" spans="1:3" ht="14.45" x14ac:dyDescent="0.3">
      <c r="A5">
        <f t="shared" si="0"/>
        <v>29397</v>
      </c>
      <c r="B5" t="s">
        <v>158</v>
      </c>
      <c r="C5" t="s">
        <v>207</v>
      </c>
    </row>
    <row r="6" spans="1:3" ht="14.45" x14ac:dyDescent="0.3">
      <c r="A6">
        <f t="shared" si="0"/>
        <v>29396</v>
      </c>
      <c r="B6" t="s">
        <v>158</v>
      </c>
      <c r="C6" t="s">
        <v>207</v>
      </c>
    </row>
    <row r="7" spans="1:3" ht="14.45" x14ac:dyDescent="0.3">
      <c r="A7">
        <f t="shared" si="0"/>
        <v>29395</v>
      </c>
      <c r="B7" t="s">
        <v>158</v>
      </c>
      <c r="C7" t="s">
        <v>207</v>
      </c>
    </row>
    <row r="8" spans="1:3" ht="14.45" x14ac:dyDescent="0.3">
      <c r="A8">
        <f t="shared" si="0"/>
        <v>29394</v>
      </c>
      <c r="B8" t="s">
        <v>158</v>
      </c>
      <c r="C8" t="s">
        <v>207</v>
      </c>
    </row>
    <row r="9" spans="1:3" ht="14.45" x14ac:dyDescent="0.3">
      <c r="A9">
        <f t="shared" si="0"/>
        <v>29393</v>
      </c>
      <c r="B9" t="s">
        <v>158</v>
      </c>
      <c r="C9" t="s">
        <v>207</v>
      </c>
    </row>
    <row r="10" spans="1:3" ht="14.45" x14ac:dyDescent="0.3">
      <c r="A10">
        <f t="shared" si="0"/>
        <v>29392</v>
      </c>
      <c r="B10" t="s">
        <v>158</v>
      </c>
      <c r="C10" t="s">
        <v>207</v>
      </c>
    </row>
    <row r="11" spans="1:3" ht="14.45" x14ac:dyDescent="0.3">
      <c r="A11">
        <f t="shared" si="0"/>
        <v>29391</v>
      </c>
      <c r="B11" t="s">
        <v>158</v>
      </c>
      <c r="C11" t="s">
        <v>207</v>
      </c>
    </row>
    <row r="12" spans="1:3" ht="14.45" x14ac:dyDescent="0.3">
      <c r="A12">
        <f t="shared" si="0"/>
        <v>29390</v>
      </c>
      <c r="B12" t="s">
        <v>158</v>
      </c>
      <c r="C12" t="s">
        <v>207</v>
      </c>
    </row>
    <row r="13" spans="1:3" ht="14.45" x14ac:dyDescent="0.3">
      <c r="A13">
        <f t="shared" si="0"/>
        <v>29389</v>
      </c>
      <c r="B13" t="s">
        <v>158</v>
      </c>
      <c r="C13" t="s">
        <v>208</v>
      </c>
    </row>
    <row r="14" spans="1:3" ht="14.45" x14ac:dyDescent="0.3">
      <c r="A14">
        <f t="shared" si="0"/>
        <v>29388</v>
      </c>
      <c r="B14" t="s">
        <v>158</v>
      </c>
      <c r="C14" t="s">
        <v>208</v>
      </c>
    </row>
    <row r="15" spans="1:3" ht="14.45" x14ac:dyDescent="0.3">
      <c r="A15">
        <f t="shared" si="0"/>
        <v>29387</v>
      </c>
      <c r="B15" t="s">
        <v>158</v>
      </c>
      <c r="C15" t="s">
        <v>208</v>
      </c>
    </row>
    <row r="16" spans="1:3" ht="14.45" x14ac:dyDescent="0.3">
      <c r="A16">
        <f t="shared" si="0"/>
        <v>29386</v>
      </c>
      <c r="B16" t="s">
        <v>158</v>
      </c>
      <c r="C16" t="s">
        <v>208</v>
      </c>
    </row>
    <row r="17" spans="1:3" ht="14.45" x14ac:dyDescent="0.3">
      <c r="A17">
        <f t="shared" si="0"/>
        <v>29385</v>
      </c>
      <c r="B17" t="s">
        <v>158</v>
      </c>
      <c r="C17" t="s">
        <v>208</v>
      </c>
    </row>
    <row r="18" spans="1:3" ht="14.45" x14ac:dyDescent="0.3">
      <c r="A18">
        <f t="shared" si="0"/>
        <v>29384</v>
      </c>
      <c r="B18" t="s">
        <v>158</v>
      </c>
      <c r="C18" t="s">
        <v>208</v>
      </c>
    </row>
    <row r="19" spans="1:3" ht="14.45" x14ac:dyDescent="0.3">
      <c r="A19">
        <f t="shared" si="0"/>
        <v>29383</v>
      </c>
      <c r="B19" t="s">
        <v>158</v>
      </c>
      <c r="C19" t="s">
        <v>208</v>
      </c>
    </row>
    <row r="20" spans="1:3" ht="14.45" x14ac:dyDescent="0.3">
      <c r="A20">
        <f t="shared" si="0"/>
        <v>29382</v>
      </c>
      <c r="B20" t="s">
        <v>158</v>
      </c>
      <c r="C20" t="s">
        <v>208</v>
      </c>
    </row>
    <row r="21" spans="1:3" ht="14.45" x14ac:dyDescent="0.3">
      <c r="A21">
        <f t="shared" si="0"/>
        <v>29381</v>
      </c>
      <c r="B21" t="s">
        <v>158</v>
      </c>
      <c r="C21" t="s">
        <v>208</v>
      </c>
    </row>
    <row r="22" spans="1:3" ht="14.45" x14ac:dyDescent="0.3">
      <c r="A22">
        <f t="shared" si="0"/>
        <v>29380</v>
      </c>
      <c r="B22" t="s">
        <v>158</v>
      </c>
      <c r="C22" t="s">
        <v>208</v>
      </c>
    </row>
    <row r="23" spans="1:3" ht="14.45" x14ac:dyDescent="0.3">
      <c r="A23">
        <f t="shared" si="0"/>
        <v>29379</v>
      </c>
      <c r="B23" t="s">
        <v>158</v>
      </c>
      <c r="C23" t="s">
        <v>208</v>
      </c>
    </row>
    <row r="24" spans="1:3" ht="14.45" x14ac:dyDescent="0.3">
      <c r="A24">
        <f t="shared" si="0"/>
        <v>29378</v>
      </c>
      <c r="B24" t="s">
        <v>158</v>
      </c>
      <c r="C24" t="s">
        <v>208</v>
      </c>
    </row>
    <row r="25" spans="1:3" ht="14.45" x14ac:dyDescent="0.3">
      <c r="A25">
        <f t="shared" si="0"/>
        <v>29377</v>
      </c>
      <c r="B25" t="s">
        <v>158</v>
      </c>
      <c r="C25" t="s">
        <v>208</v>
      </c>
    </row>
    <row r="26" spans="1:3" ht="14.45" x14ac:dyDescent="0.3">
      <c r="A26">
        <f t="shared" si="0"/>
        <v>29376</v>
      </c>
      <c r="B26" t="s">
        <v>158</v>
      </c>
      <c r="C26" t="s">
        <v>208</v>
      </c>
    </row>
    <row r="27" spans="1:3" ht="14.45" x14ac:dyDescent="0.3">
      <c r="A27">
        <f t="shared" si="0"/>
        <v>29375</v>
      </c>
      <c r="B27" t="s">
        <v>158</v>
      </c>
      <c r="C27" t="s">
        <v>208</v>
      </c>
    </row>
    <row r="28" spans="1:3" ht="14.45" x14ac:dyDescent="0.3">
      <c r="A28">
        <f t="shared" si="0"/>
        <v>29374</v>
      </c>
      <c r="B28" t="s">
        <v>158</v>
      </c>
      <c r="C28" t="s">
        <v>208</v>
      </c>
    </row>
    <row r="29" spans="1:3" ht="14.45" x14ac:dyDescent="0.3">
      <c r="A29">
        <f t="shared" si="0"/>
        <v>29373</v>
      </c>
      <c r="B29" t="s">
        <v>158</v>
      </c>
      <c r="C29" t="s">
        <v>208</v>
      </c>
    </row>
    <row r="30" spans="1:3" ht="14.45" x14ac:dyDescent="0.3">
      <c r="A30">
        <f t="shared" si="0"/>
        <v>29372</v>
      </c>
      <c r="B30" t="s">
        <v>158</v>
      </c>
      <c r="C30" t="s">
        <v>208</v>
      </c>
    </row>
    <row r="31" spans="1:3" ht="14.45" x14ac:dyDescent="0.3">
      <c r="A31">
        <f t="shared" si="0"/>
        <v>29371</v>
      </c>
      <c r="B31" t="s">
        <v>158</v>
      </c>
      <c r="C31" t="s">
        <v>208</v>
      </c>
    </row>
    <row r="32" spans="1:3" ht="14.45" x14ac:dyDescent="0.3">
      <c r="A32">
        <f t="shared" si="0"/>
        <v>29370</v>
      </c>
      <c r="B32" t="s">
        <v>158</v>
      </c>
      <c r="C32" t="s">
        <v>208</v>
      </c>
    </row>
    <row r="33" spans="1:3" ht="14.45" x14ac:dyDescent="0.3">
      <c r="A33">
        <f t="shared" si="0"/>
        <v>29369</v>
      </c>
      <c r="B33" t="s">
        <v>158</v>
      </c>
      <c r="C33" t="s">
        <v>209</v>
      </c>
    </row>
    <row r="34" spans="1:3" ht="14.45" x14ac:dyDescent="0.3">
      <c r="A34">
        <f t="shared" si="0"/>
        <v>29368</v>
      </c>
      <c r="B34" t="s">
        <v>158</v>
      </c>
      <c r="C34" t="s">
        <v>209</v>
      </c>
    </row>
    <row r="35" spans="1:3" ht="14.45" x14ac:dyDescent="0.3">
      <c r="A35">
        <f t="shared" si="0"/>
        <v>29367</v>
      </c>
      <c r="B35" t="s">
        <v>158</v>
      </c>
      <c r="C35" t="s">
        <v>209</v>
      </c>
    </row>
    <row r="36" spans="1:3" ht="14.45" x14ac:dyDescent="0.3">
      <c r="A36">
        <f t="shared" si="0"/>
        <v>29366</v>
      </c>
      <c r="B36" t="s">
        <v>158</v>
      </c>
      <c r="C36" t="s">
        <v>209</v>
      </c>
    </row>
    <row r="37" spans="1:3" ht="14.45" x14ac:dyDescent="0.3">
      <c r="A37">
        <f t="shared" si="0"/>
        <v>29365</v>
      </c>
      <c r="B37" t="s">
        <v>158</v>
      </c>
      <c r="C37" t="s">
        <v>209</v>
      </c>
    </row>
    <row r="38" spans="1:3" ht="14.45" x14ac:dyDescent="0.3">
      <c r="A38">
        <f t="shared" si="0"/>
        <v>29364</v>
      </c>
      <c r="B38" t="s">
        <v>158</v>
      </c>
      <c r="C38" t="s">
        <v>209</v>
      </c>
    </row>
    <row r="39" spans="1:3" ht="14.45" x14ac:dyDescent="0.3">
      <c r="A39">
        <f t="shared" si="0"/>
        <v>29363</v>
      </c>
      <c r="B39" t="s">
        <v>158</v>
      </c>
      <c r="C39" t="s">
        <v>209</v>
      </c>
    </row>
    <row r="40" spans="1:3" ht="14.45" x14ac:dyDescent="0.3">
      <c r="A40">
        <f t="shared" si="0"/>
        <v>29362</v>
      </c>
      <c r="B40" t="s">
        <v>158</v>
      </c>
      <c r="C40" t="s">
        <v>209</v>
      </c>
    </row>
    <row r="41" spans="1:3" ht="14.45" x14ac:dyDescent="0.3">
      <c r="A41">
        <f t="shared" si="0"/>
        <v>29361</v>
      </c>
      <c r="B41" t="s">
        <v>158</v>
      </c>
      <c r="C41" t="s">
        <v>209</v>
      </c>
    </row>
    <row r="42" spans="1:3" ht="14.45" x14ac:dyDescent="0.3">
      <c r="A42">
        <f t="shared" si="0"/>
        <v>29360</v>
      </c>
      <c r="B42" t="s">
        <v>158</v>
      </c>
      <c r="C42" t="s">
        <v>209</v>
      </c>
    </row>
    <row r="43" spans="1:3" ht="14.45" x14ac:dyDescent="0.3">
      <c r="A43">
        <f t="shared" si="0"/>
        <v>29359</v>
      </c>
      <c r="B43" t="s">
        <v>158</v>
      </c>
      <c r="C43" t="s">
        <v>209</v>
      </c>
    </row>
    <row r="44" spans="1:3" ht="14.45" x14ac:dyDescent="0.3">
      <c r="A44">
        <f t="shared" si="0"/>
        <v>29358</v>
      </c>
      <c r="B44" t="s">
        <v>158</v>
      </c>
      <c r="C44" t="s">
        <v>209</v>
      </c>
    </row>
    <row r="45" spans="1:3" ht="14.45" x14ac:dyDescent="0.3">
      <c r="A45">
        <f t="shared" si="0"/>
        <v>29357</v>
      </c>
      <c r="B45" t="s">
        <v>158</v>
      </c>
      <c r="C45" t="s">
        <v>209</v>
      </c>
    </row>
    <row r="46" spans="1:3" ht="14.45" x14ac:dyDescent="0.3">
      <c r="A46">
        <f t="shared" si="0"/>
        <v>29356</v>
      </c>
      <c r="B46" t="s">
        <v>158</v>
      </c>
      <c r="C46" t="s">
        <v>209</v>
      </c>
    </row>
    <row r="47" spans="1:3" ht="14.45" x14ac:dyDescent="0.3">
      <c r="A47">
        <f t="shared" si="0"/>
        <v>29355</v>
      </c>
      <c r="B47" t="s">
        <v>158</v>
      </c>
      <c r="C47" t="s">
        <v>209</v>
      </c>
    </row>
    <row r="48" spans="1:3" ht="14.45" x14ac:dyDescent="0.3">
      <c r="A48">
        <f t="shared" si="0"/>
        <v>29354</v>
      </c>
      <c r="B48" t="s">
        <v>158</v>
      </c>
      <c r="C48" t="s">
        <v>209</v>
      </c>
    </row>
    <row r="49" spans="1:3" ht="14.45" x14ac:dyDescent="0.3">
      <c r="A49">
        <f t="shared" si="0"/>
        <v>29353</v>
      </c>
      <c r="B49" t="s">
        <v>158</v>
      </c>
      <c r="C49" t="s">
        <v>209</v>
      </c>
    </row>
    <row r="50" spans="1:3" ht="14.45" x14ac:dyDescent="0.3">
      <c r="A50">
        <f t="shared" si="0"/>
        <v>29352</v>
      </c>
      <c r="B50" t="s">
        <v>158</v>
      </c>
      <c r="C50" t="s">
        <v>209</v>
      </c>
    </row>
    <row r="51" spans="1:3" ht="14.45" x14ac:dyDescent="0.3">
      <c r="A51">
        <f t="shared" si="0"/>
        <v>29351</v>
      </c>
      <c r="B51" t="s">
        <v>158</v>
      </c>
      <c r="C51" t="s">
        <v>209</v>
      </c>
    </row>
    <row r="52" spans="1:3" ht="14.45" x14ac:dyDescent="0.3">
      <c r="A52">
        <f t="shared" si="0"/>
        <v>29350</v>
      </c>
      <c r="B52" t="s">
        <v>158</v>
      </c>
      <c r="C52" t="s">
        <v>209</v>
      </c>
    </row>
    <row r="53" spans="1:3" ht="14.45" x14ac:dyDescent="0.3">
      <c r="A53">
        <f t="shared" si="0"/>
        <v>29349</v>
      </c>
      <c r="B53" t="s">
        <v>158</v>
      </c>
      <c r="C53" t="s">
        <v>210</v>
      </c>
    </row>
    <row r="54" spans="1:3" ht="14.45" x14ac:dyDescent="0.3">
      <c r="A54">
        <f t="shared" si="0"/>
        <v>29348</v>
      </c>
      <c r="B54" t="s">
        <v>158</v>
      </c>
      <c r="C54" t="s">
        <v>210</v>
      </c>
    </row>
    <row r="55" spans="1:3" ht="14.45" x14ac:dyDescent="0.3">
      <c r="A55">
        <f t="shared" si="0"/>
        <v>29347</v>
      </c>
      <c r="B55" t="s">
        <v>158</v>
      </c>
      <c r="C55" t="s">
        <v>210</v>
      </c>
    </row>
    <row r="56" spans="1:3" ht="14.45" x14ac:dyDescent="0.3">
      <c r="A56">
        <f t="shared" si="0"/>
        <v>29346</v>
      </c>
      <c r="B56" t="s">
        <v>158</v>
      </c>
      <c r="C56" t="s">
        <v>210</v>
      </c>
    </row>
    <row r="57" spans="1:3" ht="14.45" x14ac:dyDescent="0.3">
      <c r="A57">
        <f t="shared" si="0"/>
        <v>29345</v>
      </c>
      <c r="B57" t="s">
        <v>158</v>
      </c>
      <c r="C57" t="s">
        <v>210</v>
      </c>
    </row>
    <row r="58" spans="1:3" ht="14.45" x14ac:dyDescent="0.3">
      <c r="A58">
        <f t="shared" si="0"/>
        <v>29344</v>
      </c>
      <c r="B58" t="s">
        <v>158</v>
      </c>
      <c r="C58" t="s">
        <v>210</v>
      </c>
    </row>
    <row r="59" spans="1:3" ht="14.45" x14ac:dyDescent="0.3">
      <c r="A59">
        <f t="shared" si="0"/>
        <v>29343</v>
      </c>
      <c r="B59" t="s">
        <v>158</v>
      </c>
      <c r="C59" t="s">
        <v>210</v>
      </c>
    </row>
    <row r="60" spans="1:3" ht="14.45" x14ac:dyDescent="0.3">
      <c r="A60">
        <f t="shared" si="0"/>
        <v>29342</v>
      </c>
      <c r="B60" t="s">
        <v>158</v>
      </c>
      <c r="C60" t="s">
        <v>210</v>
      </c>
    </row>
    <row r="61" spans="1:3" ht="14.45" x14ac:dyDescent="0.3">
      <c r="A61">
        <f t="shared" si="0"/>
        <v>29341</v>
      </c>
      <c r="B61" t="s">
        <v>158</v>
      </c>
      <c r="C61" t="s">
        <v>210</v>
      </c>
    </row>
    <row r="62" spans="1:3" ht="14.45" x14ac:dyDescent="0.3">
      <c r="A62">
        <f t="shared" si="0"/>
        <v>29340</v>
      </c>
      <c r="B62" t="s">
        <v>158</v>
      </c>
      <c r="C62" t="s">
        <v>210</v>
      </c>
    </row>
    <row r="63" spans="1:3" ht="14.45" x14ac:dyDescent="0.3">
      <c r="A63">
        <f t="shared" si="0"/>
        <v>29339</v>
      </c>
      <c r="B63" t="s">
        <v>158</v>
      </c>
      <c r="C63" t="s">
        <v>210</v>
      </c>
    </row>
    <row r="64" spans="1:3" ht="14.45" x14ac:dyDescent="0.3">
      <c r="A64">
        <f t="shared" si="0"/>
        <v>29338</v>
      </c>
      <c r="B64" t="s">
        <v>158</v>
      </c>
      <c r="C64" t="s">
        <v>210</v>
      </c>
    </row>
    <row r="65" spans="1:3" ht="14.45" x14ac:dyDescent="0.3">
      <c r="A65">
        <f t="shared" si="0"/>
        <v>29337</v>
      </c>
      <c r="B65" t="s">
        <v>158</v>
      </c>
      <c r="C65" t="s">
        <v>210</v>
      </c>
    </row>
    <row r="66" spans="1:3" ht="14.45" x14ac:dyDescent="0.3">
      <c r="A66">
        <f t="shared" si="0"/>
        <v>29336</v>
      </c>
      <c r="B66" t="s">
        <v>158</v>
      </c>
      <c r="C66" t="s">
        <v>210</v>
      </c>
    </row>
    <row r="67" spans="1:3" ht="14.45" x14ac:dyDescent="0.3">
      <c r="A67">
        <f t="shared" si="0"/>
        <v>29335</v>
      </c>
      <c r="B67" t="s">
        <v>158</v>
      </c>
      <c r="C67" t="s">
        <v>210</v>
      </c>
    </row>
    <row r="68" spans="1:3" ht="14.45" x14ac:dyDescent="0.3">
      <c r="A68">
        <f t="shared" ref="A68:A131" si="1">A67-1</f>
        <v>29334</v>
      </c>
      <c r="B68" t="s">
        <v>158</v>
      </c>
      <c r="C68" t="s">
        <v>210</v>
      </c>
    </row>
    <row r="69" spans="1:3" ht="14.45" x14ac:dyDescent="0.3">
      <c r="A69">
        <f t="shared" si="1"/>
        <v>29333</v>
      </c>
      <c r="B69" t="s">
        <v>158</v>
      </c>
      <c r="C69" t="s">
        <v>210</v>
      </c>
    </row>
    <row r="70" spans="1:3" ht="14.45" x14ac:dyDescent="0.3">
      <c r="A70">
        <f t="shared" si="1"/>
        <v>29332</v>
      </c>
      <c r="B70" t="s">
        <v>158</v>
      </c>
      <c r="C70" t="s">
        <v>210</v>
      </c>
    </row>
    <row r="71" spans="1:3" ht="14.45" x14ac:dyDescent="0.3">
      <c r="A71">
        <f t="shared" si="1"/>
        <v>29331</v>
      </c>
      <c r="B71" t="s">
        <v>158</v>
      </c>
      <c r="C71" t="s">
        <v>210</v>
      </c>
    </row>
    <row r="72" spans="1:3" ht="14.45" x14ac:dyDescent="0.3">
      <c r="A72">
        <f t="shared" si="1"/>
        <v>29330</v>
      </c>
      <c r="B72" t="s">
        <v>158</v>
      </c>
      <c r="C72" t="s">
        <v>210</v>
      </c>
    </row>
    <row r="73" spans="1:3" ht="14.45" x14ac:dyDescent="0.3">
      <c r="A73">
        <f t="shared" si="1"/>
        <v>29329</v>
      </c>
      <c r="B73" t="s">
        <v>158</v>
      </c>
      <c r="C73" t="s">
        <v>211</v>
      </c>
    </row>
    <row r="74" spans="1:3" ht="14.45" x14ac:dyDescent="0.3">
      <c r="A74">
        <f t="shared" si="1"/>
        <v>29328</v>
      </c>
      <c r="B74" t="s">
        <v>158</v>
      </c>
      <c r="C74" t="s">
        <v>211</v>
      </c>
    </row>
    <row r="75" spans="1:3" ht="14.45" x14ac:dyDescent="0.3">
      <c r="A75">
        <f t="shared" si="1"/>
        <v>29327</v>
      </c>
      <c r="B75" t="s">
        <v>158</v>
      </c>
      <c r="C75" t="s">
        <v>211</v>
      </c>
    </row>
    <row r="76" spans="1:3" ht="14.45" x14ac:dyDescent="0.3">
      <c r="A76">
        <f t="shared" si="1"/>
        <v>29326</v>
      </c>
      <c r="B76" t="s">
        <v>158</v>
      </c>
      <c r="C76" t="s">
        <v>211</v>
      </c>
    </row>
    <row r="77" spans="1:3" ht="14.45" x14ac:dyDescent="0.3">
      <c r="A77">
        <f t="shared" si="1"/>
        <v>29325</v>
      </c>
      <c r="B77" t="s">
        <v>158</v>
      </c>
      <c r="C77" t="s">
        <v>211</v>
      </c>
    </row>
    <row r="78" spans="1:3" ht="14.45" x14ac:dyDescent="0.3">
      <c r="A78">
        <f t="shared" si="1"/>
        <v>29324</v>
      </c>
      <c r="B78" t="s">
        <v>158</v>
      </c>
      <c r="C78" t="s">
        <v>211</v>
      </c>
    </row>
    <row r="79" spans="1:3" ht="14.45" x14ac:dyDescent="0.3">
      <c r="A79">
        <f t="shared" si="1"/>
        <v>29323</v>
      </c>
      <c r="B79" t="s">
        <v>158</v>
      </c>
      <c r="C79" t="s">
        <v>211</v>
      </c>
    </row>
    <row r="80" spans="1:3" ht="14.45" x14ac:dyDescent="0.3">
      <c r="A80">
        <f t="shared" si="1"/>
        <v>29322</v>
      </c>
      <c r="B80" t="s">
        <v>158</v>
      </c>
      <c r="C80" t="s">
        <v>211</v>
      </c>
    </row>
    <row r="81" spans="1:3" ht="14.45" x14ac:dyDescent="0.3">
      <c r="A81">
        <f t="shared" si="1"/>
        <v>29321</v>
      </c>
      <c r="B81" t="s">
        <v>158</v>
      </c>
      <c r="C81" t="s">
        <v>211</v>
      </c>
    </row>
    <row r="82" spans="1:3" ht="14.45" x14ac:dyDescent="0.3">
      <c r="A82">
        <f t="shared" si="1"/>
        <v>29320</v>
      </c>
      <c r="B82" t="s">
        <v>158</v>
      </c>
      <c r="C82" t="s">
        <v>211</v>
      </c>
    </row>
    <row r="83" spans="1:3" ht="14.45" x14ac:dyDescent="0.3">
      <c r="A83">
        <f t="shared" si="1"/>
        <v>29319</v>
      </c>
      <c r="B83" t="s">
        <v>158</v>
      </c>
      <c r="C83" t="s">
        <v>211</v>
      </c>
    </row>
    <row r="84" spans="1:3" ht="14.45" x14ac:dyDescent="0.3">
      <c r="A84">
        <f t="shared" si="1"/>
        <v>29318</v>
      </c>
      <c r="B84" t="s">
        <v>158</v>
      </c>
      <c r="C84" t="s">
        <v>211</v>
      </c>
    </row>
    <row r="85" spans="1:3" ht="14.45" x14ac:dyDescent="0.3">
      <c r="A85">
        <f t="shared" si="1"/>
        <v>29317</v>
      </c>
      <c r="B85" t="s">
        <v>158</v>
      </c>
      <c r="C85" t="s">
        <v>211</v>
      </c>
    </row>
    <row r="86" spans="1:3" ht="14.45" x14ac:dyDescent="0.3">
      <c r="A86">
        <f t="shared" si="1"/>
        <v>29316</v>
      </c>
      <c r="B86" t="s">
        <v>158</v>
      </c>
      <c r="C86" t="s">
        <v>211</v>
      </c>
    </row>
    <row r="87" spans="1:3" ht="14.45" x14ac:dyDescent="0.3">
      <c r="A87">
        <f t="shared" si="1"/>
        <v>29315</v>
      </c>
      <c r="B87" t="s">
        <v>158</v>
      </c>
      <c r="C87" t="s">
        <v>211</v>
      </c>
    </row>
    <row r="88" spans="1:3" ht="14.45" x14ac:dyDescent="0.3">
      <c r="A88">
        <f t="shared" si="1"/>
        <v>29314</v>
      </c>
      <c r="B88" t="s">
        <v>158</v>
      </c>
      <c r="C88" t="s">
        <v>211</v>
      </c>
    </row>
    <row r="89" spans="1:3" ht="14.45" x14ac:dyDescent="0.3">
      <c r="A89">
        <f t="shared" si="1"/>
        <v>29313</v>
      </c>
      <c r="B89" t="s">
        <v>158</v>
      </c>
      <c r="C89" t="s">
        <v>211</v>
      </c>
    </row>
    <row r="90" spans="1:3" ht="14.45" x14ac:dyDescent="0.3">
      <c r="A90">
        <f t="shared" si="1"/>
        <v>29312</v>
      </c>
      <c r="B90" t="s">
        <v>158</v>
      </c>
      <c r="C90" t="s">
        <v>211</v>
      </c>
    </row>
    <row r="91" spans="1:3" ht="14.45" x14ac:dyDescent="0.3">
      <c r="A91">
        <f t="shared" si="1"/>
        <v>29311</v>
      </c>
      <c r="B91" t="s">
        <v>158</v>
      </c>
      <c r="C91" t="s">
        <v>211</v>
      </c>
    </row>
    <row r="92" spans="1:3" ht="14.45" x14ac:dyDescent="0.3">
      <c r="A92">
        <f t="shared" si="1"/>
        <v>29310</v>
      </c>
      <c r="B92" t="s">
        <v>158</v>
      </c>
      <c r="C92" t="s">
        <v>211</v>
      </c>
    </row>
    <row r="93" spans="1:3" ht="14.45" x14ac:dyDescent="0.3">
      <c r="A93">
        <f t="shared" si="1"/>
        <v>29309</v>
      </c>
      <c r="B93" t="s">
        <v>158</v>
      </c>
      <c r="C93" t="s">
        <v>211</v>
      </c>
    </row>
    <row r="94" spans="1:3" ht="14.45" x14ac:dyDescent="0.3">
      <c r="A94">
        <f t="shared" si="1"/>
        <v>29308</v>
      </c>
      <c r="B94" t="s">
        <v>158</v>
      </c>
      <c r="C94" t="s">
        <v>211</v>
      </c>
    </row>
    <row r="95" spans="1:3" ht="14.45" x14ac:dyDescent="0.3">
      <c r="A95">
        <f t="shared" si="1"/>
        <v>29307</v>
      </c>
      <c r="B95" t="s">
        <v>158</v>
      </c>
      <c r="C95" t="s">
        <v>211</v>
      </c>
    </row>
    <row r="96" spans="1:3" ht="14.45" x14ac:dyDescent="0.3">
      <c r="A96">
        <f t="shared" si="1"/>
        <v>29306</v>
      </c>
      <c r="B96" t="s">
        <v>158</v>
      </c>
      <c r="C96" t="s">
        <v>211</v>
      </c>
    </row>
    <row r="97" spans="1:3" ht="14.45" x14ac:dyDescent="0.3">
      <c r="A97">
        <f t="shared" si="1"/>
        <v>29305</v>
      </c>
      <c r="B97" t="s">
        <v>158</v>
      </c>
      <c r="C97" t="s">
        <v>211</v>
      </c>
    </row>
    <row r="98" spans="1:3" ht="14.45" x14ac:dyDescent="0.3">
      <c r="A98">
        <f t="shared" si="1"/>
        <v>29304</v>
      </c>
      <c r="B98" t="s">
        <v>158</v>
      </c>
      <c r="C98" t="s">
        <v>211</v>
      </c>
    </row>
    <row r="99" spans="1:3" ht="14.45" x14ac:dyDescent="0.3">
      <c r="A99">
        <f t="shared" si="1"/>
        <v>29303</v>
      </c>
      <c r="B99" t="s">
        <v>158</v>
      </c>
      <c r="C99" t="s">
        <v>211</v>
      </c>
    </row>
    <row r="100" spans="1:3" ht="14.45" x14ac:dyDescent="0.3">
      <c r="A100">
        <f t="shared" si="1"/>
        <v>29302</v>
      </c>
      <c r="B100" t="s">
        <v>158</v>
      </c>
      <c r="C100" t="s">
        <v>211</v>
      </c>
    </row>
    <row r="101" spans="1:3" ht="14.45" x14ac:dyDescent="0.3">
      <c r="A101">
        <f t="shared" si="1"/>
        <v>29301</v>
      </c>
      <c r="B101" t="s">
        <v>158</v>
      </c>
      <c r="C101" t="s">
        <v>211</v>
      </c>
    </row>
    <row r="102" spans="1:3" ht="14.45" x14ac:dyDescent="0.3">
      <c r="A102">
        <f t="shared" si="1"/>
        <v>29300</v>
      </c>
      <c r="B102" t="s">
        <v>158</v>
      </c>
      <c r="C102" t="s">
        <v>211</v>
      </c>
    </row>
    <row r="103" spans="1:3" ht="14.45" x14ac:dyDescent="0.3">
      <c r="A103">
        <f t="shared" si="1"/>
        <v>29299</v>
      </c>
      <c r="B103" t="s">
        <v>158</v>
      </c>
      <c r="C103" t="s">
        <v>211</v>
      </c>
    </row>
    <row r="104" spans="1:3" ht="14.45" x14ac:dyDescent="0.3">
      <c r="A104">
        <f t="shared" si="1"/>
        <v>29298</v>
      </c>
      <c r="B104" t="s">
        <v>158</v>
      </c>
      <c r="C104" t="s">
        <v>211</v>
      </c>
    </row>
    <row r="105" spans="1:3" ht="14.45" x14ac:dyDescent="0.3">
      <c r="A105">
        <f t="shared" si="1"/>
        <v>29297</v>
      </c>
      <c r="B105" t="s">
        <v>158</v>
      </c>
      <c r="C105" t="s">
        <v>211</v>
      </c>
    </row>
    <row r="106" spans="1:3" ht="14.45" x14ac:dyDescent="0.3">
      <c r="A106">
        <f t="shared" si="1"/>
        <v>29296</v>
      </c>
      <c r="B106" t="s">
        <v>158</v>
      </c>
      <c r="C106" t="s">
        <v>211</v>
      </c>
    </row>
    <row r="107" spans="1:3" ht="14.45" x14ac:dyDescent="0.3">
      <c r="A107">
        <f t="shared" si="1"/>
        <v>29295</v>
      </c>
      <c r="B107" t="s">
        <v>158</v>
      </c>
      <c r="C107" t="s">
        <v>211</v>
      </c>
    </row>
    <row r="108" spans="1:3" ht="14.45" x14ac:dyDescent="0.3">
      <c r="A108">
        <f t="shared" si="1"/>
        <v>29294</v>
      </c>
      <c r="B108" t="s">
        <v>158</v>
      </c>
      <c r="C108" t="s">
        <v>211</v>
      </c>
    </row>
    <row r="109" spans="1:3" ht="14.45" x14ac:dyDescent="0.3">
      <c r="A109">
        <f t="shared" si="1"/>
        <v>29293</v>
      </c>
      <c r="B109" t="s">
        <v>158</v>
      </c>
      <c r="C109" t="s">
        <v>211</v>
      </c>
    </row>
    <row r="110" spans="1:3" ht="14.45" x14ac:dyDescent="0.3">
      <c r="A110">
        <f t="shared" si="1"/>
        <v>29292</v>
      </c>
      <c r="B110" t="s">
        <v>158</v>
      </c>
      <c r="C110" t="s">
        <v>211</v>
      </c>
    </row>
    <row r="111" spans="1:3" ht="14.45" x14ac:dyDescent="0.3">
      <c r="A111">
        <f t="shared" si="1"/>
        <v>29291</v>
      </c>
      <c r="B111" t="s">
        <v>158</v>
      </c>
      <c r="C111" t="s">
        <v>211</v>
      </c>
    </row>
    <row r="112" spans="1:3" ht="14.45" x14ac:dyDescent="0.3">
      <c r="A112">
        <f t="shared" si="1"/>
        <v>29290</v>
      </c>
      <c r="B112" t="s">
        <v>158</v>
      </c>
      <c r="C112" t="s">
        <v>211</v>
      </c>
    </row>
    <row r="113" spans="1:3" ht="14.45" x14ac:dyDescent="0.3">
      <c r="A113">
        <f t="shared" si="1"/>
        <v>29289</v>
      </c>
      <c r="B113" t="s">
        <v>158</v>
      </c>
      <c r="C113" t="s">
        <v>211</v>
      </c>
    </row>
    <row r="114" spans="1:3" ht="14.45" x14ac:dyDescent="0.3">
      <c r="A114">
        <f t="shared" si="1"/>
        <v>29288</v>
      </c>
      <c r="B114" t="s">
        <v>158</v>
      </c>
      <c r="C114" t="s">
        <v>211</v>
      </c>
    </row>
    <row r="115" spans="1:3" ht="14.45" x14ac:dyDescent="0.3">
      <c r="A115">
        <f t="shared" si="1"/>
        <v>29287</v>
      </c>
      <c r="B115" t="s">
        <v>158</v>
      </c>
      <c r="C115" t="s">
        <v>211</v>
      </c>
    </row>
    <row r="116" spans="1:3" ht="14.45" x14ac:dyDescent="0.3">
      <c r="A116">
        <f t="shared" si="1"/>
        <v>29286</v>
      </c>
      <c r="B116" t="s">
        <v>158</v>
      </c>
      <c r="C116" t="s">
        <v>211</v>
      </c>
    </row>
    <row r="117" spans="1:3" ht="14.45" x14ac:dyDescent="0.3">
      <c r="A117">
        <f t="shared" si="1"/>
        <v>29285</v>
      </c>
      <c r="B117" t="s">
        <v>158</v>
      </c>
      <c r="C117" t="s">
        <v>211</v>
      </c>
    </row>
    <row r="118" spans="1:3" ht="14.45" x14ac:dyDescent="0.3">
      <c r="A118">
        <f t="shared" si="1"/>
        <v>29284</v>
      </c>
      <c r="B118" t="s">
        <v>158</v>
      </c>
      <c r="C118" t="s">
        <v>211</v>
      </c>
    </row>
    <row r="119" spans="1:3" ht="14.45" x14ac:dyDescent="0.3">
      <c r="A119">
        <f t="shared" si="1"/>
        <v>29283</v>
      </c>
      <c r="B119" t="s">
        <v>158</v>
      </c>
      <c r="C119" t="s">
        <v>211</v>
      </c>
    </row>
    <row r="120" spans="1:3" ht="14.45" x14ac:dyDescent="0.3">
      <c r="A120">
        <f t="shared" si="1"/>
        <v>29282</v>
      </c>
      <c r="B120" t="s">
        <v>158</v>
      </c>
      <c r="C120" t="s">
        <v>211</v>
      </c>
    </row>
    <row r="121" spans="1:3" ht="14.45" x14ac:dyDescent="0.3">
      <c r="A121">
        <f t="shared" si="1"/>
        <v>29281</v>
      </c>
      <c r="B121" t="s">
        <v>158</v>
      </c>
      <c r="C121" t="s">
        <v>211</v>
      </c>
    </row>
    <row r="122" spans="1:3" ht="14.45" x14ac:dyDescent="0.3">
      <c r="A122">
        <f t="shared" si="1"/>
        <v>29280</v>
      </c>
      <c r="B122" t="s">
        <v>158</v>
      </c>
      <c r="C122" t="s">
        <v>211</v>
      </c>
    </row>
    <row r="123" spans="1:3" ht="14.45" x14ac:dyDescent="0.3">
      <c r="A123">
        <f t="shared" si="1"/>
        <v>29279</v>
      </c>
      <c r="B123" t="s">
        <v>158</v>
      </c>
      <c r="C123" t="s">
        <v>211</v>
      </c>
    </row>
    <row r="124" spans="1:3" ht="14.45" x14ac:dyDescent="0.3">
      <c r="A124">
        <f t="shared" si="1"/>
        <v>29278</v>
      </c>
      <c r="B124" t="s">
        <v>158</v>
      </c>
      <c r="C124" t="s">
        <v>211</v>
      </c>
    </row>
    <row r="125" spans="1:3" ht="14.45" x14ac:dyDescent="0.3">
      <c r="A125">
        <f t="shared" si="1"/>
        <v>29277</v>
      </c>
      <c r="B125" t="s">
        <v>158</v>
      </c>
      <c r="C125" t="s">
        <v>211</v>
      </c>
    </row>
    <row r="126" spans="1:3" ht="14.45" x14ac:dyDescent="0.3">
      <c r="A126">
        <f t="shared" si="1"/>
        <v>29276</v>
      </c>
      <c r="B126" t="s">
        <v>158</v>
      </c>
      <c r="C126" t="s">
        <v>211</v>
      </c>
    </row>
    <row r="127" spans="1:3" ht="14.45" x14ac:dyDescent="0.3">
      <c r="A127">
        <f t="shared" si="1"/>
        <v>29275</v>
      </c>
      <c r="B127" t="s">
        <v>158</v>
      </c>
      <c r="C127" t="s">
        <v>211</v>
      </c>
    </row>
    <row r="128" spans="1:3" ht="14.45" x14ac:dyDescent="0.3">
      <c r="A128">
        <f t="shared" si="1"/>
        <v>29274</v>
      </c>
      <c r="B128" t="s">
        <v>158</v>
      </c>
      <c r="C128" t="s">
        <v>211</v>
      </c>
    </row>
    <row r="129" spans="1:3" ht="14.45" x14ac:dyDescent="0.3">
      <c r="A129">
        <f t="shared" si="1"/>
        <v>29273</v>
      </c>
      <c r="B129" t="s">
        <v>158</v>
      </c>
      <c r="C129" t="s">
        <v>211</v>
      </c>
    </row>
    <row r="130" spans="1:3" ht="14.45" x14ac:dyDescent="0.3">
      <c r="A130">
        <f t="shared" si="1"/>
        <v>29272</v>
      </c>
      <c r="B130" t="s">
        <v>158</v>
      </c>
      <c r="C130" t="s">
        <v>211</v>
      </c>
    </row>
    <row r="131" spans="1:3" ht="14.45" x14ac:dyDescent="0.3">
      <c r="A131">
        <f t="shared" si="1"/>
        <v>29271</v>
      </c>
      <c r="B131" t="s">
        <v>158</v>
      </c>
      <c r="C131" t="s">
        <v>211</v>
      </c>
    </row>
    <row r="132" spans="1:3" ht="14.45" x14ac:dyDescent="0.3">
      <c r="A132">
        <f t="shared" ref="A132:A195" si="2">A131-1</f>
        <v>29270</v>
      </c>
      <c r="B132" t="s">
        <v>158</v>
      </c>
      <c r="C132" t="s">
        <v>211</v>
      </c>
    </row>
    <row r="133" spans="1:3" ht="14.45" x14ac:dyDescent="0.3">
      <c r="A133">
        <f t="shared" si="2"/>
        <v>29269</v>
      </c>
      <c r="B133" t="s">
        <v>158</v>
      </c>
      <c r="C133" t="s">
        <v>211</v>
      </c>
    </row>
    <row r="134" spans="1:3" ht="14.45" x14ac:dyDescent="0.3">
      <c r="A134">
        <f t="shared" si="2"/>
        <v>29268</v>
      </c>
      <c r="B134" t="s">
        <v>158</v>
      </c>
      <c r="C134" t="s">
        <v>211</v>
      </c>
    </row>
    <row r="135" spans="1:3" ht="14.45" x14ac:dyDescent="0.3">
      <c r="A135">
        <f t="shared" si="2"/>
        <v>29267</v>
      </c>
      <c r="B135" t="s">
        <v>158</v>
      </c>
      <c r="C135" t="s">
        <v>211</v>
      </c>
    </row>
    <row r="136" spans="1:3" ht="14.45" x14ac:dyDescent="0.3">
      <c r="A136">
        <f t="shared" si="2"/>
        <v>29266</v>
      </c>
      <c r="B136" t="s">
        <v>158</v>
      </c>
      <c r="C136" t="s">
        <v>211</v>
      </c>
    </row>
    <row r="137" spans="1:3" ht="14.45" x14ac:dyDescent="0.3">
      <c r="A137">
        <f t="shared" si="2"/>
        <v>29265</v>
      </c>
      <c r="B137" t="s">
        <v>158</v>
      </c>
      <c r="C137" t="s">
        <v>211</v>
      </c>
    </row>
    <row r="138" spans="1:3" ht="14.45" x14ac:dyDescent="0.3">
      <c r="A138">
        <f t="shared" si="2"/>
        <v>29264</v>
      </c>
      <c r="B138" t="s">
        <v>158</v>
      </c>
      <c r="C138" t="s">
        <v>211</v>
      </c>
    </row>
    <row r="139" spans="1:3" ht="14.45" x14ac:dyDescent="0.3">
      <c r="A139">
        <f t="shared" si="2"/>
        <v>29263</v>
      </c>
      <c r="B139" t="s">
        <v>158</v>
      </c>
      <c r="C139" t="s">
        <v>211</v>
      </c>
    </row>
    <row r="140" spans="1:3" ht="14.45" x14ac:dyDescent="0.3">
      <c r="A140">
        <f t="shared" si="2"/>
        <v>29262</v>
      </c>
      <c r="B140" t="s">
        <v>158</v>
      </c>
      <c r="C140" t="s">
        <v>211</v>
      </c>
    </row>
    <row r="141" spans="1:3" ht="14.45" x14ac:dyDescent="0.3">
      <c r="A141">
        <f t="shared" si="2"/>
        <v>29261</v>
      </c>
      <c r="B141" t="s">
        <v>158</v>
      </c>
      <c r="C141" t="s">
        <v>211</v>
      </c>
    </row>
    <row r="142" spans="1:3" ht="14.45" x14ac:dyDescent="0.3">
      <c r="A142">
        <f t="shared" si="2"/>
        <v>29260</v>
      </c>
      <c r="B142" t="s">
        <v>158</v>
      </c>
      <c r="C142" t="s">
        <v>211</v>
      </c>
    </row>
    <row r="143" spans="1:3" ht="14.45" x14ac:dyDescent="0.3">
      <c r="A143">
        <f t="shared" si="2"/>
        <v>29259</v>
      </c>
      <c r="B143" t="s">
        <v>158</v>
      </c>
      <c r="C143" t="s">
        <v>211</v>
      </c>
    </row>
    <row r="144" spans="1:3" ht="14.45" x14ac:dyDescent="0.3">
      <c r="A144">
        <f t="shared" si="2"/>
        <v>29258</v>
      </c>
      <c r="B144" t="s">
        <v>158</v>
      </c>
      <c r="C144" t="s">
        <v>211</v>
      </c>
    </row>
    <row r="145" spans="1:3" ht="14.45" x14ac:dyDescent="0.3">
      <c r="A145">
        <f t="shared" si="2"/>
        <v>29257</v>
      </c>
      <c r="B145" t="s">
        <v>158</v>
      </c>
      <c r="C145" t="s">
        <v>211</v>
      </c>
    </row>
    <row r="146" spans="1:3" ht="14.45" x14ac:dyDescent="0.3">
      <c r="A146">
        <f t="shared" si="2"/>
        <v>29256</v>
      </c>
      <c r="B146" t="s">
        <v>158</v>
      </c>
      <c r="C146" t="s">
        <v>211</v>
      </c>
    </row>
    <row r="147" spans="1:3" ht="14.45" x14ac:dyDescent="0.3">
      <c r="A147">
        <f t="shared" si="2"/>
        <v>29255</v>
      </c>
      <c r="B147" t="s">
        <v>158</v>
      </c>
      <c r="C147" t="s">
        <v>211</v>
      </c>
    </row>
    <row r="148" spans="1:3" ht="14.45" x14ac:dyDescent="0.3">
      <c r="A148">
        <f t="shared" si="2"/>
        <v>29254</v>
      </c>
      <c r="B148" t="s">
        <v>158</v>
      </c>
      <c r="C148" t="s">
        <v>211</v>
      </c>
    </row>
    <row r="149" spans="1:3" ht="14.45" x14ac:dyDescent="0.3">
      <c r="A149">
        <f t="shared" si="2"/>
        <v>29253</v>
      </c>
      <c r="B149" t="s">
        <v>158</v>
      </c>
      <c r="C149" t="s">
        <v>211</v>
      </c>
    </row>
    <row r="150" spans="1:3" ht="14.45" x14ac:dyDescent="0.3">
      <c r="A150">
        <f t="shared" si="2"/>
        <v>29252</v>
      </c>
      <c r="B150" t="s">
        <v>158</v>
      </c>
      <c r="C150" t="s">
        <v>211</v>
      </c>
    </row>
    <row r="151" spans="1:3" ht="14.45" x14ac:dyDescent="0.3">
      <c r="A151">
        <f t="shared" si="2"/>
        <v>29251</v>
      </c>
      <c r="B151" t="s">
        <v>158</v>
      </c>
      <c r="C151" t="s">
        <v>211</v>
      </c>
    </row>
    <row r="152" spans="1:3" ht="14.45" x14ac:dyDescent="0.3">
      <c r="A152">
        <f t="shared" si="2"/>
        <v>29250</v>
      </c>
      <c r="B152" t="s">
        <v>158</v>
      </c>
      <c r="C152" t="s">
        <v>211</v>
      </c>
    </row>
    <row r="153" spans="1:3" ht="14.45" x14ac:dyDescent="0.3">
      <c r="A153">
        <f t="shared" si="2"/>
        <v>29249</v>
      </c>
      <c r="B153" t="s">
        <v>158</v>
      </c>
      <c r="C153" t="s">
        <v>211</v>
      </c>
    </row>
    <row r="154" spans="1:3" ht="14.45" x14ac:dyDescent="0.3">
      <c r="A154">
        <f t="shared" si="2"/>
        <v>29248</v>
      </c>
      <c r="B154" t="s">
        <v>158</v>
      </c>
      <c r="C154" t="s">
        <v>211</v>
      </c>
    </row>
    <row r="155" spans="1:3" ht="14.45" x14ac:dyDescent="0.3">
      <c r="A155">
        <f t="shared" si="2"/>
        <v>29247</v>
      </c>
      <c r="B155" t="s">
        <v>158</v>
      </c>
      <c r="C155" t="s">
        <v>211</v>
      </c>
    </row>
    <row r="156" spans="1:3" ht="14.45" x14ac:dyDescent="0.3">
      <c r="A156">
        <f t="shared" si="2"/>
        <v>29246</v>
      </c>
      <c r="B156" t="s">
        <v>158</v>
      </c>
      <c r="C156" t="s">
        <v>211</v>
      </c>
    </row>
    <row r="157" spans="1:3" ht="14.45" x14ac:dyDescent="0.3">
      <c r="A157">
        <f t="shared" si="2"/>
        <v>29245</v>
      </c>
      <c r="B157" t="s">
        <v>158</v>
      </c>
      <c r="C157" t="s">
        <v>211</v>
      </c>
    </row>
    <row r="158" spans="1:3" ht="14.45" x14ac:dyDescent="0.3">
      <c r="A158">
        <f t="shared" si="2"/>
        <v>29244</v>
      </c>
      <c r="B158" t="s">
        <v>158</v>
      </c>
      <c r="C158" t="s">
        <v>211</v>
      </c>
    </row>
    <row r="159" spans="1:3" ht="14.45" x14ac:dyDescent="0.3">
      <c r="A159">
        <f t="shared" si="2"/>
        <v>29243</v>
      </c>
      <c r="B159" t="s">
        <v>158</v>
      </c>
      <c r="C159" t="s">
        <v>211</v>
      </c>
    </row>
    <row r="160" spans="1:3" ht="14.45" x14ac:dyDescent="0.3">
      <c r="A160">
        <f t="shared" si="2"/>
        <v>29242</v>
      </c>
      <c r="B160" t="s">
        <v>158</v>
      </c>
      <c r="C160" t="s">
        <v>211</v>
      </c>
    </row>
    <row r="161" spans="1:7" ht="14.45" x14ac:dyDescent="0.3">
      <c r="A161">
        <f t="shared" si="2"/>
        <v>29241</v>
      </c>
      <c r="B161" t="s">
        <v>158</v>
      </c>
      <c r="C161" t="s">
        <v>211</v>
      </c>
    </row>
    <row r="162" spans="1:7" ht="14.45" x14ac:dyDescent="0.3">
      <c r="A162">
        <f t="shared" si="2"/>
        <v>29240</v>
      </c>
      <c r="B162" t="s">
        <v>158</v>
      </c>
      <c r="C162" t="s">
        <v>211</v>
      </c>
    </row>
    <row r="163" spans="1:7" ht="14.45" x14ac:dyDescent="0.3">
      <c r="A163">
        <f t="shared" si="2"/>
        <v>29239</v>
      </c>
      <c r="B163" t="s">
        <v>158</v>
      </c>
      <c r="C163" t="s">
        <v>211</v>
      </c>
    </row>
    <row r="164" spans="1:7" ht="14.45" x14ac:dyDescent="0.3">
      <c r="A164">
        <f t="shared" si="2"/>
        <v>29238</v>
      </c>
      <c r="B164" t="s">
        <v>158</v>
      </c>
      <c r="C164" t="s">
        <v>211</v>
      </c>
    </row>
    <row r="165" spans="1:7" ht="14.45" x14ac:dyDescent="0.3">
      <c r="A165">
        <f t="shared" si="2"/>
        <v>29237</v>
      </c>
      <c r="B165" t="s">
        <v>158</v>
      </c>
      <c r="C165" t="s">
        <v>211</v>
      </c>
    </row>
    <row r="166" spans="1:7" ht="14.45" x14ac:dyDescent="0.3">
      <c r="A166">
        <f t="shared" si="2"/>
        <v>29236</v>
      </c>
      <c r="B166" t="s">
        <v>158</v>
      </c>
      <c r="C166" t="s">
        <v>211</v>
      </c>
    </row>
    <row r="167" spans="1:7" ht="14.45" x14ac:dyDescent="0.3">
      <c r="A167">
        <f t="shared" si="2"/>
        <v>29235</v>
      </c>
      <c r="B167" t="s">
        <v>158</v>
      </c>
      <c r="C167" t="s">
        <v>211</v>
      </c>
    </row>
    <row r="168" spans="1:7" ht="14.45" x14ac:dyDescent="0.3">
      <c r="A168">
        <f t="shared" si="2"/>
        <v>29234</v>
      </c>
      <c r="B168" t="s">
        <v>158</v>
      </c>
      <c r="C168" t="s">
        <v>211</v>
      </c>
    </row>
    <row r="169" spans="1:7" ht="14.45" x14ac:dyDescent="0.3">
      <c r="A169">
        <f t="shared" si="2"/>
        <v>29233</v>
      </c>
      <c r="B169" t="s">
        <v>158</v>
      </c>
      <c r="C169" t="s">
        <v>211</v>
      </c>
    </row>
    <row r="170" spans="1:7" ht="14.45" x14ac:dyDescent="0.3">
      <c r="A170">
        <f t="shared" si="2"/>
        <v>29232</v>
      </c>
      <c r="B170" t="s">
        <v>158</v>
      </c>
      <c r="C170" t="s">
        <v>211</v>
      </c>
    </row>
    <row r="171" spans="1:7" ht="14.45" x14ac:dyDescent="0.3">
      <c r="A171">
        <f t="shared" si="2"/>
        <v>29231</v>
      </c>
      <c r="B171" t="s">
        <v>158</v>
      </c>
      <c r="C171" t="s">
        <v>211</v>
      </c>
    </row>
    <row r="172" spans="1:7" ht="14.45" x14ac:dyDescent="0.3">
      <c r="A172">
        <f t="shared" si="2"/>
        <v>29230</v>
      </c>
      <c r="B172" t="s">
        <v>158</v>
      </c>
      <c r="C172" t="s">
        <v>211</v>
      </c>
    </row>
    <row r="173" spans="1:7" ht="14.45" x14ac:dyDescent="0.3">
      <c r="A173">
        <f t="shared" si="2"/>
        <v>29229</v>
      </c>
      <c r="B173" t="s">
        <v>158</v>
      </c>
      <c r="C173" t="s">
        <v>213</v>
      </c>
      <c r="G173" t="s">
        <v>212</v>
      </c>
    </row>
    <row r="174" spans="1:7" ht="14.45" x14ac:dyDescent="0.3">
      <c r="A174">
        <f t="shared" si="2"/>
        <v>29228</v>
      </c>
      <c r="B174" t="s">
        <v>158</v>
      </c>
      <c r="C174" t="s">
        <v>213</v>
      </c>
      <c r="G174" t="s">
        <v>212</v>
      </c>
    </row>
    <row r="175" spans="1:7" ht="14.45" x14ac:dyDescent="0.3">
      <c r="A175">
        <f t="shared" si="2"/>
        <v>29227</v>
      </c>
      <c r="B175" t="s">
        <v>158</v>
      </c>
      <c r="C175" t="s">
        <v>213</v>
      </c>
      <c r="G175" t="s">
        <v>212</v>
      </c>
    </row>
    <row r="176" spans="1:7" ht="14.45" x14ac:dyDescent="0.3">
      <c r="A176">
        <f t="shared" si="2"/>
        <v>29226</v>
      </c>
      <c r="B176" t="s">
        <v>158</v>
      </c>
      <c r="C176" t="s">
        <v>213</v>
      </c>
      <c r="G176" t="s">
        <v>212</v>
      </c>
    </row>
    <row r="177" spans="1:7" ht="14.45" x14ac:dyDescent="0.3">
      <c r="A177">
        <f t="shared" si="2"/>
        <v>29225</v>
      </c>
      <c r="B177" t="s">
        <v>158</v>
      </c>
      <c r="C177" t="s">
        <v>213</v>
      </c>
      <c r="G177" t="s">
        <v>212</v>
      </c>
    </row>
    <row r="178" spans="1:7" ht="14.45" x14ac:dyDescent="0.3">
      <c r="A178">
        <f t="shared" si="2"/>
        <v>29224</v>
      </c>
      <c r="B178" t="s">
        <v>158</v>
      </c>
      <c r="C178" t="s">
        <v>213</v>
      </c>
      <c r="G178" t="s">
        <v>212</v>
      </c>
    </row>
    <row r="179" spans="1:7" ht="14.45" x14ac:dyDescent="0.3">
      <c r="A179">
        <f t="shared" si="2"/>
        <v>29223</v>
      </c>
      <c r="B179" t="s">
        <v>158</v>
      </c>
      <c r="C179" t="s">
        <v>213</v>
      </c>
      <c r="G179" t="s">
        <v>212</v>
      </c>
    </row>
    <row r="180" spans="1:7" ht="14.45" x14ac:dyDescent="0.3">
      <c r="A180">
        <f t="shared" si="2"/>
        <v>29222</v>
      </c>
      <c r="B180" t="s">
        <v>158</v>
      </c>
      <c r="C180" t="s">
        <v>213</v>
      </c>
      <c r="G180" t="s">
        <v>212</v>
      </c>
    </row>
    <row r="181" spans="1:7" ht="14.45" x14ac:dyDescent="0.3">
      <c r="A181">
        <f t="shared" si="2"/>
        <v>29221</v>
      </c>
      <c r="B181" t="s">
        <v>158</v>
      </c>
      <c r="C181" t="s">
        <v>213</v>
      </c>
      <c r="G181" t="s">
        <v>212</v>
      </c>
    </row>
    <row r="182" spans="1:7" ht="14.45" x14ac:dyDescent="0.3">
      <c r="A182">
        <f t="shared" si="2"/>
        <v>29220</v>
      </c>
      <c r="B182" t="s">
        <v>158</v>
      </c>
      <c r="C182" t="s">
        <v>213</v>
      </c>
      <c r="G182" t="s">
        <v>212</v>
      </c>
    </row>
    <row r="183" spans="1:7" ht="14.45" x14ac:dyDescent="0.3">
      <c r="A183">
        <f t="shared" si="2"/>
        <v>29219</v>
      </c>
      <c r="B183" t="s">
        <v>158</v>
      </c>
      <c r="C183" t="s">
        <v>213</v>
      </c>
      <c r="G183" t="s">
        <v>212</v>
      </c>
    </row>
    <row r="184" spans="1:7" ht="14.45" x14ac:dyDescent="0.3">
      <c r="A184">
        <f t="shared" si="2"/>
        <v>29218</v>
      </c>
      <c r="B184" t="s">
        <v>158</v>
      </c>
      <c r="C184" t="s">
        <v>213</v>
      </c>
      <c r="G184" t="s">
        <v>212</v>
      </c>
    </row>
    <row r="185" spans="1:7" ht="14.45" x14ac:dyDescent="0.3">
      <c r="A185">
        <f t="shared" si="2"/>
        <v>29217</v>
      </c>
      <c r="B185" t="s">
        <v>158</v>
      </c>
      <c r="C185" t="s">
        <v>213</v>
      </c>
      <c r="G185" t="s">
        <v>212</v>
      </c>
    </row>
    <row r="186" spans="1:7" ht="14.45" x14ac:dyDescent="0.3">
      <c r="A186">
        <f t="shared" si="2"/>
        <v>29216</v>
      </c>
      <c r="B186" t="s">
        <v>158</v>
      </c>
      <c r="C186" t="s">
        <v>213</v>
      </c>
      <c r="G186" t="s">
        <v>212</v>
      </c>
    </row>
    <row r="187" spans="1:7" ht="14.45" x14ac:dyDescent="0.3">
      <c r="A187">
        <f t="shared" si="2"/>
        <v>29215</v>
      </c>
      <c r="B187" t="s">
        <v>158</v>
      </c>
      <c r="C187" t="s">
        <v>213</v>
      </c>
      <c r="G187" t="s">
        <v>212</v>
      </c>
    </row>
    <row r="188" spans="1:7" ht="14.45" x14ac:dyDescent="0.3">
      <c r="A188">
        <f t="shared" si="2"/>
        <v>29214</v>
      </c>
      <c r="B188" t="s">
        <v>158</v>
      </c>
      <c r="C188" t="s">
        <v>213</v>
      </c>
      <c r="G188" t="s">
        <v>212</v>
      </c>
    </row>
    <row r="189" spans="1:7" ht="14.45" x14ac:dyDescent="0.3">
      <c r="A189">
        <f t="shared" si="2"/>
        <v>29213</v>
      </c>
      <c r="B189" t="s">
        <v>158</v>
      </c>
      <c r="C189" t="s">
        <v>213</v>
      </c>
      <c r="G189" t="s">
        <v>212</v>
      </c>
    </row>
    <row r="190" spans="1:7" ht="14.45" x14ac:dyDescent="0.3">
      <c r="A190">
        <f t="shared" si="2"/>
        <v>29212</v>
      </c>
      <c r="B190" t="s">
        <v>158</v>
      </c>
      <c r="C190" t="s">
        <v>213</v>
      </c>
      <c r="G190" t="s">
        <v>212</v>
      </c>
    </row>
    <row r="191" spans="1:7" ht="14.45" x14ac:dyDescent="0.3">
      <c r="A191">
        <f t="shared" si="2"/>
        <v>29211</v>
      </c>
      <c r="B191" t="s">
        <v>158</v>
      </c>
      <c r="C191" t="s">
        <v>213</v>
      </c>
      <c r="G191" t="s">
        <v>212</v>
      </c>
    </row>
    <row r="192" spans="1:7" ht="14.45" x14ac:dyDescent="0.3">
      <c r="A192">
        <f t="shared" si="2"/>
        <v>29210</v>
      </c>
      <c r="B192" t="s">
        <v>158</v>
      </c>
      <c r="C192" t="s">
        <v>213</v>
      </c>
      <c r="G192" t="s">
        <v>212</v>
      </c>
    </row>
    <row r="193" spans="1:7" ht="14.45" x14ac:dyDescent="0.3">
      <c r="A193">
        <f t="shared" si="2"/>
        <v>29209</v>
      </c>
      <c r="B193" t="s">
        <v>158</v>
      </c>
      <c r="C193" t="s">
        <v>213</v>
      </c>
      <c r="G193" t="s">
        <v>212</v>
      </c>
    </row>
    <row r="194" spans="1:7" ht="14.45" x14ac:dyDescent="0.3">
      <c r="A194">
        <f t="shared" si="2"/>
        <v>29208</v>
      </c>
      <c r="B194" t="s">
        <v>158</v>
      </c>
      <c r="C194" t="s">
        <v>213</v>
      </c>
      <c r="G194" t="s">
        <v>212</v>
      </c>
    </row>
    <row r="195" spans="1:7" ht="14.45" x14ac:dyDescent="0.3">
      <c r="A195">
        <f t="shared" si="2"/>
        <v>29207</v>
      </c>
      <c r="B195" t="s">
        <v>158</v>
      </c>
      <c r="C195" t="s">
        <v>213</v>
      </c>
      <c r="G195" t="s">
        <v>212</v>
      </c>
    </row>
    <row r="196" spans="1:7" ht="14.45" x14ac:dyDescent="0.3">
      <c r="A196">
        <f t="shared" ref="A196:A259" si="3">A195-1</f>
        <v>29206</v>
      </c>
      <c r="B196" t="s">
        <v>158</v>
      </c>
      <c r="C196" t="s">
        <v>213</v>
      </c>
      <c r="G196" t="s">
        <v>212</v>
      </c>
    </row>
    <row r="197" spans="1:7" ht="14.45" x14ac:dyDescent="0.3">
      <c r="A197">
        <f t="shared" si="3"/>
        <v>29205</v>
      </c>
      <c r="B197" t="s">
        <v>158</v>
      </c>
      <c r="C197" t="s">
        <v>213</v>
      </c>
      <c r="G197" t="s">
        <v>212</v>
      </c>
    </row>
    <row r="198" spans="1:7" ht="14.45" x14ac:dyDescent="0.3">
      <c r="A198">
        <f t="shared" si="3"/>
        <v>29204</v>
      </c>
      <c r="B198" t="s">
        <v>158</v>
      </c>
      <c r="C198" t="s">
        <v>213</v>
      </c>
      <c r="G198" t="s">
        <v>212</v>
      </c>
    </row>
    <row r="199" spans="1:7" ht="14.45" x14ac:dyDescent="0.3">
      <c r="A199">
        <f t="shared" si="3"/>
        <v>29203</v>
      </c>
      <c r="B199" t="s">
        <v>158</v>
      </c>
      <c r="C199" t="s">
        <v>213</v>
      </c>
      <c r="G199" t="s">
        <v>212</v>
      </c>
    </row>
    <row r="200" spans="1:7" ht="14.45" x14ac:dyDescent="0.3">
      <c r="A200">
        <f t="shared" si="3"/>
        <v>29202</v>
      </c>
      <c r="B200" t="s">
        <v>158</v>
      </c>
      <c r="C200" t="s">
        <v>213</v>
      </c>
      <c r="G200" t="s">
        <v>212</v>
      </c>
    </row>
    <row r="201" spans="1:7" ht="14.45" x14ac:dyDescent="0.3">
      <c r="A201">
        <f t="shared" si="3"/>
        <v>29201</v>
      </c>
      <c r="B201" t="s">
        <v>158</v>
      </c>
      <c r="C201" t="s">
        <v>213</v>
      </c>
      <c r="G201" t="s">
        <v>212</v>
      </c>
    </row>
    <row r="202" spans="1:7" ht="14.45" x14ac:dyDescent="0.3">
      <c r="A202">
        <f t="shared" si="3"/>
        <v>29200</v>
      </c>
      <c r="B202" t="s">
        <v>158</v>
      </c>
      <c r="C202" t="s">
        <v>213</v>
      </c>
      <c r="G202" t="s">
        <v>212</v>
      </c>
    </row>
    <row r="203" spans="1:7" ht="14.45" x14ac:dyDescent="0.3">
      <c r="A203">
        <f t="shared" si="3"/>
        <v>29199</v>
      </c>
      <c r="B203" t="s">
        <v>158</v>
      </c>
      <c r="C203" t="s">
        <v>213</v>
      </c>
      <c r="G203" t="s">
        <v>212</v>
      </c>
    </row>
    <row r="204" spans="1:7" ht="14.45" x14ac:dyDescent="0.3">
      <c r="A204">
        <f t="shared" si="3"/>
        <v>29198</v>
      </c>
      <c r="B204" t="s">
        <v>158</v>
      </c>
      <c r="C204" t="s">
        <v>213</v>
      </c>
      <c r="G204" t="s">
        <v>212</v>
      </c>
    </row>
    <row r="205" spans="1:7" ht="14.45" x14ac:dyDescent="0.3">
      <c r="A205">
        <f t="shared" si="3"/>
        <v>29197</v>
      </c>
      <c r="B205" t="s">
        <v>158</v>
      </c>
      <c r="C205" t="s">
        <v>213</v>
      </c>
      <c r="G205" t="s">
        <v>212</v>
      </c>
    </row>
    <row r="206" spans="1:7" ht="14.45" x14ac:dyDescent="0.3">
      <c r="A206">
        <f t="shared" si="3"/>
        <v>29196</v>
      </c>
      <c r="B206" t="s">
        <v>158</v>
      </c>
      <c r="C206" t="s">
        <v>213</v>
      </c>
      <c r="G206" t="s">
        <v>212</v>
      </c>
    </row>
    <row r="207" spans="1:7" ht="14.45" x14ac:dyDescent="0.3">
      <c r="A207">
        <f t="shared" si="3"/>
        <v>29195</v>
      </c>
      <c r="B207" t="s">
        <v>158</v>
      </c>
      <c r="C207" t="s">
        <v>213</v>
      </c>
      <c r="G207" t="s">
        <v>212</v>
      </c>
    </row>
    <row r="208" spans="1:7" ht="14.45" x14ac:dyDescent="0.3">
      <c r="A208">
        <f t="shared" si="3"/>
        <v>29194</v>
      </c>
      <c r="B208" t="s">
        <v>158</v>
      </c>
      <c r="C208" t="s">
        <v>213</v>
      </c>
      <c r="G208" t="s">
        <v>212</v>
      </c>
    </row>
    <row r="209" spans="1:7" ht="14.45" x14ac:dyDescent="0.3">
      <c r="A209">
        <f t="shared" si="3"/>
        <v>29193</v>
      </c>
      <c r="B209" t="s">
        <v>158</v>
      </c>
      <c r="C209" t="s">
        <v>213</v>
      </c>
      <c r="G209" t="s">
        <v>212</v>
      </c>
    </row>
    <row r="210" spans="1:7" ht="14.45" x14ac:dyDescent="0.3">
      <c r="A210">
        <f t="shared" si="3"/>
        <v>29192</v>
      </c>
      <c r="B210" t="s">
        <v>158</v>
      </c>
      <c r="C210" t="s">
        <v>213</v>
      </c>
      <c r="G210" t="s">
        <v>212</v>
      </c>
    </row>
    <row r="211" spans="1:7" ht="14.45" x14ac:dyDescent="0.3">
      <c r="A211">
        <f t="shared" si="3"/>
        <v>29191</v>
      </c>
      <c r="B211" t="s">
        <v>158</v>
      </c>
      <c r="C211" t="s">
        <v>213</v>
      </c>
      <c r="G211" t="s">
        <v>212</v>
      </c>
    </row>
    <row r="212" spans="1:7" ht="14.45" x14ac:dyDescent="0.3">
      <c r="A212">
        <f t="shared" si="3"/>
        <v>29190</v>
      </c>
      <c r="B212" t="s">
        <v>158</v>
      </c>
      <c r="C212" t="s">
        <v>213</v>
      </c>
      <c r="G212" t="s">
        <v>212</v>
      </c>
    </row>
    <row r="213" spans="1:7" ht="14.45" x14ac:dyDescent="0.3">
      <c r="A213">
        <f t="shared" si="3"/>
        <v>29189</v>
      </c>
      <c r="B213" t="s">
        <v>158</v>
      </c>
      <c r="C213" t="s">
        <v>213</v>
      </c>
      <c r="G213" t="s">
        <v>212</v>
      </c>
    </row>
    <row r="214" spans="1:7" ht="14.45" x14ac:dyDescent="0.3">
      <c r="A214">
        <f t="shared" si="3"/>
        <v>29188</v>
      </c>
      <c r="B214" t="s">
        <v>158</v>
      </c>
      <c r="C214" t="s">
        <v>213</v>
      </c>
      <c r="G214" t="s">
        <v>212</v>
      </c>
    </row>
    <row r="215" spans="1:7" ht="14.45" x14ac:dyDescent="0.3">
      <c r="A215">
        <f t="shared" si="3"/>
        <v>29187</v>
      </c>
      <c r="B215" t="s">
        <v>158</v>
      </c>
      <c r="C215" t="s">
        <v>213</v>
      </c>
      <c r="G215" t="s">
        <v>212</v>
      </c>
    </row>
    <row r="216" spans="1:7" ht="14.45" x14ac:dyDescent="0.3">
      <c r="A216">
        <f t="shared" si="3"/>
        <v>29186</v>
      </c>
      <c r="B216" t="s">
        <v>158</v>
      </c>
      <c r="C216" t="s">
        <v>213</v>
      </c>
      <c r="G216" t="s">
        <v>212</v>
      </c>
    </row>
    <row r="217" spans="1:7" ht="14.45" x14ac:dyDescent="0.3">
      <c r="A217">
        <f t="shared" si="3"/>
        <v>29185</v>
      </c>
      <c r="B217" t="s">
        <v>158</v>
      </c>
      <c r="C217" t="s">
        <v>213</v>
      </c>
      <c r="G217" t="s">
        <v>212</v>
      </c>
    </row>
    <row r="218" spans="1:7" ht="14.45" x14ac:dyDescent="0.3">
      <c r="A218">
        <f t="shared" si="3"/>
        <v>29184</v>
      </c>
      <c r="B218" t="s">
        <v>158</v>
      </c>
      <c r="C218" t="s">
        <v>213</v>
      </c>
      <c r="G218" t="s">
        <v>212</v>
      </c>
    </row>
    <row r="219" spans="1:7" ht="14.45" x14ac:dyDescent="0.3">
      <c r="A219">
        <f t="shared" si="3"/>
        <v>29183</v>
      </c>
      <c r="B219" t="s">
        <v>158</v>
      </c>
      <c r="C219" t="s">
        <v>213</v>
      </c>
      <c r="G219" t="s">
        <v>212</v>
      </c>
    </row>
    <row r="220" spans="1:7" ht="14.45" x14ac:dyDescent="0.3">
      <c r="A220">
        <f t="shared" si="3"/>
        <v>29182</v>
      </c>
      <c r="B220" t="s">
        <v>158</v>
      </c>
      <c r="C220" t="s">
        <v>213</v>
      </c>
      <c r="G220" t="s">
        <v>212</v>
      </c>
    </row>
    <row r="221" spans="1:7" ht="14.45" x14ac:dyDescent="0.3">
      <c r="A221">
        <f t="shared" si="3"/>
        <v>29181</v>
      </c>
      <c r="B221" t="s">
        <v>158</v>
      </c>
      <c r="C221" t="s">
        <v>213</v>
      </c>
      <c r="G221" t="s">
        <v>212</v>
      </c>
    </row>
    <row r="222" spans="1:7" ht="14.45" x14ac:dyDescent="0.3">
      <c r="A222">
        <f t="shared" si="3"/>
        <v>29180</v>
      </c>
      <c r="B222" t="s">
        <v>158</v>
      </c>
      <c r="C222" t="s">
        <v>213</v>
      </c>
      <c r="G222" t="s">
        <v>212</v>
      </c>
    </row>
    <row r="223" spans="1:7" ht="14.45" x14ac:dyDescent="0.3">
      <c r="A223">
        <f t="shared" si="3"/>
        <v>29179</v>
      </c>
      <c r="B223" t="s">
        <v>158</v>
      </c>
      <c r="C223" t="s">
        <v>213</v>
      </c>
      <c r="G223" t="s">
        <v>212</v>
      </c>
    </row>
    <row r="224" spans="1:7" ht="14.45" x14ac:dyDescent="0.3">
      <c r="A224">
        <f t="shared" si="3"/>
        <v>29178</v>
      </c>
      <c r="B224" t="s">
        <v>158</v>
      </c>
      <c r="C224" t="s">
        <v>213</v>
      </c>
      <c r="G224" t="s">
        <v>212</v>
      </c>
    </row>
    <row r="225" spans="1:7" ht="14.45" x14ac:dyDescent="0.3">
      <c r="A225">
        <f t="shared" si="3"/>
        <v>29177</v>
      </c>
      <c r="B225" t="s">
        <v>158</v>
      </c>
      <c r="C225" t="s">
        <v>213</v>
      </c>
      <c r="G225" t="s">
        <v>212</v>
      </c>
    </row>
    <row r="226" spans="1:7" ht="14.45" x14ac:dyDescent="0.3">
      <c r="A226">
        <f t="shared" si="3"/>
        <v>29176</v>
      </c>
      <c r="B226" t="s">
        <v>158</v>
      </c>
      <c r="C226" t="s">
        <v>213</v>
      </c>
      <c r="G226" t="s">
        <v>212</v>
      </c>
    </row>
    <row r="227" spans="1:7" ht="14.45" x14ac:dyDescent="0.3">
      <c r="A227">
        <f t="shared" si="3"/>
        <v>29175</v>
      </c>
      <c r="B227" t="s">
        <v>158</v>
      </c>
      <c r="C227" t="s">
        <v>213</v>
      </c>
      <c r="G227" t="s">
        <v>212</v>
      </c>
    </row>
    <row r="228" spans="1:7" ht="14.45" x14ac:dyDescent="0.3">
      <c r="A228">
        <f t="shared" si="3"/>
        <v>29174</v>
      </c>
      <c r="B228" t="s">
        <v>158</v>
      </c>
      <c r="C228" t="s">
        <v>213</v>
      </c>
      <c r="G228" t="s">
        <v>212</v>
      </c>
    </row>
    <row r="229" spans="1:7" ht="14.45" x14ac:dyDescent="0.3">
      <c r="A229">
        <f t="shared" si="3"/>
        <v>29173</v>
      </c>
      <c r="B229" t="s">
        <v>158</v>
      </c>
      <c r="C229" t="s">
        <v>213</v>
      </c>
      <c r="G229" t="s">
        <v>212</v>
      </c>
    </row>
    <row r="230" spans="1:7" ht="14.45" x14ac:dyDescent="0.3">
      <c r="A230">
        <f t="shared" si="3"/>
        <v>29172</v>
      </c>
      <c r="B230" t="s">
        <v>158</v>
      </c>
      <c r="C230" t="s">
        <v>213</v>
      </c>
      <c r="G230" t="s">
        <v>212</v>
      </c>
    </row>
    <row r="231" spans="1:7" ht="14.45" x14ac:dyDescent="0.3">
      <c r="A231">
        <f t="shared" si="3"/>
        <v>29171</v>
      </c>
      <c r="B231" t="s">
        <v>158</v>
      </c>
      <c r="C231" t="s">
        <v>213</v>
      </c>
      <c r="G231" t="s">
        <v>212</v>
      </c>
    </row>
    <row r="232" spans="1:7" ht="14.45" x14ac:dyDescent="0.3">
      <c r="A232">
        <f t="shared" si="3"/>
        <v>29170</v>
      </c>
      <c r="B232" t="s">
        <v>158</v>
      </c>
      <c r="C232" t="s">
        <v>213</v>
      </c>
      <c r="G232" t="s">
        <v>212</v>
      </c>
    </row>
    <row r="233" spans="1:7" ht="14.45" x14ac:dyDescent="0.3">
      <c r="A233">
        <f t="shared" si="3"/>
        <v>29169</v>
      </c>
      <c r="B233" t="s">
        <v>158</v>
      </c>
      <c r="C233" t="s">
        <v>213</v>
      </c>
      <c r="G233" t="s">
        <v>212</v>
      </c>
    </row>
    <row r="234" spans="1:7" ht="14.45" x14ac:dyDescent="0.3">
      <c r="A234">
        <f t="shared" si="3"/>
        <v>29168</v>
      </c>
      <c r="B234" t="s">
        <v>158</v>
      </c>
      <c r="C234" t="s">
        <v>213</v>
      </c>
      <c r="G234" t="s">
        <v>212</v>
      </c>
    </row>
    <row r="235" spans="1:7" ht="14.45" x14ac:dyDescent="0.3">
      <c r="A235">
        <f t="shared" si="3"/>
        <v>29167</v>
      </c>
      <c r="B235" t="s">
        <v>158</v>
      </c>
      <c r="C235" t="s">
        <v>213</v>
      </c>
      <c r="G235" t="s">
        <v>212</v>
      </c>
    </row>
    <row r="236" spans="1:7" ht="14.45" x14ac:dyDescent="0.3">
      <c r="A236">
        <f t="shared" si="3"/>
        <v>29166</v>
      </c>
      <c r="B236" t="s">
        <v>158</v>
      </c>
      <c r="C236" t="s">
        <v>213</v>
      </c>
      <c r="G236" t="s">
        <v>212</v>
      </c>
    </row>
    <row r="237" spans="1:7" ht="14.45" x14ac:dyDescent="0.3">
      <c r="A237">
        <f t="shared" si="3"/>
        <v>29165</v>
      </c>
      <c r="B237" t="s">
        <v>158</v>
      </c>
      <c r="C237" t="s">
        <v>213</v>
      </c>
      <c r="G237" t="s">
        <v>212</v>
      </c>
    </row>
    <row r="238" spans="1:7" ht="14.45" x14ac:dyDescent="0.3">
      <c r="A238">
        <f t="shared" si="3"/>
        <v>29164</v>
      </c>
      <c r="B238" t="s">
        <v>158</v>
      </c>
      <c r="C238" t="s">
        <v>213</v>
      </c>
      <c r="G238" t="s">
        <v>212</v>
      </c>
    </row>
    <row r="239" spans="1:7" ht="14.45" x14ac:dyDescent="0.3">
      <c r="A239">
        <f t="shared" si="3"/>
        <v>29163</v>
      </c>
      <c r="B239" t="s">
        <v>158</v>
      </c>
      <c r="C239" t="s">
        <v>213</v>
      </c>
      <c r="G239" t="s">
        <v>212</v>
      </c>
    </row>
    <row r="240" spans="1:7" ht="14.45" x14ac:dyDescent="0.3">
      <c r="A240">
        <f t="shared" si="3"/>
        <v>29162</v>
      </c>
      <c r="B240" t="s">
        <v>158</v>
      </c>
      <c r="C240" t="s">
        <v>213</v>
      </c>
      <c r="G240" t="s">
        <v>212</v>
      </c>
    </row>
    <row r="241" spans="1:7" ht="14.45" x14ac:dyDescent="0.3">
      <c r="A241">
        <f t="shared" si="3"/>
        <v>29161</v>
      </c>
      <c r="B241" t="s">
        <v>158</v>
      </c>
      <c r="C241" t="s">
        <v>213</v>
      </c>
      <c r="G241" t="s">
        <v>212</v>
      </c>
    </row>
    <row r="242" spans="1:7" ht="14.45" x14ac:dyDescent="0.3">
      <c r="A242">
        <f t="shared" si="3"/>
        <v>29160</v>
      </c>
      <c r="B242" t="s">
        <v>158</v>
      </c>
      <c r="C242" t="s">
        <v>213</v>
      </c>
      <c r="G242" t="s">
        <v>212</v>
      </c>
    </row>
    <row r="243" spans="1:7" ht="14.45" x14ac:dyDescent="0.3">
      <c r="A243">
        <f t="shared" si="3"/>
        <v>29159</v>
      </c>
      <c r="B243" t="s">
        <v>158</v>
      </c>
      <c r="C243" t="s">
        <v>213</v>
      </c>
      <c r="G243" t="s">
        <v>212</v>
      </c>
    </row>
    <row r="244" spans="1:7" ht="14.45" x14ac:dyDescent="0.3">
      <c r="A244">
        <f t="shared" si="3"/>
        <v>29158</v>
      </c>
      <c r="B244" t="s">
        <v>158</v>
      </c>
      <c r="C244" t="s">
        <v>213</v>
      </c>
      <c r="G244" t="s">
        <v>212</v>
      </c>
    </row>
    <row r="245" spans="1:7" ht="14.45" x14ac:dyDescent="0.3">
      <c r="A245">
        <f t="shared" si="3"/>
        <v>29157</v>
      </c>
      <c r="B245" t="s">
        <v>158</v>
      </c>
      <c r="C245" t="s">
        <v>213</v>
      </c>
      <c r="G245" t="s">
        <v>212</v>
      </c>
    </row>
    <row r="246" spans="1:7" ht="14.45" x14ac:dyDescent="0.3">
      <c r="A246">
        <f t="shared" si="3"/>
        <v>29156</v>
      </c>
      <c r="B246" t="s">
        <v>158</v>
      </c>
      <c r="C246" t="s">
        <v>213</v>
      </c>
      <c r="G246" t="s">
        <v>212</v>
      </c>
    </row>
    <row r="247" spans="1:7" ht="14.45" x14ac:dyDescent="0.3">
      <c r="A247">
        <f t="shared" si="3"/>
        <v>29155</v>
      </c>
      <c r="B247" t="s">
        <v>158</v>
      </c>
      <c r="C247" t="s">
        <v>213</v>
      </c>
      <c r="G247" t="s">
        <v>212</v>
      </c>
    </row>
    <row r="248" spans="1:7" ht="14.45" x14ac:dyDescent="0.3">
      <c r="A248">
        <f t="shared" si="3"/>
        <v>29154</v>
      </c>
      <c r="B248" t="s">
        <v>158</v>
      </c>
      <c r="C248" t="s">
        <v>213</v>
      </c>
      <c r="G248" t="s">
        <v>212</v>
      </c>
    </row>
    <row r="249" spans="1:7" ht="14.45" x14ac:dyDescent="0.3">
      <c r="A249">
        <f t="shared" si="3"/>
        <v>29153</v>
      </c>
      <c r="B249" t="s">
        <v>158</v>
      </c>
      <c r="C249" t="s">
        <v>213</v>
      </c>
      <c r="G249" t="s">
        <v>212</v>
      </c>
    </row>
    <row r="250" spans="1:7" ht="14.45" x14ac:dyDescent="0.3">
      <c r="A250">
        <f t="shared" si="3"/>
        <v>29152</v>
      </c>
      <c r="B250" t="s">
        <v>158</v>
      </c>
      <c r="C250" t="s">
        <v>213</v>
      </c>
      <c r="G250" t="s">
        <v>212</v>
      </c>
    </row>
    <row r="251" spans="1:7" ht="14.45" x14ac:dyDescent="0.3">
      <c r="A251">
        <f t="shared" si="3"/>
        <v>29151</v>
      </c>
      <c r="B251" t="s">
        <v>158</v>
      </c>
      <c r="C251" t="s">
        <v>213</v>
      </c>
      <c r="G251" t="s">
        <v>212</v>
      </c>
    </row>
    <row r="252" spans="1:7" ht="14.45" x14ac:dyDescent="0.3">
      <c r="A252">
        <f t="shared" si="3"/>
        <v>29150</v>
      </c>
      <c r="B252" t="s">
        <v>158</v>
      </c>
      <c r="C252" t="s">
        <v>213</v>
      </c>
      <c r="G252" t="s">
        <v>212</v>
      </c>
    </row>
    <row r="253" spans="1:7" ht="14.45" x14ac:dyDescent="0.3">
      <c r="A253">
        <f t="shared" si="3"/>
        <v>29149</v>
      </c>
      <c r="B253" t="s">
        <v>158</v>
      </c>
      <c r="C253" t="s">
        <v>213</v>
      </c>
      <c r="G253" t="s">
        <v>212</v>
      </c>
    </row>
    <row r="254" spans="1:7" ht="14.45" x14ac:dyDescent="0.3">
      <c r="A254">
        <f t="shared" si="3"/>
        <v>29148</v>
      </c>
      <c r="B254" t="s">
        <v>158</v>
      </c>
      <c r="C254" t="s">
        <v>213</v>
      </c>
      <c r="G254" t="s">
        <v>212</v>
      </c>
    </row>
    <row r="255" spans="1:7" ht="14.45" x14ac:dyDescent="0.3">
      <c r="A255">
        <f t="shared" si="3"/>
        <v>29147</v>
      </c>
      <c r="B255" t="s">
        <v>158</v>
      </c>
      <c r="C255" t="s">
        <v>213</v>
      </c>
      <c r="G255" t="s">
        <v>212</v>
      </c>
    </row>
    <row r="256" spans="1:7" ht="14.45" x14ac:dyDescent="0.3">
      <c r="A256">
        <f t="shared" si="3"/>
        <v>29146</v>
      </c>
      <c r="B256" t="s">
        <v>158</v>
      </c>
      <c r="C256" t="s">
        <v>213</v>
      </c>
      <c r="G256" t="s">
        <v>212</v>
      </c>
    </row>
    <row r="257" spans="1:7" ht="14.45" x14ac:dyDescent="0.3">
      <c r="A257">
        <f t="shared" si="3"/>
        <v>29145</v>
      </c>
      <c r="B257" t="s">
        <v>158</v>
      </c>
      <c r="C257" t="s">
        <v>213</v>
      </c>
      <c r="G257" t="s">
        <v>212</v>
      </c>
    </row>
    <row r="258" spans="1:7" ht="14.45" x14ac:dyDescent="0.3">
      <c r="A258">
        <f t="shared" si="3"/>
        <v>29144</v>
      </c>
      <c r="B258" t="s">
        <v>158</v>
      </c>
      <c r="C258" t="s">
        <v>213</v>
      </c>
      <c r="G258" t="s">
        <v>212</v>
      </c>
    </row>
    <row r="259" spans="1:7" ht="14.45" x14ac:dyDescent="0.3">
      <c r="A259">
        <f t="shared" si="3"/>
        <v>29143</v>
      </c>
      <c r="B259" t="s">
        <v>158</v>
      </c>
      <c r="C259" t="s">
        <v>213</v>
      </c>
      <c r="G259" t="s">
        <v>212</v>
      </c>
    </row>
    <row r="260" spans="1:7" ht="14.45" x14ac:dyDescent="0.3">
      <c r="A260">
        <f t="shared" ref="A260:A323" si="4">A259-1</f>
        <v>29142</v>
      </c>
      <c r="B260" t="s">
        <v>158</v>
      </c>
      <c r="C260" t="s">
        <v>213</v>
      </c>
      <c r="G260" t="s">
        <v>212</v>
      </c>
    </row>
    <row r="261" spans="1:7" ht="14.45" x14ac:dyDescent="0.3">
      <c r="A261">
        <f t="shared" si="4"/>
        <v>29141</v>
      </c>
      <c r="B261" t="s">
        <v>158</v>
      </c>
      <c r="C261" t="s">
        <v>213</v>
      </c>
      <c r="G261" t="s">
        <v>212</v>
      </c>
    </row>
    <row r="262" spans="1:7" ht="14.45" x14ac:dyDescent="0.3">
      <c r="A262">
        <f t="shared" si="4"/>
        <v>29140</v>
      </c>
      <c r="B262" t="s">
        <v>158</v>
      </c>
      <c r="C262" t="s">
        <v>213</v>
      </c>
      <c r="G262" t="s">
        <v>212</v>
      </c>
    </row>
    <row r="263" spans="1:7" ht="14.45" x14ac:dyDescent="0.3">
      <c r="A263">
        <f t="shared" si="4"/>
        <v>29139</v>
      </c>
      <c r="B263" t="s">
        <v>158</v>
      </c>
      <c r="C263" t="s">
        <v>213</v>
      </c>
      <c r="G263" t="s">
        <v>212</v>
      </c>
    </row>
    <row r="264" spans="1:7" ht="14.45" x14ac:dyDescent="0.3">
      <c r="A264">
        <f t="shared" si="4"/>
        <v>29138</v>
      </c>
      <c r="B264" t="s">
        <v>158</v>
      </c>
      <c r="C264" t="s">
        <v>213</v>
      </c>
      <c r="G264" t="s">
        <v>212</v>
      </c>
    </row>
    <row r="265" spans="1:7" ht="14.45" x14ac:dyDescent="0.3">
      <c r="A265">
        <f t="shared" si="4"/>
        <v>29137</v>
      </c>
      <c r="B265" t="s">
        <v>158</v>
      </c>
      <c r="C265" t="s">
        <v>213</v>
      </c>
      <c r="G265" t="s">
        <v>212</v>
      </c>
    </row>
    <row r="266" spans="1:7" ht="14.45" x14ac:dyDescent="0.3">
      <c r="A266">
        <f t="shared" si="4"/>
        <v>29136</v>
      </c>
      <c r="B266" t="s">
        <v>158</v>
      </c>
      <c r="C266" t="s">
        <v>213</v>
      </c>
      <c r="G266" t="s">
        <v>212</v>
      </c>
    </row>
    <row r="267" spans="1:7" ht="14.45" x14ac:dyDescent="0.3">
      <c r="A267">
        <f t="shared" si="4"/>
        <v>29135</v>
      </c>
      <c r="B267" t="s">
        <v>158</v>
      </c>
      <c r="C267" t="s">
        <v>213</v>
      </c>
      <c r="G267" t="s">
        <v>212</v>
      </c>
    </row>
    <row r="268" spans="1:7" ht="14.45" x14ac:dyDescent="0.3">
      <c r="A268">
        <f t="shared" si="4"/>
        <v>29134</v>
      </c>
      <c r="B268" t="s">
        <v>158</v>
      </c>
      <c r="C268" t="s">
        <v>213</v>
      </c>
      <c r="G268" t="s">
        <v>212</v>
      </c>
    </row>
    <row r="269" spans="1:7" ht="14.45" x14ac:dyDescent="0.3">
      <c r="A269">
        <f t="shared" si="4"/>
        <v>29133</v>
      </c>
      <c r="B269" t="s">
        <v>158</v>
      </c>
      <c r="C269" t="s">
        <v>213</v>
      </c>
      <c r="G269" t="s">
        <v>212</v>
      </c>
    </row>
    <row r="270" spans="1:7" ht="14.45" x14ac:dyDescent="0.3">
      <c r="A270">
        <f t="shared" si="4"/>
        <v>29132</v>
      </c>
      <c r="B270" t="s">
        <v>158</v>
      </c>
      <c r="C270" t="s">
        <v>213</v>
      </c>
      <c r="G270" t="s">
        <v>212</v>
      </c>
    </row>
    <row r="271" spans="1:7" ht="14.45" x14ac:dyDescent="0.3">
      <c r="A271">
        <f t="shared" si="4"/>
        <v>29131</v>
      </c>
      <c r="B271" t="s">
        <v>158</v>
      </c>
      <c r="C271" t="s">
        <v>213</v>
      </c>
      <c r="G271" t="s">
        <v>212</v>
      </c>
    </row>
    <row r="272" spans="1:7" ht="14.45" x14ac:dyDescent="0.3">
      <c r="A272">
        <f t="shared" si="4"/>
        <v>29130</v>
      </c>
      <c r="B272" t="s">
        <v>158</v>
      </c>
      <c r="C272" t="s">
        <v>213</v>
      </c>
      <c r="G272" t="s">
        <v>212</v>
      </c>
    </row>
    <row r="273" spans="1:7" ht="14.45" x14ac:dyDescent="0.3">
      <c r="A273">
        <f t="shared" si="4"/>
        <v>29129</v>
      </c>
      <c r="B273" t="s">
        <v>158</v>
      </c>
      <c r="C273" t="s">
        <v>213</v>
      </c>
      <c r="G273" t="s">
        <v>212</v>
      </c>
    </row>
    <row r="274" spans="1:7" ht="14.45" x14ac:dyDescent="0.3">
      <c r="A274">
        <f t="shared" si="4"/>
        <v>29128</v>
      </c>
      <c r="B274" t="s">
        <v>158</v>
      </c>
      <c r="C274" t="s">
        <v>213</v>
      </c>
      <c r="G274" t="s">
        <v>212</v>
      </c>
    </row>
    <row r="275" spans="1:7" ht="14.45" x14ac:dyDescent="0.3">
      <c r="A275">
        <f t="shared" si="4"/>
        <v>29127</v>
      </c>
      <c r="B275" t="s">
        <v>158</v>
      </c>
      <c r="C275" t="s">
        <v>213</v>
      </c>
      <c r="G275" t="s">
        <v>212</v>
      </c>
    </row>
    <row r="276" spans="1:7" ht="14.45" x14ac:dyDescent="0.3">
      <c r="A276">
        <f t="shared" si="4"/>
        <v>29126</v>
      </c>
      <c r="B276" t="s">
        <v>158</v>
      </c>
      <c r="C276" t="s">
        <v>213</v>
      </c>
      <c r="G276" t="s">
        <v>212</v>
      </c>
    </row>
    <row r="277" spans="1:7" ht="14.45" x14ac:dyDescent="0.3">
      <c r="A277">
        <f t="shared" si="4"/>
        <v>29125</v>
      </c>
      <c r="B277" t="s">
        <v>158</v>
      </c>
      <c r="C277" t="s">
        <v>213</v>
      </c>
      <c r="G277" t="s">
        <v>212</v>
      </c>
    </row>
    <row r="278" spans="1:7" ht="14.45" x14ac:dyDescent="0.3">
      <c r="A278">
        <f t="shared" si="4"/>
        <v>29124</v>
      </c>
      <c r="B278" t="s">
        <v>158</v>
      </c>
      <c r="C278" t="s">
        <v>213</v>
      </c>
      <c r="G278" t="s">
        <v>212</v>
      </c>
    </row>
    <row r="279" spans="1:7" ht="14.45" x14ac:dyDescent="0.3">
      <c r="A279">
        <f t="shared" si="4"/>
        <v>29123</v>
      </c>
      <c r="B279" t="s">
        <v>158</v>
      </c>
      <c r="C279" t="s">
        <v>213</v>
      </c>
      <c r="G279" t="s">
        <v>212</v>
      </c>
    </row>
    <row r="280" spans="1:7" ht="14.45" x14ac:dyDescent="0.3">
      <c r="A280">
        <f t="shared" si="4"/>
        <v>29122</v>
      </c>
      <c r="B280" t="s">
        <v>158</v>
      </c>
      <c r="C280" t="s">
        <v>213</v>
      </c>
      <c r="G280" t="s">
        <v>212</v>
      </c>
    </row>
    <row r="281" spans="1:7" ht="14.45" x14ac:dyDescent="0.3">
      <c r="A281">
        <f t="shared" si="4"/>
        <v>29121</v>
      </c>
      <c r="B281" t="s">
        <v>158</v>
      </c>
      <c r="C281" t="s">
        <v>213</v>
      </c>
      <c r="G281" t="s">
        <v>212</v>
      </c>
    </row>
    <row r="282" spans="1:7" ht="14.45" x14ac:dyDescent="0.3">
      <c r="A282">
        <f t="shared" si="4"/>
        <v>29120</v>
      </c>
      <c r="B282" t="s">
        <v>158</v>
      </c>
      <c r="C282" t="s">
        <v>213</v>
      </c>
      <c r="G282" t="s">
        <v>212</v>
      </c>
    </row>
    <row r="283" spans="1:7" ht="14.45" x14ac:dyDescent="0.3">
      <c r="A283">
        <f t="shared" si="4"/>
        <v>29119</v>
      </c>
      <c r="B283" t="s">
        <v>158</v>
      </c>
      <c r="C283" t="s">
        <v>213</v>
      </c>
      <c r="G283" t="s">
        <v>212</v>
      </c>
    </row>
    <row r="284" spans="1:7" ht="14.45" x14ac:dyDescent="0.3">
      <c r="A284">
        <f t="shared" si="4"/>
        <v>29118</v>
      </c>
      <c r="B284" t="s">
        <v>158</v>
      </c>
      <c r="C284" t="s">
        <v>213</v>
      </c>
      <c r="G284" t="s">
        <v>212</v>
      </c>
    </row>
    <row r="285" spans="1:7" ht="14.45" x14ac:dyDescent="0.3">
      <c r="A285">
        <f t="shared" si="4"/>
        <v>29117</v>
      </c>
      <c r="B285" t="s">
        <v>158</v>
      </c>
      <c r="C285" t="s">
        <v>213</v>
      </c>
      <c r="G285" t="s">
        <v>212</v>
      </c>
    </row>
    <row r="286" spans="1:7" ht="14.45" x14ac:dyDescent="0.3">
      <c r="A286">
        <f t="shared" si="4"/>
        <v>29116</v>
      </c>
      <c r="B286" t="s">
        <v>158</v>
      </c>
      <c r="C286" t="s">
        <v>213</v>
      </c>
      <c r="G286" t="s">
        <v>212</v>
      </c>
    </row>
    <row r="287" spans="1:7" ht="14.45" x14ac:dyDescent="0.3">
      <c r="A287">
        <f t="shared" si="4"/>
        <v>29115</v>
      </c>
      <c r="B287" t="s">
        <v>158</v>
      </c>
      <c r="C287" t="s">
        <v>213</v>
      </c>
      <c r="G287" t="s">
        <v>212</v>
      </c>
    </row>
    <row r="288" spans="1:7" ht="14.45" x14ac:dyDescent="0.3">
      <c r="A288">
        <f t="shared" si="4"/>
        <v>29114</v>
      </c>
      <c r="B288" t="s">
        <v>158</v>
      </c>
      <c r="C288" t="s">
        <v>213</v>
      </c>
      <c r="G288" t="s">
        <v>212</v>
      </c>
    </row>
    <row r="289" spans="1:7" ht="14.45" x14ac:dyDescent="0.3">
      <c r="A289">
        <f t="shared" si="4"/>
        <v>29113</v>
      </c>
      <c r="B289" t="s">
        <v>158</v>
      </c>
      <c r="C289" t="s">
        <v>213</v>
      </c>
      <c r="G289" t="s">
        <v>212</v>
      </c>
    </row>
    <row r="290" spans="1:7" ht="14.45" x14ac:dyDescent="0.3">
      <c r="A290">
        <f t="shared" si="4"/>
        <v>29112</v>
      </c>
      <c r="B290" t="s">
        <v>158</v>
      </c>
      <c r="C290" t="s">
        <v>213</v>
      </c>
      <c r="G290" t="s">
        <v>212</v>
      </c>
    </row>
    <row r="291" spans="1:7" ht="14.45" x14ac:dyDescent="0.3">
      <c r="A291">
        <f t="shared" si="4"/>
        <v>29111</v>
      </c>
      <c r="B291" t="s">
        <v>158</v>
      </c>
      <c r="C291" t="s">
        <v>213</v>
      </c>
      <c r="G291" t="s">
        <v>212</v>
      </c>
    </row>
    <row r="292" spans="1:7" ht="14.45" x14ac:dyDescent="0.3">
      <c r="A292">
        <f t="shared" si="4"/>
        <v>29110</v>
      </c>
      <c r="B292" t="s">
        <v>158</v>
      </c>
      <c r="C292" t="s">
        <v>213</v>
      </c>
      <c r="G292" t="s">
        <v>212</v>
      </c>
    </row>
    <row r="293" spans="1:7" ht="14.45" x14ac:dyDescent="0.3">
      <c r="A293">
        <f t="shared" si="4"/>
        <v>29109</v>
      </c>
      <c r="B293" t="s">
        <v>158</v>
      </c>
      <c r="C293" t="s">
        <v>213</v>
      </c>
      <c r="G293" t="s">
        <v>212</v>
      </c>
    </row>
    <row r="294" spans="1:7" ht="14.45" x14ac:dyDescent="0.3">
      <c r="A294">
        <f t="shared" si="4"/>
        <v>29108</v>
      </c>
      <c r="B294" t="s">
        <v>158</v>
      </c>
      <c r="C294" t="s">
        <v>213</v>
      </c>
      <c r="G294" t="s">
        <v>212</v>
      </c>
    </row>
    <row r="295" spans="1:7" ht="14.45" x14ac:dyDescent="0.3">
      <c r="A295">
        <f t="shared" si="4"/>
        <v>29107</v>
      </c>
      <c r="B295" t="s">
        <v>158</v>
      </c>
      <c r="C295" t="s">
        <v>213</v>
      </c>
      <c r="G295" t="s">
        <v>212</v>
      </c>
    </row>
    <row r="296" spans="1:7" ht="14.45" x14ac:dyDescent="0.3">
      <c r="A296">
        <f t="shared" si="4"/>
        <v>29106</v>
      </c>
      <c r="B296" t="s">
        <v>158</v>
      </c>
      <c r="C296" t="s">
        <v>213</v>
      </c>
      <c r="G296" t="s">
        <v>212</v>
      </c>
    </row>
    <row r="297" spans="1:7" ht="14.45" x14ac:dyDescent="0.3">
      <c r="A297">
        <f t="shared" si="4"/>
        <v>29105</v>
      </c>
      <c r="B297" t="s">
        <v>158</v>
      </c>
      <c r="C297" t="s">
        <v>213</v>
      </c>
      <c r="G297" t="s">
        <v>212</v>
      </c>
    </row>
    <row r="298" spans="1:7" ht="14.45" x14ac:dyDescent="0.3">
      <c r="A298">
        <f t="shared" si="4"/>
        <v>29104</v>
      </c>
      <c r="B298" t="s">
        <v>158</v>
      </c>
      <c r="C298" t="s">
        <v>213</v>
      </c>
      <c r="G298" t="s">
        <v>212</v>
      </c>
    </row>
    <row r="299" spans="1:7" ht="14.45" x14ac:dyDescent="0.3">
      <c r="A299">
        <f t="shared" si="4"/>
        <v>29103</v>
      </c>
      <c r="B299" t="s">
        <v>158</v>
      </c>
      <c r="C299" t="s">
        <v>213</v>
      </c>
      <c r="G299" t="s">
        <v>212</v>
      </c>
    </row>
    <row r="300" spans="1:7" ht="14.45" x14ac:dyDescent="0.3">
      <c r="A300">
        <f t="shared" si="4"/>
        <v>29102</v>
      </c>
      <c r="B300" t="s">
        <v>158</v>
      </c>
      <c r="C300" t="s">
        <v>213</v>
      </c>
      <c r="G300" t="s">
        <v>212</v>
      </c>
    </row>
    <row r="301" spans="1:7" ht="14.45" x14ac:dyDescent="0.3">
      <c r="A301">
        <f t="shared" si="4"/>
        <v>29101</v>
      </c>
      <c r="B301" t="s">
        <v>158</v>
      </c>
      <c r="C301" t="s">
        <v>213</v>
      </c>
      <c r="G301" t="s">
        <v>212</v>
      </c>
    </row>
    <row r="302" spans="1:7" ht="14.45" x14ac:dyDescent="0.3">
      <c r="A302">
        <f t="shared" si="4"/>
        <v>29100</v>
      </c>
      <c r="B302" t="s">
        <v>158</v>
      </c>
      <c r="C302" t="s">
        <v>213</v>
      </c>
      <c r="G302" t="s">
        <v>212</v>
      </c>
    </row>
    <row r="303" spans="1:7" ht="14.45" x14ac:dyDescent="0.3">
      <c r="A303">
        <f t="shared" si="4"/>
        <v>29099</v>
      </c>
      <c r="B303" t="s">
        <v>158</v>
      </c>
      <c r="C303" t="s">
        <v>213</v>
      </c>
      <c r="G303" t="s">
        <v>212</v>
      </c>
    </row>
    <row r="304" spans="1:7" ht="14.45" x14ac:dyDescent="0.3">
      <c r="A304">
        <f t="shared" si="4"/>
        <v>29098</v>
      </c>
      <c r="B304" t="s">
        <v>158</v>
      </c>
      <c r="C304" t="s">
        <v>213</v>
      </c>
      <c r="G304" t="s">
        <v>212</v>
      </c>
    </row>
    <row r="305" spans="1:7" ht="14.45" x14ac:dyDescent="0.3">
      <c r="A305">
        <f t="shared" si="4"/>
        <v>29097</v>
      </c>
      <c r="B305" t="s">
        <v>158</v>
      </c>
      <c r="C305" t="s">
        <v>213</v>
      </c>
      <c r="G305" t="s">
        <v>212</v>
      </c>
    </row>
    <row r="306" spans="1:7" ht="14.45" x14ac:dyDescent="0.3">
      <c r="A306">
        <f t="shared" si="4"/>
        <v>29096</v>
      </c>
      <c r="B306" t="s">
        <v>158</v>
      </c>
      <c r="C306" t="s">
        <v>213</v>
      </c>
      <c r="G306" t="s">
        <v>212</v>
      </c>
    </row>
    <row r="307" spans="1:7" ht="14.45" x14ac:dyDescent="0.3">
      <c r="A307">
        <f t="shared" si="4"/>
        <v>29095</v>
      </c>
      <c r="B307" t="s">
        <v>158</v>
      </c>
      <c r="C307" t="s">
        <v>213</v>
      </c>
      <c r="G307" t="s">
        <v>212</v>
      </c>
    </row>
    <row r="308" spans="1:7" ht="14.45" x14ac:dyDescent="0.3">
      <c r="A308">
        <f t="shared" si="4"/>
        <v>29094</v>
      </c>
      <c r="B308" t="s">
        <v>158</v>
      </c>
      <c r="C308" t="s">
        <v>213</v>
      </c>
      <c r="G308" t="s">
        <v>212</v>
      </c>
    </row>
    <row r="309" spans="1:7" ht="14.45" x14ac:dyDescent="0.3">
      <c r="A309">
        <f t="shared" si="4"/>
        <v>29093</v>
      </c>
      <c r="B309" t="s">
        <v>158</v>
      </c>
      <c r="C309" t="s">
        <v>213</v>
      </c>
      <c r="G309" t="s">
        <v>212</v>
      </c>
    </row>
    <row r="310" spans="1:7" ht="14.45" x14ac:dyDescent="0.3">
      <c r="A310">
        <f t="shared" si="4"/>
        <v>29092</v>
      </c>
      <c r="B310" t="s">
        <v>158</v>
      </c>
      <c r="C310" t="s">
        <v>213</v>
      </c>
      <c r="G310" t="s">
        <v>212</v>
      </c>
    </row>
    <row r="311" spans="1:7" ht="14.45" x14ac:dyDescent="0.3">
      <c r="A311">
        <f t="shared" si="4"/>
        <v>29091</v>
      </c>
      <c r="B311" t="s">
        <v>158</v>
      </c>
      <c r="C311" t="s">
        <v>213</v>
      </c>
      <c r="G311" t="s">
        <v>212</v>
      </c>
    </row>
    <row r="312" spans="1:7" ht="14.45" x14ac:dyDescent="0.3">
      <c r="A312">
        <f t="shared" si="4"/>
        <v>29090</v>
      </c>
      <c r="B312" t="s">
        <v>158</v>
      </c>
      <c r="C312" t="s">
        <v>213</v>
      </c>
      <c r="G312" t="s">
        <v>212</v>
      </c>
    </row>
    <row r="313" spans="1:7" ht="14.45" x14ac:dyDescent="0.3">
      <c r="A313">
        <f t="shared" si="4"/>
        <v>29089</v>
      </c>
      <c r="B313" t="s">
        <v>158</v>
      </c>
      <c r="C313" t="s">
        <v>213</v>
      </c>
      <c r="G313" t="s">
        <v>212</v>
      </c>
    </row>
    <row r="314" spans="1:7" ht="14.45" x14ac:dyDescent="0.3">
      <c r="A314">
        <f t="shared" si="4"/>
        <v>29088</v>
      </c>
      <c r="B314" t="s">
        <v>158</v>
      </c>
      <c r="C314" t="s">
        <v>213</v>
      </c>
      <c r="G314" t="s">
        <v>212</v>
      </c>
    </row>
    <row r="315" spans="1:7" ht="14.45" x14ac:dyDescent="0.3">
      <c r="A315">
        <f t="shared" si="4"/>
        <v>29087</v>
      </c>
      <c r="B315" t="s">
        <v>158</v>
      </c>
      <c r="C315" t="s">
        <v>213</v>
      </c>
      <c r="G315" t="s">
        <v>212</v>
      </c>
    </row>
    <row r="316" spans="1:7" ht="14.45" x14ac:dyDescent="0.3">
      <c r="A316">
        <f t="shared" si="4"/>
        <v>29086</v>
      </c>
      <c r="B316" t="s">
        <v>158</v>
      </c>
      <c r="C316" t="s">
        <v>213</v>
      </c>
      <c r="G316" t="s">
        <v>212</v>
      </c>
    </row>
    <row r="317" spans="1:7" ht="14.45" x14ac:dyDescent="0.3">
      <c r="A317">
        <f t="shared" si="4"/>
        <v>29085</v>
      </c>
      <c r="B317" t="s">
        <v>158</v>
      </c>
      <c r="C317" t="s">
        <v>213</v>
      </c>
      <c r="G317" t="s">
        <v>212</v>
      </c>
    </row>
    <row r="318" spans="1:7" ht="14.45" x14ac:dyDescent="0.3">
      <c r="A318">
        <f t="shared" si="4"/>
        <v>29084</v>
      </c>
      <c r="B318" t="s">
        <v>158</v>
      </c>
      <c r="C318" t="s">
        <v>213</v>
      </c>
      <c r="G318" t="s">
        <v>212</v>
      </c>
    </row>
    <row r="319" spans="1:7" ht="14.45" x14ac:dyDescent="0.3">
      <c r="A319">
        <f t="shared" si="4"/>
        <v>29083</v>
      </c>
      <c r="B319" t="s">
        <v>158</v>
      </c>
      <c r="C319" t="s">
        <v>213</v>
      </c>
      <c r="G319" t="s">
        <v>212</v>
      </c>
    </row>
    <row r="320" spans="1:7" ht="14.45" x14ac:dyDescent="0.3">
      <c r="A320">
        <f t="shared" si="4"/>
        <v>29082</v>
      </c>
      <c r="B320" t="s">
        <v>158</v>
      </c>
      <c r="C320" t="s">
        <v>213</v>
      </c>
      <c r="G320" t="s">
        <v>212</v>
      </c>
    </row>
    <row r="321" spans="1:7" ht="14.45" x14ac:dyDescent="0.3">
      <c r="A321">
        <f t="shared" si="4"/>
        <v>29081</v>
      </c>
      <c r="B321" t="s">
        <v>158</v>
      </c>
      <c r="C321" t="s">
        <v>213</v>
      </c>
      <c r="G321" t="s">
        <v>212</v>
      </c>
    </row>
    <row r="322" spans="1:7" ht="14.45" x14ac:dyDescent="0.3">
      <c r="A322">
        <f t="shared" si="4"/>
        <v>29080</v>
      </c>
      <c r="B322" t="s">
        <v>158</v>
      </c>
      <c r="C322" t="s">
        <v>213</v>
      </c>
      <c r="G322" t="s">
        <v>212</v>
      </c>
    </row>
    <row r="323" spans="1:7" ht="14.45" x14ac:dyDescent="0.3">
      <c r="A323">
        <f t="shared" si="4"/>
        <v>29079</v>
      </c>
      <c r="B323" t="s">
        <v>158</v>
      </c>
      <c r="C323" t="s">
        <v>213</v>
      </c>
      <c r="G323" t="s">
        <v>212</v>
      </c>
    </row>
    <row r="324" spans="1:7" ht="14.45" x14ac:dyDescent="0.3">
      <c r="A324">
        <f t="shared" ref="A324:A387" si="5">A323-1</f>
        <v>29078</v>
      </c>
      <c r="B324" t="s">
        <v>158</v>
      </c>
      <c r="C324" t="s">
        <v>213</v>
      </c>
      <c r="G324" t="s">
        <v>212</v>
      </c>
    </row>
    <row r="325" spans="1:7" ht="14.45" x14ac:dyDescent="0.3">
      <c r="A325">
        <f t="shared" si="5"/>
        <v>29077</v>
      </c>
      <c r="B325" t="s">
        <v>158</v>
      </c>
      <c r="C325" t="s">
        <v>213</v>
      </c>
      <c r="G325" t="s">
        <v>212</v>
      </c>
    </row>
    <row r="326" spans="1:7" ht="14.45" x14ac:dyDescent="0.3">
      <c r="A326">
        <f t="shared" si="5"/>
        <v>29076</v>
      </c>
      <c r="B326" t="s">
        <v>158</v>
      </c>
      <c r="C326" t="s">
        <v>213</v>
      </c>
      <c r="G326" t="s">
        <v>212</v>
      </c>
    </row>
    <row r="327" spans="1:7" ht="14.45" x14ac:dyDescent="0.3">
      <c r="A327">
        <f t="shared" si="5"/>
        <v>29075</v>
      </c>
      <c r="B327" t="s">
        <v>158</v>
      </c>
      <c r="C327" t="s">
        <v>213</v>
      </c>
      <c r="G327" t="s">
        <v>212</v>
      </c>
    </row>
    <row r="328" spans="1:7" ht="14.45" x14ac:dyDescent="0.3">
      <c r="A328">
        <f t="shared" si="5"/>
        <v>29074</v>
      </c>
      <c r="B328" t="s">
        <v>158</v>
      </c>
      <c r="C328" t="s">
        <v>213</v>
      </c>
      <c r="G328" t="s">
        <v>212</v>
      </c>
    </row>
    <row r="329" spans="1:7" ht="14.45" x14ac:dyDescent="0.3">
      <c r="A329">
        <f t="shared" si="5"/>
        <v>29073</v>
      </c>
      <c r="B329" t="s">
        <v>158</v>
      </c>
      <c r="C329" t="s">
        <v>213</v>
      </c>
      <c r="G329" t="s">
        <v>212</v>
      </c>
    </row>
    <row r="330" spans="1:7" ht="14.45" x14ac:dyDescent="0.3">
      <c r="A330">
        <f t="shared" si="5"/>
        <v>29072</v>
      </c>
      <c r="B330" t="s">
        <v>158</v>
      </c>
      <c r="C330" t="s">
        <v>213</v>
      </c>
      <c r="G330" t="s">
        <v>212</v>
      </c>
    </row>
    <row r="331" spans="1:7" ht="14.45" x14ac:dyDescent="0.3">
      <c r="A331">
        <f t="shared" si="5"/>
        <v>29071</v>
      </c>
      <c r="B331" t="s">
        <v>158</v>
      </c>
      <c r="C331" t="s">
        <v>213</v>
      </c>
      <c r="G331" t="s">
        <v>212</v>
      </c>
    </row>
    <row r="332" spans="1:7" ht="14.45" x14ac:dyDescent="0.3">
      <c r="A332">
        <f t="shared" si="5"/>
        <v>29070</v>
      </c>
      <c r="B332" t="s">
        <v>158</v>
      </c>
      <c r="C332" t="s">
        <v>213</v>
      </c>
      <c r="G332" t="s">
        <v>212</v>
      </c>
    </row>
    <row r="333" spans="1:7" ht="14.45" x14ac:dyDescent="0.3">
      <c r="A333">
        <f t="shared" si="5"/>
        <v>29069</v>
      </c>
      <c r="B333" t="s">
        <v>158</v>
      </c>
      <c r="C333" t="s">
        <v>213</v>
      </c>
      <c r="G333" t="s">
        <v>212</v>
      </c>
    </row>
    <row r="334" spans="1:7" ht="14.45" x14ac:dyDescent="0.3">
      <c r="A334">
        <f t="shared" si="5"/>
        <v>29068</v>
      </c>
      <c r="B334" t="s">
        <v>158</v>
      </c>
      <c r="C334" t="s">
        <v>213</v>
      </c>
      <c r="G334" t="s">
        <v>212</v>
      </c>
    </row>
    <row r="335" spans="1:7" ht="14.45" x14ac:dyDescent="0.3">
      <c r="A335">
        <f t="shared" si="5"/>
        <v>29067</v>
      </c>
      <c r="B335" t="s">
        <v>158</v>
      </c>
      <c r="C335" t="s">
        <v>213</v>
      </c>
      <c r="G335" t="s">
        <v>212</v>
      </c>
    </row>
    <row r="336" spans="1:7" ht="14.45" x14ac:dyDescent="0.3">
      <c r="A336">
        <f t="shared" si="5"/>
        <v>29066</v>
      </c>
      <c r="B336" t="s">
        <v>158</v>
      </c>
      <c r="C336" t="s">
        <v>213</v>
      </c>
      <c r="G336" t="s">
        <v>212</v>
      </c>
    </row>
    <row r="337" spans="1:7" ht="14.45" x14ac:dyDescent="0.3">
      <c r="A337">
        <f t="shared" si="5"/>
        <v>29065</v>
      </c>
      <c r="B337" t="s">
        <v>158</v>
      </c>
      <c r="C337" t="s">
        <v>213</v>
      </c>
      <c r="G337" t="s">
        <v>212</v>
      </c>
    </row>
    <row r="338" spans="1:7" ht="14.45" x14ac:dyDescent="0.3">
      <c r="A338">
        <f t="shared" si="5"/>
        <v>29064</v>
      </c>
      <c r="B338" t="s">
        <v>158</v>
      </c>
      <c r="C338" t="s">
        <v>213</v>
      </c>
      <c r="G338" t="s">
        <v>212</v>
      </c>
    </row>
    <row r="339" spans="1:7" ht="14.45" x14ac:dyDescent="0.3">
      <c r="A339">
        <f t="shared" si="5"/>
        <v>29063</v>
      </c>
      <c r="B339" t="s">
        <v>158</v>
      </c>
      <c r="C339" t="s">
        <v>213</v>
      </c>
      <c r="G339" t="s">
        <v>212</v>
      </c>
    </row>
    <row r="340" spans="1:7" ht="14.45" x14ac:dyDescent="0.3">
      <c r="A340">
        <f t="shared" si="5"/>
        <v>29062</v>
      </c>
      <c r="B340" t="s">
        <v>158</v>
      </c>
      <c r="C340" t="s">
        <v>213</v>
      </c>
      <c r="G340" t="s">
        <v>212</v>
      </c>
    </row>
    <row r="341" spans="1:7" ht="14.45" x14ac:dyDescent="0.3">
      <c r="A341">
        <f t="shared" si="5"/>
        <v>29061</v>
      </c>
      <c r="B341" t="s">
        <v>158</v>
      </c>
      <c r="C341" t="s">
        <v>213</v>
      </c>
      <c r="G341" t="s">
        <v>212</v>
      </c>
    </row>
    <row r="342" spans="1:7" ht="14.45" x14ac:dyDescent="0.3">
      <c r="A342">
        <f t="shared" si="5"/>
        <v>29060</v>
      </c>
      <c r="B342" t="s">
        <v>158</v>
      </c>
      <c r="C342" t="s">
        <v>213</v>
      </c>
      <c r="G342" t="s">
        <v>212</v>
      </c>
    </row>
    <row r="343" spans="1:7" ht="14.45" x14ac:dyDescent="0.3">
      <c r="A343">
        <f t="shared" si="5"/>
        <v>29059</v>
      </c>
      <c r="B343" t="s">
        <v>158</v>
      </c>
      <c r="C343" t="s">
        <v>213</v>
      </c>
      <c r="G343" t="s">
        <v>212</v>
      </c>
    </row>
    <row r="344" spans="1:7" ht="14.45" x14ac:dyDescent="0.3">
      <c r="A344">
        <f t="shared" si="5"/>
        <v>29058</v>
      </c>
      <c r="B344" t="s">
        <v>158</v>
      </c>
      <c r="C344" t="s">
        <v>213</v>
      </c>
      <c r="G344" t="s">
        <v>212</v>
      </c>
    </row>
    <row r="345" spans="1:7" ht="14.45" x14ac:dyDescent="0.3">
      <c r="A345">
        <f t="shared" si="5"/>
        <v>29057</v>
      </c>
      <c r="B345" t="s">
        <v>158</v>
      </c>
      <c r="C345" t="s">
        <v>213</v>
      </c>
      <c r="G345" t="s">
        <v>212</v>
      </c>
    </row>
    <row r="346" spans="1:7" ht="14.45" x14ac:dyDescent="0.3">
      <c r="A346">
        <f t="shared" si="5"/>
        <v>29056</v>
      </c>
      <c r="B346" t="s">
        <v>158</v>
      </c>
      <c r="C346" t="s">
        <v>213</v>
      </c>
      <c r="G346" t="s">
        <v>212</v>
      </c>
    </row>
    <row r="347" spans="1:7" ht="14.45" x14ac:dyDescent="0.3">
      <c r="A347">
        <f t="shared" si="5"/>
        <v>29055</v>
      </c>
      <c r="B347" t="s">
        <v>158</v>
      </c>
      <c r="C347" t="s">
        <v>213</v>
      </c>
      <c r="G347" t="s">
        <v>212</v>
      </c>
    </row>
    <row r="348" spans="1:7" ht="14.45" x14ac:dyDescent="0.3">
      <c r="A348">
        <f t="shared" si="5"/>
        <v>29054</v>
      </c>
      <c r="B348" t="s">
        <v>158</v>
      </c>
      <c r="C348" t="s">
        <v>213</v>
      </c>
      <c r="G348" t="s">
        <v>212</v>
      </c>
    </row>
    <row r="349" spans="1:7" ht="14.45" x14ac:dyDescent="0.3">
      <c r="A349">
        <f t="shared" si="5"/>
        <v>29053</v>
      </c>
      <c r="B349" t="s">
        <v>158</v>
      </c>
      <c r="C349" t="s">
        <v>213</v>
      </c>
      <c r="G349" t="s">
        <v>212</v>
      </c>
    </row>
    <row r="350" spans="1:7" ht="14.45" x14ac:dyDescent="0.3">
      <c r="A350">
        <f t="shared" si="5"/>
        <v>29052</v>
      </c>
      <c r="B350" t="s">
        <v>158</v>
      </c>
      <c r="C350" t="s">
        <v>213</v>
      </c>
      <c r="G350" t="s">
        <v>212</v>
      </c>
    </row>
    <row r="351" spans="1:7" ht="14.45" x14ac:dyDescent="0.3">
      <c r="A351">
        <f t="shared" si="5"/>
        <v>29051</v>
      </c>
      <c r="B351" t="s">
        <v>158</v>
      </c>
      <c r="C351" t="s">
        <v>213</v>
      </c>
      <c r="G351" t="s">
        <v>212</v>
      </c>
    </row>
    <row r="352" spans="1:7" ht="14.45" x14ac:dyDescent="0.3">
      <c r="A352">
        <f t="shared" si="5"/>
        <v>29050</v>
      </c>
      <c r="B352" t="s">
        <v>158</v>
      </c>
      <c r="C352" t="s">
        <v>213</v>
      </c>
      <c r="G352" t="s">
        <v>212</v>
      </c>
    </row>
    <row r="353" spans="1:7" ht="14.45" x14ac:dyDescent="0.3">
      <c r="A353">
        <f t="shared" si="5"/>
        <v>29049</v>
      </c>
      <c r="B353" t="s">
        <v>158</v>
      </c>
      <c r="C353" t="s">
        <v>213</v>
      </c>
      <c r="G353" t="s">
        <v>212</v>
      </c>
    </row>
    <row r="354" spans="1:7" ht="14.45" x14ac:dyDescent="0.3">
      <c r="A354">
        <f t="shared" si="5"/>
        <v>29048</v>
      </c>
      <c r="B354" t="s">
        <v>158</v>
      </c>
      <c r="C354" t="s">
        <v>213</v>
      </c>
      <c r="G354" t="s">
        <v>212</v>
      </c>
    </row>
    <row r="355" spans="1:7" ht="14.45" x14ac:dyDescent="0.3">
      <c r="A355">
        <f t="shared" si="5"/>
        <v>29047</v>
      </c>
      <c r="B355" t="s">
        <v>158</v>
      </c>
      <c r="C355" t="s">
        <v>213</v>
      </c>
      <c r="G355" t="s">
        <v>212</v>
      </c>
    </row>
    <row r="356" spans="1:7" ht="14.45" x14ac:dyDescent="0.3">
      <c r="A356">
        <f t="shared" si="5"/>
        <v>29046</v>
      </c>
      <c r="B356" t="s">
        <v>158</v>
      </c>
      <c r="C356" t="s">
        <v>213</v>
      </c>
      <c r="G356" t="s">
        <v>212</v>
      </c>
    </row>
    <row r="357" spans="1:7" ht="14.45" x14ac:dyDescent="0.3">
      <c r="A357">
        <f t="shared" si="5"/>
        <v>29045</v>
      </c>
      <c r="B357" t="s">
        <v>158</v>
      </c>
      <c r="C357" t="s">
        <v>213</v>
      </c>
      <c r="G357" t="s">
        <v>212</v>
      </c>
    </row>
    <row r="358" spans="1:7" ht="14.45" x14ac:dyDescent="0.3">
      <c r="A358">
        <f t="shared" si="5"/>
        <v>29044</v>
      </c>
      <c r="B358" t="s">
        <v>158</v>
      </c>
      <c r="C358" t="s">
        <v>213</v>
      </c>
      <c r="G358" t="s">
        <v>212</v>
      </c>
    </row>
    <row r="359" spans="1:7" ht="14.45" x14ac:dyDescent="0.3">
      <c r="A359">
        <f t="shared" si="5"/>
        <v>29043</v>
      </c>
      <c r="B359" t="s">
        <v>158</v>
      </c>
      <c r="C359" t="s">
        <v>213</v>
      </c>
      <c r="G359" t="s">
        <v>212</v>
      </c>
    </row>
    <row r="360" spans="1:7" ht="14.45" x14ac:dyDescent="0.3">
      <c r="A360">
        <f t="shared" si="5"/>
        <v>29042</v>
      </c>
      <c r="B360" t="s">
        <v>158</v>
      </c>
      <c r="C360" t="s">
        <v>213</v>
      </c>
      <c r="G360" t="s">
        <v>212</v>
      </c>
    </row>
    <row r="361" spans="1:7" ht="14.45" x14ac:dyDescent="0.3">
      <c r="A361">
        <f t="shared" si="5"/>
        <v>29041</v>
      </c>
      <c r="B361" t="s">
        <v>158</v>
      </c>
      <c r="C361" t="s">
        <v>213</v>
      </c>
      <c r="G361" t="s">
        <v>212</v>
      </c>
    </row>
    <row r="362" spans="1:7" ht="14.45" x14ac:dyDescent="0.3">
      <c r="A362">
        <f t="shared" si="5"/>
        <v>29040</v>
      </c>
      <c r="B362" t="s">
        <v>158</v>
      </c>
      <c r="C362" t="s">
        <v>213</v>
      </c>
      <c r="G362" t="s">
        <v>212</v>
      </c>
    </row>
    <row r="363" spans="1:7" ht="14.45" x14ac:dyDescent="0.3">
      <c r="A363">
        <f t="shared" si="5"/>
        <v>29039</v>
      </c>
      <c r="B363" t="s">
        <v>158</v>
      </c>
      <c r="C363" t="s">
        <v>213</v>
      </c>
      <c r="G363" t="s">
        <v>212</v>
      </c>
    </row>
    <row r="364" spans="1:7" ht="14.45" x14ac:dyDescent="0.3">
      <c r="A364">
        <f t="shared" si="5"/>
        <v>29038</v>
      </c>
      <c r="B364" t="s">
        <v>158</v>
      </c>
      <c r="C364" t="s">
        <v>213</v>
      </c>
      <c r="G364" t="s">
        <v>212</v>
      </c>
    </row>
    <row r="365" spans="1:7" ht="14.45" x14ac:dyDescent="0.3">
      <c r="A365">
        <f t="shared" si="5"/>
        <v>29037</v>
      </c>
      <c r="B365" t="s">
        <v>158</v>
      </c>
      <c r="C365" t="s">
        <v>213</v>
      </c>
      <c r="G365" t="s">
        <v>212</v>
      </c>
    </row>
    <row r="366" spans="1:7" ht="14.45" x14ac:dyDescent="0.3">
      <c r="A366">
        <f t="shared" si="5"/>
        <v>29036</v>
      </c>
      <c r="B366" t="s">
        <v>158</v>
      </c>
      <c r="C366" t="s">
        <v>213</v>
      </c>
      <c r="G366" t="s">
        <v>212</v>
      </c>
    </row>
    <row r="367" spans="1:7" ht="14.45" x14ac:dyDescent="0.3">
      <c r="A367">
        <f t="shared" si="5"/>
        <v>29035</v>
      </c>
      <c r="B367" t="s">
        <v>158</v>
      </c>
      <c r="C367" t="s">
        <v>213</v>
      </c>
      <c r="G367" t="s">
        <v>212</v>
      </c>
    </row>
    <row r="368" spans="1:7" ht="14.45" x14ac:dyDescent="0.3">
      <c r="A368">
        <f t="shared" si="5"/>
        <v>29034</v>
      </c>
      <c r="B368" t="s">
        <v>158</v>
      </c>
      <c r="C368" t="s">
        <v>213</v>
      </c>
      <c r="G368" t="s">
        <v>212</v>
      </c>
    </row>
    <row r="369" spans="1:7" ht="14.45" x14ac:dyDescent="0.3">
      <c r="A369">
        <f t="shared" si="5"/>
        <v>29033</v>
      </c>
      <c r="B369" t="s">
        <v>158</v>
      </c>
      <c r="C369" t="s">
        <v>213</v>
      </c>
      <c r="G369" t="s">
        <v>212</v>
      </c>
    </row>
    <row r="370" spans="1:7" ht="14.45" x14ac:dyDescent="0.3">
      <c r="A370">
        <f t="shared" si="5"/>
        <v>29032</v>
      </c>
      <c r="B370" t="s">
        <v>158</v>
      </c>
      <c r="C370" t="s">
        <v>213</v>
      </c>
      <c r="G370" t="s">
        <v>212</v>
      </c>
    </row>
    <row r="371" spans="1:7" ht="14.45" x14ac:dyDescent="0.3">
      <c r="A371">
        <f t="shared" si="5"/>
        <v>29031</v>
      </c>
      <c r="B371" t="s">
        <v>158</v>
      </c>
      <c r="C371" t="s">
        <v>213</v>
      </c>
      <c r="G371" t="s">
        <v>212</v>
      </c>
    </row>
    <row r="372" spans="1:7" ht="14.45" x14ac:dyDescent="0.3">
      <c r="A372">
        <f t="shared" si="5"/>
        <v>29030</v>
      </c>
      <c r="B372" t="s">
        <v>158</v>
      </c>
      <c r="C372" t="s">
        <v>213</v>
      </c>
      <c r="G372" t="s">
        <v>212</v>
      </c>
    </row>
    <row r="373" spans="1:7" ht="14.45" x14ac:dyDescent="0.3">
      <c r="A373">
        <f t="shared" si="5"/>
        <v>29029</v>
      </c>
      <c r="B373" t="s">
        <v>158</v>
      </c>
      <c r="C373" t="s">
        <v>213</v>
      </c>
      <c r="G373" t="s">
        <v>212</v>
      </c>
    </row>
    <row r="374" spans="1:7" ht="14.45" x14ac:dyDescent="0.3">
      <c r="A374">
        <f t="shared" si="5"/>
        <v>29028</v>
      </c>
      <c r="B374" t="s">
        <v>158</v>
      </c>
      <c r="C374" t="s">
        <v>213</v>
      </c>
      <c r="G374" t="s">
        <v>212</v>
      </c>
    </row>
    <row r="375" spans="1:7" ht="14.45" x14ac:dyDescent="0.3">
      <c r="A375">
        <f t="shared" si="5"/>
        <v>29027</v>
      </c>
      <c r="B375" t="s">
        <v>158</v>
      </c>
      <c r="C375" t="s">
        <v>213</v>
      </c>
      <c r="G375" t="s">
        <v>212</v>
      </c>
    </row>
    <row r="376" spans="1:7" ht="14.45" x14ac:dyDescent="0.3">
      <c r="A376">
        <f t="shared" si="5"/>
        <v>29026</v>
      </c>
      <c r="B376" t="s">
        <v>158</v>
      </c>
      <c r="C376" t="s">
        <v>213</v>
      </c>
      <c r="G376" t="s">
        <v>212</v>
      </c>
    </row>
    <row r="377" spans="1:7" ht="14.45" x14ac:dyDescent="0.3">
      <c r="A377">
        <f t="shared" si="5"/>
        <v>29025</v>
      </c>
      <c r="B377" t="s">
        <v>158</v>
      </c>
      <c r="C377" t="s">
        <v>213</v>
      </c>
      <c r="G377" t="s">
        <v>212</v>
      </c>
    </row>
    <row r="378" spans="1:7" ht="14.45" x14ac:dyDescent="0.3">
      <c r="A378">
        <f t="shared" si="5"/>
        <v>29024</v>
      </c>
      <c r="B378" t="s">
        <v>158</v>
      </c>
      <c r="C378" t="s">
        <v>213</v>
      </c>
      <c r="G378" t="s">
        <v>212</v>
      </c>
    </row>
    <row r="379" spans="1:7" ht="14.45" x14ac:dyDescent="0.3">
      <c r="A379">
        <f t="shared" si="5"/>
        <v>29023</v>
      </c>
      <c r="B379" t="s">
        <v>158</v>
      </c>
      <c r="C379" t="s">
        <v>213</v>
      </c>
      <c r="G379" t="s">
        <v>212</v>
      </c>
    </row>
    <row r="380" spans="1:7" ht="14.45" x14ac:dyDescent="0.3">
      <c r="A380">
        <f t="shared" si="5"/>
        <v>29022</v>
      </c>
      <c r="B380" t="s">
        <v>158</v>
      </c>
      <c r="C380" t="s">
        <v>213</v>
      </c>
      <c r="G380" t="s">
        <v>212</v>
      </c>
    </row>
    <row r="381" spans="1:7" ht="14.45" x14ac:dyDescent="0.3">
      <c r="A381">
        <f t="shared" si="5"/>
        <v>29021</v>
      </c>
      <c r="B381" t="s">
        <v>158</v>
      </c>
      <c r="C381" t="s">
        <v>213</v>
      </c>
      <c r="G381" t="s">
        <v>212</v>
      </c>
    </row>
    <row r="382" spans="1:7" ht="14.45" x14ac:dyDescent="0.3">
      <c r="A382">
        <f t="shared" si="5"/>
        <v>29020</v>
      </c>
      <c r="B382" t="s">
        <v>158</v>
      </c>
      <c r="C382" t="s">
        <v>213</v>
      </c>
      <c r="G382" t="s">
        <v>212</v>
      </c>
    </row>
    <row r="383" spans="1:7" ht="14.45" x14ac:dyDescent="0.3">
      <c r="A383">
        <f t="shared" si="5"/>
        <v>29019</v>
      </c>
      <c r="B383" t="s">
        <v>158</v>
      </c>
      <c r="C383" t="s">
        <v>213</v>
      </c>
      <c r="G383" t="s">
        <v>212</v>
      </c>
    </row>
    <row r="384" spans="1:7" ht="14.45" x14ac:dyDescent="0.3">
      <c r="A384">
        <f t="shared" si="5"/>
        <v>29018</v>
      </c>
      <c r="B384" t="s">
        <v>158</v>
      </c>
      <c r="C384" t="s">
        <v>213</v>
      </c>
      <c r="G384" t="s">
        <v>212</v>
      </c>
    </row>
    <row r="385" spans="1:7" ht="14.45" x14ac:dyDescent="0.3">
      <c r="A385">
        <f t="shared" si="5"/>
        <v>29017</v>
      </c>
      <c r="B385" t="s">
        <v>158</v>
      </c>
      <c r="C385" t="s">
        <v>213</v>
      </c>
      <c r="G385" t="s">
        <v>212</v>
      </c>
    </row>
    <row r="386" spans="1:7" ht="14.45" x14ac:dyDescent="0.3">
      <c r="A386">
        <f t="shared" si="5"/>
        <v>29016</v>
      </c>
      <c r="B386" t="s">
        <v>158</v>
      </c>
      <c r="C386" t="s">
        <v>213</v>
      </c>
      <c r="G386" t="s">
        <v>212</v>
      </c>
    </row>
    <row r="387" spans="1:7" ht="14.45" x14ac:dyDescent="0.3">
      <c r="A387">
        <f t="shared" si="5"/>
        <v>29015</v>
      </c>
      <c r="B387" t="s">
        <v>158</v>
      </c>
      <c r="C387" t="s">
        <v>213</v>
      </c>
      <c r="G387" t="s">
        <v>212</v>
      </c>
    </row>
    <row r="388" spans="1:7" ht="14.45" x14ac:dyDescent="0.3">
      <c r="A388">
        <f t="shared" ref="A388:A451" si="6">A387-1</f>
        <v>29014</v>
      </c>
      <c r="B388" t="s">
        <v>158</v>
      </c>
      <c r="C388" t="s">
        <v>213</v>
      </c>
      <c r="G388" t="s">
        <v>212</v>
      </c>
    </row>
    <row r="389" spans="1:7" ht="14.45" x14ac:dyDescent="0.3">
      <c r="A389">
        <f t="shared" si="6"/>
        <v>29013</v>
      </c>
      <c r="B389" t="s">
        <v>158</v>
      </c>
      <c r="C389" t="s">
        <v>213</v>
      </c>
      <c r="G389" t="s">
        <v>212</v>
      </c>
    </row>
    <row r="390" spans="1:7" ht="14.45" x14ac:dyDescent="0.3">
      <c r="A390">
        <f t="shared" si="6"/>
        <v>29012</v>
      </c>
      <c r="B390" t="s">
        <v>158</v>
      </c>
      <c r="C390" t="s">
        <v>213</v>
      </c>
      <c r="G390" t="s">
        <v>212</v>
      </c>
    </row>
    <row r="391" spans="1:7" ht="14.45" x14ac:dyDescent="0.3">
      <c r="A391">
        <f t="shared" si="6"/>
        <v>29011</v>
      </c>
      <c r="B391" t="s">
        <v>158</v>
      </c>
      <c r="C391" t="s">
        <v>213</v>
      </c>
      <c r="G391" t="s">
        <v>212</v>
      </c>
    </row>
    <row r="392" spans="1:7" ht="14.45" x14ac:dyDescent="0.3">
      <c r="A392">
        <f t="shared" si="6"/>
        <v>29010</v>
      </c>
      <c r="B392" t="s">
        <v>158</v>
      </c>
      <c r="C392" t="s">
        <v>213</v>
      </c>
      <c r="G392" t="s">
        <v>212</v>
      </c>
    </row>
    <row r="393" spans="1:7" ht="14.45" x14ac:dyDescent="0.3">
      <c r="A393">
        <f t="shared" si="6"/>
        <v>29009</v>
      </c>
      <c r="B393" t="s">
        <v>158</v>
      </c>
      <c r="C393" t="s">
        <v>213</v>
      </c>
      <c r="G393" t="s">
        <v>212</v>
      </c>
    </row>
    <row r="394" spans="1:7" ht="14.45" x14ac:dyDescent="0.3">
      <c r="A394">
        <f t="shared" si="6"/>
        <v>29008</v>
      </c>
      <c r="B394" t="s">
        <v>158</v>
      </c>
      <c r="C394" t="s">
        <v>213</v>
      </c>
      <c r="G394" t="s">
        <v>212</v>
      </c>
    </row>
    <row r="395" spans="1:7" ht="14.45" x14ac:dyDescent="0.3">
      <c r="A395">
        <f t="shared" si="6"/>
        <v>29007</v>
      </c>
      <c r="B395" t="s">
        <v>158</v>
      </c>
      <c r="C395" t="s">
        <v>213</v>
      </c>
      <c r="G395" t="s">
        <v>212</v>
      </c>
    </row>
    <row r="396" spans="1:7" ht="14.45" x14ac:dyDescent="0.3">
      <c r="A396">
        <f t="shared" si="6"/>
        <v>29006</v>
      </c>
      <c r="B396" t="s">
        <v>158</v>
      </c>
      <c r="C396" t="s">
        <v>213</v>
      </c>
      <c r="G396" t="s">
        <v>212</v>
      </c>
    </row>
    <row r="397" spans="1:7" ht="14.45" x14ac:dyDescent="0.3">
      <c r="A397">
        <f t="shared" si="6"/>
        <v>29005</v>
      </c>
      <c r="B397" t="s">
        <v>158</v>
      </c>
      <c r="C397" t="s">
        <v>213</v>
      </c>
      <c r="G397" t="s">
        <v>212</v>
      </c>
    </row>
    <row r="398" spans="1:7" ht="14.45" x14ac:dyDescent="0.3">
      <c r="A398">
        <f t="shared" si="6"/>
        <v>29004</v>
      </c>
      <c r="B398" t="s">
        <v>158</v>
      </c>
      <c r="C398" t="s">
        <v>213</v>
      </c>
      <c r="G398" t="s">
        <v>212</v>
      </c>
    </row>
    <row r="399" spans="1:7" ht="14.45" x14ac:dyDescent="0.3">
      <c r="A399">
        <f t="shared" si="6"/>
        <v>29003</v>
      </c>
      <c r="B399" t="s">
        <v>158</v>
      </c>
      <c r="C399" t="s">
        <v>213</v>
      </c>
      <c r="G399" t="s">
        <v>212</v>
      </c>
    </row>
    <row r="400" spans="1:7" ht="14.45" x14ac:dyDescent="0.3">
      <c r="A400">
        <f t="shared" si="6"/>
        <v>29002</v>
      </c>
      <c r="B400" t="s">
        <v>158</v>
      </c>
      <c r="C400" t="s">
        <v>213</v>
      </c>
      <c r="G400" t="s">
        <v>212</v>
      </c>
    </row>
    <row r="401" spans="1:7" ht="14.45" x14ac:dyDescent="0.3">
      <c r="A401">
        <f t="shared" si="6"/>
        <v>29001</v>
      </c>
      <c r="B401" t="s">
        <v>158</v>
      </c>
      <c r="C401" t="s">
        <v>213</v>
      </c>
      <c r="G401" t="s">
        <v>212</v>
      </c>
    </row>
    <row r="402" spans="1:7" ht="14.45" x14ac:dyDescent="0.3">
      <c r="A402">
        <f t="shared" si="6"/>
        <v>29000</v>
      </c>
      <c r="B402" t="s">
        <v>158</v>
      </c>
      <c r="C402" t="s">
        <v>213</v>
      </c>
      <c r="G402" t="s">
        <v>212</v>
      </c>
    </row>
    <row r="403" spans="1:7" ht="14.45" x14ac:dyDescent="0.3">
      <c r="A403">
        <f t="shared" si="6"/>
        <v>28999</v>
      </c>
      <c r="B403" t="s">
        <v>158</v>
      </c>
    </row>
    <row r="404" spans="1:7" ht="14.45" x14ac:dyDescent="0.3">
      <c r="A404">
        <f t="shared" si="6"/>
        <v>28998</v>
      </c>
      <c r="B404" t="s">
        <v>158</v>
      </c>
    </row>
    <row r="405" spans="1:7" ht="14.45" x14ac:dyDescent="0.3">
      <c r="A405">
        <f t="shared" si="6"/>
        <v>28997</v>
      </c>
      <c r="B405" t="s">
        <v>158</v>
      </c>
    </row>
    <row r="406" spans="1:7" ht="14.45" x14ac:dyDescent="0.3">
      <c r="A406">
        <f t="shared" si="6"/>
        <v>28996</v>
      </c>
      <c r="B406" t="s">
        <v>158</v>
      </c>
    </row>
    <row r="407" spans="1:7" ht="14.45" x14ac:dyDescent="0.3">
      <c r="A407">
        <f t="shared" si="6"/>
        <v>28995</v>
      </c>
      <c r="B407" t="s">
        <v>158</v>
      </c>
    </row>
    <row r="408" spans="1:7" ht="14.45" x14ac:dyDescent="0.3">
      <c r="A408">
        <f t="shared" si="6"/>
        <v>28994</v>
      </c>
      <c r="B408" t="s">
        <v>158</v>
      </c>
    </row>
    <row r="409" spans="1:7" ht="14.45" x14ac:dyDescent="0.3">
      <c r="A409">
        <f t="shared" si="6"/>
        <v>28993</v>
      </c>
      <c r="B409" t="s">
        <v>158</v>
      </c>
    </row>
    <row r="410" spans="1:7" ht="14.45" x14ac:dyDescent="0.3">
      <c r="A410">
        <f t="shared" si="6"/>
        <v>28992</v>
      </c>
      <c r="B410" t="s">
        <v>158</v>
      </c>
    </row>
    <row r="411" spans="1:7" ht="14.45" x14ac:dyDescent="0.3">
      <c r="A411">
        <f t="shared" si="6"/>
        <v>28991</v>
      </c>
      <c r="B411" t="s">
        <v>158</v>
      </c>
    </row>
    <row r="412" spans="1:7" ht="14.45" x14ac:dyDescent="0.3">
      <c r="A412">
        <f t="shared" si="6"/>
        <v>28990</v>
      </c>
      <c r="B412" t="s">
        <v>158</v>
      </c>
    </row>
    <row r="413" spans="1:7" ht="14.45" x14ac:dyDescent="0.3">
      <c r="A413">
        <f t="shared" si="6"/>
        <v>28989</v>
      </c>
      <c r="B413" t="s">
        <v>158</v>
      </c>
    </row>
    <row r="414" spans="1:7" ht="14.45" x14ac:dyDescent="0.3">
      <c r="A414">
        <f t="shared" si="6"/>
        <v>28988</v>
      </c>
      <c r="B414" t="s">
        <v>158</v>
      </c>
    </row>
    <row r="415" spans="1:7" ht="14.45" x14ac:dyDescent="0.3">
      <c r="A415">
        <f t="shared" si="6"/>
        <v>28987</v>
      </c>
      <c r="B415" t="s">
        <v>158</v>
      </c>
    </row>
    <row r="416" spans="1:7" ht="14.45" x14ac:dyDescent="0.3">
      <c r="A416">
        <f t="shared" si="6"/>
        <v>28986</v>
      </c>
      <c r="B416" t="s">
        <v>158</v>
      </c>
    </row>
    <row r="417" spans="1:2" ht="14.45" x14ac:dyDescent="0.3">
      <c r="A417">
        <f t="shared" si="6"/>
        <v>28985</v>
      </c>
      <c r="B417" t="s">
        <v>158</v>
      </c>
    </row>
    <row r="418" spans="1:2" ht="14.45" x14ac:dyDescent="0.3">
      <c r="A418">
        <f t="shared" si="6"/>
        <v>28984</v>
      </c>
      <c r="B418" t="s">
        <v>158</v>
      </c>
    </row>
    <row r="419" spans="1:2" ht="14.45" x14ac:dyDescent="0.3">
      <c r="A419">
        <f t="shared" si="6"/>
        <v>28983</v>
      </c>
      <c r="B419" t="s">
        <v>158</v>
      </c>
    </row>
    <row r="420" spans="1:2" ht="14.45" x14ac:dyDescent="0.3">
      <c r="A420">
        <f t="shared" si="6"/>
        <v>28982</v>
      </c>
      <c r="B420" t="s">
        <v>158</v>
      </c>
    </row>
    <row r="421" spans="1:2" ht="14.45" x14ac:dyDescent="0.3">
      <c r="A421">
        <f t="shared" si="6"/>
        <v>28981</v>
      </c>
      <c r="B421" t="s">
        <v>158</v>
      </c>
    </row>
    <row r="422" spans="1:2" ht="14.45" x14ac:dyDescent="0.3">
      <c r="A422">
        <f t="shared" si="6"/>
        <v>28980</v>
      </c>
      <c r="B422" t="s">
        <v>158</v>
      </c>
    </row>
    <row r="423" spans="1:2" ht="14.45" x14ac:dyDescent="0.3">
      <c r="A423">
        <f t="shared" si="6"/>
        <v>28979</v>
      </c>
      <c r="B423" t="s">
        <v>158</v>
      </c>
    </row>
    <row r="424" spans="1:2" ht="14.45" x14ac:dyDescent="0.3">
      <c r="A424">
        <f t="shared" si="6"/>
        <v>28978</v>
      </c>
      <c r="B424" t="s">
        <v>158</v>
      </c>
    </row>
    <row r="425" spans="1:2" ht="14.45" x14ac:dyDescent="0.3">
      <c r="A425">
        <f t="shared" si="6"/>
        <v>28977</v>
      </c>
      <c r="B425" t="s">
        <v>158</v>
      </c>
    </row>
    <row r="426" spans="1:2" ht="14.45" x14ac:dyDescent="0.3">
      <c r="A426">
        <f t="shared" si="6"/>
        <v>28976</v>
      </c>
      <c r="B426" t="s">
        <v>158</v>
      </c>
    </row>
    <row r="427" spans="1:2" ht="14.45" x14ac:dyDescent="0.3">
      <c r="A427">
        <f t="shared" si="6"/>
        <v>28975</v>
      </c>
      <c r="B427" t="s">
        <v>158</v>
      </c>
    </row>
    <row r="428" spans="1:2" ht="14.45" x14ac:dyDescent="0.3">
      <c r="A428">
        <f t="shared" si="6"/>
        <v>28974</v>
      </c>
      <c r="B428" t="s">
        <v>158</v>
      </c>
    </row>
    <row r="429" spans="1:2" ht="14.45" x14ac:dyDescent="0.3">
      <c r="A429">
        <f t="shared" si="6"/>
        <v>28973</v>
      </c>
      <c r="B429" t="s">
        <v>158</v>
      </c>
    </row>
    <row r="430" spans="1:2" ht="14.45" x14ac:dyDescent="0.3">
      <c r="A430">
        <f t="shared" si="6"/>
        <v>28972</v>
      </c>
      <c r="B430" t="s">
        <v>158</v>
      </c>
    </row>
    <row r="431" spans="1:2" ht="14.45" x14ac:dyDescent="0.3">
      <c r="A431">
        <f t="shared" si="6"/>
        <v>28971</v>
      </c>
      <c r="B431" t="s">
        <v>158</v>
      </c>
    </row>
    <row r="432" spans="1:2" ht="14.45" x14ac:dyDescent="0.3">
      <c r="A432">
        <f t="shared" si="6"/>
        <v>28970</v>
      </c>
      <c r="B432" t="s">
        <v>158</v>
      </c>
    </row>
    <row r="433" spans="1:2" ht="14.45" x14ac:dyDescent="0.3">
      <c r="A433">
        <f t="shared" si="6"/>
        <v>28969</v>
      </c>
      <c r="B433" t="s">
        <v>158</v>
      </c>
    </row>
    <row r="434" spans="1:2" ht="14.45" x14ac:dyDescent="0.3">
      <c r="A434">
        <f t="shared" si="6"/>
        <v>28968</v>
      </c>
      <c r="B434" t="s">
        <v>158</v>
      </c>
    </row>
    <row r="435" spans="1:2" ht="14.45" x14ac:dyDescent="0.3">
      <c r="A435">
        <f t="shared" si="6"/>
        <v>28967</v>
      </c>
      <c r="B435" t="s">
        <v>158</v>
      </c>
    </row>
    <row r="436" spans="1:2" ht="14.45" x14ac:dyDescent="0.3">
      <c r="A436">
        <f t="shared" si="6"/>
        <v>28966</v>
      </c>
      <c r="B436" t="s">
        <v>158</v>
      </c>
    </row>
    <row r="437" spans="1:2" ht="14.45" x14ac:dyDescent="0.3">
      <c r="A437">
        <f t="shared" si="6"/>
        <v>28965</v>
      </c>
      <c r="B437" t="s">
        <v>158</v>
      </c>
    </row>
    <row r="438" spans="1:2" ht="14.45" x14ac:dyDescent="0.3">
      <c r="A438">
        <f t="shared" si="6"/>
        <v>28964</v>
      </c>
      <c r="B438" t="s">
        <v>158</v>
      </c>
    </row>
    <row r="439" spans="1:2" ht="14.45" x14ac:dyDescent="0.3">
      <c r="A439">
        <f t="shared" si="6"/>
        <v>28963</v>
      </c>
      <c r="B439" t="s">
        <v>158</v>
      </c>
    </row>
    <row r="440" spans="1:2" ht="14.45" x14ac:dyDescent="0.3">
      <c r="A440">
        <f t="shared" si="6"/>
        <v>28962</v>
      </c>
      <c r="B440" t="s">
        <v>158</v>
      </c>
    </row>
    <row r="441" spans="1:2" ht="14.45" x14ac:dyDescent="0.3">
      <c r="A441">
        <f t="shared" si="6"/>
        <v>28961</v>
      </c>
      <c r="B441" t="s">
        <v>158</v>
      </c>
    </row>
    <row r="442" spans="1:2" ht="14.45" x14ac:dyDescent="0.3">
      <c r="A442">
        <f t="shared" si="6"/>
        <v>28960</v>
      </c>
      <c r="B442" t="s">
        <v>158</v>
      </c>
    </row>
    <row r="443" spans="1:2" ht="14.45" x14ac:dyDescent="0.3">
      <c r="A443">
        <f t="shared" si="6"/>
        <v>28959</v>
      </c>
      <c r="B443" t="s">
        <v>158</v>
      </c>
    </row>
    <row r="444" spans="1:2" ht="14.45" x14ac:dyDescent="0.3">
      <c r="A444">
        <f t="shared" si="6"/>
        <v>28958</v>
      </c>
      <c r="B444" t="s">
        <v>158</v>
      </c>
    </row>
    <row r="445" spans="1:2" ht="14.45" x14ac:dyDescent="0.3">
      <c r="A445">
        <f t="shared" si="6"/>
        <v>28957</v>
      </c>
      <c r="B445" t="s">
        <v>158</v>
      </c>
    </row>
    <row r="446" spans="1:2" ht="14.45" x14ac:dyDescent="0.3">
      <c r="A446">
        <f t="shared" si="6"/>
        <v>28956</v>
      </c>
      <c r="B446" t="s">
        <v>158</v>
      </c>
    </row>
    <row r="447" spans="1:2" ht="14.45" x14ac:dyDescent="0.3">
      <c r="A447">
        <f t="shared" si="6"/>
        <v>28955</v>
      </c>
      <c r="B447" t="s">
        <v>158</v>
      </c>
    </row>
    <row r="448" spans="1:2" ht="14.45" x14ac:dyDescent="0.3">
      <c r="A448">
        <f t="shared" si="6"/>
        <v>28954</v>
      </c>
      <c r="B448" t="s">
        <v>158</v>
      </c>
    </row>
    <row r="449" spans="1:2" ht="14.45" x14ac:dyDescent="0.3">
      <c r="A449">
        <f t="shared" si="6"/>
        <v>28953</v>
      </c>
      <c r="B449" t="s">
        <v>158</v>
      </c>
    </row>
    <row r="450" spans="1:2" ht="14.45" x14ac:dyDescent="0.3">
      <c r="A450">
        <f t="shared" si="6"/>
        <v>28952</v>
      </c>
      <c r="B450" t="s">
        <v>158</v>
      </c>
    </row>
    <row r="451" spans="1:2" ht="14.45" x14ac:dyDescent="0.3">
      <c r="A451">
        <f t="shared" si="6"/>
        <v>28951</v>
      </c>
      <c r="B451" t="s">
        <v>158</v>
      </c>
    </row>
    <row r="452" spans="1:2" ht="14.45" x14ac:dyDescent="0.3">
      <c r="A452">
        <f t="shared" ref="A452:A515" si="7">A451-1</f>
        <v>28950</v>
      </c>
      <c r="B452" t="s">
        <v>158</v>
      </c>
    </row>
    <row r="453" spans="1:2" ht="14.45" x14ac:dyDescent="0.3">
      <c r="A453">
        <f t="shared" si="7"/>
        <v>28949</v>
      </c>
      <c r="B453" t="s">
        <v>158</v>
      </c>
    </row>
    <row r="454" spans="1:2" ht="14.45" x14ac:dyDescent="0.3">
      <c r="A454">
        <f t="shared" si="7"/>
        <v>28948</v>
      </c>
      <c r="B454" t="s">
        <v>158</v>
      </c>
    </row>
    <row r="455" spans="1:2" ht="14.45" x14ac:dyDescent="0.3">
      <c r="A455">
        <f t="shared" si="7"/>
        <v>28947</v>
      </c>
      <c r="B455" t="s">
        <v>158</v>
      </c>
    </row>
    <row r="456" spans="1:2" ht="14.45" x14ac:dyDescent="0.3">
      <c r="A456">
        <f t="shared" si="7"/>
        <v>28946</v>
      </c>
      <c r="B456" t="s">
        <v>158</v>
      </c>
    </row>
    <row r="457" spans="1:2" ht="14.45" x14ac:dyDescent="0.3">
      <c r="A457">
        <f t="shared" si="7"/>
        <v>28945</v>
      </c>
      <c r="B457" t="s">
        <v>158</v>
      </c>
    </row>
    <row r="458" spans="1:2" ht="14.45" x14ac:dyDescent="0.3">
      <c r="A458">
        <f t="shared" si="7"/>
        <v>28944</v>
      </c>
      <c r="B458" t="s">
        <v>158</v>
      </c>
    </row>
    <row r="459" spans="1:2" ht="14.45" x14ac:dyDescent="0.3">
      <c r="A459">
        <f t="shared" si="7"/>
        <v>28943</v>
      </c>
      <c r="B459" t="s">
        <v>158</v>
      </c>
    </row>
    <row r="460" spans="1:2" ht="14.45" x14ac:dyDescent="0.3">
      <c r="A460">
        <f t="shared" si="7"/>
        <v>28942</v>
      </c>
      <c r="B460" t="s">
        <v>158</v>
      </c>
    </row>
    <row r="461" spans="1:2" ht="14.45" x14ac:dyDescent="0.3">
      <c r="A461">
        <f t="shared" si="7"/>
        <v>28941</v>
      </c>
      <c r="B461" t="s">
        <v>158</v>
      </c>
    </row>
    <row r="462" spans="1:2" ht="14.45" x14ac:dyDescent="0.3">
      <c r="A462">
        <f t="shared" si="7"/>
        <v>28940</v>
      </c>
      <c r="B462" t="s">
        <v>158</v>
      </c>
    </row>
    <row r="463" spans="1:2" ht="14.45" x14ac:dyDescent="0.3">
      <c r="A463">
        <f t="shared" si="7"/>
        <v>28939</v>
      </c>
      <c r="B463" t="s">
        <v>158</v>
      </c>
    </row>
    <row r="464" spans="1:2" ht="14.45" x14ac:dyDescent="0.3">
      <c r="A464">
        <f t="shared" si="7"/>
        <v>28938</v>
      </c>
      <c r="B464" t="s">
        <v>158</v>
      </c>
    </row>
    <row r="465" spans="1:2" ht="14.45" x14ac:dyDescent="0.3">
      <c r="A465">
        <f t="shared" si="7"/>
        <v>28937</v>
      </c>
      <c r="B465" t="s">
        <v>158</v>
      </c>
    </row>
    <row r="466" spans="1:2" ht="14.45" x14ac:dyDescent="0.3">
      <c r="A466">
        <f t="shared" si="7"/>
        <v>28936</v>
      </c>
      <c r="B466" t="s">
        <v>158</v>
      </c>
    </row>
    <row r="467" spans="1:2" ht="14.45" x14ac:dyDescent="0.3">
      <c r="A467">
        <f t="shared" si="7"/>
        <v>28935</v>
      </c>
      <c r="B467" t="s">
        <v>158</v>
      </c>
    </row>
    <row r="468" spans="1:2" ht="14.45" x14ac:dyDescent="0.3">
      <c r="A468">
        <f t="shared" si="7"/>
        <v>28934</v>
      </c>
      <c r="B468" t="s">
        <v>158</v>
      </c>
    </row>
    <row r="469" spans="1:2" ht="14.45" x14ac:dyDescent="0.3">
      <c r="A469">
        <f t="shared" si="7"/>
        <v>28933</v>
      </c>
      <c r="B469" t="s">
        <v>158</v>
      </c>
    </row>
    <row r="470" spans="1:2" ht="14.45" x14ac:dyDescent="0.3">
      <c r="A470">
        <f t="shared" si="7"/>
        <v>28932</v>
      </c>
      <c r="B470" t="s">
        <v>158</v>
      </c>
    </row>
    <row r="471" spans="1:2" ht="14.45" x14ac:dyDescent="0.3">
      <c r="A471">
        <f t="shared" si="7"/>
        <v>28931</v>
      </c>
      <c r="B471" t="s">
        <v>158</v>
      </c>
    </row>
    <row r="472" spans="1:2" ht="14.45" x14ac:dyDescent="0.3">
      <c r="A472">
        <f t="shared" si="7"/>
        <v>28930</v>
      </c>
      <c r="B472" t="s">
        <v>158</v>
      </c>
    </row>
    <row r="473" spans="1:2" ht="14.45" x14ac:dyDescent="0.3">
      <c r="A473">
        <f t="shared" si="7"/>
        <v>28929</v>
      </c>
      <c r="B473" t="s">
        <v>158</v>
      </c>
    </row>
    <row r="474" spans="1:2" ht="14.45" x14ac:dyDescent="0.3">
      <c r="A474">
        <f t="shared" si="7"/>
        <v>28928</v>
      </c>
      <c r="B474" t="s">
        <v>158</v>
      </c>
    </row>
    <row r="475" spans="1:2" ht="14.45" x14ac:dyDescent="0.3">
      <c r="A475">
        <f t="shared" si="7"/>
        <v>28927</v>
      </c>
      <c r="B475" t="s">
        <v>158</v>
      </c>
    </row>
    <row r="476" spans="1:2" ht="14.45" x14ac:dyDescent="0.3">
      <c r="A476">
        <f t="shared" si="7"/>
        <v>28926</v>
      </c>
      <c r="B476" t="s">
        <v>158</v>
      </c>
    </row>
    <row r="477" spans="1:2" ht="14.45" x14ac:dyDescent="0.3">
      <c r="A477">
        <f t="shared" si="7"/>
        <v>28925</v>
      </c>
      <c r="B477" t="s">
        <v>158</v>
      </c>
    </row>
    <row r="478" spans="1:2" ht="14.45" x14ac:dyDescent="0.3">
      <c r="A478">
        <f t="shared" si="7"/>
        <v>28924</v>
      </c>
      <c r="B478" t="s">
        <v>158</v>
      </c>
    </row>
    <row r="479" spans="1:2" ht="14.45" x14ac:dyDescent="0.3">
      <c r="A479">
        <f t="shared" si="7"/>
        <v>28923</v>
      </c>
      <c r="B479" t="s">
        <v>158</v>
      </c>
    </row>
    <row r="480" spans="1:2" ht="14.45" x14ac:dyDescent="0.3">
      <c r="A480">
        <f t="shared" si="7"/>
        <v>28922</v>
      </c>
      <c r="B480" t="s">
        <v>158</v>
      </c>
    </row>
    <row r="481" spans="1:2" ht="14.45" x14ac:dyDescent="0.3">
      <c r="A481">
        <f t="shared" si="7"/>
        <v>28921</v>
      </c>
      <c r="B481" t="s">
        <v>158</v>
      </c>
    </row>
    <row r="482" spans="1:2" ht="14.45" x14ac:dyDescent="0.3">
      <c r="A482">
        <f t="shared" si="7"/>
        <v>28920</v>
      </c>
      <c r="B482" t="s">
        <v>158</v>
      </c>
    </row>
    <row r="483" spans="1:2" ht="14.45" x14ac:dyDescent="0.3">
      <c r="A483">
        <f t="shared" si="7"/>
        <v>28919</v>
      </c>
      <c r="B483" t="s">
        <v>158</v>
      </c>
    </row>
    <row r="484" spans="1:2" ht="14.45" x14ac:dyDescent="0.3">
      <c r="A484">
        <f t="shared" si="7"/>
        <v>28918</v>
      </c>
      <c r="B484" t="s">
        <v>158</v>
      </c>
    </row>
    <row r="485" spans="1:2" ht="14.45" x14ac:dyDescent="0.3">
      <c r="A485">
        <f t="shared" si="7"/>
        <v>28917</v>
      </c>
      <c r="B485" t="s">
        <v>158</v>
      </c>
    </row>
    <row r="486" spans="1:2" ht="14.45" x14ac:dyDescent="0.3">
      <c r="A486">
        <f t="shared" si="7"/>
        <v>28916</v>
      </c>
      <c r="B486" t="s">
        <v>158</v>
      </c>
    </row>
    <row r="487" spans="1:2" ht="14.45" x14ac:dyDescent="0.3">
      <c r="A487">
        <f t="shared" si="7"/>
        <v>28915</v>
      </c>
      <c r="B487" t="s">
        <v>158</v>
      </c>
    </row>
    <row r="488" spans="1:2" ht="14.45" x14ac:dyDescent="0.3">
      <c r="A488">
        <f t="shared" si="7"/>
        <v>28914</v>
      </c>
      <c r="B488" t="s">
        <v>158</v>
      </c>
    </row>
    <row r="489" spans="1:2" ht="14.45" x14ac:dyDescent="0.3">
      <c r="A489">
        <f t="shared" si="7"/>
        <v>28913</v>
      </c>
      <c r="B489" t="s">
        <v>158</v>
      </c>
    </row>
    <row r="490" spans="1:2" ht="14.45" x14ac:dyDescent="0.3">
      <c r="A490">
        <f t="shared" si="7"/>
        <v>28912</v>
      </c>
      <c r="B490" t="s">
        <v>158</v>
      </c>
    </row>
    <row r="491" spans="1:2" ht="14.45" x14ac:dyDescent="0.3">
      <c r="A491">
        <f t="shared" si="7"/>
        <v>28911</v>
      </c>
      <c r="B491" t="s">
        <v>158</v>
      </c>
    </row>
    <row r="492" spans="1:2" ht="14.45" x14ac:dyDescent="0.3">
      <c r="A492">
        <f t="shared" si="7"/>
        <v>28910</v>
      </c>
      <c r="B492" t="s">
        <v>158</v>
      </c>
    </row>
    <row r="493" spans="1:2" ht="14.45" x14ac:dyDescent="0.3">
      <c r="A493">
        <f t="shared" si="7"/>
        <v>28909</v>
      </c>
      <c r="B493" t="s">
        <v>158</v>
      </c>
    </row>
    <row r="494" spans="1:2" ht="14.45" x14ac:dyDescent="0.3">
      <c r="A494">
        <f t="shared" si="7"/>
        <v>28908</v>
      </c>
      <c r="B494" t="s">
        <v>158</v>
      </c>
    </row>
    <row r="495" spans="1:2" ht="14.45" x14ac:dyDescent="0.3">
      <c r="A495">
        <f t="shared" si="7"/>
        <v>28907</v>
      </c>
      <c r="B495" t="s">
        <v>158</v>
      </c>
    </row>
    <row r="496" spans="1:2" ht="14.45" x14ac:dyDescent="0.3">
      <c r="A496">
        <f t="shared" si="7"/>
        <v>28906</v>
      </c>
      <c r="B496" t="s">
        <v>158</v>
      </c>
    </row>
    <row r="497" spans="1:2" ht="14.45" x14ac:dyDescent="0.3">
      <c r="A497">
        <f t="shared" si="7"/>
        <v>28905</v>
      </c>
      <c r="B497" t="s">
        <v>158</v>
      </c>
    </row>
    <row r="498" spans="1:2" ht="14.45" x14ac:dyDescent="0.3">
      <c r="A498">
        <f t="shared" si="7"/>
        <v>28904</v>
      </c>
      <c r="B498" t="s">
        <v>158</v>
      </c>
    </row>
    <row r="499" spans="1:2" ht="14.45" x14ac:dyDescent="0.3">
      <c r="A499">
        <f t="shared" si="7"/>
        <v>28903</v>
      </c>
      <c r="B499" t="s">
        <v>158</v>
      </c>
    </row>
    <row r="500" spans="1:2" ht="14.45" x14ac:dyDescent="0.3">
      <c r="A500">
        <f t="shared" si="7"/>
        <v>28902</v>
      </c>
      <c r="B500" t="s">
        <v>158</v>
      </c>
    </row>
    <row r="501" spans="1:2" ht="14.45" x14ac:dyDescent="0.3">
      <c r="A501">
        <f t="shared" si="7"/>
        <v>28901</v>
      </c>
      <c r="B501" t="s">
        <v>158</v>
      </c>
    </row>
    <row r="502" spans="1:2" ht="14.45" x14ac:dyDescent="0.3">
      <c r="A502">
        <f t="shared" si="7"/>
        <v>28900</v>
      </c>
      <c r="B502" t="s">
        <v>158</v>
      </c>
    </row>
    <row r="503" spans="1:2" ht="14.45" x14ac:dyDescent="0.3">
      <c r="A503">
        <f t="shared" si="7"/>
        <v>28899</v>
      </c>
      <c r="B503" t="s">
        <v>158</v>
      </c>
    </row>
    <row r="504" spans="1:2" ht="14.45" x14ac:dyDescent="0.3">
      <c r="A504">
        <f t="shared" si="7"/>
        <v>28898</v>
      </c>
      <c r="B504" t="s">
        <v>158</v>
      </c>
    </row>
    <row r="505" spans="1:2" ht="14.45" x14ac:dyDescent="0.3">
      <c r="A505">
        <f t="shared" si="7"/>
        <v>28897</v>
      </c>
      <c r="B505" t="s">
        <v>158</v>
      </c>
    </row>
    <row r="506" spans="1:2" ht="14.45" x14ac:dyDescent="0.3">
      <c r="A506">
        <f t="shared" si="7"/>
        <v>28896</v>
      </c>
      <c r="B506" t="s">
        <v>158</v>
      </c>
    </row>
    <row r="507" spans="1:2" ht="14.45" x14ac:dyDescent="0.3">
      <c r="A507">
        <f t="shared" si="7"/>
        <v>28895</v>
      </c>
      <c r="B507" t="s">
        <v>158</v>
      </c>
    </row>
    <row r="508" spans="1:2" ht="14.45" x14ac:dyDescent="0.3">
      <c r="A508">
        <f t="shared" si="7"/>
        <v>28894</v>
      </c>
      <c r="B508" t="s">
        <v>158</v>
      </c>
    </row>
    <row r="509" spans="1:2" ht="14.45" x14ac:dyDescent="0.3">
      <c r="A509">
        <f t="shared" si="7"/>
        <v>28893</v>
      </c>
      <c r="B509" t="s">
        <v>158</v>
      </c>
    </row>
    <row r="510" spans="1:2" ht="14.45" x14ac:dyDescent="0.3">
      <c r="A510">
        <f t="shared" si="7"/>
        <v>28892</v>
      </c>
      <c r="B510" t="s">
        <v>158</v>
      </c>
    </row>
    <row r="511" spans="1:2" ht="14.45" x14ac:dyDescent="0.3">
      <c r="A511">
        <f t="shared" si="7"/>
        <v>28891</v>
      </c>
      <c r="B511" t="s">
        <v>158</v>
      </c>
    </row>
    <row r="512" spans="1:2" ht="14.45" x14ac:dyDescent="0.3">
      <c r="A512">
        <f t="shared" si="7"/>
        <v>28890</v>
      </c>
      <c r="B512" t="s">
        <v>158</v>
      </c>
    </row>
    <row r="513" spans="1:2" ht="14.45" x14ac:dyDescent="0.3">
      <c r="A513">
        <f t="shared" si="7"/>
        <v>28889</v>
      </c>
      <c r="B513" t="s">
        <v>158</v>
      </c>
    </row>
    <row r="514" spans="1:2" ht="14.45" x14ac:dyDescent="0.3">
      <c r="A514">
        <f t="shared" si="7"/>
        <v>28888</v>
      </c>
      <c r="B514" t="s">
        <v>158</v>
      </c>
    </row>
    <row r="515" spans="1:2" ht="14.45" x14ac:dyDescent="0.3">
      <c r="A515">
        <f t="shared" si="7"/>
        <v>28887</v>
      </c>
      <c r="B515" t="s">
        <v>158</v>
      </c>
    </row>
    <row r="516" spans="1:2" ht="14.45" x14ac:dyDescent="0.3">
      <c r="A516">
        <f t="shared" ref="A516:A579" si="8">A515-1</f>
        <v>28886</v>
      </c>
      <c r="B516" t="s">
        <v>158</v>
      </c>
    </row>
    <row r="517" spans="1:2" ht="14.45" x14ac:dyDescent="0.3">
      <c r="A517">
        <f t="shared" si="8"/>
        <v>28885</v>
      </c>
      <c r="B517" t="s">
        <v>158</v>
      </c>
    </row>
    <row r="518" spans="1:2" ht="14.45" x14ac:dyDescent="0.3">
      <c r="A518">
        <f t="shared" si="8"/>
        <v>28884</v>
      </c>
      <c r="B518" t="s">
        <v>158</v>
      </c>
    </row>
    <row r="519" spans="1:2" ht="14.45" x14ac:dyDescent="0.3">
      <c r="A519">
        <f t="shared" si="8"/>
        <v>28883</v>
      </c>
      <c r="B519" t="s">
        <v>158</v>
      </c>
    </row>
    <row r="520" spans="1:2" ht="14.45" x14ac:dyDescent="0.3">
      <c r="A520">
        <f t="shared" si="8"/>
        <v>28882</v>
      </c>
      <c r="B520" t="s">
        <v>158</v>
      </c>
    </row>
    <row r="521" spans="1:2" ht="14.45" x14ac:dyDescent="0.3">
      <c r="A521">
        <f t="shared" si="8"/>
        <v>28881</v>
      </c>
      <c r="B521" t="s">
        <v>158</v>
      </c>
    </row>
    <row r="522" spans="1:2" ht="14.45" x14ac:dyDescent="0.3">
      <c r="A522">
        <f t="shared" si="8"/>
        <v>28880</v>
      </c>
      <c r="B522" t="s">
        <v>158</v>
      </c>
    </row>
    <row r="523" spans="1:2" ht="14.45" x14ac:dyDescent="0.3">
      <c r="A523">
        <f t="shared" si="8"/>
        <v>28879</v>
      </c>
      <c r="B523" t="s">
        <v>158</v>
      </c>
    </row>
    <row r="524" spans="1:2" ht="14.45" x14ac:dyDescent="0.3">
      <c r="A524">
        <f t="shared" si="8"/>
        <v>28878</v>
      </c>
      <c r="B524" t="s">
        <v>158</v>
      </c>
    </row>
    <row r="525" spans="1:2" ht="14.45" x14ac:dyDescent="0.3">
      <c r="A525">
        <f t="shared" si="8"/>
        <v>28877</v>
      </c>
      <c r="B525" t="s">
        <v>158</v>
      </c>
    </row>
    <row r="526" spans="1:2" ht="14.45" x14ac:dyDescent="0.3">
      <c r="A526">
        <f t="shared" si="8"/>
        <v>28876</v>
      </c>
      <c r="B526" t="s">
        <v>158</v>
      </c>
    </row>
    <row r="527" spans="1:2" ht="14.45" x14ac:dyDescent="0.3">
      <c r="A527">
        <f t="shared" si="8"/>
        <v>28875</v>
      </c>
      <c r="B527" t="s">
        <v>158</v>
      </c>
    </row>
    <row r="528" spans="1:2" ht="14.45" x14ac:dyDescent="0.3">
      <c r="A528">
        <f t="shared" si="8"/>
        <v>28874</v>
      </c>
      <c r="B528" t="s">
        <v>158</v>
      </c>
    </row>
    <row r="529" spans="1:2" ht="14.45" x14ac:dyDescent="0.3">
      <c r="A529">
        <f t="shared" si="8"/>
        <v>28873</v>
      </c>
      <c r="B529" t="s">
        <v>158</v>
      </c>
    </row>
    <row r="530" spans="1:2" ht="14.45" x14ac:dyDescent="0.3">
      <c r="A530">
        <f t="shared" si="8"/>
        <v>28872</v>
      </c>
      <c r="B530" t="s">
        <v>158</v>
      </c>
    </row>
    <row r="531" spans="1:2" ht="14.45" x14ac:dyDescent="0.3">
      <c r="A531">
        <f t="shared" si="8"/>
        <v>28871</v>
      </c>
      <c r="B531" t="s">
        <v>158</v>
      </c>
    </row>
    <row r="532" spans="1:2" ht="14.45" x14ac:dyDescent="0.3">
      <c r="A532">
        <f t="shared" si="8"/>
        <v>28870</v>
      </c>
      <c r="B532" t="s">
        <v>158</v>
      </c>
    </row>
    <row r="533" spans="1:2" ht="14.45" x14ac:dyDescent="0.3">
      <c r="A533">
        <f t="shared" si="8"/>
        <v>28869</v>
      </c>
      <c r="B533" t="s">
        <v>158</v>
      </c>
    </row>
    <row r="534" spans="1:2" ht="14.45" x14ac:dyDescent="0.3">
      <c r="A534">
        <f t="shared" si="8"/>
        <v>28868</v>
      </c>
      <c r="B534" t="s">
        <v>158</v>
      </c>
    </row>
    <row r="535" spans="1:2" ht="14.45" x14ac:dyDescent="0.3">
      <c r="A535">
        <f t="shared" si="8"/>
        <v>28867</v>
      </c>
      <c r="B535" t="s">
        <v>158</v>
      </c>
    </row>
    <row r="536" spans="1:2" ht="14.45" x14ac:dyDescent="0.3">
      <c r="A536">
        <f t="shared" si="8"/>
        <v>28866</v>
      </c>
      <c r="B536" t="s">
        <v>158</v>
      </c>
    </row>
    <row r="537" spans="1:2" ht="14.45" x14ac:dyDescent="0.3">
      <c r="A537">
        <f t="shared" si="8"/>
        <v>28865</v>
      </c>
      <c r="B537" t="s">
        <v>158</v>
      </c>
    </row>
    <row r="538" spans="1:2" ht="14.45" x14ac:dyDescent="0.3">
      <c r="A538">
        <f t="shared" si="8"/>
        <v>28864</v>
      </c>
      <c r="B538" t="s">
        <v>158</v>
      </c>
    </row>
    <row r="539" spans="1:2" ht="14.45" x14ac:dyDescent="0.3">
      <c r="A539">
        <f t="shared" si="8"/>
        <v>28863</v>
      </c>
      <c r="B539" t="s">
        <v>158</v>
      </c>
    </row>
    <row r="540" spans="1:2" ht="14.45" x14ac:dyDescent="0.3">
      <c r="A540">
        <f t="shared" si="8"/>
        <v>28862</v>
      </c>
      <c r="B540" t="s">
        <v>158</v>
      </c>
    </row>
    <row r="541" spans="1:2" ht="14.45" x14ac:dyDescent="0.3">
      <c r="A541">
        <f t="shared" si="8"/>
        <v>28861</v>
      </c>
      <c r="B541" t="s">
        <v>158</v>
      </c>
    </row>
    <row r="542" spans="1:2" ht="14.45" x14ac:dyDescent="0.3">
      <c r="A542">
        <f t="shared" si="8"/>
        <v>28860</v>
      </c>
      <c r="B542" t="s">
        <v>158</v>
      </c>
    </row>
    <row r="543" spans="1:2" ht="14.45" x14ac:dyDescent="0.3">
      <c r="A543">
        <f t="shared" si="8"/>
        <v>28859</v>
      </c>
      <c r="B543" t="s">
        <v>158</v>
      </c>
    </row>
    <row r="544" spans="1:2" ht="14.45" x14ac:dyDescent="0.3">
      <c r="A544">
        <f t="shared" si="8"/>
        <v>28858</v>
      </c>
      <c r="B544" t="s">
        <v>158</v>
      </c>
    </row>
    <row r="545" spans="1:2" ht="14.45" x14ac:dyDescent="0.3">
      <c r="A545">
        <f t="shared" si="8"/>
        <v>28857</v>
      </c>
      <c r="B545" t="s">
        <v>158</v>
      </c>
    </row>
    <row r="546" spans="1:2" ht="14.45" x14ac:dyDescent="0.3">
      <c r="A546">
        <f t="shared" si="8"/>
        <v>28856</v>
      </c>
      <c r="B546" t="s">
        <v>158</v>
      </c>
    </row>
    <row r="547" spans="1:2" ht="14.45" x14ac:dyDescent="0.3">
      <c r="A547">
        <f t="shared" si="8"/>
        <v>28855</v>
      </c>
      <c r="B547" t="s">
        <v>158</v>
      </c>
    </row>
    <row r="548" spans="1:2" ht="14.45" x14ac:dyDescent="0.3">
      <c r="A548">
        <f t="shared" si="8"/>
        <v>28854</v>
      </c>
      <c r="B548" t="s">
        <v>158</v>
      </c>
    </row>
    <row r="549" spans="1:2" ht="14.45" x14ac:dyDescent="0.3">
      <c r="A549">
        <f t="shared" si="8"/>
        <v>28853</v>
      </c>
      <c r="B549" t="s">
        <v>158</v>
      </c>
    </row>
    <row r="550" spans="1:2" ht="14.45" x14ac:dyDescent="0.3">
      <c r="A550">
        <f t="shared" si="8"/>
        <v>28852</v>
      </c>
      <c r="B550" t="s">
        <v>158</v>
      </c>
    </row>
    <row r="551" spans="1:2" ht="14.45" x14ac:dyDescent="0.3">
      <c r="A551">
        <f t="shared" si="8"/>
        <v>28851</v>
      </c>
      <c r="B551" t="s">
        <v>158</v>
      </c>
    </row>
    <row r="552" spans="1:2" ht="14.45" x14ac:dyDescent="0.3">
      <c r="A552">
        <f t="shared" si="8"/>
        <v>28850</v>
      </c>
      <c r="B552" t="s">
        <v>158</v>
      </c>
    </row>
    <row r="553" spans="1:2" ht="14.45" x14ac:dyDescent="0.3">
      <c r="A553">
        <f t="shared" si="8"/>
        <v>28849</v>
      </c>
      <c r="B553" t="s">
        <v>158</v>
      </c>
    </row>
    <row r="554" spans="1:2" ht="14.45" x14ac:dyDescent="0.3">
      <c r="A554">
        <f t="shared" si="8"/>
        <v>28848</v>
      </c>
      <c r="B554" t="s">
        <v>158</v>
      </c>
    </row>
    <row r="555" spans="1:2" ht="14.45" x14ac:dyDescent="0.3">
      <c r="A555">
        <f t="shared" si="8"/>
        <v>28847</v>
      </c>
      <c r="B555" t="s">
        <v>158</v>
      </c>
    </row>
    <row r="556" spans="1:2" ht="14.45" x14ac:dyDescent="0.3">
      <c r="A556">
        <f t="shared" si="8"/>
        <v>28846</v>
      </c>
      <c r="B556" t="s">
        <v>158</v>
      </c>
    </row>
    <row r="557" spans="1:2" ht="14.45" x14ac:dyDescent="0.3">
      <c r="A557">
        <f t="shared" si="8"/>
        <v>28845</v>
      </c>
      <c r="B557" t="s">
        <v>158</v>
      </c>
    </row>
    <row r="558" spans="1:2" ht="14.45" x14ac:dyDescent="0.3">
      <c r="A558">
        <f t="shared" si="8"/>
        <v>28844</v>
      </c>
      <c r="B558" t="s">
        <v>158</v>
      </c>
    </row>
    <row r="559" spans="1:2" ht="14.45" x14ac:dyDescent="0.3">
      <c r="A559">
        <f t="shared" si="8"/>
        <v>28843</v>
      </c>
      <c r="B559" t="s">
        <v>158</v>
      </c>
    </row>
    <row r="560" spans="1:2" ht="14.45" x14ac:dyDescent="0.3">
      <c r="A560">
        <f t="shared" si="8"/>
        <v>28842</v>
      </c>
      <c r="B560" t="s">
        <v>158</v>
      </c>
    </row>
    <row r="561" spans="1:2" ht="14.45" x14ac:dyDescent="0.3">
      <c r="A561">
        <f t="shared" si="8"/>
        <v>28841</v>
      </c>
      <c r="B561" t="s">
        <v>158</v>
      </c>
    </row>
    <row r="562" spans="1:2" ht="14.45" x14ac:dyDescent="0.3">
      <c r="A562">
        <f t="shared" si="8"/>
        <v>28840</v>
      </c>
      <c r="B562" t="s">
        <v>158</v>
      </c>
    </row>
    <row r="563" spans="1:2" ht="14.45" x14ac:dyDescent="0.3">
      <c r="A563">
        <f t="shared" si="8"/>
        <v>28839</v>
      </c>
      <c r="B563" t="s">
        <v>158</v>
      </c>
    </row>
    <row r="564" spans="1:2" ht="14.45" x14ac:dyDescent="0.3">
      <c r="A564">
        <f t="shared" si="8"/>
        <v>28838</v>
      </c>
      <c r="B564" t="s">
        <v>158</v>
      </c>
    </row>
    <row r="565" spans="1:2" ht="14.45" x14ac:dyDescent="0.3">
      <c r="A565">
        <f t="shared" si="8"/>
        <v>28837</v>
      </c>
      <c r="B565" t="s">
        <v>158</v>
      </c>
    </row>
    <row r="566" spans="1:2" ht="14.45" x14ac:dyDescent="0.3">
      <c r="A566">
        <f t="shared" si="8"/>
        <v>28836</v>
      </c>
      <c r="B566" t="s">
        <v>158</v>
      </c>
    </row>
    <row r="567" spans="1:2" ht="14.45" x14ac:dyDescent="0.3">
      <c r="A567">
        <f t="shared" si="8"/>
        <v>28835</v>
      </c>
      <c r="B567" t="s">
        <v>158</v>
      </c>
    </row>
    <row r="568" spans="1:2" ht="14.45" x14ac:dyDescent="0.3">
      <c r="A568">
        <f t="shared" si="8"/>
        <v>28834</v>
      </c>
      <c r="B568" t="s">
        <v>158</v>
      </c>
    </row>
    <row r="569" spans="1:2" ht="14.45" x14ac:dyDescent="0.3">
      <c r="A569">
        <f t="shared" si="8"/>
        <v>28833</v>
      </c>
      <c r="B569" t="s">
        <v>158</v>
      </c>
    </row>
    <row r="570" spans="1:2" ht="14.45" x14ac:dyDescent="0.3">
      <c r="A570">
        <f t="shared" si="8"/>
        <v>28832</v>
      </c>
      <c r="B570" t="s">
        <v>158</v>
      </c>
    </row>
    <row r="571" spans="1:2" ht="14.45" x14ac:dyDescent="0.3">
      <c r="A571">
        <f t="shared" si="8"/>
        <v>28831</v>
      </c>
      <c r="B571" t="s">
        <v>158</v>
      </c>
    </row>
    <row r="572" spans="1:2" ht="14.45" x14ac:dyDescent="0.3">
      <c r="A572">
        <f t="shared" si="8"/>
        <v>28830</v>
      </c>
      <c r="B572" t="s">
        <v>158</v>
      </c>
    </row>
    <row r="573" spans="1:2" ht="14.45" x14ac:dyDescent="0.3">
      <c r="A573">
        <f t="shared" si="8"/>
        <v>28829</v>
      </c>
      <c r="B573" t="s">
        <v>158</v>
      </c>
    </row>
    <row r="574" spans="1:2" ht="14.45" x14ac:dyDescent="0.3">
      <c r="A574">
        <f t="shared" si="8"/>
        <v>28828</v>
      </c>
      <c r="B574" t="s">
        <v>158</v>
      </c>
    </row>
    <row r="575" spans="1:2" ht="14.45" x14ac:dyDescent="0.3">
      <c r="A575">
        <f t="shared" si="8"/>
        <v>28827</v>
      </c>
      <c r="B575" t="s">
        <v>158</v>
      </c>
    </row>
    <row r="576" spans="1:2" ht="14.45" x14ac:dyDescent="0.3">
      <c r="A576">
        <f t="shared" si="8"/>
        <v>28826</v>
      </c>
      <c r="B576" t="s">
        <v>158</v>
      </c>
    </row>
    <row r="577" spans="1:2" ht="14.45" x14ac:dyDescent="0.3">
      <c r="A577">
        <f t="shared" si="8"/>
        <v>28825</v>
      </c>
      <c r="B577" t="s">
        <v>158</v>
      </c>
    </row>
    <row r="578" spans="1:2" ht="14.45" x14ac:dyDescent="0.3">
      <c r="A578">
        <f t="shared" si="8"/>
        <v>28824</v>
      </c>
      <c r="B578" t="s">
        <v>158</v>
      </c>
    </row>
    <row r="579" spans="1:2" ht="14.45" x14ac:dyDescent="0.3">
      <c r="A579">
        <f t="shared" si="8"/>
        <v>28823</v>
      </c>
      <c r="B579" t="s">
        <v>158</v>
      </c>
    </row>
    <row r="580" spans="1:2" ht="14.45" x14ac:dyDescent="0.3">
      <c r="A580">
        <f t="shared" ref="A580:A643" si="9">A579-1</f>
        <v>28822</v>
      </c>
      <c r="B580" t="s">
        <v>158</v>
      </c>
    </row>
    <row r="581" spans="1:2" ht="14.45" x14ac:dyDescent="0.3">
      <c r="A581">
        <f t="shared" si="9"/>
        <v>28821</v>
      </c>
      <c r="B581" t="s">
        <v>158</v>
      </c>
    </row>
    <row r="582" spans="1:2" ht="14.45" x14ac:dyDescent="0.3">
      <c r="A582">
        <f t="shared" si="9"/>
        <v>28820</v>
      </c>
      <c r="B582" t="s">
        <v>158</v>
      </c>
    </row>
    <row r="583" spans="1:2" ht="14.45" x14ac:dyDescent="0.3">
      <c r="A583">
        <f t="shared" si="9"/>
        <v>28819</v>
      </c>
      <c r="B583" t="s">
        <v>158</v>
      </c>
    </row>
    <row r="584" spans="1:2" ht="14.45" x14ac:dyDescent="0.3">
      <c r="A584">
        <f t="shared" si="9"/>
        <v>28818</v>
      </c>
      <c r="B584" t="s">
        <v>158</v>
      </c>
    </row>
    <row r="585" spans="1:2" ht="14.45" x14ac:dyDescent="0.3">
      <c r="A585">
        <f t="shared" si="9"/>
        <v>28817</v>
      </c>
      <c r="B585" t="s">
        <v>158</v>
      </c>
    </row>
    <row r="586" spans="1:2" ht="14.45" x14ac:dyDescent="0.3">
      <c r="A586">
        <f t="shared" si="9"/>
        <v>28816</v>
      </c>
      <c r="B586" t="s">
        <v>158</v>
      </c>
    </row>
    <row r="587" spans="1:2" ht="14.45" x14ac:dyDescent="0.3">
      <c r="A587">
        <f t="shared" si="9"/>
        <v>28815</v>
      </c>
      <c r="B587" t="s">
        <v>158</v>
      </c>
    </row>
    <row r="588" spans="1:2" ht="14.45" x14ac:dyDescent="0.3">
      <c r="A588">
        <f t="shared" si="9"/>
        <v>28814</v>
      </c>
      <c r="B588" t="s">
        <v>158</v>
      </c>
    </row>
    <row r="589" spans="1:2" ht="14.45" x14ac:dyDescent="0.3">
      <c r="A589">
        <f t="shared" si="9"/>
        <v>28813</v>
      </c>
      <c r="B589" t="s">
        <v>158</v>
      </c>
    </row>
    <row r="590" spans="1:2" ht="14.45" x14ac:dyDescent="0.3">
      <c r="A590">
        <f t="shared" si="9"/>
        <v>28812</v>
      </c>
      <c r="B590" t="s">
        <v>158</v>
      </c>
    </row>
    <row r="591" spans="1:2" ht="14.45" x14ac:dyDescent="0.3">
      <c r="A591">
        <f t="shared" si="9"/>
        <v>28811</v>
      </c>
      <c r="B591" t="s">
        <v>158</v>
      </c>
    </row>
    <row r="592" spans="1:2" ht="14.45" x14ac:dyDescent="0.3">
      <c r="A592">
        <f t="shared" si="9"/>
        <v>28810</v>
      </c>
      <c r="B592" t="s">
        <v>158</v>
      </c>
    </row>
    <row r="593" spans="1:2" ht="14.45" x14ac:dyDescent="0.3">
      <c r="A593">
        <f t="shared" si="9"/>
        <v>28809</v>
      </c>
      <c r="B593" t="s">
        <v>158</v>
      </c>
    </row>
    <row r="594" spans="1:2" ht="14.45" x14ac:dyDescent="0.3">
      <c r="A594">
        <f t="shared" si="9"/>
        <v>28808</v>
      </c>
      <c r="B594" t="s">
        <v>158</v>
      </c>
    </row>
    <row r="595" spans="1:2" ht="14.45" x14ac:dyDescent="0.3">
      <c r="A595">
        <f t="shared" si="9"/>
        <v>28807</v>
      </c>
      <c r="B595" t="s">
        <v>158</v>
      </c>
    </row>
    <row r="596" spans="1:2" ht="14.45" x14ac:dyDescent="0.3">
      <c r="A596">
        <f t="shared" si="9"/>
        <v>28806</v>
      </c>
      <c r="B596" t="s">
        <v>158</v>
      </c>
    </row>
    <row r="597" spans="1:2" ht="14.45" x14ac:dyDescent="0.3">
      <c r="A597">
        <f t="shared" si="9"/>
        <v>28805</v>
      </c>
      <c r="B597" t="s">
        <v>158</v>
      </c>
    </row>
    <row r="598" spans="1:2" ht="14.45" x14ac:dyDescent="0.3">
      <c r="A598">
        <f t="shared" si="9"/>
        <v>28804</v>
      </c>
      <c r="B598" t="s">
        <v>158</v>
      </c>
    </row>
    <row r="599" spans="1:2" ht="14.45" x14ac:dyDescent="0.3">
      <c r="A599">
        <f t="shared" si="9"/>
        <v>28803</v>
      </c>
      <c r="B599" t="s">
        <v>158</v>
      </c>
    </row>
    <row r="600" spans="1:2" ht="14.45" x14ac:dyDescent="0.3">
      <c r="A600">
        <f t="shared" si="9"/>
        <v>28802</v>
      </c>
      <c r="B600" t="s">
        <v>158</v>
      </c>
    </row>
    <row r="601" spans="1:2" ht="14.45" x14ac:dyDescent="0.3">
      <c r="A601">
        <f t="shared" si="9"/>
        <v>28801</v>
      </c>
      <c r="B601" t="s">
        <v>158</v>
      </c>
    </row>
    <row r="602" spans="1:2" ht="14.45" x14ac:dyDescent="0.3">
      <c r="A602">
        <f t="shared" si="9"/>
        <v>28800</v>
      </c>
      <c r="B602" t="s">
        <v>158</v>
      </c>
    </row>
    <row r="603" spans="1:2" ht="14.45" x14ac:dyDescent="0.3">
      <c r="A603">
        <f t="shared" si="9"/>
        <v>28799</v>
      </c>
      <c r="B603" t="s">
        <v>158</v>
      </c>
    </row>
    <row r="604" spans="1:2" ht="14.45" x14ac:dyDescent="0.3">
      <c r="A604">
        <f t="shared" si="9"/>
        <v>28798</v>
      </c>
      <c r="B604" t="s">
        <v>158</v>
      </c>
    </row>
    <row r="605" spans="1:2" ht="14.45" x14ac:dyDescent="0.3">
      <c r="A605">
        <f t="shared" si="9"/>
        <v>28797</v>
      </c>
      <c r="B605" t="s">
        <v>158</v>
      </c>
    </row>
    <row r="606" spans="1:2" ht="14.45" x14ac:dyDescent="0.3">
      <c r="A606">
        <f t="shared" si="9"/>
        <v>28796</v>
      </c>
      <c r="B606" t="s">
        <v>158</v>
      </c>
    </row>
    <row r="607" spans="1:2" ht="14.45" x14ac:dyDescent="0.3">
      <c r="A607">
        <f t="shared" si="9"/>
        <v>28795</v>
      </c>
      <c r="B607" t="s">
        <v>158</v>
      </c>
    </row>
    <row r="608" spans="1:2" ht="14.45" x14ac:dyDescent="0.3">
      <c r="A608">
        <f t="shared" si="9"/>
        <v>28794</v>
      </c>
      <c r="B608" t="s">
        <v>158</v>
      </c>
    </row>
    <row r="609" spans="1:2" ht="14.45" x14ac:dyDescent="0.3">
      <c r="A609">
        <f t="shared" si="9"/>
        <v>28793</v>
      </c>
      <c r="B609" t="s">
        <v>158</v>
      </c>
    </row>
    <row r="610" spans="1:2" ht="14.45" x14ac:dyDescent="0.3">
      <c r="A610">
        <f t="shared" si="9"/>
        <v>28792</v>
      </c>
      <c r="B610" t="s">
        <v>158</v>
      </c>
    </row>
    <row r="611" spans="1:2" ht="14.45" x14ac:dyDescent="0.3">
      <c r="A611">
        <f t="shared" si="9"/>
        <v>28791</v>
      </c>
      <c r="B611" t="s">
        <v>158</v>
      </c>
    </row>
    <row r="612" spans="1:2" ht="14.45" x14ac:dyDescent="0.3">
      <c r="A612">
        <f t="shared" si="9"/>
        <v>28790</v>
      </c>
      <c r="B612" t="s">
        <v>158</v>
      </c>
    </row>
    <row r="613" spans="1:2" ht="14.45" x14ac:dyDescent="0.3">
      <c r="A613">
        <f t="shared" si="9"/>
        <v>28789</v>
      </c>
      <c r="B613" t="s">
        <v>158</v>
      </c>
    </row>
    <row r="614" spans="1:2" ht="14.45" x14ac:dyDescent="0.3">
      <c r="A614">
        <f t="shared" si="9"/>
        <v>28788</v>
      </c>
      <c r="B614" t="s">
        <v>158</v>
      </c>
    </row>
    <row r="615" spans="1:2" ht="14.45" x14ac:dyDescent="0.3">
      <c r="A615">
        <f t="shared" si="9"/>
        <v>28787</v>
      </c>
      <c r="B615" t="s">
        <v>158</v>
      </c>
    </row>
    <row r="616" spans="1:2" ht="14.45" x14ac:dyDescent="0.3">
      <c r="A616">
        <f t="shared" si="9"/>
        <v>28786</v>
      </c>
      <c r="B616" t="s">
        <v>158</v>
      </c>
    </row>
    <row r="617" spans="1:2" ht="14.45" x14ac:dyDescent="0.3">
      <c r="A617">
        <f t="shared" si="9"/>
        <v>28785</v>
      </c>
      <c r="B617" t="s">
        <v>158</v>
      </c>
    </row>
    <row r="618" spans="1:2" ht="14.45" x14ac:dyDescent="0.3">
      <c r="A618">
        <f t="shared" si="9"/>
        <v>28784</v>
      </c>
      <c r="B618" t="s">
        <v>158</v>
      </c>
    </row>
    <row r="619" spans="1:2" ht="14.45" x14ac:dyDescent="0.3">
      <c r="A619">
        <f t="shared" si="9"/>
        <v>28783</v>
      </c>
      <c r="B619" t="s">
        <v>158</v>
      </c>
    </row>
    <row r="620" spans="1:2" ht="14.45" x14ac:dyDescent="0.3">
      <c r="A620">
        <f t="shared" si="9"/>
        <v>28782</v>
      </c>
      <c r="B620" t="s">
        <v>158</v>
      </c>
    </row>
    <row r="621" spans="1:2" ht="14.45" x14ac:dyDescent="0.3">
      <c r="A621">
        <f t="shared" si="9"/>
        <v>28781</v>
      </c>
      <c r="B621" t="s">
        <v>158</v>
      </c>
    </row>
    <row r="622" spans="1:2" ht="14.45" x14ac:dyDescent="0.3">
      <c r="A622">
        <f t="shared" si="9"/>
        <v>28780</v>
      </c>
      <c r="B622" t="s">
        <v>158</v>
      </c>
    </row>
    <row r="623" spans="1:2" ht="14.45" x14ac:dyDescent="0.3">
      <c r="A623">
        <f t="shared" si="9"/>
        <v>28779</v>
      </c>
      <c r="B623" t="s">
        <v>158</v>
      </c>
    </row>
    <row r="624" spans="1:2" ht="14.45" x14ac:dyDescent="0.3">
      <c r="A624">
        <f t="shared" si="9"/>
        <v>28778</v>
      </c>
      <c r="B624" t="s">
        <v>158</v>
      </c>
    </row>
    <row r="625" spans="1:2" ht="14.45" x14ac:dyDescent="0.3">
      <c r="A625">
        <f t="shared" si="9"/>
        <v>28777</v>
      </c>
      <c r="B625" t="s">
        <v>158</v>
      </c>
    </row>
    <row r="626" spans="1:2" ht="14.45" x14ac:dyDescent="0.3">
      <c r="A626">
        <f t="shared" si="9"/>
        <v>28776</v>
      </c>
      <c r="B626" t="s">
        <v>158</v>
      </c>
    </row>
    <row r="627" spans="1:2" ht="14.45" x14ac:dyDescent="0.3">
      <c r="A627">
        <f t="shared" si="9"/>
        <v>28775</v>
      </c>
      <c r="B627" t="s">
        <v>158</v>
      </c>
    </row>
    <row r="628" spans="1:2" ht="14.45" x14ac:dyDescent="0.3">
      <c r="A628">
        <f t="shared" si="9"/>
        <v>28774</v>
      </c>
      <c r="B628" t="s">
        <v>158</v>
      </c>
    </row>
    <row r="629" spans="1:2" ht="14.45" x14ac:dyDescent="0.3">
      <c r="A629">
        <f t="shared" si="9"/>
        <v>28773</v>
      </c>
      <c r="B629" t="s">
        <v>158</v>
      </c>
    </row>
    <row r="630" spans="1:2" ht="14.45" x14ac:dyDescent="0.3">
      <c r="A630">
        <f t="shared" si="9"/>
        <v>28772</v>
      </c>
      <c r="B630" t="s">
        <v>158</v>
      </c>
    </row>
    <row r="631" spans="1:2" ht="14.45" x14ac:dyDescent="0.3">
      <c r="A631">
        <f t="shared" si="9"/>
        <v>28771</v>
      </c>
      <c r="B631" t="s">
        <v>158</v>
      </c>
    </row>
    <row r="632" spans="1:2" ht="14.45" x14ac:dyDescent="0.3">
      <c r="A632">
        <f t="shared" si="9"/>
        <v>28770</v>
      </c>
      <c r="B632" t="s">
        <v>158</v>
      </c>
    </row>
    <row r="633" spans="1:2" ht="14.45" x14ac:dyDescent="0.3">
      <c r="A633">
        <f t="shared" si="9"/>
        <v>28769</v>
      </c>
      <c r="B633" t="s">
        <v>158</v>
      </c>
    </row>
    <row r="634" spans="1:2" ht="14.45" x14ac:dyDescent="0.3">
      <c r="A634">
        <f t="shared" si="9"/>
        <v>28768</v>
      </c>
      <c r="B634" t="s">
        <v>158</v>
      </c>
    </row>
    <row r="635" spans="1:2" ht="14.45" x14ac:dyDescent="0.3">
      <c r="A635">
        <f t="shared" si="9"/>
        <v>28767</v>
      </c>
      <c r="B635" t="s">
        <v>158</v>
      </c>
    </row>
    <row r="636" spans="1:2" ht="14.45" x14ac:dyDescent="0.3">
      <c r="A636">
        <f t="shared" si="9"/>
        <v>28766</v>
      </c>
      <c r="B636" t="s">
        <v>158</v>
      </c>
    </row>
    <row r="637" spans="1:2" ht="14.45" x14ac:dyDescent="0.3">
      <c r="A637">
        <f t="shared" si="9"/>
        <v>28765</v>
      </c>
      <c r="B637" t="s">
        <v>158</v>
      </c>
    </row>
    <row r="638" spans="1:2" ht="14.45" x14ac:dyDescent="0.3">
      <c r="A638">
        <f t="shared" si="9"/>
        <v>28764</v>
      </c>
      <c r="B638" t="s">
        <v>158</v>
      </c>
    </row>
    <row r="639" spans="1:2" ht="14.45" x14ac:dyDescent="0.3">
      <c r="A639">
        <f t="shared" si="9"/>
        <v>28763</v>
      </c>
      <c r="B639" t="s">
        <v>158</v>
      </c>
    </row>
    <row r="640" spans="1:2" ht="14.45" x14ac:dyDescent="0.3">
      <c r="A640">
        <f t="shared" si="9"/>
        <v>28762</v>
      </c>
      <c r="B640" t="s">
        <v>158</v>
      </c>
    </row>
    <row r="641" spans="1:2" ht="14.45" x14ac:dyDescent="0.3">
      <c r="A641">
        <f t="shared" si="9"/>
        <v>28761</v>
      </c>
      <c r="B641" t="s">
        <v>158</v>
      </c>
    </row>
    <row r="642" spans="1:2" ht="14.45" x14ac:dyDescent="0.3">
      <c r="A642">
        <f t="shared" si="9"/>
        <v>28760</v>
      </c>
      <c r="B642" t="s">
        <v>158</v>
      </c>
    </row>
    <row r="643" spans="1:2" ht="14.45" x14ac:dyDescent="0.3">
      <c r="A643">
        <f t="shared" si="9"/>
        <v>28759</v>
      </c>
      <c r="B643" t="s">
        <v>158</v>
      </c>
    </row>
    <row r="644" spans="1:2" ht="14.45" x14ac:dyDescent="0.3">
      <c r="A644">
        <f t="shared" ref="A644:A707" si="10">A643-1</f>
        <v>28758</v>
      </c>
      <c r="B644" t="s">
        <v>158</v>
      </c>
    </row>
    <row r="645" spans="1:2" ht="14.45" x14ac:dyDescent="0.3">
      <c r="A645">
        <f t="shared" si="10"/>
        <v>28757</v>
      </c>
      <c r="B645" t="s">
        <v>158</v>
      </c>
    </row>
    <row r="646" spans="1:2" ht="14.45" x14ac:dyDescent="0.3">
      <c r="A646">
        <f t="shared" si="10"/>
        <v>28756</v>
      </c>
      <c r="B646" t="s">
        <v>158</v>
      </c>
    </row>
    <row r="647" spans="1:2" ht="14.45" x14ac:dyDescent="0.3">
      <c r="A647">
        <f t="shared" si="10"/>
        <v>28755</v>
      </c>
      <c r="B647" t="s">
        <v>158</v>
      </c>
    </row>
    <row r="648" spans="1:2" ht="14.45" x14ac:dyDescent="0.3">
      <c r="A648">
        <f t="shared" si="10"/>
        <v>28754</v>
      </c>
      <c r="B648" t="s">
        <v>158</v>
      </c>
    </row>
    <row r="649" spans="1:2" ht="14.45" x14ac:dyDescent="0.3">
      <c r="A649">
        <f t="shared" si="10"/>
        <v>28753</v>
      </c>
      <c r="B649" t="s">
        <v>158</v>
      </c>
    </row>
    <row r="650" spans="1:2" ht="14.45" x14ac:dyDescent="0.3">
      <c r="A650">
        <f t="shared" si="10"/>
        <v>28752</v>
      </c>
      <c r="B650" t="s">
        <v>158</v>
      </c>
    </row>
    <row r="651" spans="1:2" ht="14.45" x14ac:dyDescent="0.3">
      <c r="A651">
        <f t="shared" si="10"/>
        <v>28751</v>
      </c>
      <c r="B651" t="s">
        <v>158</v>
      </c>
    </row>
    <row r="652" spans="1:2" ht="14.45" x14ac:dyDescent="0.3">
      <c r="A652">
        <f t="shared" si="10"/>
        <v>28750</v>
      </c>
      <c r="B652" t="s">
        <v>158</v>
      </c>
    </row>
    <row r="653" spans="1:2" ht="14.45" x14ac:dyDescent="0.3">
      <c r="A653">
        <f t="shared" si="10"/>
        <v>28749</v>
      </c>
      <c r="B653" t="s">
        <v>158</v>
      </c>
    </row>
    <row r="654" spans="1:2" ht="14.45" x14ac:dyDescent="0.3">
      <c r="A654">
        <f t="shared" si="10"/>
        <v>28748</v>
      </c>
      <c r="B654" t="s">
        <v>158</v>
      </c>
    </row>
    <row r="655" spans="1:2" ht="14.45" x14ac:dyDescent="0.3">
      <c r="A655">
        <f t="shared" si="10"/>
        <v>28747</v>
      </c>
      <c r="B655" t="s">
        <v>158</v>
      </c>
    </row>
    <row r="656" spans="1:2" ht="14.45" x14ac:dyDescent="0.3">
      <c r="A656">
        <f t="shared" si="10"/>
        <v>28746</v>
      </c>
      <c r="B656" t="s">
        <v>158</v>
      </c>
    </row>
    <row r="657" spans="1:2" ht="14.45" x14ac:dyDescent="0.3">
      <c r="A657">
        <f t="shared" si="10"/>
        <v>28745</v>
      </c>
      <c r="B657" t="s">
        <v>158</v>
      </c>
    </row>
    <row r="658" spans="1:2" ht="14.45" x14ac:dyDescent="0.3">
      <c r="A658">
        <f t="shared" si="10"/>
        <v>28744</v>
      </c>
      <c r="B658" t="s">
        <v>158</v>
      </c>
    </row>
    <row r="659" spans="1:2" ht="14.45" x14ac:dyDescent="0.3">
      <c r="A659">
        <f t="shared" si="10"/>
        <v>28743</v>
      </c>
      <c r="B659" t="s">
        <v>158</v>
      </c>
    </row>
    <row r="660" spans="1:2" ht="14.45" x14ac:dyDescent="0.3">
      <c r="A660">
        <f t="shared" si="10"/>
        <v>28742</v>
      </c>
      <c r="B660" t="s">
        <v>158</v>
      </c>
    </row>
    <row r="661" spans="1:2" ht="14.45" x14ac:dyDescent="0.3">
      <c r="A661">
        <f t="shared" si="10"/>
        <v>28741</v>
      </c>
      <c r="B661" t="s">
        <v>158</v>
      </c>
    </row>
    <row r="662" spans="1:2" ht="14.45" x14ac:dyDescent="0.3">
      <c r="A662">
        <f t="shared" si="10"/>
        <v>28740</v>
      </c>
      <c r="B662" t="s">
        <v>158</v>
      </c>
    </row>
    <row r="663" spans="1:2" ht="14.45" x14ac:dyDescent="0.3">
      <c r="A663">
        <f t="shared" si="10"/>
        <v>28739</v>
      </c>
      <c r="B663" t="s">
        <v>158</v>
      </c>
    </row>
    <row r="664" spans="1:2" ht="14.45" x14ac:dyDescent="0.3">
      <c r="A664">
        <f t="shared" si="10"/>
        <v>28738</v>
      </c>
      <c r="B664" t="s">
        <v>158</v>
      </c>
    </row>
    <row r="665" spans="1:2" ht="14.45" x14ac:dyDescent="0.3">
      <c r="A665">
        <f t="shared" si="10"/>
        <v>28737</v>
      </c>
      <c r="B665" t="s">
        <v>158</v>
      </c>
    </row>
    <row r="666" spans="1:2" ht="14.45" x14ac:dyDescent="0.3">
      <c r="A666">
        <f t="shared" si="10"/>
        <v>28736</v>
      </c>
      <c r="B666" t="s">
        <v>158</v>
      </c>
    </row>
    <row r="667" spans="1:2" ht="14.45" x14ac:dyDescent="0.3">
      <c r="A667">
        <f t="shared" si="10"/>
        <v>28735</v>
      </c>
      <c r="B667" t="s">
        <v>158</v>
      </c>
    </row>
    <row r="668" spans="1:2" ht="14.45" x14ac:dyDescent="0.3">
      <c r="A668">
        <f t="shared" si="10"/>
        <v>28734</v>
      </c>
      <c r="B668" t="s">
        <v>158</v>
      </c>
    </row>
    <row r="669" spans="1:2" ht="14.45" x14ac:dyDescent="0.3">
      <c r="A669">
        <f t="shared" si="10"/>
        <v>28733</v>
      </c>
      <c r="B669" t="s">
        <v>158</v>
      </c>
    </row>
    <row r="670" spans="1:2" ht="14.45" x14ac:dyDescent="0.3">
      <c r="A670">
        <f t="shared" si="10"/>
        <v>28732</v>
      </c>
      <c r="B670" t="s">
        <v>158</v>
      </c>
    </row>
    <row r="671" spans="1:2" ht="14.45" x14ac:dyDescent="0.3">
      <c r="A671">
        <f t="shared" si="10"/>
        <v>28731</v>
      </c>
      <c r="B671" t="s">
        <v>158</v>
      </c>
    </row>
    <row r="672" spans="1:2" ht="14.45" x14ac:dyDescent="0.3">
      <c r="A672">
        <f t="shared" si="10"/>
        <v>28730</v>
      </c>
      <c r="B672" t="s">
        <v>158</v>
      </c>
    </row>
    <row r="673" spans="1:2" ht="14.45" x14ac:dyDescent="0.3">
      <c r="A673">
        <f t="shared" si="10"/>
        <v>28729</v>
      </c>
      <c r="B673" t="s">
        <v>158</v>
      </c>
    </row>
    <row r="674" spans="1:2" ht="14.45" x14ac:dyDescent="0.3">
      <c r="A674">
        <f t="shared" si="10"/>
        <v>28728</v>
      </c>
      <c r="B674" t="s">
        <v>158</v>
      </c>
    </row>
    <row r="675" spans="1:2" ht="14.45" x14ac:dyDescent="0.3">
      <c r="A675">
        <f t="shared" si="10"/>
        <v>28727</v>
      </c>
      <c r="B675" t="s">
        <v>158</v>
      </c>
    </row>
    <row r="676" spans="1:2" ht="14.45" x14ac:dyDescent="0.3">
      <c r="A676">
        <f t="shared" si="10"/>
        <v>28726</v>
      </c>
      <c r="B676" t="s">
        <v>158</v>
      </c>
    </row>
    <row r="677" spans="1:2" ht="14.45" x14ac:dyDescent="0.3">
      <c r="A677">
        <f t="shared" si="10"/>
        <v>28725</v>
      </c>
      <c r="B677" t="s">
        <v>158</v>
      </c>
    </row>
    <row r="678" spans="1:2" ht="14.45" x14ac:dyDescent="0.3">
      <c r="A678">
        <f t="shared" si="10"/>
        <v>28724</v>
      </c>
      <c r="B678" t="s">
        <v>158</v>
      </c>
    </row>
    <row r="679" spans="1:2" ht="14.45" x14ac:dyDescent="0.3">
      <c r="A679">
        <f t="shared" si="10"/>
        <v>28723</v>
      </c>
      <c r="B679" t="s">
        <v>158</v>
      </c>
    </row>
    <row r="680" spans="1:2" ht="14.45" x14ac:dyDescent="0.3">
      <c r="A680">
        <f t="shared" si="10"/>
        <v>28722</v>
      </c>
      <c r="B680" t="s">
        <v>158</v>
      </c>
    </row>
    <row r="681" spans="1:2" ht="14.45" x14ac:dyDescent="0.3">
      <c r="A681">
        <f t="shared" si="10"/>
        <v>28721</v>
      </c>
      <c r="B681" t="s">
        <v>158</v>
      </c>
    </row>
    <row r="682" spans="1:2" ht="14.45" x14ac:dyDescent="0.3">
      <c r="A682">
        <f t="shared" si="10"/>
        <v>28720</v>
      </c>
      <c r="B682" t="s">
        <v>158</v>
      </c>
    </row>
    <row r="683" spans="1:2" ht="14.45" x14ac:dyDescent="0.3">
      <c r="A683">
        <f t="shared" si="10"/>
        <v>28719</v>
      </c>
      <c r="B683" t="s">
        <v>158</v>
      </c>
    </row>
    <row r="684" spans="1:2" ht="14.45" x14ac:dyDescent="0.3">
      <c r="A684">
        <f t="shared" si="10"/>
        <v>28718</v>
      </c>
      <c r="B684" t="s">
        <v>158</v>
      </c>
    </row>
    <row r="685" spans="1:2" ht="14.45" x14ac:dyDescent="0.3">
      <c r="A685">
        <f t="shared" si="10"/>
        <v>28717</v>
      </c>
      <c r="B685" t="s">
        <v>158</v>
      </c>
    </row>
    <row r="686" spans="1:2" ht="14.45" x14ac:dyDescent="0.3">
      <c r="A686">
        <f t="shared" si="10"/>
        <v>28716</v>
      </c>
      <c r="B686" t="s">
        <v>158</v>
      </c>
    </row>
    <row r="687" spans="1:2" ht="14.45" x14ac:dyDescent="0.3">
      <c r="A687">
        <f t="shared" si="10"/>
        <v>28715</v>
      </c>
      <c r="B687" t="s">
        <v>158</v>
      </c>
    </row>
    <row r="688" spans="1:2" ht="14.45" x14ac:dyDescent="0.3">
      <c r="A688">
        <f t="shared" si="10"/>
        <v>28714</v>
      </c>
      <c r="B688" t="s">
        <v>158</v>
      </c>
    </row>
    <row r="689" spans="1:2" ht="14.45" x14ac:dyDescent="0.3">
      <c r="A689">
        <f t="shared" si="10"/>
        <v>28713</v>
      </c>
      <c r="B689" t="s">
        <v>158</v>
      </c>
    </row>
    <row r="690" spans="1:2" ht="14.45" x14ac:dyDescent="0.3">
      <c r="A690">
        <f t="shared" si="10"/>
        <v>28712</v>
      </c>
      <c r="B690" t="s">
        <v>158</v>
      </c>
    </row>
    <row r="691" spans="1:2" ht="14.45" x14ac:dyDescent="0.3">
      <c r="A691">
        <f t="shared" si="10"/>
        <v>28711</v>
      </c>
      <c r="B691" t="s">
        <v>158</v>
      </c>
    </row>
    <row r="692" spans="1:2" ht="14.45" x14ac:dyDescent="0.3">
      <c r="A692">
        <f t="shared" si="10"/>
        <v>28710</v>
      </c>
      <c r="B692" t="s">
        <v>158</v>
      </c>
    </row>
    <row r="693" spans="1:2" ht="14.45" x14ac:dyDescent="0.3">
      <c r="A693">
        <f t="shared" si="10"/>
        <v>28709</v>
      </c>
      <c r="B693" t="s">
        <v>158</v>
      </c>
    </row>
    <row r="694" spans="1:2" ht="14.45" x14ac:dyDescent="0.3">
      <c r="A694">
        <f t="shared" si="10"/>
        <v>28708</v>
      </c>
      <c r="B694" t="s">
        <v>158</v>
      </c>
    </row>
    <row r="695" spans="1:2" ht="14.45" x14ac:dyDescent="0.3">
      <c r="A695">
        <f t="shared" si="10"/>
        <v>28707</v>
      </c>
      <c r="B695" t="s">
        <v>158</v>
      </c>
    </row>
    <row r="696" spans="1:2" ht="14.45" x14ac:dyDescent="0.3">
      <c r="A696">
        <f t="shared" si="10"/>
        <v>28706</v>
      </c>
      <c r="B696" t="s">
        <v>158</v>
      </c>
    </row>
    <row r="697" spans="1:2" ht="14.45" x14ac:dyDescent="0.3">
      <c r="A697">
        <f t="shared" si="10"/>
        <v>28705</v>
      </c>
      <c r="B697" t="s">
        <v>158</v>
      </c>
    </row>
    <row r="698" spans="1:2" ht="14.45" x14ac:dyDescent="0.3">
      <c r="A698">
        <f t="shared" si="10"/>
        <v>28704</v>
      </c>
      <c r="B698" t="s">
        <v>158</v>
      </c>
    </row>
    <row r="699" spans="1:2" ht="14.45" x14ac:dyDescent="0.3">
      <c r="A699">
        <f t="shared" si="10"/>
        <v>28703</v>
      </c>
      <c r="B699" t="s">
        <v>158</v>
      </c>
    </row>
    <row r="700" spans="1:2" ht="14.45" x14ac:dyDescent="0.3">
      <c r="A700">
        <f t="shared" si="10"/>
        <v>28702</v>
      </c>
      <c r="B700" t="s">
        <v>158</v>
      </c>
    </row>
    <row r="701" spans="1:2" ht="14.45" x14ac:dyDescent="0.3">
      <c r="A701">
        <f t="shared" si="10"/>
        <v>28701</v>
      </c>
      <c r="B701" t="s">
        <v>158</v>
      </c>
    </row>
    <row r="702" spans="1:2" ht="14.45" x14ac:dyDescent="0.3">
      <c r="A702">
        <f t="shared" si="10"/>
        <v>28700</v>
      </c>
      <c r="B702" t="s">
        <v>158</v>
      </c>
    </row>
    <row r="703" spans="1:2" ht="14.45" x14ac:dyDescent="0.3">
      <c r="A703">
        <f t="shared" si="10"/>
        <v>28699</v>
      </c>
      <c r="B703" t="s">
        <v>158</v>
      </c>
    </row>
    <row r="704" spans="1:2" ht="14.45" x14ac:dyDescent="0.3">
      <c r="A704">
        <f t="shared" si="10"/>
        <v>28698</v>
      </c>
      <c r="B704" t="s">
        <v>158</v>
      </c>
    </row>
    <row r="705" spans="1:2" ht="14.45" x14ac:dyDescent="0.3">
      <c r="A705">
        <f t="shared" si="10"/>
        <v>28697</v>
      </c>
      <c r="B705" t="s">
        <v>158</v>
      </c>
    </row>
    <row r="706" spans="1:2" ht="14.45" x14ac:dyDescent="0.3">
      <c r="A706">
        <f t="shared" si="10"/>
        <v>28696</v>
      </c>
      <c r="B706" t="s">
        <v>158</v>
      </c>
    </row>
    <row r="707" spans="1:2" ht="14.45" x14ac:dyDescent="0.3">
      <c r="A707">
        <f t="shared" si="10"/>
        <v>28695</v>
      </c>
      <c r="B707" t="s">
        <v>158</v>
      </c>
    </row>
    <row r="708" spans="1:2" ht="14.45" x14ac:dyDescent="0.3">
      <c r="A708">
        <f t="shared" ref="A708:A771" si="11">A707-1</f>
        <v>28694</v>
      </c>
      <c r="B708" t="s">
        <v>158</v>
      </c>
    </row>
    <row r="709" spans="1:2" ht="14.45" x14ac:dyDescent="0.3">
      <c r="A709">
        <f t="shared" si="11"/>
        <v>28693</v>
      </c>
      <c r="B709" t="s">
        <v>158</v>
      </c>
    </row>
    <row r="710" spans="1:2" ht="14.45" x14ac:dyDescent="0.3">
      <c r="A710">
        <f t="shared" si="11"/>
        <v>28692</v>
      </c>
      <c r="B710" t="s">
        <v>158</v>
      </c>
    </row>
    <row r="711" spans="1:2" ht="14.45" x14ac:dyDescent="0.3">
      <c r="A711">
        <f t="shared" si="11"/>
        <v>28691</v>
      </c>
      <c r="B711" t="s">
        <v>158</v>
      </c>
    </row>
    <row r="712" spans="1:2" ht="14.45" x14ac:dyDescent="0.3">
      <c r="A712">
        <f t="shared" si="11"/>
        <v>28690</v>
      </c>
      <c r="B712" t="s">
        <v>158</v>
      </c>
    </row>
    <row r="713" spans="1:2" ht="14.45" x14ac:dyDescent="0.3">
      <c r="A713">
        <f t="shared" si="11"/>
        <v>28689</v>
      </c>
      <c r="B713" t="s">
        <v>158</v>
      </c>
    </row>
    <row r="714" spans="1:2" ht="14.45" x14ac:dyDescent="0.3">
      <c r="A714">
        <f t="shared" si="11"/>
        <v>28688</v>
      </c>
      <c r="B714" t="s">
        <v>158</v>
      </c>
    </row>
    <row r="715" spans="1:2" ht="14.45" x14ac:dyDescent="0.3">
      <c r="A715">
        <f t="shared" si="11"/>
        <v>28687</v>
      </c>
      <c r="B715" t="s">
        <v>158</v>
      </c>
    </row>
    <row r="716" spans="1:2" ht="14.45" x14ac:dyDescent="0.3">
      <c r="A716">
        <f t="shared" si="11"/>
        <v>28686</v>
      </c>
      <c r="B716" t="s">
        <v>158</v>
      </c>
    </row>
    <row r="717" spans="1:2" ht="14.45" x14ac:dyDescent="0.3">
      <c r="A717">
        <f t="shared" si="11"/>
        <v>28685</v>
      </c>
      <c r="B717" t="s">
        <v>158</v>
      </c>
    </row>
    <row r="718" spans="1:2" ht="14.45" x14ac:dyDescent="0.3">
      <c r="A718">
        <f t="shared" si="11"/>
        <v>28684</v>
      </c>
      <c r="B718" t="s">
        <v>158</v>
      </c>
    </row>
    <row r="719" spans="1:2" ht="14.45" x14ac:dyDescent="0.3">
      <c r="A719">
        <f t="shared" si="11"/>
        <v>28683</v>
      </c>
      <c r="B719" t="s">
        <v>158</v>
      </c>
    </row>
    <row r="720" spans="1:2" ht="14.45" x14ac:dyDescent="0.3">
      <c r="A720">
        <f t="shared" si="11"/>
        <v>28682</v>
      </c>
      <c r="B720" t="s">
        <v>158</v>
      </c>
    </row>
    <row r="721" spans="1:2" ht="14.45" x14ac:dyDescent="0.3">
      <c r="A721">
        <f t="shared" si="11"/>
        <v>28681</v>
      </c>
      <c r="B721" t="s">
        <v>158</v>
      </c>
    </row>
    <row r="722" spans="1:2" ht="14.45" x14ac:dyDescent="0.3">
      <c r="A722">
        <f t="shared" si="11"/>
        <v>28680</v>
      </c>
      <c r="B722" t="s">
        <v>158</v>
      </c>
    </row>
    <row r="723" spans="1:2" ht="14.45" x14ac:dyDescent="0.3">
      <c r="A723">
        <f t="shared" si="11"/>
        <v>28679</v>
      </c>
      <c r="B723" t="s">
        <v>158</v>
      </c>
    </row>
    <row r="724" spans="1:2" ht="14.45" x14ac:dyDescent="0.3">
      <c r="A724">
        <f t="shared" si="11"/>
        <v>28678</v>
      </c>
      <c r="B724" t="s">
        <v>158</v>
      </c>
    </row>
    <row r="725" spans="1:2" ht="14.45" x14ac:dyDescent="0.3">
      <c r="A725">
        <f t="shared" si="11"/>
        <v>28677</v>
      </c>
      <c r="B725" t="s">
        <v>158</v>
      </c>
    </row>
    <row r="726" spans="1:2" ht="14.45" x14ac:dyDescent="0.3">
      <c r="A726">
        <f t="shared" si="11"/>
        <v>28676</v>
      </c>
      <c r="B726" t="s">
        <v>158</v>
      </c>
    </row>
    <row r="727" spans="1:2" ht="14.45" x14ac:dyDescent="0.3">
      <c r="A727">
        <f t="shared" si="11"/>
        <v>28675</v>
      </c>
      <c r="B727" t="s">
        <v>158</v>
      </c>
    </row>
    <row r="728" spans="1:2" ht="14.45" x14ac:dyDescent="0.3">
      <c r="A728">
        <f t="shared" si="11"/>
        <v>28674</v>
      </c>
      <c r="B728" t="s">
        <v>158</v>
      </c>
    </row>
    <row r="729" spans="1:2" ht="14.45" x14ac:dyDescent="0.3">
      <c r="A729">
        <f t="shared" si="11"/>
        <v>28673</v>
      </c>
      <c r="B729" t="s">
        <v>158</v>
      </c>
    </row>
    <row r="730" spans="1:2" ht="14.45" x14ac:dyDescent="0.3">
      <c r="A730">
        <f t="shared" si="11"/>
        <v>28672</v>
      </c>
      <c r="B730" t="s">
        <v>158</v>
      </c>
    </row>
    <row r="731" spans="1:2" ht="14.45" x14ac:dyDescent="0.3">
      <c r="A731">
        <f t="shared" si="11"/>
        <v>28671</v>
      </c>
      <c r="B731" t="s">
        <v>158</v>
      </c>
    </row>
    <row r="732" spans="1:2" ht="14.45" x14ac:dyDescent="0.3">
      <c r="A732">
        <f t="shared" si="11"/>
        <v>28670</v>
      </c>
      <c r="B732" t="s">
        <v>158</v>
      </c>
    </row>
    <row r="733" spans="1:2" ht="14.45" x14ac:dyDescent="0.3">
      <c r="A733">
        <f t="shared" si="11"/>
        <v>28669</v>
      </c>
      <c r="B733" t="s">
        <v>158</v>
      </c>
    </row>
    <row r="734" spans="1:2" ht="14.45" x14ac:dyDescent="0.3">
      <c r="A734">
        <f t="shared" si="11"/>
        <v>28668</v>
      </c>
      <c r="B734" t="s">
        <v>158</v>
      </c>
    </row>
    <row r="735" spans="1:2" ht="14.45" x14ac:dyDescent="0.3">
      <c r="A735">
        <f t="shared" si="11"/>
        <v>28667</v>
      </c>
      <c r="B735" t="s">
        <v>158</v>
      </c>
    </row>
    <row r="736" spans="1:2" ht="14.45" x14ac:dyDescent="0.3">
      <c r="A736">
        <f t="shared" si="11"/>
        <v>28666</v>
      </c>
      <c r="B736" t="s">
        <v>158</v>
      </c>
    </row>
    <row r="737" spans="1:2" ht="14.45" x14ac:dyDescent="0.3">
      <c r="A737">
        <f t="shared" si="11"/>
        <v>28665</v>
      </c>
      <c r="B737" t="s">
        <v>158</v>
      </c>
    </row>
    <row r="738" spans="1:2" ht="14.45" x14ac:dyDescent="0.3">
      <c r="A738">
        <f t="shared" si="11"/>
        <v>28664</v>
      </c>
      <c r="B738" t="s">
        <v>158</v>
      </c>
    </row>
    <row r="739" spans="1:2" ht="14.45" x14ac:dyDescent="0.3">
      <c r="A739">
        <f t="shared" si="11"/>
        <v>28663</v>
      </c>
      <c r="B739" t="s">
        <v>158</v>
      </c>
    </row>
    <row r="740" spans="1:2" ht="14.45" x14ac:dyDescent="0.3">
      <c r="A740">
        <f t="shared" si="11"/>
        <v>28662</v>
      </c>
      <c r="B740" t="s">
        <v>158</v>
      </c>
    </row>
    <row r="741" spans="1:2" ht="14.45" x14ac:dyDescent="0.3">
      <c r="A741">
        <f t="shared" si="11"/>
        <v>28661</v>
      </c>
      <c r="B741" t="s">
        <v>158</v>
      </c>
    </row>
    <row r="742" spans="1:2" ht="14.45" x14ac:dyDescent="0.3">
      <c r="A742">
        <f t="shared" si="11"/>
        <v>28660</v>
      </c>
      <c r="B742" t="s">
        <v>158</v>
      </c>
    </row>
    <row r="743" spans="1:2" ht="14.45" x14ac:dyDescent="0.3">
      <c r="A743">
        <f t="shared" si="11"/>
        <v>28659</v>
      </c>
      <c r="B743" t="s">
        <v>158</v>
      </c>
    </row>
    <row r="744" spans="1:2" ht="14.45" x14ac:dyDescent="0.3">
      <c r="A744">
        <f t="shared" si="11"/>
        <v>28658</v>
      </c>
      <c r="B744" t="s">
        <v>158</v>
      </c>
    </row>
    <row r="745" spans="1:2" ht="14.45" x14ac:dyDescent="0.3">
      <c r="A745">
        <f t="shared" si="11"/>
        <v>28657</v>
      </c>
      <c r="B745" t="s">
        <v>158</v>
      </c>
    </row>
    <row r="746" spans="1:2" ht="14.45" x14ac:dyDescent="0.3">
      <c r="A746">
        <f t="shared" si="11"/>
        <v>28656</v>
      </c>
      <c r="B746" t="s">
        <v>158</v>
      </c>
    </row>
    <row r="747" spans="1:2" ht="14.45" x14ac:dyDescent="0.3">
      <c r="A747">
        <f t="shared" si="11"/>
        <v>28655</v>
      </c>
      <c r="B747" t="s">
        <v>158</v>
      </c>
    </row>
    <row r="748" spans="1:2" ht="14.45" x14ac:dyDescent="0.3">
      <c r="A748">
        <f t="shared" si="11"/>
        <v>28654</v>
      </c>
      <c r="B748" t="s">
        <v>158</v>
      </c>
    </row>
    <row r="749" spans="1:2" ht="14.45" x14ac:dyDescent="0.3">
      <c r="A749">
        <f t="shared" si="11"/>
        <v>28653</v>
      </c>
      <c r="B749" t="s">
        <v>158</v>
      </c>
    </row>
    <row r="750" spans="1:2" ht="14.45" x14ac:dyDescent="0.3">
      <c r="A750">
        <f t="shared" si="11"/>
        <v>28652</v>
      </c>
      <c r="B750" t="s">
        <v>158</v>
      </c>
    </row>
    <row r="751" spans="1:2" ht="14.45" x14ac:dyDescent="0.3">
      <c r="A751">
        <f t="shared" si="11"/>
        <v>28651</v>
      </c>
      <c r="B751" t="s">
        <v>158</v>
      </c>
    </row>
    <row r="752" spans="1:2" ht="14.45" x14ac:dyDescent="0.3">
      <c r="A752">
        <f t="shared" si="11"/>
        <v>28650</v>
      </c>
      <c r="B752" t="s">
        <v>158</v>
      </c>
    </row>
    <row r="753" spans="1:2" ht="14.45" x14ac:dyDescent="0.3">
      <c r="A753">
        <f t="shared" si="11"/>
        <v>28649</v>
      </c>
      <c r="B753" t="s">
        <v>158</v>
      </c>
    </row>
    <row r="754" spans="1:2" ht="14.45" x14ac:dyDescent="0.3">
      <c r="A754">
        <f t="shared" si="11"/>
        <v>28648</v>
      </c>
      <c r="B754" t="s">
        <v>158</v>
      </c>
    </row>
    <row r="755" spans="1:2" ht="14.45" x14ac:dyDescent="0.3">
      <c r="A755">
        <f t="shared" si="11"/>
        <v>28647</v>
      </c>
      <c r="B755" t="s">
        <v>158</v>
      </c>
    </row>
    <row r="756" spans="1:2" ht="14.45" x14ac:dyDescent="0.3">
      <c r="A756">
        <f t="shared" si="11"/>
        <v>28646</v>
      </c>
      <c r="B756" t="s">
        <v>158</v>
      </c>
    </row>
    <row r="757" spans="1:2" ht="14.45" x14ac:dyDescent="0.3">
      <c r="A757">
        <f t="shared" si="11"/>
        <v>28645</v>
      </c>
      <c r="B757" t="s">
        <v>158</v>
      </c>
    </row>
    <row r="758" spans="1:2" ht="14.45" x14ac:dyDescent="0.3">
      <c r="A758">
        <f t="shared" si="11"/>
        <v>28644</v>
      </c>
      <c r="B758" t="s">
        <v>158</v>
      </c>
    </row>
    <row r="759" spans="1:2" ht="14.45" x14ac:dyDescent="0.3">
      <c r="A759">
        <f t="shared" si="11"/>
        <v>28643</v>
      </c>
      <c r="B759" t="s">
        <v>158</v>
      </c>
    </row>
    <row r="760" spans="1:2" ht="14.45" x14ac:dyDescent="0.3">
      <c r="A760">
        <f t="shared" si="11"/>
        <v>28642</v>
      </c>
      <c r="B760" t="s">
        <v>158</v>
      </c>
    </row>
    <row r="761" spans="1:2" ht="14.45" x14ac:dyDescent="0.3">
      <c r="A761">
        <f t="shared" si="11"/>
        <v>28641</v>
      </c>
      <c r="B761" t="s">
        <v>158</v>
      </c>
    </row>
    <row r="762" spans="1:2" ht="14.45" x14ac:dyDescent="0.3">
      <c r="A762">
        <f t="shared" si="11"/>
        <v>28640</v>
      </c>
      <c r="B762" t="s">
        <v>158</v>
      </c>
    </row>
    <row r="763" spans="1:2" ht="14.45" x14ac:dyDescent="0.3">
      <c r="A763">
        <f t="shared" si="11"/>
        <v>28639</v>
      </c>
      <c r="B763" t="s">
        <v>158</v>
      </c>
    </row>
    <row r="764" spans="1:2" ht="14.45" x14ac:dyDescent="0.3">
      <c r="A764">
        <f t="shared" si="11"/>
        <v>28638</v>
      </c>
      <c r="B764" t="s">
        <v>158</v>
      </c>
    </row>
    <row r="765" spans="1:2" ht="14.45" x14ac:dyDescent="0.3">
      <c r="A765">
        <f t="shared" si="11"/>
        <v>28637</v>
      </c>
      <c r="B765" t="s">
        <v>158</v>
      </c>
    </row>
    <row r="766" spans="1:2" ht="14.45" x14ac:dyDescent="0.3">
      <c r="A766">
        <f t="shared" si="11"/>
        <v>28636</v>
      </c>
      <c r="B766" t="s">
        <v>158</v>
      </c>
    </row>
    <row r="767" spans="1:2" ht="14.45" x14ac:dyDescent="0.3">
      <c r="A767">
        <f t="shared" si="11"/>
        <v>28635</v>
      </c>
      <c r="B767" t="s">
        <v>158</v>
      </c>
    </row>
    <row r="768" spans="1:2" ht="14.45" x14ac:dyDescent="0.3">
      <c r="A768">
        <f t="shared" si="11"/>
        <v>28634</v>
      </c>
      <c r="B768" t="s">
        <v>158</v>
      </c>
    </row>
    <row r="769" spans="1:2" ht="14.45" x14ac:dyDescent="0.3">
      <c r="A769">
        <f t="shared" si="11"/>
        <v>28633</v>
      </c>
      <c r="B769" t="s">
        <v>158</v>
      </c>
    </row>
    <row r="770" spans="1:2" ht="14.45" x14ac:dyDescent="0.3">
      <c r="A770">
        <f t="shared" si="11"/>
        <v>28632</v>
      </c>
      <c r="B770" t="s">
        <v>158</v>
      </c>
    </row>
    <row r="771" spans="1:2" ht="14.45" x14ac:dyDescent="0.3">
      <c r="A771">
        <f t="shared" si="11"/>
        <v>28631</v>
      </c>
      <c r="B771" t="s">
        <v>158</v>
      </c>
    </row>
    <row r="772" spans="1:2" ht="14.45" x14ac:dyDescent="0.3">
      <c r="A772">
        <f t="shared" ref="A772:A835" si="12">A771-1</f>
        <v>28630</v>
      </c>
      <c r="B772" t="s">
        <v>158</v>
      </c>
    </row>
    <row r="773" spans="1:2" ht="14.45" x14ac:dyDescent="0.3">
      <c r="A773">
        <f t="shared" si="12"/>
        <v>28629</v>
      </c>
      <c r="B773" t="s">
        <v>158</v>
      </c>
    </row>
    <row r="774" spans="1:2" ht="14.45" x14ac:dyDescent="0.3">
      <c r="A774">
        <f t="shared" si="12"/>
        <v>28628</v>
      </c>
      <c r="B774" t="s">
        <v>158</v>
      </c>
    </row>
    <row r="775" spans="1:2" ht="14.45" x14ac:dyDescent="0.3">
      <c r="A775">
        <f t="shared" si="12"/>
        <v>28627</v>
      </c>
      <c r="B775" t="s">
        <v>158</v>
      </c>
    </row>
    <row r="776" spans="1:2" ht="14.45" x14ac:dyDescent="0.3">
      <c r="A776">
        <f t="shared" si="12"/>
        <v>28626</v>
      </c>
      <c r="B776" t="s">
        <v>158</v>
      </c>
    </row>
    <row r="777" spans="1:2" ht="14.45" x14ac:dyDescent="0.3">
      <c r="A777">
        <f t="shared" si="12"/>
        <v>28625</v>
      </c>
      <c r="B777" t="s">
        <v>158</v>
      </c>
    </row>
    <row r="778" spans="1:2" ht="14.45" x14ac:dyDescent="0.3">
      <c r="A778">
        <f t="shared" si="12"/>
        <v>28624</v>
      </c>
      <c r="B778" t="s">
        <v>158</v>
      </c>
    </row>
    <row r="779" spans="1:2" ht="14.45" x14ac:dyDescent="0.3">
      <c r="A779">
        <f t="shared" si="12"/>
        <v>28623</v>
      </c>
      <c r="B779" t="s">
        <v>158</v>
      </c>
    </row>
    <row r="780" spans="1:2" ht="14.45" x14ac:dyDescent="0.3">
      <c r="A780">
        <f t="shared" si="12"/>
        <v>28622</v>
      </c>
      <c r="B780" t="s">
        <v>158</v>
      </c>
    </row>
    <row r="781" spans="1:2" ht="14.45" x14ac:dyDescent="0.3">
      <c r="A781">
        <f t="shared" si="12"/>
        <v>28621</v>
      </c>
      <c r="B781" t="s">
        <v>158</v>
      </c>
    </row>
    <row r="782" spans="1:2" ht="14.45" x14ac:dyDescent="0.3">
      <c r="A782">
        <f t="shared" si="12"/>
        <v>28620</v>
      </c>
      <c r="B782" t="s">
        <v>158</v>
      </c>
    </row>
    <row r="783" spans="1:2" ht="14.45" x14ac:dyDescent="0.3">
      <c r="A783">
        <f t="shared" si="12"/>
        <v>28619</v>
      </c>
      <c r="B783" t="s">
        <v>158</v>
      </c>
    </row>
    <row r="784" spans="1:2" ht="14.45" x14ac:dyDescent="0.3">
      <c r="A784">
        <f t="shared" si="12"/>
        <v>28618</v>
      </c>
      <c r="B784" t="s">
        <v>158</v>
      </c>
    </row>
    <row r="785" spans="1:2" ht="14.45" x14ac:dyDescent="0.3">
      <c r="A785">
        <f t="shared" si="12"/>
        <v>28617</v>
      </c>
      <c r="B785" t="s">
        <v>158</v>
      </c>
    </row>
    <row r="786" spans="1:2" ht="14.45" x14ac:dyDescent="0.3">
      <c r="A786">
        <f t="shared" si="12"/>
        <v>28616</v>
      </c>
      <c r="B786" t="s">
        <v>158</v>
      </c>
    </row>
    <row r="787" spans="1:2" ht="14.45" x14ac:dyDescent="0.3">
      <c r="A787">
        <f t="shared" si="12"/>
        <v>28615</v>
      </c>
      <c r="B787" t="s">
        <v>158</v>
      </c>
    </row>
    <row r="788" spans="1:2" ht="14.45" x14ac:dyDescent="0.3">
      <c r="A788">
        <f t="shared" si="12"/>
        <v>28614</v>
      </c>
      <c r="B788" t="s">
        <v>158</v>
      </c>
    </row>
    <row r="789" spans="1:2" ht="14.45" x14ac:dyDescent="0.3">
      <c r="A789">
        <f t="shared" si="12"/>
        <v>28613</v>
      </c>
      <c r="B789" t="s">
        <v>158</v>
      </c>
    </row>
    <row r="790" spans="1:2" ht="14.45" x14ac:dyDescent="0.3">
      <c r="A790">
        <f t="shared" si="12"/>
        <v>28612</v>
      </c>
      <c r="B790" t="s">
        <v>158</v>
      </c>
    </row>
    <row r="791" spans="1:2" ht="14.45" x14ac:dyDescent="0.3">
      <c r="A791">
        <f t="shared" si="12"/>
        <v>28611</v>
      </c>
      <c r="B791" t="s">
        <v>158</v>
      </c>
    </row>
    <row r="792" spans="1:2" ht="14.45" x14ac:dyDescent="0.3">
      <c r="A792">
        <f t="shared" si="12"/>
        <v>28610</v>
      </c>
      <c r="B792" t="s">
        <v>158</v>
      </c>
    </row>
    <row r="793" spans="1:2" ht="14.45" x14ac:dyDescent="0.3">
      <c r="A793">
        <f t="shared" si="12"/>
        <v>28609</v>
      </c>
      <c r="B793" t="s">
        <v>158</v>
      </c>
    </row>
    <row r="794" spans="1:2" ht="14.45" x14ac:dyDescent="0.3">
      <c r="A794">
        <f t="shared" si="12"/>
        <v>28608</v>
      </c>
      <c r="B794" t="s">
        <v>158</v>
      </c>
    </row>
    <row r="795" spans="1:2" ht="14.45" x14ac:dyDescent="0.3">
      <c r="A795">
        <f t="shared" si="12"/>
        <v>28607</v>
      </c>
      <c r="B795" t="s">
        <v>158</v>
      </c>
    </row>
    <row r="796" spans="1:2" ht="14.45" x14ac:dyDescent="0.3">
      <c r="A796">
        <f t="shared" si="12"/>
        <v>28606</v>
      </c>
      <c r="B796" t="s">
        <v>158</v>
      </c>
    </row>
    <row r="797" spans="1:2" ht="14.45" x14ac:dyDescent="0.3">
      <c r="A797">
        <f t="shared" si="12"/>
        <v>28605</v>
      </c>
      <c r="B797" t="s">
        <v>158</v>
      </c>
    </row>
    <row r="798" spans="1:2" ht="14.45" x14ac:dyDescent="0.3">
      <c r="A798">
        <f t="shared" si="12"/>
        <v>28604</v>
      </c>
      <c r="B798" t="s">
        <v>158</v>
      </c>
    </row>
    <row r="799" spans="1:2" ht="14.45" x14ac:dyDescent="0.3">
      <c r="A799">
        <f t="shared" si="12"/>
        <v>28603</v>
      </c>
      <c r="B799" t="s">
        <v>158</v>
      </c>
    </row>
    <row r="800" spans="1:2" ht="14.45" x14ac:dyDescent="0.3">
      <c r="A800">
        <f t="shared" si="12"/>
        <v>28602</v>
      </c>
      <c r="B800" t="s">
        <v>158</v>
      </c>
    </row>
    <row r="801" spans="1:2" ht="14.45" x14ac:dyDescent="0.3">
      <c r="A801">
        <f t="shared" si="12"/>
        <v>28601</v>
      </c>
      <c r="B801" t="s">
        <v>158</v>
      </c>
    </row>
    <row r="802" spans="1:2" ht="14.45" x14ac:dyDescent="0.3">
      <c r="A802">
        <f t="shared" si="12"/>
        <v>28600</v>
      </c>
      <c r="B802" t="s">
        <v>158</v>
      </c>
    </row>
    <row r="803" spans="1:2" ht="14.45" x14ac:dyDescent="0.3">
      <c r="A803">
        <f t="shared" si="12"/>
        <v>28599</v>
      </c>
      <c r="B803" t="s">
        <v>158</v>
      </c>
    </row>
    <row r="804" spans="1:2" ht="14.45" x14ac:dyDescent="0.3">
      <c r="A804">
        <f t="shared" si="12"/>
        <v>28598</v>
      </c>
      <c r="B804" t="s">
        <v>158</v>
      </c>
    </row>
    <row r="805" spans="1:2" ht="14.45" x14ac:dyDescent="0.3">
      <c r="A805">
        <f t="shared" si="12"/>
        <v>28597</v>
      </c>
      <c r="B805" t="s">
        <v>158</v>
      </c>
    </row>
    <row r="806" spans="1:2" ht="14.45" x14ac:dyDescent="0.3">
      <c r="A806">
        <f t="shared" si="12"/>
        <v>28596</v>
      </c>
      <c r="B806" t="s">
        <v>158</v>
      </c>
    </row>
    <row r="807" spans="1:2" ht="14.45" x14ac:dyDescent="0.3">
      <c r="A807">
        <f t="shared" si="12"/>
        <v>28595</v>
      </c>
      <c r="B807" t="s">
        <v>158</v>
      </c>
    </row>
    <row r="808" spans="1:2" ht="14.45" x14ac:dyDescent="0.3">
      <c r="A808">
        <f t="shared" si="12"/>
        <v>28594</v>
      </c>
      <c r="B808" t="s">
        <v>158</v>
      </c>
    </row>
    <row r="809" spans="1:2" ht="14.45" x14ac:dyDescent="0.3">
      <c r="A809">
        <f t="shared" si="12"/>
        <v>28593</v>
      </c>
      <c r="B809" t="s">
        <v>158</v>
      </c>
    </row>
    <row r="810" spans="1:2" ht="14.45" x14ac:dyDescent="0.3">
      <c r="A810">
        <f t="shared" si="12"/>
        <v>28592</v>
      </c>
      <c r="B810" t="s">
        <v>158</v>
      </c>
    </row>
    <row r="811" spans="1:2" ht="14.45" x14ac:dyDescent="0.3">
      <c r="A811">
        <f t="shared" si="12"/>
        <v>28591</v>
      </c>
      <c r="B811" t="s">
        <v>158</v>
      </c>
    </row>
    <row r="812" spans="1:2" ht="14.45" x14ac:dyDescent="0.3">
      <c r="A812">
        <f t="shared" si="12"/>
        <v>28590</v>
      </c>
      <c r="B812" t="s">
        <v>158</v>
      </c>
    </row>
    <row r="813" spans="1:2" ht="14.45" x14ac:dyDescent="0.3">
      <c r="A813">
        <f t="shared" si="12"/>
        <v>28589</v>
      </c>
      <c r="B813" t="s">
        <v>158</v>
      </c>
    </row>
    <row r="814" spans="1:2" ht="14.45" x14ac:dyDescent="0.3">
      <c r="A814">
        <f t="shared" si="12"/>
        <v>28588</v>
      </c>
      <c r="B814" t="s">
        <v>158</v>
      </c>
    </row>
    <row r="815" spans="1:2" ht="14.45" x14ac:dyDescent="0.3">
      <c r="A815">
        <f t="shared" si="12"/>
        <v>28587</v>
      </c>
      <c r="B815" t="s">
        <v>158</v>
      </c>
    </row>
    <row r="816" spans="1:2" ht="14.45" x14ac:dyDescent="0.3">
      <c r="A816">
        <f t="shared" si="12"/>
        <v>28586</v>
      </c>
      <c r="B816" t="s">
        <v>158</v>
      </c>
    </row>
    <row r="817" spans="1:2" ht="14.45" x14ac:dyDescent="0.3">
      <c r="A817">
        <f t="shared" si="12"/>
        <v>28585</v>
      </c>
      <c r="B817" t="s">
        <v>158</v>
      </c>
    </row>
    <row r="818" spans="1:2" ht="14.45" x14ac:dyDescent="0.3">
      <c r="A818">
        <f t="shared" si="12"/>
        <v>28584</v>
      </c>
      <c r="B818" t="s">
        <v>158</v>
      </c>
    </row>
    <row r="819" spans="1:2" ht="14.45" x14ac:dyDescent="0.3">
      <c r="A819">
        <f t="shared" si="12"/>
        <v>28583</v>
      </c>
      <c r="B819" t="s">
        <v>158</v>
      </c>
    </row>
    <row r="820" spans="1:2" ht="14.45" x14ac:dyDescent="0.3">
      <c r="A820">
        <f t="shared" si="12"/>
        <v>28582</v>
      </c>
      <c r="B820" t="s">
        <v>158</v>
      </c>
    </row>
    <row r="821" spans="1:2" ht="14.45" x14ac:dyDescent="0.3">
      <c r="A821">
        <f t="shared" si="12"/>
        <v>28581</v>
      </c>
      <c r="B821" t="s">
        <v>158</v>
      </c>
    </row>
    <row r="822" spans="1:2" ht="14.45" x14ac:dyDescent="0.3">
      <c r="A822">
        <f t="shared" si="12"/>
        <v>28580</v>
      </c>
      <c r="B822" t="s">
        <v>158</v>
      </c>
    </row>
    <row r="823" spans="1:2" ht="14.45" x14ac:dyDescent="0.3">
      <c r="A823">
        <f t="shared" si="12"/>
        <v>28579</v>
      </c>
      <c r="B823" t="s">
        <v>158</v>
      </c>
    </row>
    <row r="824" spans="1:2" ht="14.45" x14ac:dyDescent="0.3">
      <c r="A824">
        <f t="shared" si="12"/>
        <v>28578</v>
      </c>
      <c r="B824" t="s">
        <v>158</v>
      </c>
    </row>
    <row r="825" spans="1:2" ht="14.45" x14ac:dyDescent="0.3">
      <c r="A825">
        <f t="shared" si="12"/>
        <v>28577</v>
      </c>
      <c r="B825" t="s">
        <v>158</v>
      </c>
    </row>
    <row r="826" spans="1:2" ht="14.45" x14ac:dyDescent="0.3">
      <c r="A826">
        <f t="shared" si="12"/>
        <v>28576</v>
      </c>
      <c r="B826" t="s">
        <v>158</v>
      </c>
    </row>
    <row r="827" spans="1:2" ht="14.45" x14ac:dyDescent="0.3">
      <c r="A827">
        <f t="shared" si="12"/>
        <v>28575</v>
      </c>
      <c r="B827" t="s">
        <v>158</v>
      </c>
    </row>
    <row r="828" spans="1:2" ht="14.45" x14ac:dyDescent="0.3">
      <c r="A828">
        <f t="shared" si="12"/>
        <v>28574</v>
      </c>
      <c r="B828" t="s">
        <v>158</v>
      </c>
    </row>
    <row r="829" spans="1:2" ht="14.45" x14ac:dyDescent="0.3">
      <c r="A829">
        <f t="shared" si="12"/>
        <v>28573</v>
      </c>
      <c r="B829" t="s">
        <v>158</v>
      </c>
    </row>
    <row r="830" spans="1:2" ht="14.45" x14ac:dyDescent="0.3">
      <c r="A830">
        <f t="shared" si="12"/>
        <v>28572</v>
      </c>
      <c r="B830" t="s">
        <v>158</v>
      </c>
    </row>
    <row r="831" spans="1:2" ht="14.45" x14ac:dyDescent="0.3">
      <c r="A831">
        <f t="shared" si="12"/>
        <v>28571</v>
      </c>
      <c r="B831" t="s">
        <v>158</v>
      </c>
    </row>
    <row r="832" spans="1:2" ht="14.45" x14ac:dyDescent="0.3">
      <c r="A832">
        <f t="shared" si="12"/>
        <v>28570</v>
      </c>
      <c r="B832" t="s">
        <v>158</v>
      </c>
    </row>
    <row r="833" spans="1:2" ht="14.45" x14ac:dyDescent="0.3">
      <c r="A833">
        <f t="shared" si="12"/>
        <v>28569</v>
      </c>
      <c r="B833" t="s">
        <v>158</v>
      </c>
    </row>
    <row r="834" spans="1:2" ht="14.45" x14ac:dyDescent="0.3">
      <c r="A834">
        <f t="shared" si="12"/>
        <v>28568</v>
      </c>
      <c r="B834" t="s">
        <v>158</v>
      </c>
    </row>
    <row r="835" spans="1:2" ht="14.45" x14ac:dyDescent="0.3">
      <c r="A835">
        <f t="shared" si="12"/>
        <v>28567</v>
      </c>
      <c r="B835" t="s">
        <v>158</v>
      </c>
    </row>
    <row r="836" spans="1:2" ht="14.45" x14ac:dyDescent="0.3">
      <c r="A836">
        <f t="shared" ref="A836:A899" si="13">A835-1</f>
        <v>28566</v>
      </c>
      <c r="B836" t="s">
        <v>158</v>
      </c>
    </row>
    <row r="837" spans="1:2" ht="14.45" x14ac:dyDescent="0.3">
      <c r="A837">
        <f t="shared" si="13"/>
        <v>28565</v>
      </c>
      <c r="B837" t="s">
        <v>158</v>
      </c>
    </row>
    <row r="838" spans="1:2" ht="14.45" x14ac:dyDescent="0.3">
      <c r="A838">
        <f t="shared" si="13"/>
        <v>28564</v>
      </c>
      <c r="B838" t="s">
        <v>158</v>
      </c>
    </row>
    <row r="839" spans="1:2" ht="14.45" x14ac:dyDescent="0.3">
      <c r="A839">
        <f t="shared" si="13"/>
        <v>28563</v>
      </c>
      <c r="B839" t="s">
        <v>158</v>
      </c>
    </row>
    <row r="840" spans="1:2" ht="14.45" x14ac:dyDescent="0.3">
      <c r="A840">
        <f t="shared" si="13"/>
        <v>28562</v>
      </c>
      <c r="B840" t="s">
        <v>158</v>
      </c>
    </row>
    <row r="841" spans="1:2" ht="14.45" x14ac:dyDescent="0.3">
      <c r="A841">
        <f t="shared" si="13"/>
        <v>28561</v>
      </c>
      <c r="B841" t="s">
        <v>158</v>
      </c>
    </row>
    <row r="842" spans="1:2" ht="14.45" x14ac:dyDescent="0.3">
      <c r="A842">
        <f t="shared" si="13"/>
        <v>28560</v>
      </c>
      <c r="B842" t="s">
        <v>158</v>
      </c>
    </row>
    <row r="843" spans="1:2" ht="14.45" x14ac:dyDescent="0.3">
      <c r="A843">
        <f t="shared" si="13"/>
        <v>28559</v>
      </c>
      <c r="B843" t="s">
        <v>158</v>
      </c>
    </row>
    <row r="844" spans="1:2" ht="14.45" x14ac:dyDescent="0.3">
      <c r="A844">
        <f t="shared" si="13"/>
        <v>28558</v>
      </c>
      <c r="B844" t="s">
        <v>158</v>
      </c>
    </row>
    <row r="845" spans="1:2" ht="14.45" x14ac:dyDescent="0.3">
      <c r="A845">
        <f t="shared" si="13"/>
        <v>28557</v>
      </c>
      <c r="B845" t="s">
        <v>158</v>
      </c>
    </row>
    <row r="846" spans="1:2" ht="14.45" x14ac:dyDescent="0.3">
      <c r="A846">
        <f t="shared" si="13"/>
        <v>28556</v>
      </c>
      <c r="B846" t="s">
        <v>158</v>
      </c>
    </row>
    <row r="847" spans="1:2" ht="14.45" x14ac:dyDescent="0.3">
      <c r="A847">
        <f t="shared" si="13"/>
        <v>28555</v>
      </c>
      <c r="B847" t="s">
        <v>158</v>
      </c>
    </row>
    <row r="848" spans="1:2" ht="14.45" x14ac:dyDescent="0.3">
      <c r="A848">
        <f t="shared" si="13"/>
        <v>28554</v>
      </c>
      <c r="B848" t="s">
        <v>158</v>
      </c>
    </row>
    <row r="849" spans="1:2" ht="14.45" x14ac:dyDescent="0.3">
      <c r="A849">
        <f t="shared" si="13"/>
        <v>28553</v>
      </c>
      <c r="B849" t="s">
        <v>158</v>
      </c>
    </row>
    <row r="850" spans="1:2" ht="14.45" x14ac:dyDescent="0.3">
      <c r="A850">
        <f t="shared" si="13"/>
        <v>28552</v>
      </c>
      <c r="B850" t="s">
        <v>158</v>
      </c>
    </row>
    <row r="851" spans="1:2" ht="14.45" x14ac:dyDescent="0.3">
      <c r="A851">
        <f t="shared" si="13"/>
        <v>28551</v>
      </c>
      <c r="B851" t="s">
        <v>158</v>
      </c>
    </row>
    <row r="852" spans="1:2" ht="14.45" x14ac:dyDescent="0.3">
      <c r="A852">
        <f t="shared" si="13"/>
        <v>28550</v>
      </c>
      <c r="B852" t="s">
        <v>158</v>
      </c>
    </row>
    <row r="853" spans="1:2" ht="14.45" x14ac:dyDescent="0.3">
      <c r="A853">
        <f t="shared" si="13"/>
        <v>28549</v>
      </c>
      <c r="B853" t="s">
        <v>158</v>
      </c>
    </row>
    <row r="854" spans="1:2" ht="14.45" x14ac:dyDescent="0.3">
      <c r="A854">
        <f t="shared" si="13"/>
        <v>28548</v>
      </c>
      <c r="B854" t="s">
        <v>158</v>
      </c>
    </row>
    <row r="855" spans="1:2" ht="14.45" x14ac:dyDescent="0.3">
      <c r="A855">
        <f t="shared" si="13"/>
        <v>28547</v>
      </c>
      <c r="B855" t="s">
        <v>158</v>
      </c>
    </row>
    <row r="856" spans="1:2" ht="14.45" x14ac:dyDescent="0.3">
      <c r="A856">
        <f t="shared" si="13"/>
        <v>28546</v>
      </c>
      <c r="B856" t="s">
        <v>158</v>
      </c>
    </row>
    <row r="857" spans="1:2" ht="14.45" x14ac:dyDescent="0.3">
      <c r="A857">
        <f t="shared" si="13"/>
        <v>28545</v>
      </c>
      <c r="B857" t="s">
        <v>158</v>
      </c>
    </row>
    <row r="858" spans="1:2" ht="14.45" x14ac:dyDescent="0.3">
      <c r="A858">
        <f t="shared" si="13"/>
        <v>28544</v>
      </c>
      <c r="B858" t="s">
        <v>158</v>
      </c>
    </row>
    <row r="859" spans="1:2" ht="14.45" x14ac:dyDescent="0.3">
      <c r="A859">
        <f t="shared" si="13"/>
        <v>28543</v>
      </c>
      <c r="B859" t="s">
        <v>158</v>
      </c>
    </row>
    <row r="860" spans="1:2" ht="14.45" x14ac:dyDescent="0.3">
      <c r="A860">
        <f t="shared" si="13"/>
        <v>28542</v>
      </c>
      <c r="B860" t="s">
        <v>158</v>
      </c>
    </row>
    <row r="861" spans="1:2" ht="14.45" x14ac:dyDescent="0.3">
      <c r="A861">
        <f t="shared" si="13"/>
        <v>28541</v>
      </c>
      <c r="B861" t="s">
        <v>158</v>
      </c>
    </row>
    <row r="862" spans="1:2" ht="14.45" x14ac:dyDescent="0.3">
      <c r="A862">
        <f t="shared" si="13"/>
        <v>28540</v>
      </c>
      <c r="B862" t="s">
        <v>158</v>
      </c>
    </row>
    <row r="863" spans="1:2" ht="14.45" x14ac:dyDescent="0.3">
      <c r="A863">
        <f t="shared" si="13"/>
        <v>28539</v>
      </c>
      <c r="B863" t="s">
        <v>158</v>
      </c>
    </row>
    <row r="864" spans="1:2" ht="14.45" x14ac:dyDescent="0.3">
      <c r="A864">
        <f t="shared" si="13"/>
        <v>28538</v>
      </c>
      <c r="B864" t="s">
        <v>158</v>
      </c>
    </row>
    <row r="865" spans="1:2" ht="14.45" x14ac:dyDescent="0.3">
      <c r="A865">
        <f t="shared" si="13"/>
        <v>28537</v>
      </c>
      <c r="B865" t="s">
        <v>158</v>
      </c>
    </row>
    <row r="866" spans="1:2" ht="14.45" x14ac:dyDescent="0.3">
      <c r="A866">
        <f t="shared" si="13"/>
        <v>28536</v>
      </c>
      <c r="B866" t="s">
        <v>158</v>
      </c>
    </row>
    <row r="867" spans="1:2" ht="14.45" x14ac:dyDescent="0.3">
      <c r="A867">
        <f t="shared" si="13"/>
        <v>28535</v>
      </c>
      <c r="B867" t="s">
        <v>158</v>
      </c>
    </row>
    <row r="868" spans="1:2" ht="14.45" x14ac:dyDescent="0.3">
      <c r="A868">
        <f t="shared" si="13"/>
        <v>28534</v>
      </c>
      <c r="B868" t="s">
        <v>158</v>
      </c>
    </row>
    <row r="869" spans="1:2" ht="14.45" x14ac:dyDescent="0.3">
      <c r="A869">
        <f t="shared" si="13"/>
        <v>28533</v>
      </c>
      <c r="B869" t="s">
        <v>158</v>
      </c>
    </row>
    <row r="870" spans="1:2" ht="14.45" x14ac:dyDescent="0.3">
      <c r="A870">
        <f t="shared" si="13"/>
        <v>28532</v>
      </c>
      <c r="B870" t="s">
        <v>158</v>
      </c>
    </row>
    <row r="871" spans="1:2" ht="14.45" x14ac:dyDescent="0.3">
      <c r="A871">
        <f t="shared" si="13"/>
        <v>28531</v>
      </c>
      <c r="B871" t="s">
        <v>158</v>
      </c>
    </row>
    <row r="872" spans="1:2" ht="14.45" x14ac:dyDescent="0.3">
      <c r="A872">
        <f t="shared" si="13"/>
        <v>28530</v>
      </c>
      <c r="B872" t="s">
        <v>158</v>
      </c>
    </row>
    <row r="873" spans="1:2" ht="14.45" x14ac:dyDescent="0.3">
      <c r="A873">
        <f t="shared" si="13"/>
        <v>28529</v>
      </c>
      <c r="B873" t="s">
        <v>158</v>
      </c>
    </row>
    <row r="874" spans="1:2" ht="14.45" x14ac:dyDescent="0.3">
      <c r="A874">
        <f t="shared" si="13"/>
        <v>28528</v>
      </c>
      <c r="B874" t="s">
        <v>158</v>
      </c>
    </row>
    <row r="875" spans="1:2" ht="14.45" x14ac:dyDescent="0.3">
      <c r="A875">
        <f t="shared" si="13"/>
        <v>28527</v>
      </c>
      <c r="B875" t="s">
        <v>158</v>
      </c>
    </row>
    <row r="876" spans="1:2" ht="14.45" x14ac:dyDescent="0.3">
      <c r="A876">
        <f t="shared" si="13"/>
        <v>28526</v>
      </c>
      <c r="B876" t="s">
        <v>158</v>
      </c>
    </row>
    <row r="877" spans="1:2" ht="14.45" x14ac:dyDescent="0.3">
      <c r="A877">
        <f t="shared" si="13"/>
        <v>28525</v>
      </c>
      <c r="B877" t="s">
        <v>158</v>
      </c>
    </row>
    <row r="878" spans="1:2" ht="14.45" x14ac:dyDescent="0.3">
      <c r="A878">
        <f t="shared" si="13"/>
        <v>28524</v>
      </c>
      <c r="B878" t="s">
        <v>158</v>
      </c>
    </row>
    <row r="879" spans="1:2" ht="14.45" x14ac:dyDescent="0.3">
      <c r="A879">
        <f t="shared" si="13"/>
        <v>28523</v>
      </c>
      <c r="B879" t="s">
        <v>158</v>
      </c>
    </row>
    <row r="880" spans="1:2" ht="14.45" x14ac:dyDescent="0.3">
      <c r="A880">
        <f t="shared" si="13"/>
        <v>28522</v>
      </c>
      <c r="B880" t="s">
        <v>158</v>
      </c>
    </row>
    <row r="881" spans="1:2" ht="14.45" x14ac:dyDescent="0.3">
      <c r="A881">
        <f t="shared" si="13"/>
        <v>28521</v>
      </c>
      <c r="B881" t="s">
        <v>158</v>
      </c>
    </row>
    <row r="882" spans="1:2" ht="14.45" x14ac:dyDescent="0.3">
      <c r="A882">
        <f t="shared" si="13"/>
        <v>28520</v>
      </c>
      <c r="B882" t="s">
        <v>158</v>
      </c>
    </row>
    <row r="883" spans="1:2" ht="14.45" x14ac:dyDescent="0.3">
      <c r="A883">
        <f t="shared" si="13"/>
        <v>28519</v>
      </c>
      <c r="B883" t="s">
        <v>158</v>
      </c>
    </row>
    <row r="884" spans="1:2" ht="14.45" x14ac:dyDescent="0.3">
      <c r="A884">
        <f t="shared" si="13"/>
        <v>28518</v>
      </c>
      <c r="B884" t="s">
        <v>158</v>
      </c>
    </row>
    <row r="885" spans="1:2" ht="14.45" x14ac:dyDescent="0.3">
      <c r="A885">
        <f t="shared" si="13"/>
        <v>28517</v>
      </c>
      <c r="B885" t="s">
        <v>158</v>
      </c>
    </row>
    <row r="886" spans="1:2" ht="14.45" x14ac:dyDescent="0.3">
      <c r="A886">
        <f t="shared" si="13"/>
        <v>28516</v>
      </c>
      <c r="B886" t="s">
        <v>158</v>
      </c>
    </row>
    <row r="887" spans="1:2" ht="14.45" x14ac:dyDescent="0.3">
      <c r="A887">
        <f t="shared" si="13"/>
        <v>28515</v>
      </c>
      <c r="B887" t="s">
        <v>158</v>
      </c>
    </row>
    <row r="888" spans="1:2" ht="14.45" x14ac:dyDescent="0.3">
      <c r="A888">
        <f t="shared" si="13"/>
        <v>28514</v>
      </c>
      <c r="B888" t="s">
        <v>158</v>
      </c>
    </row>
    <row r="889" spans="1:2" ht="14.45" x14ac:dyDescent="0.3">
      <c r="A889">
        <f t="shared" si="13"/>
        <v>28513</v>
      </c>
      <c r="B889" t="s">
        <v>158</v>
      </c>
    </row>
    <row r="890" spans="1:2" ht="14.45" x14ac:dyDescent="0.3">
      <c r="A890">
        <f t="shared" si="13"/>
        <v>28512</v>
      </c>
      <c r="B890" t="s">
        <v>158</v>
      </c>
    </row>
    <row r="891" spans="1:2" ht="14.45" x14ac:dyDescent="0.3">
      <c r="A891">
        <f t="shared" si="13"/>
        <v>28511</v>
      </c>
      <c r="B891" t="s">
        <v>158</v>
      </c>
    </row>
    <row r="892" spans="1:2" ht="14.45" x14ac:dyDescent="0.3">
      <c r="A892">
        <f t="shared" si="13"/>
        <v>28510</v>
      </c>
      <c r="B892" t="s">
        <v>158</v>
      </c>
    </row>
    <row r="893" spans="1:2" ht="14.45" x14ac:dyDescent="0.3">
      <c r="A893">
        <f t="shared" si="13"/>
        <v>28509</v>
      </c>
      <c r="B893" t="s">
        <v>158</v>
      </c>
    </row>
    <row r="894" spans="1:2" ht="14.45" x14ac:dyDescent="0.3">
      <c r="A894">
        <f t="shared" si="13"/>
        <v>28508</v>
      </c>
      <c r="B894" t="s">
        <v>158</v>
      </c>
    </row>
    <row r="895" spans="1:2" ht="14.45" x14ac:dyDescent="0.3">
      <c r="A895">
        <f t="shared" si="13"/>
        <v>28507</v>
      </c>
      <c r="B895" t="s">
        <v>158</v>
      </c>
    </row>
    <row r="896" spans="1:2" ht="14.45" x14ac:dyDescent="0.3">
      <c r="A896">
        <f t="shared" si="13"/>
        <v>28506</v>
      </c>
      <c r="B896" t="s">
        <v>158</v>
      </c>
    </row>
    <row r="897" spans="1:2" ht="14.45" x14ac:dyDescent="0.3">
      <c r="A897">
        <f t="shared" si="13"/>
        <v>28505</v>
      </c>
      <c r="B897" t="s">
        <v>158</v>
      </c>
    </row>
    <row r="898" spans="1:2" ht="14.45" x14ac:dyDescent="0.3">
      <c r="A898">
        <f t="shared" si="13"/>
        <v>28504</v>
      </c>
      <c r="B898" t="s">
        <v>158</v>
      </c>
    </row>
    <row r="899" spans="1:2" ht="14.45" x14ac:dyDescent="0.3">
      <c r="A899">
        <f t="shared" si="13"/>
        <v>28503</v>
      </c>
      <c r="B899" t="s">
        <v>158</v>
      </c>
    </row>
    <row r="900" spans="1:2" ht="14.45" x14ac:dyDescent="0.3">
      <c r="A900">
        <f t="shared" ref="A900:A963" si="14">A899-1</f>
        <v>28502</v>
      </c>
      <c r="B900" t="s">
        <v>158</v>
      </c>
    </row>
    <row r="901" spans="1:2" ht="14.45" x14ac:dyDescent="0.3">
      <c r="A901">
        <f t="shared" si="14"/>
        <v>28501</v>
      </c>
      <c r="B901" t="s">
        <v>158</v>
      </c>
    </row>
    <row r="902" spans="1:2" ht="14.45" x14ac:dyDescent="0.3">
      <c r="A902">
        <f t="shared" si="14"/>
        <v>28500</v>
      </c>
      <c r="B902" t="s">
        <v>158</v>
      </c>
    </row>
    <row r="903" spans="1:2" ht="14.45" x14ac:dyDescent="0.3">
      <c r="A903">
        <f t="shared" si="14"/>
        <v>28499</v>
      </c>
      <c r="B903" t="s">
        <v>214</v>
      </c>
    </row>
    <row r="904" spans="1:2" ht="14.45" x14ac:dyDescent="0.3">
      <c r="A904">
        <f t="shared" si="14"/>
        <v>28498</v>
      </c>
      <c r="B904" t="s">
        <v>214</v>
      </c>
    </row>
    <row r="905" spans="1:2" ht="14.45" x14ac:dyDescent="0.3">
      <c r="A905">
        <f t="shared" si="14"/>
        <v>28497</v>
      </c>
      <c r="B905" t="s">
        <v>214</v>
      </c>
    </row>
    <row r="906" spans="1:2" ht="14.45" x14ac:dyDescent="0.3">
      <c r="A906">
        <f t="shared" si="14"/>
        <v>28496</v>
      </c>
      <c r="B906" t="s">
        <v>214</v>
      </c>
    </row>
    <row r="907" spans="1:2" ht="14.45" x14ac:dyDescent="0.3">
      <c r="A907">
        <f t="shared" si="14"/>
        <v>28495</v>
      </c>
      <c r="B907" t="s">
        <v>214</v>
      </c>
    </row>
    <row r="908" spans="1:2" ht="14.45" x14ac:dyDescent="0.3">
      <c r="A908">
        <f t="shared" si="14"/>
        <v>28494</v>
      </c>
      <c r="B908" t="s">
        <v>214</v>
      </c>
    </row>
    <row r="909" spans="1:2" ht="14.45" x14ac:dyDescent="0.3">
      <c r="A909">
        <f t="shared" si="14"/>
        <v>28493</v>
      </c>
      <c r="B909" t="s">
        <v>214</v>
      </c>
    </row>
    <row r="910" spans="1:2" ht="14.45" x14ac:dyDescent="0.3">
      <c r="A910">
        <f t="shared" si="14"/>
        <v>28492</v>
      </c>
      <c r="B910" t="s">
        <v>214</v>
      </c>
    </row>
    <row r="911" spans="1:2" ht="14.45" x14ac:dyDescent="0.3">
      <c r="A911">
        <f t="shared" si="14"/>
        <v>28491</v>
      </c>
      <c r="B911" t="s">
        <v>214</v>
      </c>
    </row>
    <row r="912" spans="1:2" ht="14.45" x14ac:dyDescent="0.3">
      <c r="A912">
        <f t="shared" si="14"/>
        <v>28490</v>
      </c>
      <c r="B912" t="s">
        <v>214</v>
      </c>
    </row>
    <row r="913" spans="1:2" ht="14.45" x14ac:dyDescent="0.3">
      <c r="A913">
        <f t="shared" si="14"/>
        <v>28489</v>
      </c>
      <c r="B913" t="s">
        <v>214</v>
      </c>
    </row>
    <row r="914" spans="1:2" ht="14.45" x14ac:dyDescent="0.3">
      <c r="A914">
        <f t="shared" si="14"/>
        <v>28488</v>
      </c>
      <c r="B914" t="s">
        <v>214</v>
      </c>
    </row>
    <row r="915" spans="1:2" ht="14.45" x14ac:dyDescent="0.3">
      <c r="A915">
        <f t="shared" si="14"/>
        <v>28487</v>
      </c>
      <c r="B915" t="s">
        <v>214</v>
      </c>
    </row>
    <row r="916" spans="1:2" ht="14.45" x14ac:dyDescent="0.3">
      <c r="A916">
        <f t="shared" si="14"/>
        <v>28486</v>
      </c>
      <c r="B916" t="s">
        <v>214</v>
      </c>
    </row>
    <row r="917" spans="1:2" ht="14.45" x14ac:dyDescent="0.3">
      <c r="A917">
        <f t="shared" si="14"/>
        <v>28485</v>
      </c>
      <c r="B917" t="s">
        <v>214</v>
      </c>
    </row>
    <row r="918" spans="1:2" ht="14.45" x14ac:dyDescent="0.3">
      <c r="A918">
        <f t="shared" si="14"/>
        <v>28484</v>
      </c>
      <c r="B918" t="s">
        <v>214</v>
      </c>
    </row>
    <row r="919" spans="1:2" ht="14.45" x14ac:dyDescent="0.3">
      <c r="A919">
        <f t="shared" si="14"/>
        <v>28483</v>
      </c>
      <c r="B919" t="s">
        <v>214</v>
      </c>
    </row>
    <row r="920" spans="1:2" ht="14.45" x14ac:dyDescent="0.3">
      <c r="A920">
        <f t="shared" si="14"/>
        <v>28482</v>
      </c>
      <c r="B920" t="s">
        <v>214</v>
      </c>
    </row>
    <row r="921" spans="1:2" ht="14.45" x14ac:dyDescent="0.3">
      <c r="A921">
        <f t="shared" si="14"/>
        <v>28481</v>
      </c>
      <c r="B921" t="s">
        <v>214</v>
      </c>
    </row>
    <row r="922" spans="1:2" ht="14.45" x14ac:dyDescent="0.3">
      <c r="A922">
        <f t="shared" si="14"/>
        <v>28480</v>
      </c>
      <c r="B922" t="s">
        <v>214</v>
      </c>
    </row>
    <row r="923" spans="1:2" ht="14.45" x14ac:dyDescent="0.3">
      <c r="A923">
        <f t="shared" si="14"/>
        <v>28479</v>
      </c>
      <c r="B923" t="s">
        <v>214</v>
      </c>
    </row>
    <row r="924" spans="1:2" ht="14.45" x14ac:dyDescent="0.3">
      <c r="A924">
        <f t="shared" si="14"/>
        <v>28478</v>
      </c>
      <c r="B924" t="s">
        <v>214</v>
      </c>
    </row>
    <row r="925" spans="1:2" ht="14.45" x14ac:dyDescent="0.3">
      <c r="A925">
        <f t="shared" si="14"/>
        <v>28477</v>
      </c>
      <c r="B925" t="s">
        <v>214</v>
      </c>
    </row>
    <row r="926" spans="1:2" ht="14.45" x14ac:dyDescent="0.3">
      <c r="A926">
        <f t="shared" si="14"/>
        <v>28476</v>
      </c>
      <c r="B926" t="s">
        <v>214</v>
      </c>
    </row>
    <row r="927" spans="1:2" ht="14.45" x14ac:dyDescent="0.3">
      <c r="A927">
        <f t="shared" si="14"/>
        <v>28475</v>
      </c>
      <c r="B927" t="s">
        <v>214</v>
      </c>
    </row>
    <row r="928" spans="1:2" ht="14.45" x14ac:dyDescent="0.3">
      <c r="A928">
        <f t="shared" si="14"/>
        <v>28474</v>
      </c>
      <c r="B928" t="s">
        <v>214</v>
      </c>
    </row>
    <row r="929" spans="1:2" ht="14.45" x14ac:dyDescent="0.3">
      <c r="A929">
        <f t="shared" si="14"/>
        <v>28473</v>
      </c>
      <c r="B929" t="s">
        <v>214</v>
      </c>
    </row>
    <row r="930" spans="1:2" ht="14.45" x14ac:dyDescent="0.3">
      <c r="A930">
        <f t="shared" si="14"/>
        <v>28472</v>
      </c>
      <c r="B930" t="s">
        <v>214</v>
      </c>
    </row>
    <row r="931" spans="1:2" ht="14.45" x14ac:dyDescent="0.3">
      <c r="A931">
        <f t="shared" si="14"/>
        <v>28471</v>
      </c>
      <c r="B931" t="s">
        <v>214</v>
      </c>
    </row>
    <row r="932" spans="1:2" ht="14.45" x14ac:dyDescent="0.3">
      <c r="A932">
        <f t="shared" si="14"/>
        <v>28470</v>
      </c>
      <c r="B932" t="s">
        <v>214</v>
      </c>
    </row>
    <row r="933" spans="1:2" ht="14.45" x14ac:dyDescent="0.3">
      <c r="A933">
        <f t="shared" si="14"/>
        <v>28469</v>
      </c>
      <c r="B933" t="s">
        <v>214</v>
      </c>
    </row>
    <row r="934" spans="1:2" ht="14.45" x14ac:dyDescent="0.3">
      <c r="A934">
        <f t="shared" si="14"/>
        <v>28468</v>
      </c>
      <c r="B934" t="s">
        <v>214</v>
      </c>
    </row>
    <row r="935" spans="1:2" ht="14.45" x14ac:dyDescent="0.3">
      <c r="A935">
        <f t="shared" si="14"/>
        <v>28467</v>
      </c>
      <c r="B935" t="s">
        <v>214</v>
      </c>
    </row>
    <row r="936" spans="1:2" ht="14.45" x14ac:dyDescent="0.3">
      <c r="A936">
        <f t="shared" si="14"/>
        <v>28466</v>
      </c>
      <c r="B936" t="s">
        <v>214</v>
      </c>
    </row>
    <row r="937" spans="1:2" ht="14.45" x14ac:dyDescent="0.3">
      <c r="A937">
        <f t="shared" si="14"/>
        <v>28465</v>
      </c>
      <c r="B937" t="s">
        <v>214</v>
      </c>
    </row>
    <row r="938" spans="1:2" ht="14.45" x14ac:dyDescent="0.3">
      <c r="A938">
        <f t="shared" si="14"/>
        <v>28464</v>
      </c>
      <c r="B938" t="s">
        <v>214</v>
      </c>
    </row>
    <row r="939" spans="1:2" ht="14.45" x14ac:dyDescent="0.3">
      <c r="A939">
        <f t="shared" si="14"/>
        <v>28463</v>
      </c>
      <c r="B939" t="s">
        <v>214</v>
      </c>
    </row>
    <row r="940" spans="1:2" ht="14.45" x14ac:dyDescent="0.3">
      <c r="A940">
        <f t="shared" si="14"/>
        <v>28462</v>
      </c>
      <c r="B940" t="s">
        <v>214</v>
      </c>
    </row>
    <row r="941" spans="1:2" ht="14.45" x14ac:dyDescent="0.3">
      <c r="A941">
        <f t="shared" si="14"/>
        <v>28461</v>
      </c>
      <c r="B941" t="s">
        <v>214</v>
      </c>
    </row>
    <row r="942" spans="1:2" ht="14.45" x14ac:dyDescent="0.3">
      <c r="A942">
        <f t="shared" si="14"/>
        <v>28460</v>
      </c>
      <c r="B942" t="s">
        <v>214</v>
      </c>
    </row>
    <row r="943" spans="1:2" ht="14.45" x14ac:dyDescent="0.3">
      <c r="A943">
        <f t="shared" si="14"/>
        <v>28459</v>
      </c>
      <c r="B943" t="s">
        <v>214</v>
      </c>
    </row>
    <row r="944" spans="1:2" ht="14.45" x14ac:dyDescent="0.3">
      <c r="A944">
        <f t="shared" si="14"/>
        <v>28458</v>
      </c>
      <c r="B944" t="s">
        <v>214</v>
      </c>
    </row>
    <row r="945" spans="1:2" ht="14.45" x14ac:dyDescent="0.3">
      <c r="A945">
        <f t="shared" si="14"/>
        <v>28457</v>
      </c>
      <c r="B945" t="s">
        <v>214</v>
      </c>
    </row>
    <row r="946" spans="1:2" ht="14.45" x14ac:dyDescent="0.3">
      <c r="A946">
        <f t="shared" si="14"/>
        <v>28456</v>
      </c>
      <c r="B946" t="s">
        <v>214</v>
      </c>
    </row>
    <row r="947" spans="1:2" ht="14.45" x14ac:dyDescent="0.3">
      <c r="A947">
        <f t="shared" si="14"/>
        <v>28455</v>
      </c>
      <c r="B947" t="s">
        <v>214</v>
      </c>
    </row>
    <row r="948" spans="1:2" ht="14.45" x14ac:dyDescent="0.3">
      <c r="A948">
        <f t="shared" si="14"/>
        <v>28454</v>
      </c>
      <c r="B948" t="s">
        <v>214</v>
      </c>
    </row>
    <row r="949" spans="1:2" ht="14.45" x14ac:dyDescent="0.3">
      <c r="A949">
        <f t="shared" si="14"/>
        <v>28453</v>
      </c>
      <c r="B949" t="s">
        <v>214</v>
      </c>
    </row>
    <row r="950" spans="1:2" ht="14.45" x14ac:dyDescent="0.3">
      <c r="A950">
        <f t="shared" si="14"/>
        <v>28452</v>
      </c>
      <c r="B950" t="s">
        <v>214</v>
      </c>
    </row>
    <row r="951" spans="1:2" ht="14.45" x14ac:dyDescent="0.3">
      <c r="A951">
        <f t="shared" si="14"/>
        <v>28451</v>
      </c>
      <c r="B951" t="s">
        <v>214</v>
      </c>
    </row>
    <row r="952" spans="1:2" ht="14.45" x14ac:dyDescent="0.3">
      <c r="A952">
        <f t="shared" si="14"/>
        <v>28450</v>
      </c>
      <c r="B952" t="s">
        <v>214</v>
      </c>
    </row>
    <row r="953" spans="1:2" ht="14.45" x14ac:dyDescent="0.3">
      <c r="A953">
        <f t="shared" si="14"/>
        <v>28449</v>
      </c>
      <c r="B953" t="s">
        <v>214</v>
      </c>
    </row>
    <row r="954" spans="1:2" ht="14.45" x14ac:dyDescent="0.3">
      <c r="A954">
        <f t="shared" si="14"/>
        <v>28448</v>
      </c>
      <c r="B954" t="s">
        <v>214</v>
      </c>
    </row>
    <row r="955" spans="1:2" ht="14.45" x14ac:dyDescent="0.3">
      <c r="A955">
        <f t="shared" si="14"/>
        <v>28447</v>
      </c>
      <c r="B955" t="s">
        <v>214</v>
      </c>
    </row>
    <row r="956" spans="1:2" ht="14.45" x14ac:dyDescent="0.3">
      <c r="A956">
        <f t="shared" si="14"/>
        <v>28446</v>
      </c>
      <c r="B956" t="s">
        <v>214</v>
      </c>
    </row>
    <row r="957" spans="1:2" ht="14.45" x14ac:dyDescent="0.3">
      <c r="A957">
        <f t="shared" si="14"/>
        <v>28445</v>
      </c>
      <c r="B957" t="s">
        <v>214</v>
      </c>
    </row>
    <row r="958" spans="1:2" ht="14.45" x14ac:dyDescent="0.3">
      <c r="A958">
        <f t="shared" si="14"/>
        <v>28444</v>
      </c>
      <c r="B958" t="s">
        <v>214</v>
      </c>
    </row>
    <row r="959" spans="1:2" ht="14.45" x14ac:dyDescent="0.3">
      <c r="A959">
        <f t="shared" si="14"/>
        <v>28443</v>
      </c>
      <c r="B959" t="s">
        <v>214</v>
      </c>
    </row>
    <row r="960" spans="1:2" ht="14.45" x14ac:dyDescent="0.3">
      <c r="A960">
        <f t="shared" si="14"/>
        <v>28442</v>
      </c>
      <c r="B960" t="s">
        <v>214</v>
      </c>
    </row>
    <row r="961" spans="1:2" ht="14.45" x14ac:dyDescent="0.3">
      <c r="A961">
        <f t="shared" si="14"/>
        <v>28441</v>
      </c>
      <c r="B961" t="s">
        <v>214</v>
      </c>
    </row>
    <row r="962" spans="1:2" ht="14.45" x14ac:dyDescent="0.3">
      <c r="A962">
        <f t="shared" si="14"/>
        <v>28440</v>
      </c>
      <c r="B962" t="s">
        <v>214</v>
      </c>
    </row>
    <row r="963" spans="1:2" ht="14.45" x14ac:dyDescent="0.3">
      <c r="A963">
        <f t="shared" si="14"/>
        <v>28439</v>
      </c>
      <c r="B963" t="s">
        <v>214</v>
      </c>
    </row>
    <row r="964" spans="1:2" ht="14.45" x14ac:dyDescent="0.3">
      <c r="A964">
        <f t="shared" ref="A964:A1027" si="15">A963-1</f>
        <v>28438</v>
      </c>
      <c r="B964" t="s">
        <v>214</v>
      </c>
    </row>
    <row r="965" spans="1:2" ht="14.45" x14ac:dyDescent="0.3">
      <c r="A965">
        <f t="shared" si="15"/>
        <v>28437</v>
      </c>
      <c r="B965" t="s">
        <v>214</v>
      </c>
    </row>
    <row r="966" spans="1:2" ht="14.45" x14ac:dyDescent="0.3">
      <c r="A966">
        <f t="shared" si="15"/>
        <v>28436</v>
      </c>
      <c r="B966" t="s">
        <v>214</v>
      </c>
    </row>
    <row r="967" spans="1:2" ht="14.45" x14ac:dyDescent="0.3">
      <c r="A967">
        <f t="shared" si="15"/>
        <v>28435</v>
      </c>
      <c r="B967" t="s">
        <v>214</v>
      </c>
    </row>
    <row r="968" spans="1:2" ht="14.45" x14ac:dyDescent="0.3">
      <c r="A968">
        <f t="shared" si="15"/>
        <v>28434</v>
      </c>
      <c r="B968" t="s">
        <v>214</v>
      </c>
    </row>
    <row r="969" spans="1:2" ht="14.45" x14ac:dyDescent="0.3">
      <c r="A969">
        <f t="shared" si="15"/>
        <v>28433</v>
      </c>
      <c r="B969" t="s">
        <v>214</v>
      </c>
    </row>
    <row r="970" spans="1:2" ht="14.45" x14ac:dyDescent="0.3">
      <c r="A970">
        <f t="shared" si="15"/>
        <v>28432</v>
      </c>
      <c r="B970" t="s">
        <v>214</v>
      </c>
    </row>
    <row r="971" spans="1:2" ht="14.45" x14ac:dyDescent="0.3">
      <c r="A971">
        <f t="shared" si="15"/>
        <v>28431</v>
      </c>
      <c r="B971" t="s">
        <v>214</v>
      </c>
    </row>
    <row r="972" spans="1:2" ht="14.45" x14ac:dyDescent="0.3">
      <c r="A972">
        <f t="shared" si="15"/>
        <v>28430</v>
      </c>
      <c r="B972" t="s">
        <v>214</v>
      </c>
    </row>
    <row r="973" spans="1:2" ht="14.45" x14ac:dyDescent="0.3">
      <c r="A973">
        <f t="shared" si="15"/>
        <v>28429</v>
      </c>
      <c r="B973" t="s">
        <v>214</v>
      </c>
    </row>
    <row r="974" spans="1:2" ht="14.45" x14ac:dyDescent="0.3">
      <c r="A974">
        <f t="shared" si="15"/>
        <v>28428</v>
      </c>
      <c r="B974" t="s">
        <v>214</v>
      </c>
    </row>
    <row r="975" spans="1:2" ht="14.45" x14ac:dyDescent="0.3">
      <c r="A975">
        <f t="shared" si="15"/>
        <v>28427</v>
      </c>
      <c r="B975" t="s">
        <v>214</v>
      </c>
    </row>
    <row r="976" spans="1:2" ht="14.45" x14ac:dyDescent="0.3">
      <c r="A976">
        <f t="shared" si="15"/>
        <v>28426</v>
      </c>
      <c r="B976" t="s">
        <v>214</v>
      </c>
    </row>
    <row r="977" spans="1:2" ht="14.45" x14ac:dyDescent="0.3">
      <c r="A977">
        <f t="shared" si="15"/>
        <v>28425</v>
      </c>
      <c r="B977" t="s">
        <v>214</v>
      </c>
    </row>
    <row r="978" spans="1:2" ht="14.45" x14ac:dyDescent="0.3">
      <c r="A978">
        <f t="shared" si="15"/>
        <v>28424</v>
      </c>
      <c r="B978" t="s">
        <v>214</v>
      </c>
    </row>
    <row r="979" spans="1:2" ht="14.45" x14ac:dyDescent="0.3">
      <c r="A979">
        <f t="shared" si="15"/>
        <v>28423</v>
      </c>
      <c r="B979" t="s">
        <v>214</v>
      </c>
    </row>
    <row r="980" spans="1:2" ht="14.45" x14ac:dyDescent="0.3">
      <c r="A980">
        <f t="shared" si="15"/>
        <v>28422</v>
      </c>
      <c r="B980" t="s">
        <v>214</v>
      </c>
    </row>
    <row r="981" spans="1:2" ht="14.45" x14ac:dyDescent="0.3">
      <c r="A981">
        <f t="shared" si="15"/>
        <v>28421</v>
      </c>
      <c r="B981" t="s">
        <v>214</v>
      </c>
    </row>
    <row r="982" spans="1:2" ht="14.45" x14ac:dyDescent="0.3">
      <c r="A982">
        <f t="shared" si="15"/>
        <v>28420</v>
      </c>
      <c r="B982" t="s">
        <v>214</v>
      </c>
    </row>
    <row r="983" spans="1:2" ht="14.45" x14ac:dyDescent="0.3">
      <c r="A983">
        <f t="shared" si="15"/>
        <v>28419</v>
      </c>
      <c r="B983" t="s">
        <v>214</v>
      </c>
    </row>
    <row r="984" spans="1:2" ht="14.45" x14ac:dyDescent="0.3">
      <c r="A984">
        <f t="shared" si="15"/>
        <v>28418</v>
      </c>
      <c r="B984" t="s">
        <v>214</v>
      </c>
    </row>
    <row r="985" spans="1:2" ht="14.45" x14ac:dyDescent="0.3">
      <c r="A985">
        <f t="shared" si="15"/>
        <v>28417</v>
      </c>
      <c r="B985" t="s">
        <v>214</v>
      </c>
    </row>
    <row r="986" spans="1:2" ht="14.45" x14ac:dyDescent="0.3">
      <c r="A986">
        <f t="shared" si="15"/>
        <v>28416</v>
      </c>
      <c r="B986" t="s">
        <v>214</v>
      </c>
    </row>
    <row r="987" spans="1:2" ht="14.45" x14ac:dyDescent="0.3">
      <c r="A987">
        <f t="shared" si="15"/>
        <v>28415</v>
      </c>
      <c r="B987" t="s">
        <v>214</v>
      </c>
    </row>
    <row r="988" spans="1:2" ht="14.45" x14ac:dyDescent="0.3">
      <c r="A988">
        <f t="shared" si="15"/>
        <v>28414</v>
      </c>
      <c r="B988" t="s">
        <v>214</v>
      </c>
    </row>
    <row r="989" spans="1:2" ht="14.45" x14ac:dyDescent="0.3">
      <c r="A989">
        <f t="shared" si="15"/>
        <v>28413</v>
      </c>
      <c r="B989" t="s">
        <v>214</v>
      </c>
    </row>
    <row r="990" spans="1:2" ht="14.45" x14ac:dyDescent="0.3">
      <c r="A990">
        <f t="shared" si="15"/>
        <v>28412</v>
      </c>
      <c r="B990" t="s">
        <v>214</v>
      </c>
    </row>
    <row r="991" spans="1:2" ht="14.45" x14ac:dyDescent="0.3">
      <c r="A991">
        <f t="shared" si="15"/>
        <v>28411</v>
      </c>
      <c r="B991" t="s">
        <v>214</v>
      </c>
    </row>
    <row r="992" spans="1:2" ht="14.45" x14ac:dyDescent="0.3">
      <c r="A992">
        <f t="shared" si="15"/>
        <v>28410</v>
      </c>
      <c r="B992" t="s">
        <v>214</v>
      </c>
    </row>
    <row r="993" spans="1:2" ht="14.45" x14ac:dyDescent="0.3">
      <c r="A993">
        <f t="shared" si="15"/>
        <v>28409</v>
      </c>
      <c r="B993" t="s">
        <v>214</v>
      </c>
    </row>
    <row r="994" spans="1:2" ht="14.45" x14ac:dyDescent="0.3">
      <c r="A994">
        <f t="shared" si="15"/>
        <v>28408</v>
      </c>
      <c r="B994" t="s">
        <v>214</v>
      </c>
    </row>
    <row r="995" spans="1:2" ht="14.45" x14ac:dyDescent="0.3">
      <c r="A995">
        <f t="shared" si="15"/>
        <v>28407</v>
      </c>
      <c r="B995" t="s">
        <v>214</v>
      </c>
    </row>
    <row r="996" spans="1:2" ht="14.45" x14ac:dyDescent="0.3">
      <c r="A996">
        <f t="shared" si="15"/>
        <v>28406</v>
      </c>
      <c r="B996" t="s">
        <v>214</v>
      </c>
    </row>
    <row r="997" spans="1:2" ht="14.45" x14ac:dyDescent="0.3">
      <c r="A997">
        <f t="shared" si="15"/>
        <v>28405</v>
      </c>
      <c r="B997" t="s">
        <v>214</v>
      </c>
    </row>
    <row r="998" spans="1:2" ht="14.45" x14ac:dyDescent="0.3">
      <c r="A998">
        <f t="shared" si="15"/>
        <v>28404</v>
      </c>
      <c r="B998" t="s">
        <v>214</v>
      </c>
    </row>
    <row r="999" spans="1:2" ht="14.45" x14ac:dyDescent="0.3">
      <c r="A999">
        <f t="shared" si="15"/>
        <v>28403</v>
      </c>
      <c r="B999" t="s">
        <v>214</v>
      </c>
    </row>
    <row r="1000" spans="1:2" ht="14.45" x14ac:dyDescent="0.3">
      <c r="A1000">
        <f t="shared" si="15"/>
        <v>28402</v>
      </c>
      <c r="B1000" t="s">
        <v>214</v>
      </c>
    </row>
    <row r="1001" spans="1:2" ht="14.45" x14ac:dyDescent="0.3">
      <c r="A1001">
        <f t="shared" si="15"/>
        <v>28401</v>
      </c>
      <c r="B1001" t="s">
        <v>214</v>
      </c>
    </row>
    <row r="1002" spans="1:2" ht="14.45" x14ac:dyDescent="0.3">
      <c r="A1002">
        <f t="shared" si="15"/>
        <v>28400</v>
      </c>
      <c r="B1002" t="s">
        <v>157</v>
      </c>
    </row>
    <row r="1003" spans="1:2" ht="14.45" x14ac:dyDescent="0.3">
      <c r="A1003">
        <f t="shared" si="15"/>
        <v>28399</v>
      </c>
      <c r="B1003" t="s">
        <v>157</v>
      </c>
    </row>
    <row r="1004" spans="1:2" ht="14.45" x14ac:dyDescent="0.3">
      <c r="A1004">
        <f t="shared" si="15"/>
        <v>28398</v>
      </c>
      <c r="B1004" t="s">
        <v>157</v>
      </c>
    </row>
    <row r="1005" spans="1:2" ht="14.45" x14ac:dyDescent="0.3">
      <c r="A1005">
        <f t="shared" si="15"/>
        <v>28397</v>
      </c>
      <c r="B1005" t="s">
        <v>157</v>
      </c>
    </row>
    <row r="1006" spans="1:2" ht="14.45" x14ac:dyDescent="0.3">
      <c r="A1006">
        <f t="shared" si="15"/>
        <v>28396</v>
      </c>
      <c r="B1006" t="s">
        <v>157</v>
      </c>
    </row>
    <row r="1007" spans="1:2" ht="14.45" x14ac:dyDescent="0.3">
      <c r="A1007">
        <f t="shared" si="15"/>
        <v>28395</v>
      </c>
      <c r="B1007" t="s">
        <v>157</v>
      </c>
    </row>
    <row r="1008" spans="1:2" ht="14.45" x14ac:dyDescent="0.3">
      <c r="A1008">
        <f t="shared" si="15"/>
        <v>28394</v>
      </c>
      <c r="B1008" t="s">
        <v>157</v>
      </c>
    </row>
    <row r="1009" spans="1:2" ht="14.45" x14ac:dyDescent="0.3">
      <c r="A1009">
        <f t="shared" si="15"/>
        <v>28393</v>
      </c>
      <c r="B1009" t="s">
        <v>157</v>
      </c>
    </row>
    <row r="1010" spans="1:2" ht="14.45" x14ac:dyDescent="0.3">
      <c r="A1010">
        <f t="shared" si="15"/>
        <v>28392</v>
      </c>
      <c r="B1010" t="s">
        <v>157</v>
      </c>
    </row>
    <row r="1011" spans="1:2" ht="14.45" x14ac:dyDescent="0.3">
      <c r="A1011">
        <f t="shared" si="15"/>
        <v>28391</v>
      </c>
      <c r="B1011" t="s">
        <v>157</v>
      </c>
    </row>
    <row r="1012" spans="1:2" ht="14.45" x14ac:dyDescent="0.3">
      <c r="A1012">
        <f t="shared" si="15"/>
        <v>28390</v>
      </c>
      <c r="B1012" t="s">
        <v>157</v>
      </c>
    </row>
    <row r="1013" spans="1:2" ht="14.45" x14ac:dyDescent="0.3">
      <c r="A1013">
        <f t="shared" si="15"/>
        <v>28389</v>
      </c>
      <c r="B1013" t="s">
        <v>157</v>
      </c>
    </row>
    <row r="1014" spans="1:2" ht="14.45" x14ac:dyDescent="0.3">
      <c r="A1014">
        <f t="shared" si="15"/>
        <v>28388</v>
      </c>
      <c r="B1014" t="s">
        <v>157</v>
      </c>
    </row>
    <row r="1015" spans="1:2" ht="14.45" x14ac:dyDescent="0.3">
      <c r="A1015">
        <f t="shared" si="15"/>
        <v>28387</v>
      </c>
      <c r="B1015" t="s">
        <v>157</v>
      </c>
    </row>
    <row r="1016" spans="1:2" ht="14.45" x14ac:dyDescent="0.3">
      <c r="A1016">
        <f t="shared" si="15"/>
        <v>28386</v>
      </c>
      <c r="B1016" t="s">
        <v>157</v>
      </c>
    </row>
    <row r="1017" spans="1:2" ht="14.45" x14ac:dyDescent="0.3">
      <c r="A1017">
        <f t="shared" si="15"/>
        <v>28385</v>
      </c>
      <c r="B1017" t="s">
        <v>157</v>
      </c>
    </row>
    <row r="1018" spans="1:2" ht="14.45" x14ac:dyDescent="0.3">
      <c r="A1018">
        <f t="shared" si="15"/>
        <v>28384</v>
      </c>
      <c r="B1018" t="s">
        <v>157</v>
      </c>
    </row>
    <row r="1019" spans="1:2" ht="14.45" x14ac:dyDescent="0.3">
      <c r="A1019">
        <f t="shared" si="15"/>
        <v>28383</v>
      </c>
      <c r="B1019" t="s">
        <v>157</v>
      </c>
    </row>
    <row r="1020" spans="1:2" ht="14.45" x14ac:dyDescent="0.3">
      <c r="A1020">
        <f t="shared" si="15"/>
        <v>28382</v>
      </c>
      <c r="B1020" t="s">
        <v>157</v>
      </c>
    </row>
    <row r="1021" spans="1:2" ht="14.45" x14ac:dyDescent="0.3">
      <c r="A1021">
        <f t="shared" si="15"/>
        <v>28381</v>
      </c>
      <c r="B1021" t="s">
        <v>157</v>
      </c>
    </row>
    <row r="1022" spans="1:2" ht="14.45" x14ac:dyDescent="0.3">
      <c r="A1022">
        <f t="shared" si="15"/>
        <v>28380</v>
      </c>
      <c r="B1022" t="s">
        <v>157</v>
      </c>
    </row>
    <row r="1023" spans="1:2" ht="14.45" x14ac:dyDescent="0.3">
      <c r="A1023">
        <f t="shared" si="15"/>
        <v>28379</v>
      </c>
      <c r="B1023" t="s">
        <v>157</v>
      </c>
    </row>
    <row r="1024" spans="1:2" ht="14.45" x14ac:dyDescent="0.3">
      <c r="A1024">
        <f t="shared" si="15"/>
        <v>28378</v>
      </c>
      <c r="B1024" t="s">
        <v>157</v>
      </c>
    </row>
    <row r="1025" spans="1:2" ht="14.45" x14ac:dyDescent="0.3">
      <c r="A1025">
        <f t="shared" si="15"/>
        <v>28377</v>
      </c>
      <c r="B1025" t="s">
        <v>157</v>
      </c>
    </row>
    <row r="1026" spans="1:2" ht="14.45" x14ac:dyDescent="0.3">
      <c r="A1026">
        <f t="shared" si="15"/>
        <v>28376</v>
      </c>
      <c r="B1026" t="s">
        <v>157</v>
      </c>
    </row>
    <row r="1027" spans="1:2" ht="14.45" x14ac:dyDescent="0.3">
      <c r="A1027">
        <f t="shared" si="15"/>
        <v>28375</v>
      </c>
      <c r="B1027" t="s">
        <v>157</v>
      </c>
    </row>
    <row r="1028" spans="1:2" ht="14.45" x14ac:dyDescent="0.3">
      <c r="A1028">
        <f t="shared" ref="A1028:A1091" si="16">A1027-1</f>
        <v>28374</v>
      </c>
      <c r="B1028" t="s">
        <v>157</v>
      </c>
    </row>
    <row r="1029" spans="1:2" ht="14.45" x14ac:dyDescent="0.3">
      <c r="A1029">
        <f t="shared" si="16"/>
        <v>28373</v>
      </c>
      <c r="B1029" t="s">
        <v>157</v>
      </c>
    </row>
    <row r="1030" spans="1:2" ht="14.45" x14ac:dyDescent="0.3">
      <c r="A1030">
        <f t="shared" si="16"/>
        <v>28372</v>
      </c>
      <c r="B1030" t="s">
        <v>157</v>
      </c>
    </row>
    <row r="1031" spans="1:2" ht="14.45" x14ac:dyDescent="0.3">
      <c r="A1031">
        <f t="shared" si="16"/>
        <v>28371</v>
      </c>
      <c r="B1031" t="s">
        <v>157</v>
      </c>
    </row>
    <row r="1032" spans="1:2" ht="14.45" x14ac:dyDescent="0.3">
      <c r="A1032">
        <f t="shared" si="16"/>
        <v>28370</v>
      </c>
      <c r="B1032" t="s">
        <v>157</v>
      </c>
    </row>
    <row r="1033" spans="1:2" ht="14.45" x14ac:dyDescent="0.3">
      <c r="A1033">
        <f t="shared" si="16"/>
        <v>28369</v>
      </c>
      <c r="B1033" t="s">
        <v>157</v>
      </c>
    </row>
    <row r="1034" spans="1:2" ht="14.45" x14ac:dyDescent="0.3">
      <c r="A1034">
        <f t="shared" si="16"/>
        <v>28368</v>
      </c>
      <c r="B1034" t="s">
        <v>157</v>
      </c>
    </row>
    <row r="1035" spans="1:2" ht="14.45" x14ac:dyDescent="0.3">
      <c r="A1035">
        <f t="shared" si="16"/>
        <v>28367</v>
      </c>
      <c r="B1035" t="s">
        <v>157</v>
      </c>
    </row>
    <row r="1036" spans="1:2" ht="14.45" x14ac:dyDescent="0.3">
      <c r="A1036">
        <f t="shared" si="16"/>
        <v>28366</v>
      </c>
      <c r="B1036" t="s">
        <v>157</v>
      </c>
    </row>
    <row r="1037" spans="1:2" ht="14.45" x14ac:dyDescent="0.3">
      <c r="A1037">
        <f t="shared" si="16"/>
        <v>28365</v>
      </c>
      <c r="B1037" t="s">
        <v>157</v>
      </c>
    </row>
    <row r="1038" spans="1:2" ht="14.45" x14ac:dyDescent="0.3">
      <c r="A1038">
        <f t="shared" si="16"/>
        <v>28364</v>
      </c>
      <c r="B1038" t="s">
        <v>157</v>
      </c>
    </row>
    <row r="1039" spans="1:2" ht="14.45" x14ac:dyDescent="0.3">
      <c r="A1039">
        <f t="shared" si="16"/>
        <v>28363</v>
      </c>
      <c r="B1039" t="s">
        <v>157</v>
      </c>
    </row>
    <row r="1040" spans="1:2" ht="14.45" x14ac:dyDescent="0.3">
      <c r="A1040">
        <f t="shared" si="16"/>
        <v>28362</v>
      </c>
      <c r="B1040" t="s">
        <v>157</v>
      </c>
    </row>
    <row r="1041" spans="1:2" ht="14.45" x14ac:dyDescent="0.3">
      <c r="A1041">
        <f t="shared" si="16"/>
        <v>28361</v>
      </c>
      <c r="B1041" t="s">
        <v>157</v>
      </c>
    </row>
    <row r="1042" spans="1:2" ht="14.45" x14ac:dyDescent="0.3">
      <c r="A1042">
        <f t="shared" si="16"/>
        <v>28360</v>
      </c>
      <c r="B1042" t="s">
        <v>157</v>
      </c>
    </row>
    <row r="1043" spans="1:2" ht="14.45" x14ac:dyDescent="0.3">
      <c r="A1043">
        <f t="shared" si="16"/>
        <v>28359</v>
      </c>
      <c r="B1043" t="s">
        <v>157</v>
      </c>
    </row>
    <row r="1044" spans="1:2" ht="14.45" x14ac:dyDescent="0.3">
      <c r="A1044">
        <f t="shared" si="16"/>
        <v>28358</v>
      </c>
      <c r="B1044" t="s">
        <v>157</v>
      </c>
    </row>
    <row r="1045" spans="1:2" ht="14.45" x14ac:dyDescent="0.3">
      <c r="A1045">
        <f t="shared" si="16"/>
        <v>28357</v>
      </c>
      <c r="B1045" t="s">
        <v>157</v>
      </c>
    </row>
    <row r="1046" spans="1:2" ht="14.45" x14ac:dyDescent="0.3">
      <c r="A1046">
        <f t="shared" si="16"/>
        <v>28356</v>
      </c>
      <c r="B1046" t="s">
        <v>157</v>
      </c>
    </row>
    <row r="1047" spans="1:2" ht="14.45" x14ac:dyDescent="0.3">
      <c r="A1047">
        <f t="shared" si="16"/>
        <v>28355</v>
      </c>
      <c r="B1047" t="s">
        <v>157</v>
      </c>
    </row>
    <row r="1048" spans="1:2" ht="14.45" x14ac:dyDescent="0.3">
      <c r="A1048">
        <f t="shared" si="16"/>
        <v>28354</v>
      </c>
      <c r="B1048" t="s">
        <v>157</v>
      </c>
    </row>
    <row r="1049" spans="1:2" ht="14.45" x14ac:dyDescent="0.3">
      <c r="A1049">
        <f t="shared" si="16"/>
        <v>28353</v>
      </c>
      <c r="B1049" t="s">
        <v>157</v>
      </c>
    </row>
    <row r="1050" spans="1:2" ht="14.45" x14ac:dyDescent="0.3">
      <c r="A1050">
        <f t="shared" si="16"/>
        <v>28352</v>
      </c>
      <c r="B1050" t="s">
        <v>157</v>
      </c>
    </row>
    <row r="1051" spans="1:2" ht="14.45" x14ac:dyDescent="0.3">
      <c r="A1051">
        <f t="shared" si="16"/>
        <v>28351</v>
      </c>
      <c r="B1051" t="s">
        <v>157</v>
      </c>
    </row>
    <row r="1052" spans="1:2" ht="14.45" x14ac:dyDescent="0.3">
      <c r="A1052">
        <f t="shared" si="16"/>
        <v>28350</v>
      </c>
      <c r="B1052" t="s">
        <v>157</v>
      </c>
    </row>
    <row r="1053" spans="1:2" ht="14.45" x14ac:dyDescent="0.3">
      <c r="A1053">
        <f t="shared" si="16"/>
        <v>28349</v>
      </c>
      <c r="B1053" t="s">
        <v>157</v>
      </c>
    </row>
    <row r="1054" spans="1:2" ht="14.45" x14ac:dyDescent="0.3">
      <c r="A1054">
        <f t="shared" si="16"/>
        <v>28348</v>
      </c>
      <c r="B1054" t="s">
        <v>157</v>
      </c>
    </row>
    <row r="1055" spans="1:2" ht="14.45" x14ac:dyDescent="0.3">
      <c r="A1055">
        <f t="shared" si="16"/>
        <v>28347</v>
      </c>
      <c r="B1055" t="s">
        <v>157</v>
      </c>
    </row>
    <row r="1056" spans="1:2" ht="14.45" x14ac:dyDescent="0.3">
      <c r="A1056">
        <f t="shared" si="16"/>
        <v>28346</v>
      </c>
      <c r="B1056" t="s">
        <v>157</v>
      </c>
    </row>
    <row r="1057" spans="1:2" ht="14.45" x14ac:dyDescent="0.3">
      <c r="A1057">
        <f t="shared" si="16"/>
        <v>28345</v>
      </c>
      <c r="B1057" t="s">
        <v>157</v>
      </c>
    </row>
    <row r="1058" spans="1:2" ht="14.45" x14ac:dyDescent="0.3">
      <c r="A1058">
        <f t="shared" si="16"/>
        <v>28344</v>
      </c>
      <c r="B1058" t="s">
        <v>157</v>
      </c>
    </row>
    <row r="1059" spans="1:2" ht="14.45" x14ac:dyDescent="0.3">
      <c r="A1059">
        <f t="shared" si="16"/>
        <v>28343</v>
      </c>
      <c r="B1059" t="s">
        <v>157</v>
      </c>
    </row>
    <row r="1060" spans="1:2" ht="14.45" x14ac:dyDescent="0.3">
      <c r="A1060">
        <f t="shared" si="16"/>
        <v>28342</v>
      </c>
      <c r="B1060" t="s">
        <v>157</v>
      </c>
    </row>
    <row r="1061" spans="1:2" ht="14.45" x14ac:dyDescent="0.3">
      <c r="A1061">
        <f t="shared" si="16"/>
        <v>28341</v>
      </c>
      <c r="B1061" t="s">
        <v>157</v>
      </c>
    </row>
    <row r="1062" spans="1:2" ht="14.45" x14ac:dyDescent="0.3">
      <c r="A1062">
        <f t="shared" si="16"/>
        <v>28340</v>
      </c>
      <c r="B1062" t="s">
        <v>157</v>
      </c>
    </row>
    <row r="1063" spans="1:2" ht="14.45" x14ac:dyDescent="0.3">
      <c r="A1063">
        <f t="shared" si="16"/>
        <v>28339</v>
      </c>
      <c r="B1063" t="s">
        <v>157</v>
      </c>
    </row>
    <row r="1064" spans="1:2" ht="14.45" x14ac:dyDescent="0.3">
      <c r="A1064">
        <f t="shared" si="16"/>
        <v>28338</v>
      </c>
      <c r="B1064" t="s">
        <v>157</v>
      </c>
    </row>
    <row r="1065" spans="1:2" ht="14.45" x14ac:dyDescent="0.3">
      <c r="A1065">
        <f t="shared" si="16"/>
        <v>28337</v>
      </c>
      <c r="B1065" t="s">
        <v>157</v>
      </c>
    </row>
    <row r="1066" spans="1:2" ht="14.45" x14ac:dyDescent="0.3">
      <c r="A1066">
        <f t="shared" si="16"/>
        <v>28336</v>
      </c>
      <c r="B1066" t="s">
        <v>157</v>
      </c>
    </row>
    <row r="1067" spans="1:2" ht="14.45" x14ac:dyDescent="0.3">
      <c r="A1067">
        <f t="shared" si="16"/>
        <v>28335</v>
      </c>
      <c r="B1067" t="s">
        <v>157</v>
      </c>
    </row>
    <row r="1068" spans="1:2" ht="14.45" x14ac:dyDescent="0.3">
      <c r="A1068">
        <f t="shared" si="16"/>
        <v>28334</v>
      </c>
      <c r="B1068" t="s">
        <v>157</v>
      </c>
    </row>
    <row r="1069" spans="1:2" ht="14.45" x14ac:dyDescent="0.3">
      <c r="A1069">
        <f t="shared" si="16"/>
        <v>28333</v>
      </c>
      <c r="B1069" t="s">
        <v>157</v>
      </c>
    </row>
    <row r="1070" spans="1:2" ht="14.45" x14ac:dyDescent="0.3">
      <c r="A1070">
        <f t="shared" si="16"/>
        <v>28332</v>
      </c>
      <c r="B1070" t="s">
        <v>157</v>
      </c>
    </row>
    <row r="1071" spans="1:2" ht="14.45" x14ac:dyDescent="0.3">
      <c r="A1071">
        <f t="shared" si="16"/>
        <v>28331</v>
      </c>
      <c r="B1071" t="s">
        <v>157</v>
      </c>
    </row>
    <row r="1072" spans="1:2" ht="14.45" x14ac:dyDescent="0.3">
      <c r="A1072">
        <f t="shared" si="16"/>
        <v>28330</v>
      </c>
      <c r="B1072" t="s">
        <v>157</v>
      </c>
    </row>
    <row r="1073" spans="1:2" ht="14.45" x14ac:dyDescent="0.3">
      <c r="A1073">
        <f t="shared" si="16"/>
        <v>28329</v>
      </c>
      <c r="B1073" t="s">
        <v>157</v>
      </c>
    </row>
    <row r="1074" spans="1:2" ht="14.45" x14ac:dyDescent="0.3">
      <c r="A1074">
        <f t="shared" si="16"/>
        <v>28328</v>
      </c>
      <c r="B1074" t="s">
        <v>157</v>
      </c>
    </row>
    <row r="1075" spans="1:2" ht="14.45" x14ac:dyDescent="0.3">
      <c r="A1075">
        <f t="shared" si="16"/>
        <v>28327</v>
      </c>
      <c r="B1075" t="s">
        <v>157</v>
      </c>
    </row>
    <row r="1076" spans="1:2" ht="14.45" x14ac:dyDescent="0.3">
      <c r="A1076">
        <f t="shared" si="16"/>
        <v>28326</v>
      </c>
      <c r="B1076" t="s">
        <v>157</v>
      </c>
    </row>
    <row r="1077" spans="1:2" ht="14.45" x14ac:dyDescent="0.3">
      <c r="A1077">
        <f t="shared" si="16"/>
        <v>28325</v>
      </c>
      <c r="B1077" t="s">
        <v>157</v>
      </c>
    </row>
    <row r="1078" spans="1:2" ht="14.45" x14ac:dyDescent="0.3">
      <c r="A1078">
        <f t="shared" si="16"/>
        <v>28324</v>
      </c>
      <c r="B1078" t="s">
        <v>157</v>
      </c>
    </row>
    <row r="1079" spans="1:2" ht="14.45" x14ac:dyDescent="0.3">
      <c r="A1079">
        <f t="shared" si="16"/>
        <v>28323</v>
      </c>
      <c r="B1079" t="s">
        <v>157</v>
      </c>
    </row>
    <row r="1080" spans="1:2" ht="14.45" x14ac:dyDescent="0.3">
      <c r="A1080">
        <f t="shared" si="16"/>
        <v>28322</v>
      </c>
      <c r="B1080" t="s">
        <v>157</v>
      </c>
    </row>
    <row r="1081" spans="1:2" ht="14.45" x14ac:dyDescent="0.3">
      <c r="A1081">
        <f t="shared" si="16"/>
        <v>28321</v>
      </c>
      <c r="B1081" t="s">
        <v>157</v>
      </c>
    </row>
    <row r="1082" spans="1:2" ht="14.45" x14ac:dyDescent="0.3">
      <c r="A1082">
        <f t="shared" si="16"/>
        <v>28320</v>
      </c>
      <c r="B1082" t="s">
        <v>157</v>
      </c>
    </row>
    <row r="1083" spans="1:2" ht="14.45" x14ac:dyDescent="0.3">
      <c r="A1083">
        <f t="shared" si="16"/>
        <v>28319</v>
      </c>
      <c r="B1083" t="s">
        <v>157</v>
      </c>
    </row>
    <row r="1084" spans="1:2" ht="14.45" x14ac:dyDescent="0.3">
      <c r="A1084">
        <f t="shared" si="16"/>
        <v>28318</v>
      </c>
      <c r="B1084" t="s">
        <v>157</v>
      </c>
    </row>
    <row r="1085" spans="1:2" ht="14.45" x14ac:dyDescent="0.3">
      <c r="A1085">
        <f t="shared" si="16"/>
        <v>28317</v>
      </c>
      <c r="B1085" t="s">
        <v>157</v>
      </c>
    </row>
    <row r="1086" spans="1:2" ht="14.45" x14ac:dyDescent="0.3">
      <c r="A1086">
        <f t="shared" si="16"/>
        <v>28316</v>
      </c>
      <c r="B1086" t="s">
        <v>157</v>
      </c>
    </row>
    <row r="1087" spans="1:2" ht="14.45" x14ac:dyDescent="0.3">
      <c r="A1087">
        <f t="shared" si="16"/>
        <v>28315</v>
      </c>
      <c r="B1087" t="s">
        <v>157</v>
      </c>
    </row>
    <row r="1088" spans="1:2" ht="14.45" x14ac:dyDescent="0.3">
      <c r="A1088">
        <f t="shared" si="16"/>
        <v>28314</v>
      </c>
      <c r="B1088" t="s">
        <v>157</v>
      </c>
    </row>
    <row r="1089" spans="1:2" ht="14.45" x14ac:dyDescent="0.3">
      <c r="A1089">
        <f t="shared" si="16"/>
        <v>28313</v>
      </c>
      <c r="B1089" t="s">
        <v>157</v>
      </c>
    </row>
    <row r="1090" spans="1:2" ht="14.45" x14ac:dyDescent="0.3">
      <c r="A1090">
        <f t="shared" si="16"/>
        <v>28312</v>
      </c>
      <c r="B1090" t="s">
        <v>157</v>
      </c>
    </row>
    <row r="1091" spans="1:2" ht="14.45" x14ac:dyDescent="0.3">
      <c r="A1091">
        <f t="shared" si="16"/>
        <v>28311</v>
      </c>
      <c r="B1091" t="s">
        <v>157</v>
      </c>
    </row>
    <row r="1092" spans="1:2" ht="14.45" x14ac:dyDescent="0.3">
      <c r="A1092">
        <f t="shared" ref="A1092:A1155" si="17">A1091-1</f>
        <v>28310</v>
      </c>
      <c r="B1092" t="s">
        <v>157</v>
      </c>
    </row>
    <row r="1093" spans="1:2" ht="14.45" x14ac:dyDescent="0.3">
      <c r="A1093">
        <f t="shared" si="17"/>
        <v>28309</v>
      </c>
      <c r="B1093" t="s">
        <v>157</v>
      </c>
    </row>
    <row r="1094" spans="1:2" ht="14.45" x14ac:dyDescent="0.3">
      <c r="A1094">
        <f t="shared" si="17"/>
        <v>28308</v>
      </c>
      <c r="B1094" t="s">
        <v>157</v>
      </c>
    </row>
    <row r="1095" spans="1:2" ht="14.45" x14ac:dyDescent="0.3">
      <c r="A1095">
        <f t="shared" si="17"/>
        <v>28307</v>
      </c>
      <c r="B1095" t="s">
        <v>157</v>
      </c>
    </row>
    <row r="1096" spans="1:2" ht="14.45" x14ac:dyDescent="0.3">
      <c r="A1096">
        <f t="shared" si="17"/>
        <v>28306</v>
      </c>
      <c r="B1096" t="s">
        <v>157</v>
      </c>
    </row>
    <row r="1097" spans="1:2" ht="14.45" x14ac:dyDescent="0.3">
      <c r="A1097">
        <f t="shared" si="17"/>
        <v>28305</v>
      </c>
      <c r="B1097" t="s">
        <v>157</v>
      </c>
    </row>
    <row r="1098" spans="1:2" ht="14.45" x14ac:dyDescent="0.3">
      <c r="A1098">
        <f t="shared" si="17"/>
        <v>28304</v>
      </c>
      <c r="B1098" t="s">
        <v>157</v>
      </c>
    </row>
    <row r="1099" spans="1:2" ht="14.45" x14ac:dyDescent="0.3">
      <c r="A1099">
        <f t="shared" si="17"/>
        <v>28303</v>
      </c>
      <c r="B1099" t="s">
        <v>157</v>
      </c>
    </row>
    <row r="1100" spans="1:2" ht="14.45" x14ac:dyDescent="0.3">
      <c r="A1100">
        <f t="shared" si="17"/>
        <v>28302</v>
      </c>
      <c r="B1100" t="s">
        <v>157</v>
      </c>
    </row>
    <row r="1101" spans="1:2" ht="14.45" x14ac:dyDescent="0.3">
      <c r="A1101">
        <f t="shared" si="17"/>
        <v>28301</v>
      </c>
      <c r="B1101" t="s">
        <v>157</v>
      </c>
    </row>
    <row r="1102" spans="1:2" ht="14.45" x14ac:dyDescent="0.3">
      <c r="A1102">
        <f t="shared" si="17"/>
        <v>28300</v>
      </c>
      <c r="B1102" t="s">
        <v>157</v>
      </c>
    </row>
    <row r="1103" spans="1:2" ht="14.45" x14ac:dyDescent="0.3">
      <c r="A1103">
        <f t="shared" si="17"/>
        <v>28299</v>
      </c>
      <c r="B1103" t="s">
        <v>157</v>
      </c>
    </row>
    <row r="1104" spans="1:2" ht="14.45" x14ac:dyDescent="0.3">
      <c r="A1104">
        <f t="shared" si="17"/>
        <v>28298</v>
      </c>
      <c r="B1104" t="s">
        <v>157</v>
      </c>
    </row>
    <row r="1105" spans="1:2" ht="14.45" x14ac:dyDescent="0.3">
      <c r="A1105">
        <f t="shared" si="17"/>
        <v>28297</v>
      </c>
      <c r="B1105" t="s">
        <v>157</v>
      </c>
    </row>
    <row r="1106" spans="1:2" ht="14.45" x14ac:dyDescent="0.3">
      <c r="A1106">
        <f t="shared" si="17"/>
        <v>28296</v>
      </c>
      <c r="B1106" t="s">
        <v>157</v>
      </c>
    </row>
    <row r="1107" spans="1:2" ht="14.45" x14ac:dyDescent="0.3">
      <c r="A1107">
        <f t="shared" si="17"/>
        <v>28295</v>
      </c>
      <c r="B1107" t="s">
        <v>157</v>
      </c>
    </row>
    <row r="1108" spans="1:2" ht="14.45" x14ac:dyDescent="0.3">
      <c r="A1108">
        <f t="shared" si="17"/>
        <v>28294</v>
      </c>
      <c r="B1108" t="s">
        <v>157</v>
      </c>
    </row>
    <row r="1109" spans="1:2" ht="14.45" x14ac:dyDescent="0.3">
      <c r="A1109">
        <f t="shared" si="17"/>
        <v>28293</v>
      </c>
      <c r="B1109" t="s">
        <v>157</v>
      </c>
    </row>
    <row r="1110" spans="1:2" ht="14.45" x14ac:dyDescent="0.3">
      <c r="A1110">
        <f t="shared" si="17"/>
        <v>28292</v>
      </c>
      <c r="B1110" t="s">
        <v>157</v>
      </c>
    </row>
    <row r="1111" spans="1:2" ht="14.45" x14ac:dyDescent="0.3">
      <c r="A1111">
        <f t="shared" si="17"/>
        <v>28291</v>
      </c>
      <c r="B1111" t="s">
        <v>157</v>
      </c>
    </row>
    <row r="1112" spans="1:2" ht="14.45" x14ac:dyDescent="0.3">
      <c r="A1112">
        <f t="shared" si="17"/>
        <v>28290</v>
      </c>
      <c r="B1112" t="s">
        <v>157</v>
      </c>
    </row>
    <row r="1113" spans="1:2" ht="14.45" x14ac:dyDescent="0.3">
      <c r="A1113">
        <f t="shared" si="17"/>
        <v>28289</v>
      </c>
      <c r="B1113" t="s">
        <v>157</v>
      </c>
    </row>
    <row r="1114" spans="1:2" ht="14.45" x14ac:dyDescent="0.3">
      <c r="A1114">
        <f t="shared" si="17"/>
        <v>28288</v>
      </c>
      <c r="B1114" t="s">
        <v>157</v>
      </c>
    </row>
    <row r="1115" spans="1:2" ht="14.45" x14ac:dyDescent="0.3">
      <c r="A1115">
        <f t="shared" si="17"/>
        <v>28287</v>
      </c>
      <c r="B1115" t="s">
        <v>157</v>
      </c>
    </row>
    <row r="1116" spans="1:2" ht="14.45" x14ac:dyDescent="0.3">
      <c r="A1116">
        <f t="shared" si="17"/>
        <v>28286</v>
      </c>
      <c r="B1116" t="s">
        <v>157</v>
      </c>
    </row>
    <row r="1117" spans="1:2" ht="14.45" x14ac:dyDescent="0.3">
      <c r="A1117">
        <f t="shared" si="17"/>
        <v>28285</v>
      </c>
      <c r="B1117" t="s">
        <v>157</v>
      </c>
    </row>
    <row r="1118" spans="1:2" ht="14.45" x14ac:dyDescent="0.3">
      <c r="A1118">
        <f t="shared" si="17"/>
        <v>28284</v>
      </c>
      <c r="B1118" t="s">
        <v>157</v>
      </c>
    </row>
    <row r="1119" spans="1:2" ht="14.45" x14ac:dyDescent="0.3">
      <c r="A1119">
        <f t="shared" si="17"/>
        <v>28283</v>
      </c>
      <c r="B1119" t="s">
        <v>157</v>
      </c>
    </row>
    <row r="1120" spans="1:2" ht="14.45" x14ac:dyDescent="0.3">
      <c r="A1120">
        <f t="shared" si="17"/>
        <v>28282</v>
      </c>
      <c r="B1120" t="s">
        <v>157</v>
      </c>
    </row>
    <row r="1121" spans="1:2" ht="14.45" x14ac:dyDescent="0.3">
      <c r="A1121">
        <f t="shared" si="17"/>
        <v>28281</v>
      </c>
      <c r="B1121" t="s">
        <v>157</v>
      </c>
    </row>
    <row r="1122" spans="1:2" ht="14.45" x14ac:dyDescent="0.3">
      <c r="A1122">
        <f t="shared" si="17"/>
        <v>28280</v>
      </c>
      <c r="B1122" t="s">
        <v>157</v>
      </c>
    </row>
    <row r="1123" spans="1:2" ht="14.45" x14ac:dyDescent="0.3">
      <c r="A1123">
        <f t="shared" si="17"/>
        <v>28279</v>
      </c>
      <c r="B1123" t="s">
        <v>157</v>
      </c>
    </row>
    <row r="1124" spans="1:2" ht="14.45" x14ac:dyDescent="0.3">
      <c r="A1124">
        <f t="shared" si="17"/>
        <v>28278</v>
      </c>
      <c r="B1124" t="s">
        <v>157</v>
      </c>
    </row>
    <row r="1125" spans="1:2" ht="14.45" x14ac:dyDescent="0.3">
      <c r="A1125">
        <f t="shared" si="17"/>
        <v>28277</v>
      </c>
      <c r="B1125" t="s">
        <v>157</v>
      </c>
    </row>
    <row r="1126" spans="1:2" ht="14.45" x14ac:dyDescent="0.3">
      <c r="A1126">
        <f t="shared" si="17"/>
        <v>28276</v>
      </c>
      <c r="B1126" t="s">
        <v>157</v>
      </c>
    </row>
    <row r="1127" spans="1:2" ht="14.45" x14ac:dyDescent="0.3">
      <c r="A1127">
        <f t="shared" si="17"/>
        <v>28275</v>
      </c>
      <c r="B1127" t="s">
        <v>157</v>
      </c>
    </row>
    <row r="1128" spans="1:2" ht="14.45" x14ac:dyDescent="0.3">
      <c r="A1128">
        <f t="shared" si="17"/>
        <v>28274</v>
      </c>
      <c r="B1128" t="s">
        <v>157</v>
      </c>
    </row>
    <row r="1129" spans="1:2" ht="14.45" x14ac:dyDescent="0.3">
      <c r="A1129">
        <f t="shared" si="17"/>
        <v>28273</v>
      </c>
      <c r="B1129" t="s">
        <v>157</v>
      </c>
    </row>
    <row r="1130" spans="1:2" ht="14.45" x14ac:dyDescent="0.3">
      <c r="A1130">
        <f t="shared" si="17"/>
        <v>28272</v>
      </c>
      <c r="B1130" t="s">
        <v>157</v>
      </c>
    </row>
    <row r="1131" spans="1:2" ht="14.45" x14ac:dyDescent="0.3">
      <c r="A1131">
        <f t="shared" si="17"/>
        <v>28271</v>
      </c>
      <c r="B1131" t="s">
        <v>157</v>
      </c>
    </row>
    <row r="1132" spans="1:2" ht="14.45" x14ac:dyDescent="0.3">
      <c r="A1132">
        <f t="shared" si="17"/>
        <v>28270</v>
      </c>
      <c r="B1132" t="s">
        <v>157</v>
      </c>
    </row>
    <row r="1133" spans="1:2" ht="14.45" x14ac:dyDescent="0.3">
      <c r="A1133">
        <f t="shared" si="17"/>
        <v>28269</v>
      </c>
      <c r="B1133" t="s">
        <v>157</v>
      </c>
    </row>
    <row r="1134" spans="1:2" ht="14.45" x14ac:dyDescent="0.3">
      <c r="A1134">
        <f t="shared" si="17"/>
        <v>28268</v>
      </c>
      <c r="B1134" t="s">
        <v>157</v>
      </c>
    </row>
    <row r="1135" spans="1:2" ht="14.45" x14ac:dyDescent="0.3">
      <c r="A1135">
        <f t="shared" si="17"/>
        <v>28267</v>
      </c>
      <c r="B1135" t="s">
        <v>157</v>
      </c>
    </row>
    <row r="1136" spans="1:2" ht="14.45" x14ac:dyDescent="0.3">
      <c r="A1136">
        <f t="shared" si="17"/>
        <v>28266</v>
      </c>
      <c r="B1136" t="s">
        <v>157</v>
      </c>
    </row>
    <row r="1137" spans="1:2" ht="14.45" x14ac:dyDescent="0.3">
      <c r="A1137">
        <f t="shared" si="17"/>
        <v>28265</v>
      </c>
      <c r="B1137" t="s">
        <v>157</v>
      </c>
    </row>
    <row r="1138" spans="1:2" ht="14.45" x14ac:dyDescent="0.3">
      <c r="A1138">
        <f t="shared" si="17"/>
        <v>28264</v>
      </c>
      <c r="B1138" t="s">
        <v>157</v>
      </c>
    </row>
    <row r="1139" spans="1:2" ht="14.45" x14ac:dyDescent="0.3">
      <c r="A1139">
        <f t="shared" si="17"/>
        <v>28263</v>
      </c>
      <c r="B1139" t="s">
        <v>157</v>
      </c>
    </row>
    <row r="1140" spans="1:2" ht="14.45" x14ac:dyDescent="0.3">
      <c r="A1140">
        <f t="shared" si="17"/>
        <v>28262</v>
      </c>
      <c r="B1140" t="s">
        <v>157</v>
      </c>
    </row>
    <row r="1141" spans="1:2" ht="14.45" x14ac:dyDescent="0.3">
      <c r="A1141">
        <f t="shared" si="17"/>
        <v>28261</v>
      </c>
      <c r="B1141" t="s">
        <v>157</v>
      </c>
    </row>
    <row r="1142" spans="1:2" ht="14.45" x14ac:dyDescent="0.3">
      <c r="A1142">
        <f t="shared" si="17"/>
        <v>28260</v>
      </c>
      <c r="B1142" t="s">
        <v>157</v>
      </c>
    </row>
    <row r="1143" spans="1:2" ht="14.45" x14ac:dyDescent="0.3">
      <c r="A1143">
        <f t="shared" si="17"/>
        <v>28259</v>
      </c>
      <c r="B1143" t="s">
        <v>157</v>
      </c>
    </row>
    <row r="1144" spans="1:2" ht="14.45" x14ac:dyDescent="0.3">
      <c r="A1144">
        <f t="shared" si="17"/>
        <v>28258</v>
      </c>
      <c r="B1144" t="s">
        <v>157</v>
      </c>
    </row>
    <row r="1145" spans="1:2" ht="14.45" x14ac:dyDescent="0.3">
      <c r="A1145">
        <f t="shared" si="17"/>
        <v>28257</v>
      </c>
      <c r="B1145" t="s">
        <v>157</v>
      </c>
    </row>
    <row r="1146" spans="1:2" ht="14.45" x14ac:dyDescent="0.3">
      <c r="A1146">
        <f t="shared" si="17"/>
        <v>28256</v>
      </c>
      <c r="B1146" t="s">
        <v>157</v>
      </c>
    </row>
    <row r="1147" spans="1:2" ht="14.45" x14ac:dyDescent="0.3">
      <c r="A1147">
        <f t="shared" si="17"/>
        <v>28255</v>
      </c>
      <c r="B1147" t="s">
        <v>157</v>
      </c>
    </row>
    <row r="1148" spans="1:2" ht="14.45" x14ac:dyDescent="0.3">
      <c r="A1148">
        <f t="shared" si="17"/>
        <v>28254</v>
      </c>
      <c r="B1148" t="s">
        <v>157</v>
      </c>
    </row>
    <row r="1149" spans="1:2" ht="14.45" x14ac:dyDescent="0.3">
      <c r="A1149">
        <f t="shared" si="17"/>
        <v>28253</v>
      </c>
      <c r="B1149" t="s">
        <v>157</v>
      </c>
    </row>
    <row r="1150" spans="1:2" ht="14.45" x14ac:dyDescent="0.3">
      <c r="A1150">
        <f t="shared" si="17"/>
        <v>28252</v>
      </c>
      <c r="B1150" t="s">
        <v>157</v>
      </c>
    </row>
    <row r="1151" spans="1:2" ht="14.45" x14ac:dyDescent="0.3">
      <c r="A1151">
        <f t="shared" si="17"/>
        <v>28251</v>
      </c>
      <c r="B1151" t="s">
        <v>157</v>
      </c>
    </row>
    <row r="1152" spans="1:2" ht="14.45" x14ac:dyDescent="0.3">
      <c r="A1152">
        <f t="shared" si="17"/>
        <v>28250</v>
      </c>
      <c r="B1152" t="s">
        <v>157</v>
      </c>
    </row>
    <row r="1153" spans="1:2" ht="14.45" x14ac:dyDescent="0.3">
      <c r="A1153">
        <f t="shared" si="17"/>
        <v>28249</v>
      </c>
      <c r="B1153" t="s">
        <v>157</v>
      </c>
    </row>
    <row r="1154" spans="1:2" ht="14.45" x14ac:dyDescent="0.3">
      <c r="A1154">
        <f t="shared" si="17"/>
        <v>28248</v>
      </c>
      <c r="B1154" t="s">
        <v>157</v>
      </c>
    </row>
    <row r="1155" spans="1:2" ht="14.45" x14ac:dyDescent="0.3">
      <c r="A1155">
        <f t="shared" si="17"/>
        <v>28247</v>
      </c>
      <c r="B1155" t="s">
        <v>157</v>
      </c>
    </row>
    <row r="1156" spans="1:2" ht="14.45" x14ac:dyDescent="0.3">
      <c r="A1156">
        <f t="shared" ref="A1156:A1219" si="18">A1155-1</f>
        <v>28246</v>
      </c>
      <c r="B1156" t="s">
        <v>157</v>
      </c>
    </row>
    <row r="1157" spans="1:2" ht="14.45" x14ac:dyDescent="0.3">
      <c r="A1157">
        <f t="shared" si="18"/>
        <v>28245</v>
      </c>
      <c r="B1157" t="s">
        <v>157</v>
      </c>
    </row>
    <row r="1158" spans="1:2" ht="14.45" x14ac:dyDescent="0.3">
      <c r="A1158">
        <f t="shared" si="18"/>
        <v>28244</v>
      </c>
      <c r="B1158" t="s">
        <v>157</v>
      </c>
    </row>
    <row r="1159" spans="1:2" ht="14.45" x14ac:dyDescent="0.3">
      <c r="A1159">
        <f t="shared" si="18"/>
        <v>28243</v>
      </c>
      <c r="B1159" t="s">
        <v>157</v>
      </c>
    </row>
    <row r="1160" spans="1:2" ht="14.45" x14ac:dyDescent="0.3">
      <c r="A1160">
        <f t="shared" si="18"/>
        <v>28242</v>
      </c>
      <c r="B1160" t="s">
        <v>157</v>
      </c>
    </row>
    <row r="1161" spans="1:2" ht="14.45" x14ac:dyDescent="0.3">
      <c r="A1161">
        <f t="shared" si="18"/>
        <v>28241</v>
      </c>
      <c r="B1161" t="s">
        <v>157</v>
      </c>
    </row>
    <row r="1162" spans="1:2" ht="14.45" x14ac:dyDescent="0.3">
      <c r="A1162">
        <f t="shared" si="18"/>
        <v>28240</v>
      </c>
      <c r="B1162" t="s">
        <v>157</v>
      </c>
    </row>
    <row r="1163" spans="1:2" ht="14.45" x14ac:dyDescent="0.3">
      <c r="A1163">
        <f t="shared" si="18"/>
        <v>28239</v>
      </c>
      <c r="B1163" t="s">
        <v>157</v>
      </c>
    </row>
    <row r="1164" spans="1:2" ht="14.45" x14ac:dyDescent="0.3">
      <c r="A1164">
        <f t="shared" si="18"/>
        <v>28238</v>
      </c>
      <c r="B1164" t="s">
        <v>157</v>
      </c>
    </row>
    <row r="1165" spans="1:2" ht="14.45" x14ac:dyDescent="0.3">
      <c r="A1165">
        <f t="shared" si="18"/>
        <v>28237</v>
      </c>
      <c r="B1165" t="s">
        <v>157</v>
      </c>
    </row>
    <row r="1166" spans="1:2" ht="14.45" x14ac:dyDescent="0.3">
      <c r="A1166">
        <f t="shared" si="18"/>
        <v>28236</v>
      </c>
      <c r="B1166" t="s">
        <v>157</v>
      </c>
    </row>
    <row r="1167" spans="1:2" ht="14.45" x14ac:dyDescent="0.3">
      <c r="A1167">
        <f t="shared" si="18"/>
        <v>28235</v>
      </c>
      <c r="B1167" t="s">
        <v>157</v>
      </c>
    </row>
    <row r="1168" spans="1:2" ht="14.45" x14ac:dyDescent="0.3">
      <c r="A1168">
        <f t="shared" si="18"/>
        <v>28234</v>
      </c>
      <c r="B1168" t="s">
        <v>157</v>
      </c>
    </row>
    <row r="1169" spans="1:2" ht="14.45" x14ac:dyDescent="0.3">
      <c r="A1169">
        <f t="shared" si="18"/>
        <v>28233</v>
      </c>
      <c r="B1169" t="s">
        <v>157</v>
      </c>
    </row>
    <row r="1170" spans="1:2" ht="14.45" x14ac:dyDescent="0.3">
      <c r="A1170">
        <f t="shared" si="18"/>
        <v>28232</v>
      </c>
      <c r="B1170" t="s">
        <v>157</v>
      </c>
    </row>
    <row r="1171" spans="1:2" ht="14.45" x14ac:dyDescent="0.3">
      <c r="A1171">
        <f t="shared" si="18"/>
        <v>28231</v>
      </c>
      <c r="B1171" t="s">
        <v>157</v>
      </c>
    </row>
    <row r="1172" spans="1:2" ht="14.45" x14ac:dyDescent="0.3">
      <c r="A1172">
        <f t="shared" si="18"/>
        <v>28230</v>
      </c>
      <c r="B1172" t="s">
        <v>157</v>
      </c>
    </row>
    <row r="1173" spans="1:2" ht="14.45" x14ac:dyDescent="0.3">
      <c r="A1173">
        <f t="shared" si="18"/>
        <v>28229</v>
      </c>
      <c r="B1173" t="s">
        <v>157</v>
      </c>
    </row>
    <row r="1174" spans="1:2" ht="14.45" x14ac:dyDescent="0.3">
      <c r="A1174">
        <f t="shared" si="18"/>
        <v>28228</v>
      </c>
      <c r="B1174" t="s">
        <v>157</v>
      </c>
    </row>
    <row r="1175" spans="1:2" ht="14.45" x14ac:dyDescent="0.3">
      <c r="A1175">
        <f t="shared" si="18"/>
        <v>28227</v>
      </c>
      <c r="B1175" t="s">
        <v>157</v>
      </c>
    </row>
    <row r="1176" spans="1:2" ht="14.45" x14ac:dyDescent="0.3">
      <c r="A1176">
        <f t="shared" si="18"/>
        <v>28226</v>
      </c>
      <c r="B1176" t="s">
        <v>157</v>
      </c>
    </row>
    <row r="1177" spans="1:2" ht="14.45" x14ac:dyDescent="0.3">
      <c r="A1177">
        <f t="shared" si="18"/>
        <v>28225</v>
      </c>
      <c r="B1177" t="s">
        <v>157</v>
      </c>
    </row>
    <row r="1178" spans="1:2" ht="14.45" x14ac:dyDescent="0.3">
      <c r="A1178">
        <f t="shared" si="18"/>
        <v>28224</v>
      </c>
      <c r="B1178" t="s">
        <v>157</v>
      </c>
    </row>
    <row r="1179" spans="1:2" ht="14.45" x14ac:dyDescent="0.3">
      <c r="A1179">
        <f t="shared" si="18"/>
        <v>28223</v>
      </c>
      <c r="B1179" t="s">
        <v>157</v>
      </c>
    </row>
    <row r="1180" spans="1:2" ht="14.45" x14ac:dyDescent="0.3">
      <c r="A1180">
        <f t="shared" si="18"/>
        <v>28222</v>
      </c>
      <c r="B1180" t="s">
        <v>157</v>
      </c>
    </row>
    <row r="1181" spans="1:2" ht="14.45" x14ac:dyDescent="0.3">
      <c r="A1181">
        <f t="shared" si="18"/>
        <v>28221</v>
      </c>
      <c r="B1181" t="s">
        <v>157</v>
      </c>
    </row>
    <row r="1182" spans="1:2" ht="14.45" x14ac:dyDescent="0.3">
      <c r="A1182">
        <f t="shared" si="18"/>
        <v>28220</v>
      </c>
      <c r="B1182" t="s">
        <v>157</v>
      </c>
    </row>
    <row r="1183" spans="1:2" ht="14.45" x14ac:dyDescent="0.3">
      <c r="A1183">
        <f t="shared" si="18"/>
        <v>28219</v>
      </c>
      <c r="B1183" t="s">
        <v>157</v>
      </c>
    </row>
    <row r="1184" spans="1:2" ht="14.45" x14ac:dyDescent="0.3">
      <c r="A1184">
        <f t="shared" si="18"/>
        <v>28218</v>
      </c>
      <c r="B1184" t="s">
        <v>157</v>
      </c>
    </row>
    <row r="1185" spans="1:2" ht="14.45" x14ac:dyDescent="0.3">
      <c r="A1185">
        <f t="shared" si="18"/>
        <v>28217</v>
      </c>
      <c r="B1185" t="s">
        <v>157</v>
      </c>
    </row>
    <row r="1186" spans="1:2" ht="14.45" x14ac:dyDescent="0.3">
      <c r="A1186">
        <f t="shared" si="18"/>
        <v>28216</v>
      </c>
      <c r="B1186" t="s">
        <v>157</v>
      </c>
    </row>
    <row r="1187" spans="1:2" ht="14.45" x14ac:dyDescent="0.3">
      <c r="A1187">
        <f t="shared" si="18"/>
        <v>28215</v>
      </c>
      <c r="B1187" t="s">
        <v>157</v>
      </c>
    </row>
    <row r="1188" spans="1:2" ht="14.45" x14ac:dyDescent="0.3">
      <c r="A1188">
        <f t="shared" si="18"/>
        <v>28214</v>
      </c>
      <c r="B1188" t="s">
        <v>157</v>
      </c>
    </row>
    <row r="1189" spans="1:2" ht="14.45" x14ac:dyDescent="0.3">
      <c r="A1189">
        <f t="shared" si="18"/>
        <v>28213</v>
      </c>
      <c r="B1189" t="s">
        <v>157</v>
      </c>
    </row>
    <row r="1190" spans="1:2" ht="14.45" x14ac:dyDescent="0.3">
      <c r="A1190">
        <f t="shared" si="18"/>
        <v>28212</v>
      </c>
      <c r="B1190" t="s">
        <v>157</v>
      </c>
    </row>
    <row r="1191" spans="1:2" ht="14.45" x14ac:dyDescent="0.3">
      <c r="A1191">
        <f t="shared" si="18"/>
        <v>28211</v>
      </c>
      <c r="B1191" t="s">
        <v>157</v>
      </c>
    </row>
    <row r="1192" spans="1:2" ht="14.45" x14ac:dyDescent="0.3">
      <c r="A1192">
        <f t="shared" si="18"/>
        <v>28210</v>
      </c>
      <c r="B1192" t="s">
        <v>157</v>
      </c>
    </row>
    <row r="1193" spans="1:2" ht="14.45" x14ac:dyDescent="0.3">
      <c r="A1193">
        <f t="shared" si="18"/>
        <v>28209</v>
      </c>
      <c r="B1193" t="s">
        <v>157</v>
      </c>
    </row>
    <row r="1194" spans="1:2" ht="14.45" x14ac:dyDescent="0.3">
      <c r="A1194">
        <f t="shared" si="18"/>
        <v>28208</v>
      </c>
      <c r="B1194" t="s">
        <v>157</v>
      </c>
    </row>
    <row r="1195" spans="1:2" ht="14.45" x14ac:dyDescent="0.3">
      <c r="A1195">
        <f t="shared" si="18"/>
        <v>28207</v>
      </c>
      <c r="B1195" t="s">
        <v>157</v>
      </c>
    </row>
    <row r="1196" spans="1:2" ht="14.45" x14ac:dyDescent="0.3">
      <c r="A1196">
        <f t="shared" si="18"/>
        <v>28206</v>
      </c>
      <c r="B1196" t="s">
        <v>157</v>
      </c>
    </row>
    <row r="1197" spans="1:2" ht="14.45" x14ac:dyDescent="0.3">
      <c r="A1197">
        <f t="shared" si="18"/>
        <v>28205</v>
      </c>
      <c r="B1197" t="s">
        <v>157</v>
      </c>
    </row>
    <row r="1198" spans="1:2" ht="14.45" x14ac:dyDescent="0.3">
      <c r="A1198">
        <f t="shared" si="18"/>
        <v>28204</v>
      </c>
      <c r="B1198" t="s">
        <v>157</v>
      </c>
    </row>
    <row r="1199" spans="1:2" ht="14.45" x14ac:dyDescent="0.3">
      <c r="A1199">
        <f t="shared" si="18"/>
        <v>28203</v>
      </c>
      <c r="B1199" t="s">
        <v>157</v>
      </c>
    </row>
    <row r="1200" spans="1:2" ht="14.45" x14ac:dyDescent="0.3">
      <c r="A1200">
        <f t="shared" si="18"/>
        <v>28202</v>
      </c>
      <c r="B1200" t="s">
        <v>157</v>
      </c>
    </row>
    <row r="1201" spans="1:2" ht="14.45" x14ac:dyDescent="0.3">
      <c r="A1201">
        <f t="shared" si="18"/>
        <v>28201</v>
      </c>
      <c r="B1201" t="s">
        <v>157</v>
      </c>
    </row>
    <row r="1202" spans="1:2" ht="14.45" x14ac:dyDescent="0.3">
      <c r="A1202">
        <f t="shared" si="18"/>
        <v>28200</v>
      </c>
      <c r="B1202" t="s">
        <v>157</v>
      </c>
    </row>
    <row r="1203" spans="1:2" ht="14.45" x14ac:dyDescent="0.3">
      <c r="A1203">
        <f t="shared" si="18"/>
        <v>28199</v>
      </c>
      <c r="B1203" t="s">
        <v>157</v>
      </c>
    </row>
    <row r="1204" spans="1:2" ht="14.45" x14ac:dyDescent="0.3">
      <c r="A1204">
        <f t="shared" si="18"/>
        <v>28198</v>
      </c>
      <c r="B1204" t="s">
        <v>157</v>
      </c>
    </row>
    <row r="1205" spans="1:2" ht="14.45" x14ac:dyDescent="0.3">
      <c r="A1205">
        <f t="shared" si="18"/>
        <v>28197</v>
      </c>
      <c r="B1205" t="s">
        <v>157</v>
      </c>
    </row>
    <row r="1206" spans="1:2" ht="14.45" x14ac:dyDescent="0.3">
      <c r="A1206">
        <f t="shared" si="18"/>
        <v>28196</v>
      </c>
      <c r="B1206" t="s">
        <v>157</v>
      </c>
    </row>
    <row r="1207" spans="1:2" ht="14.45" x14ac:dyDescent="0.3">
      <c r="A1207">
        <f t="shared" si="18"/>
        <v>28195</v>
      </c>
      <c r="B1207" t="s">
        <v>157</v>
      </c>
    </row>
    <row r="1208" spans="1:2" ht="14.45" x14ac:dyDescent="0.3">
      <c r="A1208">
        <f t="shared" si="18"/>
        <v>28194</v>
      </c>
      <c r="B1208" t="s">
        <v>157</v>
      </c>
    </row>
    <row r="1209" spans="1:2" ht="14.45" x14ac:dyDescent="0.3">
      <c r="A1209">
        <f t="shared" si="18"/>
        <v>28193</v>
      </c>
      <c r="B1209" t="s">
        <v>157</v>
      </c>
    </row>
    <row r="1210" spans="1:2" ht="14.45" x14ac:dyDescent="0.3">
      <c r="A1210">
        <f t="shared" si="18"/>
        <v>28192</v>
      </c>
      <c r="B1210" t="s">
        <v>157</v>
      </c>
    </row>
    <row r="1211" spans="1:2" ht="14.45" x14ac:dyDescent="0.3">
      <c r="A1211">
        <f t="shared" si="18"/>
        <v>28191</v>
      </c>
      <c r="B1211" t="s">
        <v>157</v>
      </c>
    </row>
    <row r="1212" spans="1:2" ht="14.45" x14ac:dyDescent="0.3">
      <c r="A1212">
        <f t="shared" si="18"/>
        <v>28190</v>
      </c>
      <c r="B1212" t="s">
        <v>157</v>
      </c>
    </row>
    <row r="1213" spans="1:2" ht="14.45" x14ac:dyDescent="0.3">
      <c r="A1213">
        <f t="shared" si="18"/>
        <v>28189</v>
      </c>
      <c r="B1213" t="s">
        <v>157</v>
      </c>
    </row>
    <row r="1214" spans="1:2" ht="14.45" x14ac:dyDescent="0.3">
      <c r="A1214">
        <f t="shared" si="18"/>
        <v>28188</v>
      </c>
      <c r="B1214" t="s">
        <v>157</v>
      </c>
    </row>
    <row r="1215" spans="1:2" ht="14.45" x14ac:dyDescent="0.3">
      <c r="A1215">
        <f t="shared" si="18"/>
        <v>28187</v>
      </c>
      <c r="B1215" t="s">
        <v>157</v>
      </c>
    </row>
    <row r="1216" spans="1:2" ht="14.45" x14ac:dyDescent="0.3">
      <c r="A1216">
        <f t="shared" si="18"/>
        <v>28186</v>
      </c>
      <c r="B1216" t="s">
        <v>157</v>
      </c>
    </row>
    <row r="1217" spans="1:2" ht="14.45" x14ac:dyDescent="0.3">
      <c r="A1217">
        <f t="shared" si="18"/>
        <v>28185</v>
      </c>
      <c r="B1217" t="s">
        <v>157</v>
      </c>
    </row>
    <row r="1218" spans="1:2" ht="14.45" x14ac:dyDescent="0.3">
      <c r="A1218">
        <f t="shared" si="18"/>
        <v>28184</v>
      </c>
      <c r="B1218" t="s">
        <v>157</v>
      </c>
    </row>
    <row r="1219" spans="1:2" ht="14.45" x14ac:dyDescent="0.3">
      <c r="A1219">
        <f t="shared" si="18"/>
        <v>28183</v>
      </c>
      <c r="B1219" t="s">
        <v>157</v>
      </c>
    </row>
    <row r="1220" spans="1:2" ht="14.45" x14ac:dyDescent="0.3">
      <c r="A1220">
        <f t="shared" ref="A1220:A1283" si="19">A1219-1</f>
        <v>28182</v>
      </c>
      <c r="B1220" t="s">
        <v>157</v>
      </c>
    </row>
    <row r="1221" spans="1:2" ht="14.45" x14ac:dyDescent="0.3">
      <c r="A1221">
        <f t="shared" si="19"/>
        <v>28181</v>
      </c>
      <c r="B1221" t="s">
        <v>157</v>
      </c>
    </row>
    <row r="1222" spans="1:2" ht="14.45" x14ac:dyDescent="0.3">
      <c r="A1222">
        <f t="shared" si="19"/>
        <v>28180</v>
      </c>
      <c r="B1222" t="s">
        <v>157</v>
      </c>
    </row>
    <row r="1223" spans="1:2" ht="14.45" x14ac:dyDescent="0.3">
      <c r="A1223">
        <f t="shared" si="19"/>
        <v>28179</v>
      </c>
      <c r="B1223" t="s">
        <v>157</v>
      </c>
    </row>
    <row r="1224" spans="1:2" ht="14.45" x14ac:dyDescent="0.3">
      <c r="A1224">
        <f t="shared" si="19"/>
        <v>28178</v>
      </c>
      <c r="B1224" t="s">
        <v>157</v>
      </c>
    </row>
    <row r="1225" spans="1:2" ht="14.45" x14ac:dyDescent="0.3">
      <c r="A1225">
        <f t="shared" si="19"/>
        <v>28177</v>
      </c>
      <c r="B1225" t="s">
        <v>157</v>
      </c>
    </row>
    <row r="1226" spans="1:2" ht="14.45" x14ac:dyDescent="0.3">
      <c r="A1226">
        <f t="shared" si="19"/>
        <v>28176</v>
      </c>
      <c r="B1226" t="s">
        <v>157</v>
      </c>
    </row>
    <row r="1227" spans="1:2" ht="14.45" x14ac:dyDescent="0.3">
      <c r="A1227">
        <f t="shared" si="19"/>
        <v>28175</v>
      </c>
      <c r="B1227" t="s">
        <v>157</v>
      </c>
    </row>
    <row r="1228" spans="1:2" ht="14.45" x14ac:dyDescent="0.3">
      <c r="A1228">
        <f t="shared" si="19"/>
        <v>28174</v>
      </c>
      <c r="B1228" t="s">
        <v>157</v>
      </c>
    </row>
    <row r="1229" spans="1:2" ht="14.45" x14ac:dyDescent="0.3">
      <c r="A1229">
        <f t="shared" si="19"/>
        <v>28173</v>
      </c>
      <c r="B1229" t="s">
        <v>157</v>
      </c>
    </row>
    <row r="1230" spans="1:2" ht="14.45" x14ac:dyDescent="0.3">
      <c r="A1230">
        <f t="shared" si="19"/>
        <v>28172</v>
      </c>
      <c r="B1230" t="s">
        <v>157</v>
      </c>
    </row>
    <row r="1231" spans="1:2" ht="14.45" x14ac:dyDescent="0.3">
      <c r="A1231">
        <f t="shared" si="19"/>
        <v>28171</v>
      </c>
      <c r="B1231" t="s">
        <v>157</v>
      </c>
    </row>
    <row r="1232" spans="1:2" ht="14.45" x14ac:dyDescent="0.3">
      <c r="A1232">
        <f t="shared" si="19"/>
        <v>28170</v>
      </c>
      <c r="B1232" t="s">
        <v>157</v>
      </c>
    </row>
    <row r="1233" spans="1:2" ht="14.45" x14ac:dyDescent="0.3">
      <c r="A1233">
        <f t="shared" si="19"/>
        <v>28169</v>
      </c>
      <c r="B1233" t="s">
        <v>157</v>
      </c>
    </row>
    <row r="1234" spans="1:2" ht="14.45" x14ac:dyDescent="0.3">
      <c r="A1234">
        <f t="shared" si="19"/>
        <v>28168</v>
      </c>
      <c r="B1234" t="s">
        <v>157</v>
      </c>
    </row>
    <row r="1235" spans="1:2" ht="14.45" x14ac:dyDescent="0.3">
      <c r="A1235">
        <f t="shared" si="19"/>
        <v>28167</v>
      </c>
      <c r="B1235" t="s">
        <v>157</v>
      </c>
    </row>
    <row r="1236" spans="1:2" ht="14.45" x14ac:dyDescent="0.3">
      <c r="A1236">
        <f t="shared" si="19"/>
        <v>28166</v>
      </c>
      <c r="B1236" t="s">
        <v>157</v>
      </c>
    </row>
    <row r="1237" spans="1:2" ht="14.45" x14ac:dyDescent="0.3">
      <c r="A1237">
        <f t="shared" si="19"/>
        <v>28165</v>
      </c>
      <c r="B1237" t="s">
        <v>157</v>
      </c>
    </row>
    <row r="1238" spans="1:2" ht="14.45" x14ac:dyDescent="0.3">
      <c r="A1238">
        <f t="shared" si="19"/>
        <v>28164</v>
      </c>
      <c r="B1238" t="s">
        <v>157</v>
      </c>
    </row>
    <row r="1239" spans="1:2" ht="14.45" x14ac:dyDescent="0.3">
      <c r="A1239">
        <f t="shared" si="19"/>
        <v>28163</v>
      </c>
      <c r="B1239" t="s">
        <v>157</v>
      </c>
    </row>
    <row r="1240" spans="1:2" ht="14.45" x14ac:dyDescent="0.3">
      <c r="A1240">
        <f t="shared" si="19"/>
        <v>28162</v>
      </c>
      <c r="B1240" t="s">
        <v>157</v>
      </c>
    </row>
    <row r="1241" spans="1:2" ht="14.45" x14ac:dyDescent="0.3">
      <c r="A1241">
        <f t="shared" si="19"/>
        <v>28161</v>
      </c>
      <c r="B1241" t="s">
        <v>157</v>
      </c>
    </row>
    <row r="1242" spans="1:2" ht="14.45" x14ac:dyDescent="0.3">
      <c r="A1242">
        <f t="shared" si="19"/>
        <v>28160</v>
      </c>
      <c r="B1242" t="s">
        <v>157</v>
      </c>
    </row>
    <row r="1243" spans="1:2" ht="14.45" x14ac:dyDescent="0.3">
      <c r="A1243">
        <f t="shared" si="19"/>
        <v>28159</v>
      </c>
      <c r="B1243" t="s">
        <v>157</v>
      </c>
    </row>
    <row r="1244" spans="1:2" ht="14.45" x14ac:dyDescent="0.3">
      <c r="A1244">
        <f t="shared" si="19"/>
        <v>28158</v>
      </c>
      <c r="B1244" t="s">
        <v>157</v>
      </c>
    </row>
    <row r="1245" spans="1:2" ht="14.45" x14ac:dyDescent="0.3">
      <c r="A1245">
        <f t="shared" si="19"/>
        <v>28157</v>
      </c>
      <c r="B1245" t="s">
        <v>157</v>
      </c>
    </row>
    <row r="1246" spans="1:2" ht="14.45" x14ac:dyDescent="0.3">
      <c r="A1246">
        <f t="shared" si="19"/>
        <v>28156</v>
      </c>
      <c r="B1246" t="s">
        <v>157</v>
      </c>
    </row>
    <row r="1247" spans="1:2" ht="14.45" x14ac:dyDescent="0.3">
      <c r="A1247">
        <f t="shared" si="19"/>
        <v>28155</v>
      </c>
      <c r="B1247" t="s">
        <v>157</v>
      </c>
    </row>
    <row r="1248" spans="1:2" ht="14.45" x14ac:dyDescent="0.3">
      <c r="A1248">
        <f t="shared" si="19"/>
        <v>28154</v>
      </c>
      <c r="B1248" t="s">
        <v>157</v>
      </c>
    </row>
    <row r="1249" spans="1:2" ht="14.45" x14ac:dyDescent="0.3">
      <c r="A1249">
        <f t="shared" si="19"/>
        <v>28153</v>
      </c>
      <c r="B1249" t="s">
        <v>157</v>
      </c>
    </row>
    <row r="1250" spans="1:2" ht="14.45" x14ac:dyDescent="0.3">
      <c r="A1250">
        <f t="shared" si="19"/>
        <v>28152</v>
      </c>
      <c r="B1250" t="s">
        <v>157</v>
      </c>
    </row>
    <row r="1251" spans="1:2" ht="14.45" x14ac:dyDescent="0.3">
      <c r="A1251">
        <f t="shared" si="19"/>
        <v>28151</v>
      </c>
      <c r="B1251" t="s">
        <v>157</v>
      </c>
    </row>
    <row r="1252" spans="1:2" ht="14.45" x14ac:dyDescent="0.3">
      <c r="A1252">
        <f t="shared" si="19"/>
        <v>28150</v>
      </c>
      <c r="B1252" t="s">
        <v>157</v>
      </c>
    </row>
    <row r="1253" spans="1:2" ht="14.45" x14ac:dyDescent="0.3">
      <c r="A1253">
        <f t="shared" si="19"/>
        <v>28149</v>
      </c>
      <c r="B1253" t="s">
        <v>157</v>
      </c>
    </row>
    <row r="1254" spans="1:2" ht="14.45" x14ac:dyDescent="0.3">
      <c r="A1254">
        <f t="shared" si="19"/>
        <v>28148</v>
      </c>
      <c r="B1254" t="s">
        <v>157</v>
      </c>
    </row>
    <row r="1255" spans="1:2" ht="14.45" x14ac:dyDescent="0.3">
      <c r="A1255">
        <f t="shared" si="19"/>
        <v>28147</v>
      </c>
      <c r="B1255" t="s">
        <v>157</v>
      </c>
    </row>
    <row r="1256" spans="1:2" ht="14.45" x14ac:dyDescent="0.3">
      <c r="A1256">
        <f t="shared" si="19"/>
        <v>28146</v>
      </c>
      <c r="B1256" t="s">
        <v>157</v>
      </c>
    </row>
    <row r="1257" spans="1:2" ht="14.45" x14ac:dyDescent="0.3">
      <c r="A1257">
        <f t="shared" si="19"/>
        <v>28145</v>
      </c>
      <c r="B1257" t="s">
        <v>157</v>
      </c>
    </row>
    <row r="1258" spans="1:2" ht="14.45" x14ac:dyDescent="0.3">
      <c r="A1258">
        <f t="shared" si="19"/>
        <v>28144</v>
      </c>
      <c r="B1258" t="s">
        <v>157</v>
      </c>
    </row>
    <row r="1259" spans="1:2" ht="14.45" x14ac:dyDescent="0.3">
      <c r="A1259">
        <f t="shared" si="19"/>
        <v>28143</v>
      </c>
      <c r="B1259" t="s">
        <v>157</v>
      </c>
    </row>
    <row r="1260" spans="1:2" ht="14.45" x14ac:dyDescent="0.3">
      <c r="A1260">
        <f t="shared" si="19"/>
        <v>28142</v>
      </c>
      <c r="B1260" t="s">
        <v>157</v>
      </c>
    </row>
    <row r="1261" spans="1:2" ht="14.45" x14ac:dyDescent="0.3">
      <c r="A1261">
        <f t="shared" si="19"/>
        <v>28141</v>
      </c>
      <c r="B1261" t="s">
        <v>157</v>
      </c>
    </row>
    <row r="1262" spans="1:2" ht="14.45" x14ac:dyDescent="0.3">
      <c r="A1262">
        <f t="shared" si="19"/>
        <v>28140</v>
      </c>
      <c r="B1262" t="s">
        <v>157</v>
      </c>
    </row>
    <row r="1263" spans="1:2" ht="14.45" x14ac:dyDescent="0.3">
      <c r="A1263">
        <f t="shared" si="19"/>
        <v>28139</v>
      </c>
      <c r="B1263" t="s">
        <v>157</v>
      </c>
    </row>
    <row r="1264" spans="1:2" ht="14.45" x14ac:dyDescent="0.3">
      <c r="A1264">
        <f t="shared" si="19"/>
        <v>28138</v>
      </c>
      <c r="B1264" t="s">
        <v>157</v>
      </c>
    </row>
    <row r="1265" spans="1:2" ht="14.45" x14ac:dyDescent="0.3">
      <c r="A1265">
        <f t="shared" si="19"/>
        <v>28137</v>
      </c>
      <c r="B1265" t="s">
        <v>157</v>
      </c>
    </row>
    <row r="1266" spans="1:2" ht="14.45" x14ac:dyDescent="0.3">
      <c r="A1266">
        <f t="shared" si="19"/>
        <v>28136</v>
      </c>
      <c r="B1266" t="s">
        <v>157</v>
      </c>
    </row>
    <row r="1267" spans="1:2" ht="14.45" x14ac:dyDescent="0.3">
      <c r="A1267">
        <f t="shared" si="19"/>
        <v>28135</v>
      </c>
      <c r="B1267" t="s">
        <v>157</v>
      </c>
    </row>
    <row r="1268" spans="1:2" ht="14.45" x14ac:dyDescent="0.3">
      <c r="A1268">
        <f t="shared" si="19"/>
        <v>28134</v>
      </c>
      <c r="B1268" t="s">
        <v>157</v>
      </c>
    </row>
    <row r="1269" spans="1:2" ht="14.45" x14ac:dyDescent="0.3">
      <c r="A1269">
        <f t="shared" si="19"/>
        <v>28133</v>
      </c>
      <c r="B1269" t="s">
        <v>157</v>
      </c>
    </row>
    <row r="1270" spans="1:2" ht="14.45" x14ac:dyDescent="0.3">
      <c r="A1270">
        <f t="shared" si="19"/>
        <v>28132</v>
      </c>
      <c r="B1270" t="s">
        <v>157</v>
      </c>
    </row>
    <row r="1271" spans="1:2" ht="14.45" x14ac:dyDescent="0.3">
      <c r="A1271">
        <f t="shared" si="19"/>
        <v>28131</v>
      </c>
      <c r="B1271" t="s">
        <v>157</v>
      </c>
    </row>
    <row r="1272" spans="1:2" ht="14.45" x14ac:dyDescent="0.3">
      <c r="A1272">
        <f t="shared" si="19"/>
        <v>28130</v>
      </c>
      <c r="B1272" t="s">
        <v>157</v>
      </c>
    </row>
    <row r="1273" spans="1:2" ht="14.45" x14ac:dyDescent="0.3">
      <c r="A1273">
        <f t="shared" si="19"/>
        <v>28129</v>
      </c>
      <c r="B1273" t="s">
        <v>157</v>
      </c>
    </row>
    <row r="1274" spans="1:2" ht="14.45" x14ac:dyDescent="0.3">
      <c r="A1274">
        <f t="shared" si="19"/>
        <v>28128</v>
      </c>
      <c r="B1274" t="s">
        <v>157</v>
      </c>
    </row>
    <row r="1275" spans="1:2" ht="14.45" x14ac:dyDescent="0.3">
      <c r="A1275">
        <f t="shared" si="19"/>
        <v>28127</v>
      </c>
      <c r="B1275" t="s">
        <v>157</v>
      </c>
    </row>
    <row r="1276" spans="1:2" ht="14.45" x14ac:dyDescent="0.3">
      <c r="A1276">
        <f t="shared" si="19"/>
        <v>28126</v>
      </c>
      <c r="B1276" t="s">
        <v>157</v>
      </c>
    </row>
    <row r="1277" spans="1:2" ht="14.45" x14ac:dyDescent="0.3">
      <c r="A1277">
        <f t="shared" si="19"/>
        <v>28125</v>
      </c>
      <c r="B1277" t="s">
        <v>157</v>
      </c>
    </row>
    <row r="1278" spans="1:2" ht="14.45" x14ac:dyDescent="0.3">
      <c r="A1278">
        <f t="shared" si="19"/>
        <v>28124</v>
      </c>
      <c r="B1278" t="s">
        <v>157</v>
      </c>
    </row>
    <row r="1279" spans="1:2" ht="14.45" x14ac:dyDescent="0.3">
      <c r="A1279">
        <f t="shared" si="19"/>
        <v>28123</v>
      </c>
      <c r="B1279" t="s">
        <v>157</v>
      </c>
    </row>
    <row r="1280" spans="1:2" ht="14.45" x14ac:dyDescent="0.3">
      <c r="A1280">
        <f t="shared" si="19"/>
        <v>28122</v>
      </c>
      <c r="B1280" t="s">
        <v>157</v>
      </c>
    </row>
    <row r="1281" spans="1:2" ht="14.45" x14ac:dyDescent="0.3">
      <c r="A1281">
        <f t="shared" si="19"/>
        <v>28121</v>
      </c>
      <c r="B1281" t="s">
        <v>157</v>
      </c>
    </row>
    <row r="1282" spans="1:2" ht="14.45" x14ac:dyDescent="0.3">
      <c r="A1282">
        <f t="shared" si="19"/>
        <v>28120</v>
      </c>
      <c r="B1282" t="s">
        <v>157</v>
      </c>
    </row>
    <row r="1283" spans="1:2" ht="14.45" x14ac:dyDescent="0.3">
      <c r="A1283">
        <f t="shared" si="19"/>
        <v>28119</v>
      </c>
      <c r="B1283" t="s">
        <v>157</v>
      </c>
    </row>
    <row r="1284" spans="1:2" ht="14.45" x14ac:dyDescent="0.3">
      <c r="A1284">
        <f t="shared" ref="A1284:A1347" si="20">A1283-1</f>
        <v>28118</v>
      </c>
      <c r="B1284" t="s">
        <v>157</v>
      </c>
    </row>
    <row r="1285" spans="1:2" ht="14.45" x14ac:dyDescent="0.3">
      <c r="A1285">
        <f t="shared" si="20"/>
        <v>28117</v>
      </c>
      <c r="B1285" t="s">
        <v>157</v>
      </c>
    </row>
    <row r="1286" spans="1:2" ht="14.45" x14ac:dyDescent="0.3">
      <c r="A1286">
        <f t="shared" si="20"/>
        <v>28116</v>
      </c>
      <c r="B1286" t="s">
        <v>157</v>
      </c>
    </row>
    <row r="1287" spans="1:2" ht="14.45" x14ac:dyDescent="0.3">
      <c r="A1287">
        <f t="shared" si="20"/>
        <v>28115</v>
      </c>
      <c r="B1287" t="s">
        <v>157</v>
      </c>
    </row>
    <row r="1288" spans="1:2" ht="14.45" x14ac:dyDescent="0.3">
      <c r="A1288">
        <f t="shared" si="20"/>
        <v>28114</v>
      </c>
      <c r="B1288" t="s">
        <v>157</v>
      </c>
    </row>
    <row r="1289" spans="1:2" ht="14.45" x14ac:dyDescent="0.3">
      <c r="A1289">
        <f t="shared" si="20"/>
        <v>28113</v>
      </c>
      <c r="B1289" t="s">
        <v>157</v>
      </c>
    </row>
    <row r="1290" spans="1:2" ht="14.45" x14ac:dyDescent="0.3">
      <c r="A1290">
        <f t="shared" si="20"/>
        <v>28112</v>
      </c>
      <c r="B1290" t="s">
        <v>157</v>
      </c>
    </row>
    <row r="1291" spans="1:2" ht="14.45" x14ac:dyDescent="0.3">
      <c r="A1291">
        <f t="shared" si="20"/>
        <v>28111</v>
      </c>
      <c r="B1291" t="s">
        <v>157</v>
      </c>
    </row>
    <row r="1292" spans="1:2" ht="14.45" x14ac:dyDescent="0.3">
      <c r="A1292">
        <f t="shared" si="20"/>
        <v>28110</v>
      </c>
      <c r="B1292" t="s">
        <v>157</v>
      </c>
    </row>
    <row r="1293" spans="1:2" ht="14.45" x14ac:dyDescent="0.3">
      <c r="A1293">
        <f t="shared" si="20"/>
        <v>28109</v>
      </c>
      <c r="B1293" t="s">
        <v>157</v>
      </c>
    </row>
    <row r="1294" spans="1:2" ht="14.45" x14ac:dyDescent="0.3">
      <c r="A1294">
        <f t="shared" si="20"/>
        <v>28108</v>
      </c>
      <c r="B1294" t="s">
        <v>157</v>
      </c>
    </row>
    <row r="1295" spans="1:2" ht="14.45" x14ac:dyDescent="0.3">
      <c r="A1295">
        <f t="shared" si="20"/>
        <v>28107</v>
      </c>
      <c r="B1295" t="s">
        <v>157</v>
      </c>
    </row>
    <row r="1296" spans="1:2" ht="14.45" x14ac:dyDescent="0.3">
      <c r="A1296">
        <f t="shared" si="20"/>
        <v>28106</v>
      </c>
      <c r="B1296" t="s">
        <v>157</v>
      </c>
    </row>
    <row r="1297" spans="1:2" ht="14.45" x14ac:dyDescent="0.3">
      <c r="A1297">
        <f t="shared" si="20"/>
        <v>28105</v>
      </c>
      <c r="B1297" t="s">
        <v>157</v>
      </c>
    </row>
    <row r="1298" spans="1:2" ht="14.45" x14ac:dyDescent="0.3">
      <c r="A1298">
        <f t="shared" si="20"/>
        <v>28104</v>
      </c>
      <c r="B1298" t="s">
        <v>157</v>
      </c>
    </row>
    <row r="1299" spans="1:2" ht="14.45" x14ac:dyDescent="0.3">
      <c r="A1299">
        <f t="shared" si="20"/>
        <v>28103</v>
      </c>
      <c r="B1299" t="s">
        <v>157</v>
      </c>
    </row>
    <row r="1300" spans="1:2" ht="14.45" x14ac:dyDescent="0.3">
      <c r="A1300">
        <f t="shared" si="20"/>
        <v>28102</v>
      </c>
      <c r="B1300" t="s">
        <v>157</v>
      </c>
    </row>
    <row r="1301" spans="1:2" ht="14.45" x14ac:dyDescent="0.3">
      <c r="A1301">
        <f t="shared" si="20"/>
        <v>28101</v>
      </c>
      <c r="B1301" t="s">
        <v>157</v>
      </c>
    </row>
    <row r="1302" spans="1:2" ht="14.45" x14ac:dyDescent="0.3">
      <c r="A1302">
        <f t="shared" si="20"/>
        <v>28100</v>
      </c>
      <c r="B1302" t="s">
        <v>157</v>
      </c>
    </row>
    <row r="1303" spans="1:2" ht="14.45" x14ac:dyDescent="0.3">
      <c r="A1303">
        <f t="shared" si="20"/>
        <v>28099</v>
      </c>
      <c r="B1303" t="s">
        <v>157</v>
      </c>
    </row>
    <row r="1304" spans="1:2" ht="14.45" x14ac:dyDescent="0.3">
      <c r="A1304">
        <f t="shared" si="20"/>
        <v>28098</v>
      </c>
      <c r="B1304" t="s">
        <v>157</v>
      </c>
    </row>
    <row r="1305" spans="1:2" ht="14.45" x14ac:dyDescent="0.3">
      <c r="A1305">
        <f t="shared" si="20"/>
        <v>28097</v>
      </c>
      <c r="B1305" t="s">
        <v>157</v>
      </c>
    </row>
    <row r="1306" spans="1:2" ht="14.45" x14ac:dyDescent="0.3">
      <c r="A1306">
        <f t="shared" si="20"/>
        <v>28096</v>
      </c>
      <c r="B1306" t="s">
        <v>157</v>
      </c>
    </row>
    <row r="1307" spans="1:2" ht="14.45" x14ac:dyDescent="0.3">
      <c r="A1307">
        <f t="shared" si="20"/>
        <v>28095</v>
      </c>
      <c r="B1307" t="s">
        <v>157</v>
      </c>
    </row>
    <row r="1308" spans="1:2" ht="14.45" x14ac:dyDescent="0.3">
      <c r="A1308">
        <f t="shared" si="20"/>
        <v>28094</v>
      </c>
      <c r="B1308" t="s">
        <v>157</v>
      </c>
    </row>
    <row r="1309" spans="1:2" ht="14.45" x14ac:dyDescent="0.3">
      <c r="A1309">
        <f t="shared" si="20"/>
        <v>28093</v>
      </c>
      <c r="B1309" t="s">
        <v>157</v>
      </c>
    </row>
    <row r="1310" spans="1:2" ht="14.45" x14ac:dyDescent="0.3">
      <c r="A1310">
        <f t="shared" si="20"/>
        <v>28092</v>
      </c>
      <c r="B1310" t="s">
        <v>157</v>
      </c>
    </row>
    <row r="1311" spans="1:2" ht="14.45" x14ac:dyDescent="0.3">
      <c r="A1311">
        <f t="shared" si="20"/>
        <v>28091</v>
      </c>
      <c r="B1311" t="s">
        <v>157</v>
      </c>
    </row>
    <row r="1312" spans="1:2" ht="14.45" x14ac:dyDescent="0.3">
      <c r="A1312">
        <f t="shared" si="20"/>
        <v>28090</v>
      </c>
      <c r="B1312" t="s">
        <v>157</v>
      </c>
    </row>
    <row r="1313" spans="1:2" ht="14.45" x14ac:dyDescent="0.3">
      <c r="A1313">
        <f t="shared" si="20"/>
        <v>28089</v>
      </c>
      <c r="B1313" t="s">
        <v>157</v>
      </c>
    </row>
    <row r="1314" spans="1:2" ht="14.45" x14ac:dyDescent="0.3">
      <c r="A1314">
        <f t="shared" si="20"/>
        <v>28088</v>
      </c>
      <c r="B1314" t="s">
        <v>157</v>
      </c>
    </row>
    <row r="1315" spans="1:2" ht="14.45" x14ac:dyDescent="0.3">
      <c r="A1315">
        <f t="shared" si="20"/>
        <v>28087</v>
      </c>
      <c r="B1315" t="s">
        <v>157</v>
      </c>
    </row>
    <row r="1316" spans="1:2" ht="14.45" x14ac:dyDescent="0.3">
      <c r="A1316">
        <f t="shared" si="20"/>
        <v>28086</v>
      </c>
      <c r="B1316" t="s">
        <v>157</v>
      </c>
    </row>
    <row r="1317" spans="1:2" ht="14.45" x14ac:dyDescent="0.3">
      <c r="A1317">
        <f t="shared" si="20"/>
        <v>28085</v>
      </c>
      <c r="B1317" t="s">
        <v>157</v>
      </c>
    </row>
    <row r="1318" spans="1:2" ht="14.45" x14ac:dyDescent="0.3">
      <c r="A1318">
        <f t="shared" si="20"/>
        <v>28084</v>
      </c>
      <c r="B1318" t="s">
        <v>157</v>
      </c>
    </row>
    <row r="1319" spans="1:2" ht="14.45" x14ac:dyDescent="0.3">
      <c r="A1319">
        <f t="shared" si="20"/>
        <v>28083</v>
      </c>
      <c r="B1319" t="s">
        <v>157</v>
      </c>
    </row>
    <row r="1320" spans="1:2" ht="14.45" x14ac:dyDescent="0.3">
      <c r="A1320">
        <f t="shared" si="20"/>
        <v>28082</v>
      </c>
      <c r="B1320" t="s">
        <v>157</v>
      </c>
    </row>
    <row r="1321" spans="1:2" ht="14.45" x14ac:dyDescent="0.3">
      <c r="A1321">
        <f t="shared" si="20"/>
        <v>28081</v>
      </c>
      <c r="B1321" t="s">
        <v>157</v>
      </c>
    </row>
    <row r="1322" spans="1:2" ht="14.45" x14ac:dyDescent="0.3">
      <c r="A1322">
        <f t="shared" si="20"/>
        <v>28080</v>
      </c>
      <c r="B1322" t="s">
        <v>157</v>
      </c>
    </row>
    <row r="1323" spans="1:2" ht="14.45" x14ac:dyDescent="0.3">
      <c r="A1323">
        <f t="shared" si="20"/>
        <v>28079</v>
      </c>
      <c r="B1323" t="s">
        <v>157</v>
      </c>
    </row>
    <row r="1324" spans="1:2" ht="14.45" x14ac:dyDescent="0.3">
      <c r="A1324">
        <f t="shared" si="20"/>
        <v>28078</v>
      </c>
      <c r="B1324" t="s">
        <v>157</v>
      </c>
    </row>
    <row r="1325" spans="1:2" ht="14.45" x14ac:dyDescent="0.3">
      <c r="A1325">
        <f t="shared" si="20"/>
        <v>28077</v>
      </c>
      <c r="B1325" t="s">
        <v>157</v>
      </c>
    </row>
    <row r="1326" spans="1:2" ht="14.45" x14ac:dyDescent="0.3">
      <c r="A1326">
        <f t="shared" si="20"/>
        <v>28076</v>
      </c>
      <c r="B1326" t="s">
        <v>157</v>
      </c>
    </row>
    <row r="1327" spans="1:2" ht="14.45" x14ac:dyDescent="0.3">
      <c r="A1327">
        <f t="shared" si="20"/>
        <v>28075</v>
      </c>
      <c r="B1327" t="s">
        <v>157</v>
      </c>
    </row>
    <row r="1328" spans="1:2" ht="14.45" x14ac:dyDescent="0.3">
      <c r="A1328">
        <f t="shared" si="20"/>
        <v>28074</v>
      </c>
      <c r="B1328" t="s">
        <v>157</v>
      </c>
    </row>
    <row r="1329" spans="1:2" ht="14.45" x14ac:dyDescent="0.3">
      <c r="A1329">
        <f t="shared" si="20"/>
        <v>28073</v>
      </c>
      <c r="B1329" t="s">
        <v>157</v>
      </c>
    </row>
    <row r="1330" spans="1:2" ht="14.45" x14ac:dyDescent="0.3">
      <c r="A1330">
        <f t="shared" si="20"/>
        <v>28072</v>
      </c>
      <c r="B1330" t="s">
        <v>157</v>
      </c>
    </row>
    <row r="1331" spans="1:2" ht="14.45" x14ac:dyDescent="0.3">
      <c r="A1331">
        <f t="shared" si="20"/>
        <v>28071</v>
      </c>
      <c r="B1331" t="s">
        <v>157</v>
      </c>
    </row>
    <row r="1332" spans="1:2" ht="14.45" x14ac:dyDescent="0.3">
      <c r="A1332">
        <f t="shared" si="20"/>
        <v>28070</v>
      </c>
      <c r="B1332" t="s">
        <v>157</v>
      </c>
    </row>
    <row r="1333" spans="1:2" ht="14.45" x14ac:dyDescent="0.3">
      <c r="A1333">
        <f t="shared" si="20"/>
        <v>28069</v>
      </c>
      <c r="B1333" t="s">
        <v>157</v>
      </c>
    </row>
    <row r="1334" spans="1:2" ht="14.45" x14ac:dyDescent="0.3">
      <c r="A1334">
        <f t="shared" si="20"/>
        <v>28068</v>
      </c>
      <c r="B1334" t="s">
        <v>157</v>
      </c>
    </row>
    <row r="1335" spans="1:2" ht="14.45" x14ac:dyDescent="0.3">
      <c r="A1335">
        <f t="shared" si="20"/>
        <v>28067</v>
      </c>
      <c r="B1335" t="s">
        <v>157</v>
      </c>
    </row>
    <row r="1336" spans="1:2" ht="14.45" x14ac:dyDescent="0.3">
      <c r="A1336">
        <f t="shared" si="20"/>
        <v>28066</v>
      </c>
      <c r="B1336" t="s">
        <v>157</v>
      </c>
    </row>
    <row r="1337" spans="1:2" ht="14.45" x14ac:dyDescent="0.3">
      <c r="A1337">
        <f t="shared" si="20"/>
        <v>28065</v>
      </c>
      <c r="B1337" t="s">
        <v>157</v>
      </c>
    </row>
    <row r="1338" spans="1:2" ht="14.45" x14ac:dyDescent="0.3">
      <c r="A1338">
        <f t="shared" si="20"/>
        <v>28064</v>
      </c>
      <c r="B1338" t="s">
        <v>157</v>
      </c>
    </row>
    <row r="1339" spans="1:2" ht="14.45" x14ac:dyDescent="0.3">
      <c r="A1339">
        <f t="shared" si="20"/>
        <v>28063</v>
      </c>
      <c r="B1339" t="s">
        <v>157</v>
      </c>
    </row>
    <row r="1340" spans="1:2" ht="14.45" x14ac:dyDescent="0.3">
      <c r="A1340">
        <f t="shared" si="20"/>
        <v>28062</v>
      </c>
      <c r="B1340" t="s">
        <v>157</v>
      </c>
    </row>
    <row r="1341" spans="1:2" ht="14.45" x14ac:dyDescent="0.3">
      <c r="A1341">
        <f t="shared" si="20"/>
        <v>28061</v>
      </c>
      <c r="B1341" t="s">
        <v>157</v>
      </c>
    </row>
    <row r="1342" spans="1:2" ht="14.45" x14ac:dyDescent="0.3">
      <c r="A1342">
        <f t="shared" si="20"/>
        <v>28060</v>
      </c>
      <c r="B1342" t="s">
        <v>157</v>
      </c>
    </row>
    <row r="1343" spans="1:2" ht="14.45" x14ac:dyDescent="0.3">
      <c r="A1343">
        <f t="shared" si="20"/>
        <v>28059</v>
      </c>
      <c r="B1343" t="s">
        <v>157</v>
      </c>
    </row>
    <row r="1344" spans="1:2" ht="14.45" x14ac:dyDescent="0.3">
      <c r="A1344">
        <f t="shared" si="20"/>
        <v>28058</v>
      </c>
      <c r="B1344" t="s">
        <v>157</v>
      </c>
    </row>
    <row r="1345" spans="1:2" ht="14.45" x14ac:dyDescent="0.3">
      <c r="A1345">
        <f t="shared" si="20"/>
        <v>28057</v>
      </c>
      <c r="B1345" t="s">
        <v>157</v>
      </c>
    </row>
    <row r="1346" spans="1:2" ht="14.45" x14ac:dyDescent="0.3">
      <c r="A1346">
        <f t="shared" si="20"/>
        <v>28056</v>
      </c>
      <c r="B1346" t="s">
        <v>157</v>
      </c>
    </row>
    <row r="1347" spans="1:2" ht="14.45" x14ac:dyDescent="0.3">
      <c r="A1347">
        <f t="shared" si="20"/>
        <v>28055</v>
      </c>
      <c r="B1347" t="s">
        <v>157</v>
      </c>
    </row>
    <row r="1348" spans="1:2" ht="14.45" x14ac:dyDescent="0.3">
      <c r="A1348">
        <f t="shared" ref="A1348:A1411" si="21">A1347-1</f>
        <v>28054</v>
      </c>
      <c r="B1348" t="s">
        <v>157</v>
      </c>
    </row>
    <row r="1349" spans="1:2" ht="14.45" x14ac:dyDescent="0.3">
      <c r="A1349">
        <f t="shared" si="21"/>
        <v>28053</v>
      </c>
      <c r="B1349" t="s">
        <v>157</v>
      </c>
    </row>
    <row r="1350" spans="1:2" ht="14.45" x14ac:dyDescent="0.3">
      <c r="A1350">
        <f t="shared" si="21"/>
        <v>28052</v>
      </c>
      <c r="B1350" t="s">
        <v>157</v>
      </c>
    </row>
    <row r="1351" spans="1:2" ht="14.45" x14ac:dyDescent="0.3">
      <c r="A1351">
        <f t="shared" si="21"/>
        <v>28051</v>
      </c>
      <c r="B1351" t="s">
        <v>157</v>
      </c>
    </row>
    <row r="1352" spans="1:2" ht="14.45" x14ac:dyDescent="0.3">
      <c r="A1352">
        <f t="shared" si="21"/>
        <v>28050</v>
      </c>
      <c r="B1352" t="s">
        <v>157</v>
      </c>
    </row>
    <row r="1353" spans="1:2" ht="14.45" x14ac:dyDescent="0.3">
      <c r="A1353">
        <f t="shared" si="21"/>
        <v>28049</v>
      </c>
      <c r="B1353" t="s">
        <v>157</v>
      </c>
    </row>
    <row r="1354" spans="1:2" ht="14.45" x14ac:dyDescent="0.3">
      <c r="A1354">
        <f t="shared" si="21"/>
        <v>28048</v>
      </c>
      <c r="B1354" t="s">
        <v>157</v>
      </c>
    </row>
    <row r="1355" spans="1:2" ht="14.45" x14ac:dyDescent="0.3">
      <c r="A1355">
        <f t="shared" si="21"/>
        <v>28047</v>
      </c>
      <c r="B1355" t="s">
        <v>157</v>
      </c>
    </row>
    <row r="1356" spans="1:2" ht="14.45" x14ac:dyDescent="0.3">
      <c r="A1356">
        <f t="shared" si="21"/>
        <v>28046</v>
      </c>
      <c r="B1356" t="s">
        <v>157</v>
      </c>
    </row>
    <row r="1357" spans="1:2" ht="14.45" x14ac:dyDescent="0.3">
      <c r="A1357">
        <f t="shared" si="21"/>
        <v>28045</v>
      </c>
      <c r="B1357" t="s">
        <v>157</v>
      </c>
    </row>
    <row r="1358" spans="1:2" ht="14.45" x14ac:dyDescent="0.3">
      <c r="A1358">
        <f t="shared" si="21"/>
        <v>28044</v>
      </c>
      <c r="B1358" t="s">
        <v>157</v>
      </c>
    </row>
    <row r="1359" spans="1:2" ht="14.45" x14ac:dyDescent="0.3">
      <c r="A1359">
        <f t="shared" si="21"/>
        <v>28043</v>
      </c>
      <c r="B1359" t="s">
        <v>157</v>
      </c>
    </row>
    <row r="1360" spans="1:2" ht="14.45" x14ac:dyDescent="0.3">
      <c r="A1360">
        <f t="shared" si="21"/>
        <v>28042</v>
      </c>
      <c r="B1360" t="s">
        <v>157</v>
      </c>
    </row>
    <row r="1361" spans="1:2" ht="14.45" x14ac:dyDescent="0.3">
      <c r="A1361">
        <f t="shared" si="21"/>
        <v>28041</v>
      </c>
      <c r="B1361" t="s">
        <v>157</v>
      </c>
    </row>
    <row r="1362" spans="1:2" ht="14.45" x14ac:dyDescent="0.3">
      <c r="A1362">
        <f t="shared" si="21"/>
        <v>28040</v>
      </c>
      <c r="B1362" t="s">
        <v>157</v>
      </c>
    </row>
    <row r="1363" spans="1:2" ht="14.45" x14ac:dyDescent="0.3">
      <c r="A1363">
        <f t="shared" si="21"/>
        <v>28039</v>
      </c>
      <c r="B1363" t="s">
        <v>157</v>
      </c>
    </row>
    <row r="1364" spans="1:2" ht="14.45" x14ac:dyDescent="0.3">
      <c r="A1364">
        <f t="shared" si="21"/>
        <v>28038</v>
      </c>
      <c r="B1364" t="s">
        <v>157</v>
      </c>
    </row>
    <row r="1365" spans="1:2" ht="14.45" x14ac:dyDescent="0.3">
      <c r="A1365">
        <f t="shared" si="21"/>
        <v>28037</v>
      </c>
      <c r="B1365" t="s">
        <v>157</v>
      </c>
    </row>
    <row r="1366" spans="1:2" ht="14.45" x14ac:dyDescent="0.3">
      <c r="A1366">
        <f t="shared" si="21"/>
        <v>28036</v>
      </c>
      <c r="B1366" t="s">
        <v>157</v>
      </c>
    </row>
    <row r="1367" spans="1:2" ht="14.45" x14ac:dyDescent="0.3">
      <c r="A1367">
        <f t="shared" si="21"/>
        <v>28035</v>
      </c>
      <c r="B1367" t="s">
        <v>157</v>
      </c>
    </row>
    <row r="1368" spans="1:2" ht="14.45" x14ac:dyDescent="0.3">
      <c r="A1368">
        <f t="shared" si="21"/>
        <v>28034</v>
      </c>
      <c r="B1368" t="s">
        <v>157</v>
      </c>
    </row>
    <row r="1369" spans="1:2" ht="14.45" x14ac:dyDescent="0.3">
      <c r="A1369">
        <f t="shared" si="21"/>
        <v>28033</v>
      </c>
      <c r="B1369" t="s">
        <v>157</v>
      </c>
    </row>
    <row r="1370" spans="1:2" ht="14.45" x14ac:dyDescent="0.3">
      <c r="A1370">
        <f t="shared" si="21"/>
        <v>28032</v>
      </c>
      <c r="B1370" t="s">
        <v>157</v>
      </c>
    </row>
    <row r="1371" spans="1:2" ht="14.45" x14ac:dyDescent="0.3">
      <c r="A1371">
        <f t="shared" si="21"/>
        <v>28031</v>
      </c>
      <c r="B1371" t="s">
        <v>157</v>
      </c>
    </row>
    <row r="1372" spans="1:2" ht="14.45" x14ac:dyDescent="0.3">
      <c r="A1372">
        <f t="shared" si="21"/>
        <v>28030</v>
      </c>
      <c r="B1372" t="s">
        <v>157</v>
      </c>
    </row>
    <row r="1373" spans="1:2" ht="14.45" x14ac:dyDescent="0.3">
      <c r="A1373">
        <f t="shared" si="21"/>
        <v>28029</v>
      </c>
      <c r="B1373" t="s">
        <v>157</v>
      </c>
    </row>
    <row r="1374" spans="1:2" ht="14.45" x14ac:dyDescent="0.3">
      <c r="A1374">
        <f t="shared" si="21"/>
        <v>28028</v>
      </c>
      <c r="B1374" t="s">
        <v>157</v>
      </c>
    </row>
    <row r="1375" spans="1:2" ht="14.45" x14ac:dyDescent="0.3">
      <c r="A1375">
        <f t="shared" si="21"/>
        <v>28027</v>
      </c>
      <c r="B1375" t="s">
        <v>157</v>
      </c>
    </row>
    <row r="1376" spans="1:2" ht="14.45" x14ac:dyDescent="0.3">
      <c r="A1376">
        <f t="shared" si="21"/>
        <v>28026</v>
      </c>
      <c r="B1376" t="s">
        <v>157</v>
      </c>
    </row>
    <row r="1377" spans="1:2" ht="14.45" x14ac:dyDescent="0.3">
      <c r="A1377">
        <f t="shared" si="21"/>
        <v>28025</v>
      </c>
      <c r="B1377" t="s">
        <v>157</v>
      </c>
    </row>
    <row r="1378" spans="1:2" ht="14.45" x14ac:dyDescent="0.3">
      <c r="A1378">
        <f t="shared" si="21"/>
        <v>28024</v>
      </c>
      <c r="B1378" t="s">
        <v>157</v>
      </c>
    </row>
    <row r="1379" spans="1:2" ht="14.45" x14ac:dyDescent="0.3">
      <c r="A1379">
        <f t="shared" si="21"/>
        <v>28023</v>
      </c>
      <c r="B1379" t="s">
        <v>157</v>
      </c>
    </row>
    <row r="1380" spans="1:2" ht="14.45" x14ac:dyDescent="0.3">
      <c r="A1380">
        <f t="shared" si="21"/>
        <v>28022</v>
      </c>
      <c r="B1380" t="s">
        <v>157</v>
      </c>
    </row>
    <row r="1381" spans="1:2" ht="14.45" x14ac:dyDescent="0.3">
      <c r="A1381">
        <f t="shared" si="21"/>
        <v>28021</v>
      </c>
      <c r="B1381" t="s">
        <v>157</v>
      </c>
    </row>
    <row r="1382" spans="1:2" ht="14.45" x14ac:dyDescent="0.3">
      <c r="A1382">
        <f t="shared" si="21"/>
        <v>28020</v>
      </c>
      <c r="B1382" t="s">
        <v>157</v>
      </c>
    </row>
    <row r="1383" spans="1:2" ht="14.45" x14ac:dyDescent="0.3">
      <c r="A1383">
        <f t="shared" si="21"/>
        <v>28019</v>
      </c>
      <c r="B1383" t="s">
        <v>157</v>
      </c>
    </row>
    <row r="1384" spans="1:2" ht="14.45" x14ac:dyDescent="0.3">
      <c r="A1384">
        <f t="shared" si="21"/>
        <v>28018</v>
      </c>
      <c r="B1384" t="s">
        <v>157</v>
      </c>
    </row>
    <row r="1385" spans="1:2" ht="14.45" x14ac:dyDescent="0.3">
      <c r="A1385">
        <f t="shared" si="21"/>
        <v>28017</v>
      </c>
      <c r="B1385" t="s">
        <v>157</v>
      </c>
    </row>
    <row r="1386" spans="1:2" ht="14.45" x14ac:dyDescent="0.3">
      <c r="A1386">
        <f t="shared" si="21"/>
        <v>28016</v>
      </c>
      <c r="B1386" t="s">
        <v>157</v>
      </c>
    </row>
    <row r="1387" spans="1:2" ht="14.45" x14ac:dyDescent="0.3">
      <c r="A1387">
        <f t="shared" si="21"/>
        <v>28015</v>
      </c>
      <c r="B1387" t="s">
        <v>157</v>
      </c>
    </row>
    <row r="1388" spans="1:2" ht="14.45" x14ac:dyDescent="0.3">
      <c r="A1388">
        <f t="shared" si="21"/>
        <v>28014</v>
      </c>
      <c r="B1388" t="s">
        <v>157</v>
      </c>
    </row>
    <row r="1389" spans="1:2" ht="14.45" x14ac:dyDescent="0.3">
      <c r="A1389">
        <f t="shared" si="21"/>
        <v>28013</v>
      </c>
      <c r="B1389" t="s">
        <v>157</v>
      </c>
    </row>
    <row r="1390" spans="1:2" ht="14.45" x14ac:dyDescent="0.3">
      <c r="A1390">
        <f t="shared" si="21"/>
        <v>28012</v>
      </c>
      <c r="B1390" t="s">
        <v>157</v>
      </c>
    </row>
    <row r="1391" spans="1:2" ht="14.45" x14ac:dyDescent="0.3">
      <c r="A1391">
        <f t="shared" si="21"/>
        <v>28011</v>
      </c>
      <c r="B1391" t="s">
        <v>157</v>
      </c>
    </row>
    <row r="1392" spans="1:2" ht="14.45" x14ac:dyDescent="0.3">
      <c r="A1392">
        <f t="shared" si="21"/>
        <v>28010</v>
      </c>
      <c r="B1392" t="s">
        <v>157</v>
      </c>
    </row>
    <row r="1393" spans="1:2" ht="14.45" x14ac:dyDescent="0.3">
      <c r="A1393">
        <f t="shared" si="21"/>
        <v>28009</v>
      </c>
      <c r="B1393" t="s">
        <v>157</v>
      </c>
    </row>
    <row r="1394" spans="1:2" ht="14.45" x14ac:dyDescent="0.3">
      <c r="A1394">
        <f t="shared" si="21"/>
        <v>28008</v>
      </c>
      <c r="B1394" t="s">
        <v>157</v>
      </c>
    </row>
    <row r="1395" spans="1:2" ht="14.45" x14ac:dyDescent="0.3">
      <c r="A1395">
        <f t="shared" si="21"/>
        <v>28007</v>
      </c>
      <c r="B1395" t="s">
        <v>157</v>
      </c>
    </row>
    <row r="1396" spans="1:2" ht="14.45" x14ac:dyDescent="0.3">
      <c r="A1396">
        <f t="shared" si="21"/>
        <v>28006</v>
      </c>
      <c r="B1396" t="s">
        <v>157</v>
      </c>
    </row>
    <row r="1397" spans="1:2" ht="14.45" x14ac:dyDescent="0.3">
      <c r="A1397">
        <f t="shared" si="21"/>
        <v>28005</v>
      </c>
      <c r="B1397" t="s">
        <v>157</v>
      </c>
    </row>
    <row r="1398" spans="1:2" ht="14.45" x14ac:dyDescent="0.3">
      <c r="A1398">
        <f t="shared" si="21"/>
        <v>28004</v>
      </c>
      <c r="B1398" t="s">
        <v>157</v>
      </c>
    </row>
    <row r="1399" spans="1:2" ht="14.45" x14ac:dyDescent="0.3">
      <c r="A1399">
        <f t="shared" si="21"/>
        <v>28003</v>
      </c>
      <c r="B1399" t="s">
        <v>157</v>
      </c>
    </row>
    <row r="1400" spans="1:2" ht="14.45" x14ac:dyDescent="0.3">
      <c r="A1400">
        <f t="shared" si="21"/>
        <v>28002</v>
      </c>
      <c r="B1400" t="s">
        <v>157</v>
      </c>
    </row>
    <row r="1401" spans="1:2" ht="14.45" x14ac:dyDescent="0.3">
      <c r="A1401">
        <f t="shared" si="21"/>
        <v>28001</v>
      </c>
      <c r="B1401" t="s">
        <v>157</v>
      </c>
    </row>
    <row r="1402" spans="1:2" ht="14.45" x14ac:dyDescent="0.3">
      <c r="A1402">
        <f t="shared" si="21"/>
        <v>28000</v>
      </c>
      <c r="B1402" t="s">
        <v>157</v>
      </c>
    </row>
    <row r="1403" spans="1:2" ht="14.45" x14ac:dyDescent="0.3">
      <c r="A1403">
        <f t="shared" si="21"/>
        <v>27999</v>
      </c>
      <c r="B1403" t="s">
        <v>157</v>
      </c>
    </row>
    <row r="1404" spans="1:2" ht="14.45" x14ac:dyDescent="0.3">
      <c r="A1404">
        <f t="shared" si="21"/>
        <v>27998</v>
      </c>
      <c r="B1404" t="s">
        <v>157</v>
      </c>
    </row>
    <row r="1405" spans="1:2" ht="14.45" x14ac:dyDescent="0.3">
      <c r="A1405">
        <f t="shared" si="21"/>
        <v>27997</v>
      </c>
      <c r="B1405" t="s">
        <v>157</v>
      </c>
    </row>
    <row r="1406" spans="1:2" ht="14.45" x14ac:dyDescent="0.3">
      <c r="A1406">
        <f t="shared" si="21"/>
        <v>27996</v>
      </c>
      <c r="B1406" t="s">
        <v>157</v>
      </c>
    </row>
    <row r="1407" spans="1:2" ht="14.45" x14ac:dyDescent="0.3">
      <c r="A1407">
        <f t="shared" si="21"/>
        <v>27995</v>
      </c>
      <c r="B1407" t="s">
        <v>157</v>
      </c>
    </row>
    <row r="1408" spans="1:2" ht="14.45" x14ac:dyDescent="0.3">
      <c r="A1408">
        <f t="shared" si="21"/>
        <v>27994</v>
      </c>
      <c r="B1408" t="s">
        <v>157</v>
      </c>
    </row>
    <row r="1409" spans="1:2" ht="14.45" x14ac:dyDescent="0.3">
      <c r="A1409">
        <f t="shared" si="21"/>
        <v>27993</v>
      </c>
      <c r="B1409" t="s">
        <v>157</v>
      </c>
    </row>
    <row r="1410" spans="1:2" ht="14.45" x14ac:dyDescent="0.3">
      <c r="A1410">
        <f t="shared" si="21"/>
        <v>27992</v>
      </c>
      <c r="B1410" t="s">
        <v>157</v>
      </c>
    </row>
    <row r="1411" spans="1:2" ht="14.45" x14ac:dyDescent="0.3">
      <c r="A1411">
        <f t="shared" si="21"/>
        <v>27991</v>
      </c>
      <c r="B1411" t="s">
        <v>157</v>
      </c>
    </row>
    <row r="1412" spans="1:2" ht="14.45" x14ac:dyDescent="0.3">
      <c r="A1412">
        <f t="shared" ref="A1412:A1475" si="22">A1411-1</f>
        <v>27990</v>
      </c>
      <c r="B1412" t="s">
        <v>157</v>
      </c>
    </row>
    <row r="1413" spans="1:2" ht="14.45" x14ac:dyDescent="0.3">
      <c r="A1413">
        <f t="shared" si="22"/>
        <v>27989</v>
      </c>
      <c r="B1413" t="s">
        <v>157</v>
      </c>
    </row>
    <row r="1414" spans="1:2" ht="14.45" x14ac:dyDescent="0.3">
      <c r="A1414">
        <f t="shared" si="22"/>
        <v>27988</v>
      </c>
      <c r="B1414" t="s">
        <v>157</v>
      </c>
    </row>
    <row r="1415" spans="1:2" ht="14.45" x14ac:dyDescent="0.3">
      <c r="A1415">
        <f t="shared" si="22"/>
        <v>27987</v>
      </c>
      <c r="B1415" t="s">
        <v>157</v>
      </c>
    </row>
    <row r="1416" spans="1:2" ht="14.45" x14ac:dyDescent="0.3">
      <c r="A1416">
        <f t="shared" si="22"/>
        <v>27986</v>
      </c>
      <c r="B1416" t="s">
        <v>157</v>
      </c>
    </row>
    <row r="1417" spans="1:2" ht="14.45" x14ac:dyDescent="0.3">
      <c r="A1417">
        <f t="shared" si="22"/>
        <v>27985</v>
      </c>
      <c r="B1417" t="s">
        <v>157</v>
      </c>
    </row>
    <row r="1418" spans="1:2" ht="14.45" x14ac:dyDescent="0.3">
      <c r="A1418">
        <f t="shared" si="22"/>
        <v>27984</v>
      </c>
      <c r="B1418" t="s">
        <v>157</v>
      </c>
    </row>
    <row r="1419" spans="1:2" ht="14.45" x14ac:dyDescent="0.3">
      <c r="A1419">
        <f t="shared" si="22"/>
        <v>27983</v>
      </c>
      <c r="B1419" t="s">
        <v>157</v>
      </c>
    </row>
    <row r="1420" spans="1:2" ht="14.45" x14ac:dyDescent="0.3">
      <c r="A1420">
        <f t="shared" si="22"/>
        <v>27982</v>
      </c>
      <c r="B1420" t="s">
        <v>157</v>
      </c>
    </row>
    <row r="1421" spans="1:2" ht="14.45" x14ac:dyDescent="0.3">
      <c r="A1421">
        <f t="shared" si="22"/>
        <v>27981</v>
      </c>
      <c r="B1421" t="s">
        <v>157</v>
      </c>
    </row>
    <row r="1422" spans="1:2" ht="14.45" x14ac:dyDescent="0.3">
      <c r="A1422">
        <f t="shared" si="22"/>
        <v>27980</v>
      </c>
      <c r="B1422" t="s">
        <v>157</v>
      </c>
    </row>
    <row r="1423" spans="1:2" ht="14.45" x14ac:dyDescent="0.3">
      <c r="A1423">
        <f t="shared" si="22"/>
        <v>27979</v>
      </c>
      <c r="B1423" t="s">
        <v>157</v>
      </c>
    </row>
    <row r="1424" spans="1:2" ht="14.45" x14ac:dyDescent="0.3">
      <c r="A1424">
        <f t="shared" si="22"/>
        <v>27978</v>
      </c>
      <c r="B1424" t="s">
        <v>157</v>
      </c>
    </row>
    <row r="1425" spans="1:2" ht="14.45" x14ac:dyDescent="0.3">
      <c r="A1425">
        <f t="shared" si="22"/>
        <v>27977</v>
      </c>
      <c r="B1425" t="s">
        <v>157</v>
      </c>
    </row>
    <row r="1426" spans="1:2" ht="14.45" x14ac:dyDescent="0.3">
      <c r="A1426">
        <f t="shared" si="22"/>
        <v>27976</v>
      </c>
      <c r="B1426" t="s">
        <v>157</v>
      </c>
    </row>
    <row r="1427" spans="1:2" ht="14.45" x14ac:dyDescent="0.3">
      <c r="A1427">
        <f t="shared" si="22"/>
        <v>27975</v>
      </c>
      <c r="B1427" t="s">
        <v>157</v>
      </c>
    </row>
    <row r="1428" spans="1:2" ht="14.45" x14ac:dyDescent="0.3">
      <c r="A1428">
        <f t="shared" si="22"/>
        <v>27974</v>
      </c>
      <c r="B1428" t="s">
        <v>157</v>
      </c>
    </row>
    <row r="1429" spans="1:2" ht="14.45" x14ac:dyDescent="0.3">
      <c r="A1429">
        <f t="shared" si="22"/>
        <v>27973</v>
      </c>
      <c r="B1429" t="s">
        <v>157</v>
      </c>
    </row>
    <row r="1430" spans="1:2" ht="14.45" x14ac:dyDescent="0.3">
      <c r="A1430">
        <f t="shared" si="22"/>
        <v>27972</v>
      </c>
      <c r="B1430" t="s">
        <v>157</v>
      </c>
    </row>
    <row r="1431" spans="1:2" ht="14.45" x14ac:dyDescent="0.3">
      <c r="A1431">
        <f t="shared" si="22"/>
        <v>27971</v>
      </c>
      <c r="B1431" t="s">
        <v>157</v>
      </c>
    </row>
    <row r="1432" spans="1:2" ht="14.45" x14ac:dyDescent="0.3">
      <c r="A1432">
        <f t="shared" si="22"/>
        <v>27970</v>
      </c>
      <c r="B1432" t="s">
        <v>157</v>
      </c>
    </row>
    <row r="1433" spans="1:2" ht="14.45" x14ac:dyDescent="0.3">
      <c r="A1433">
        <f t="shared" si="22"/>
        <v>27969</v>
      </c>
      <c r="B1433" t="s">
        <v>157</v>
      </c>
    </row>
    <row r="1434" spans="1:2" ht="14.45" x14ac:dyDescent="0.3">
      <c r="A1434">
        <f t="shared" si="22"/>
        <v>27968</v>
      </c>
      <c r="B1434" t="s">
        <v>157</v>
      </c>
    </row>
    <row r="1435" spans="1:2" ht="14.45" x14ac:dyDescent="0.3">
      <c r="A1435">
        <f t="shared" si="22"/>
        <v>27967</v>
      </c>
      <c r="B1435" t="s">
        <v>157</v>
      </c>
    </row>
    <row r="1436" spans="1:2" ht="14.45" x14ac:dyDescent="0.3">
      <c r="A1436">
        <f t="shared" si="22"/>
        <v>27966</v>
      </c>
      <c r="B1436" t="s">
        <v>157</v>
      </c>
    </row>
    <row r="1437" spans="1:2" ht="14.45" x14ac:dyDescent="0.3">
      <c r="A1437">
        <f t="shared" si="22"/>
        <v>27965</v>
      </c>
      <c r="B1437" t="s">
        <v>157</v>
      </c>
    </row>
    <row r="1438" spans="1:2" ht="14.45" x14ac:dyDescent="0.3">
      <c r="A1438">
        <f t="shared" si="22"/>
        <v>27964</v>
      </c>
      <c r="B1438" t="s">
        <v>157</v>
      </c>
    </row>
    <row r="1439" spans="1:2" ht="14.45" x14ac:dyDescent="0.3">
      <c r="A1439">
        <f t="shared" si="22"/>
        <v>27963</v>
      </c>
      <c r="B1439" t="s">
        <v>157</v>
      </c>
    </row>
    <row r="1440" spans="1:2" ht="14.45" x14ac:dyDescent="0.3">
      <c r="A1440">
        <f t="shared" si="22"/>
        <v>27962</v>
      </c>
      <c r="B1440" t="s">
        <v>157</v>
      </c>
    </row>
    <row r="1441" spans="1:2" ht="14.45" x14ac:dyDescent="0.3">
      <c r="A1441">
        <f t="shared" si="22"/>
        <v>27961</v>
      </c>
      <c r="B1441" t="s">
        <v>157</v>
      </c>
    </row>
    <row r="1442" spans="1:2" ht="14.45" x14ac:dyDescent="0.3">
      <c r="A1442">
        <f t="shared" si="22"/>
        <v>27960</v>
      </c>
      <c r="B1442" t="s">
        <v>157</v>
      </c>
    </row>
    <row r="1443" spans="1:2" ht="14.45" x14ac:dyDescent="0.3">
      <c r="A1443">
        <f t="shared" si="22"/>
        <v>27959</v>
      </c>
      <c r="B1443" t="s">
        <v>157</v>
      </c>
    </row>
    <row r="1444" spans="1:2" ht="14.45" x14ac:dyDescent="0.3">
      <c r="A1444">
        <f t="shared" si="22"/>
        <v>27958</v>
      </c>
      <c r="B1444" t="s">
        <v>157</v>
      </c>
    </row>
    <row r="1445" spans="1:2" ht="14.45" x14ac:dyDescent="0.3">
      <c r="A1445">
        <f t="shared" si="22"/>
        <v>27957</v>
      </c>
      <c r="B1445" t="s">
        <v>157</v>
      </c>
    </row>
    <row r="1446" spans="1:2" ht="14.45" x14ac:dyDescent="0.3">
      <c r="A1446">
        <f t="shared" si="22"/>
        <v>27956</v>
      </c>
      <c r="B1446" t="s">
        <v>157</v>
      </c>
    </row>
    <row r="1447" spans="1:2" ht="14.45" x14ac:dyDescent="0.3">
      <c r="A1447">
        <f t="shared" si="22"/>
        <v>27955</v>
      </c>
      <c r="B1447" t="s">
        <v>157</v>
      </c>
    </row>
    <row r="1448" spans="1:2" ht="14.45" x14ac:dyDescent="0.3">
      <c r="A1448">
        <f t="shared" si="22"/>
        <v>27954</v>
      </c>
      <c r="B1448" t="s">
        <v>157</v>
      </c>
    </row>
    <row r="1449" spans="1:2" ht="14.45" x14ac:dyDescent="0.3">
      <c r="A1449">
        <f t="shared" si="22"/>
        <v>27953</v>
      </c>
      <c r="B1449" t="s">
        <v>157</v>
      </c>
    </row>
    <row r="1450" spans="1:2" ht="14.45" x14ac:dyDescent="0.3">
      <c r="A1450">
        <f t="shared" si="22"/>
        <v>27952</v>
      </c>
      <c r="B1450" t="s">
        <v>157</v>
      </c>
    </row>
    <row r="1451" spans="1:2" ht="14.45" x14ac:dyDescent="0.3">
      <c r="A1451">
        <f t="shared" si="22"/>
        <v>27951</v>
      </c>
      <c r="B1451" t="s">
        <v>157</v>
      </c>
    </row>
    <row r="1452" spans="1:2" ht="14.45" x14ac:dyDescent="0.3">
      <c r="A1452">
        <f t="shared" si="22"/>
        <v>27950</v>
      </c>
      <c r="B1452" t="s">
        <v>157</v>
      </c>
    </row>
    <row r="1453" spans="1:2" ht="14.45" x14ac:dyDescent="0.3">
      <c r="A1453">
        <f t="shared" si="22"/>
        <v>27949</v>
      </c>
      <c r="B1453" t="s">
        <v>157</v>
      </c>
    </row>
    <row r="1454" spans="1:2" ht="14.45" x14ac:dyDescent="0.3">
      <c r="A1454">
        <f t="shared" si="22"/>
        <v>27948</v>
      </c>
      <c r="B1454" t="s">
        <v>157</v>
      </c>
    </row>
    <row r="1455" spans="1:2" ht="14.45" x14ac:dyDescent="0.3">
      <c r="A1455">
        <f t="shared" si="22"/>
        <v>27947</v>
      </c>
      <c r="B1455" t="s">
        <v>157</v>
      </c>
    </row>
    <row r="1456" spans="1:2" ht="14.45" x14ac:dyDescent="0.3">
      <c r="A1456">
        <f t="shared" si="22"/>
        <v>27946</v>
      </c>
      <c r="B1456" t="s">
        <v>157</v>
      </c>
    </row>
    <row r="1457" spans="1:2" ht="14.45" x14ac:dyDescent="0.3">
      <c r="A1457">
        <f t="shared" si="22"/>
        <v>27945</v>
      </c>
      <c r="B1457" t="s">
        <v>157</v>
      </c>
    </row>
    <row r="1458" spans="1:2" ht="14.45" x14ac:dyDescent="0.3">
      <c r="A1458">
        <f t="shared" si="22"/>
        <v>27944</v>
      </c>
      <c r="B1458" t="s">
        <v>157</v>
      </c>
    </row>
    <row r="1459" spans="1:2" ht="14.45" x14ac:dyDescent="0.3">
      <c r="A1459">
        <f t="shared" si="22"/>
        <v>27943</v>
      </c>
      <c r="B1459" t="s">
        <v>157</v>
      </c>
    </row>
    <row r="1460" spans="1:2" ht="14.45" x14ac:dyDescent="0.3">
      <c r="A1460">
        <f t="shared" si="22"/>
        <v>27942</v>
      </c>
      <c r="B1460" t="s">
        <v>157</v>
      </c>
    </row>
    <row r="1461" spans="1:2" ht="14.45" x14ac:dyDescent="0.3">
      <c r="A1461">
        <f t="shared" si="22"/>
        <v>27941</v>
      </c>
      <c r="B1461" t="s">
        <v>157</v>
      </c>
    </row>
    <row r="1462" spans="1:2" ht="14.45" x14ac:dyDescent="0.3">
      <c r="A1462">
        <f t="shared" si="22"/>
        <v>27940</v>
      </c>
      <c r="B1462" t="s">
        <v>157</v>
      </c>
    </row>
    <row r="1463" spans="1:2" ht="14.45" x14ac:dyDescent="0.3">
      <c r="A1463">
        <f t="shared" si="22"/>
        <v>27939</v>
      </c>
      <c r="B1463" t="s">
        <v>157</v>
      </c>
    </row>
    <row r="1464" spans="1:2" ht="14.45" x14ac:dyDescent="0.3">
      <c r="A1464">
        <f t="shared" si="22"/>
        <v>27938</v>
      </c>
      <c r="B1464" t="s">
        <v>157</v>
      </c>
    </row>
    <row r="1465" spans="1:2" ht="14.45" x14ac:dyDescent="0.3">
      <c r="A1465">
        <f t="shared" si="22"/>
        <v>27937</v>
      </c>
      <c r="B1465" t="s">
        <v>157</v>
      </c>
    </row>
    <row r="1466" spans="1:2" ht="14.45" x14ac:dyDescent="0.3">
      <c r="A1466">
        <f t="shared" si="22"/>
        <v>27936</v>
      </c>
      <c r="B1466" t="s">
        <v>157</v>
      </c>
    </row>
    <row r="1467" spans="1:2" ht="14.45" x14ac:dyDescent="0.3">
      <c r="A1467">
        <f t="shared" si="22"/>
        <v>27935</v>
      </c>
      <c r="B1467" t="s">
        <v>157</v>
      </c>
    </row>
    <row r="1468" spans="1:2" ht="14.45" x14ac:dyDescent="0.3">
      <c r="A1468">
        <f t="shared" si="22"/>
        <v>27934</v>
      </c>
      <c r="B1468" t="s">
        <v>157</v>
      </c>
    </row>
    <row r="1469" spans="1:2" ht="14.45" x14ac:dyDescent="0.3">
      <c r="A1469">
        <f t="shared" si="22"/>
        <v>27933</v>
      </c>
      <c r="B1469" t="s">
        <v>157</v>
      </c>
    </row>
    <row r="1470" spans="1:2" ht="14.45" x14ac:dyDescent="0.3">
      <c r="A1470">
        <f t="shared" si="22"/>
        <v>27932</v>
      </c>
      <c r="B1470" t="s">
        <v>157</v>
      </c>
    </row>
    <row r="1471" spans="1:2" ht="14.45" x14ac:dyDescent="0.3">
      <c r="A1471">
        <f t="shared" si="22"/>
        <v>27931</v>
      </c>
      <c r="B1471" t="s">
        <v>157</v>
      </c>
    </row>
    <row r="1472" spans="1:2" ht="14.45" x14ac:dyDescent="0.3">
      <c r="A1472">
        <f t="shared" si="22"/>
        <v>27930</v>
      </c>
      <c r="B1472" t="s">
        <v>157</v>
      </c>
    </row>
    <row r="1473" spans="1:2" ht="14.45" x14ac:dyDescent="0.3">
      <c r="A1473">
        <f t="shared" si="22"/>
        <v>27929</v>
      </c>
      <c r="B1473" t="s">
        <v>157</v>
      </c>
    </row>
    <row r="1474" spans="1:2" ht="14.45" x14ac:dyDescent="0.3">
      <c r="A1474">
        <f t="shared" si="22"/>
        <v>27928</v>
      </c>
      <c r="B1474" t="s">
        <v>157</v>
      </c>
    </row>
    <row r="1475" spans="1:2" ht="14.45" x14ac:dyDescent="0.3">
      <c r="A1475">
        <f t="shared" si="22"/>
        <v>27927</v>
      </c>
      <c r="B1475" t="s">
        <v>157</v>
      </c>
    </row>
    <row r="1476" spans="1:2" ht="14.45" x14ac:dyDescent="0.3">
      <c r="A1476">
        <f t="shared" ref="A1476:A1539" si="23">A1475-1</f>
        <v>27926</v>
      </c>
      <c r="B1476" t="s">
        <v>157</v>
      </c>
    </row>
    <row r="1477" spans="1:2" ht="14.45" x14ac:dyDescent="0.3">
      <c r="A1477">
        <f t="shared" si="23"/>
        <v>27925</v>
      </c>
      <c r="B1477" t="s">
        <v>157</v>
      </c>
    </row>
    <row r="1478" spans="1:2" ht="14.45" x14ac:dyDescent="0.3">
      <c r="A1478">
        <f t="shared" si="23"/>
        <v>27924</v>
      </c>
      <c r="B1478" t="s">
        <v>157</v>
      </c>
    </row>
    <row r="1479" spans="1:2" ht="14.45" x14ac:dyDescent="0.3">
      <c r="A1479">
        <f t="shared" si="23"/>
        <v>27923</v>
      </c>
      <c r="B1479" t="s">
        <v>157</v>
      </c>
    </row>
    <row r="1480" spans="1:2" ht="14.45" x14ac:dyDescent="0.3">
      <c r="A1480">
        <f t="shared" si="23"/>
        <v>27922</v>
      </c>
      <c r="B1480" t="s">
        <v>157</v>
      </c>
    </row>
    <row r="1481" spans="1:2" ht="14.45" x14ac:dyDescent="0.3">
      <c r="A1481">
        <f t="shared" si="23"/>
        <v>27921</v>
      </c>
      <c r="B1481" t="s">
        <v>157</v>
      </c>
    </row>
    <row r="1482" spans="1:2" ht="14.45" x14ac:dyDescent="0.3">
      <c r="A1482">
        <f t="shared" si="23"/>
        <v>27920</v>
      </c>
      <c r="B1482" t="s">
        <v>157</v>
      </c>
    </row>
    <row r="1483" spans="1:2" ht="14.45" x14ac:dyDescent="0.3">
      <c r="A1483">
        <f t="shared" si="23"/>
        <v>27919</v>
      </c>
      <c r="B1483" t="s">
        <v>157</v>
      </c>
    </row>
    <row r="1484" spans="1:2" ht="14.45" x14ac:dyDescent="0.3">
      <c r="A1484">
        <f t="shared" si="23"/>
        <v>27918</v>
      </c>
      <c r="B1484" t="s">
        <v>157</v>
      </c>
    </row>
    <row r="1485" spans="1:2" ht="14.45" x14ac:dyDescent="0.3">
      <c r="A1485">
        <f t="shared" si="23"/>
        <v>27917</v>
      </c>
      <c r="B1485" t="s">
        <v>157</v>
      </c>
    </row>
    <row r="1486" spans="1:2" ht="14.45" x14ac:dyDescent="0.3">
      <c r="A1486">
        <f t="shared" si="23"/>
        <v>27916</v>
      </c>
      <c r="B1486" t="s">
        <v>157</v>
      </c>
    </row>
    <row r="1487" spans="1:2" ht="14.45" x14ac:dyDescent="0.3">
      <c r="A1487">
        <f t="shared" si="23"/>
        <v>27915</v>
      </c>
      <c r="B1487" t="s">
        <v>157</v>
      </c>
    </row>
    <row r="1488" spans="1:2" ht="14.45" x14ac:dyDescent="0.3">
      <c r="A1488">
        <f t="shared" si="23"/>
        <v>27914</v>
      </c>
      <c r="B1488" t="s">
        <v>157</v>
      </c>
    </row>
    <row r="1489" spans="1:2" ht="14.45" x14ac:dyDescent="0.3">
      <c r="A1489">
        <f t="shared" si="23"/>
        <v>27913</v>
      </c>
      <c r="B1489" t="s">
        <v>157</v>
      </c>
    </row>
    <row r="1490" spans="1:2" ht="14.45" x14ac:dyDescent="0.3">
      <c r="A1490">
        <f t="shared" si="23"/>
        <v>27912</v>
      </c>
      <c r="B1490" t="s">
        <v>157</v>
      </c>
    </row>
    <row r="1491" spans="1:2" ht="14.45" x14ac:dyDescent="0.3">
      <c r="A1491">
        <f t="shared" si="23"/>
        <v>27911</v>
      </c>
      <c r="B1491" t="s">
        <v>157</v>
      </c>
    </row>
    <row r="1492" spans="1:2" ht="14.45" x14ac:dyDescent="0.3">
      <c r="A1492">
        <f t="shared" si="23"/>
        <v>27910</v>
      </c>
      <c r="B1492" t="s">
        <v>157</v>
      </c>
    </row>
    <row r="1493" spans="1:2" ht="14.45" x14ac:dyDescent="0.3">
      <c r="A1493">
        <f t="shared" si="23"/>
        <v>27909</v>
      </c>
      <c r="B1493" t="s">
        <v>157</v>
      </c>
    </row>
    <row r="1494" spans="1:2" ht="14.45" x14ac:dyDescent="0.3">
      <c r="A1494">
        <f t="shared" si="23"/>
        <v>27908</v>
      </c>
      <c r="B1494" t="s">
        <v>157</v>
      </c>
    </row>
    <row r="1495" spans="1:2" ht="14.45" x14ac:dyDescent="0.3">
      <c r="A1495">
        <f t="shared" si="23"/>
        <v>27907</v>
      </c>
      <c r="B1495" t="s">
        <v>157</v>
      </c>
    </row>
    <row r="1496" spans="1:2" ht="14.45" x14ac:dyDescent="0.3">
      <c r="A1496">
        <f t="shared" si="23"/>
        <v>27906</v>
      </c>
      <c r="B1496" t="s">
        <v>157</v>
      </c>
    </row>
    <row r="1497" spans="1:2" ht="14.45" x14ac:dyDescent="0.3">
      <c r="A1497">
        <f t="shared" si="23"/>
        <v>27905</v>
      </c>
      <c r="B1497" t="s">
        <v>157</v>
      </c>
    </row>
    <row r="1498" spans="1:2" ht="14.45" x14ac:dyDescent="0.3">
      <c r="A1498">
        <f t="shared" si="23"/>
        <v>27904</v>
      </c>
      <c r="B1498" t="s">
        <v>157</v>
      </c>
    </row>
    <row r="1499" spans="1:2" ht="14.45" x14ac:dyDescent="0.3">
      <c r="A1499">
        <f t="shared" si="23"/>
        <v>27903</v>
      </c>
      <c r="B1499" t="s">
        <v>157</v>
      </c>
    </row>
    <row r="1500" spans="1:2" ht="14.45" x14ac:dyDescent="0.3">
      <c r="A1500">
        <f t="shared" si="23"/>
        <v>27902</v>
      </c>
      <c r="B1500" t="s">
        <v>157</v>
      </c>
    </row>
    <row r="1501" spans="1:2" ht="14.45" x14ac:dyDescent="0.3">
      <c r="A1501">
        <f t="shared" si="23"/>
        <v>27901</v>
      </c>
      <c r="B1501" t="s">
        <v>157</v>
      </c>
    </row>
    <row r="1502" spans="1:2" ht="14.45" x14ac:dyDescent="0.3">
      <c r="A1502">
        <f t="shared" si="23"/>
        <v>27900</v>
      </c>
      <c r="B1502" t="s">
        <v>157</v>
      </c>
    </row>
    <row r="1503" spans="1:2" ht="14.45" x14ac:dyDescent="0.3">
      <c r="A1503">
        <f t="shared" si="23"/>
        <v>27899</v>
      </c>
      <c r="B1503" t="s">
        <v>157</v>
      </c>
    </row>
    <row r="1504" spans="1:2" ht="14.45" x14ac:dyDescent="0.3">
      <c r="A1504">
        <f t="shared" si="23"/>
        <v>27898</v>
      </c>
      <c r="B1504" t="s">
        <v>157</v>
      </c>
    </row>
    <row r="1505" spans="1:2" ht="14.45" x14ac:dyDescent="0.3">
      <c r="A1505">
        <f t="shared" si="23"/>
        <v>27897</v>
      </c>
      <c r="B1505" t="s">
        <v>157</v>
      </c>
    </row>
    <row r="1506" spans="1:2" ht="14.45" x14ac:dyDescent="0.3">
      <c r="A1506">
        <f t="shared" si="23"/>
        <v>27896</v>
      </c>
      <c r="B1506" t="s">
        <v>157</v>
      </c>
    </row>
    <row r="1507" spans="1:2" ht="14.45" x14ac:dyDescent="0.3">
      <c r="A1507">
        <f t="shared" si="23"/>
        <v>27895</v>
      </c>
      <c r="B1507" t="s">
        <v>157</v>
      </c>
    </row>
    <row r="1508" spans="1:2" ht="14.45" x14ac:dyDescent="0.3">
      <c r="A1508">
        <f t="shared" si="23"/>
        <v>27894</v>
      </c>
      <c r="B1508" t="s">
        <v>157</v>
      </c>
    </row>
    <row r="1509" spans="1:2" ht="14.45" x14ac:dyDescent="0.3">
      <c r="A1509">
        <f t="shared" si="23"/>
        <v>27893</v>
      </c>
      <c r="B1509" t="s">
        <v>157</v>
      </c>
    </row>
    <row r="1510" spans="1:2" ht="14.45" x14ac:dyDescent="0.3">
      <c r="A1510">
        <f t="shared" si="23"/>
        <v>27892</v>
      </c>
      <c r="B1510" t="s">
        <v>157</v>
      </c>
    </row>
    <row r="1511" spans="1:2" ht="14.45" x14ac:dyDescent="0.3">
      <c r="A1511">
        <f t="shared" si="23"/>
        <v>27891</v>
      </c>
      <c r="B1511" t="s">
        <v>157</v>
      </c>
    </row>
    <row r="1512" spans="1:2" ht="14.45" x14ac:dyDescent="0.3">
      <c r="A1512">
        <f t="shared" si="23"/>
        <v>27890</v>
      </c>
      <c r="B1512" t="s">
        <v>157</v>
      </c>
    </row>
    <row r="1513" spans="1:2" ht="14.45" x14ac:dyDescent="0.3">
      <c r="A1513">
        <f t="shared" si="23"/>
        <v>27889</v>
      </c>
      <c r="B1513" t="s">
        <v>157</v>
      </c>
    </row>
    <row r="1514" spans="1:2" ht="14.45" x14ac:dyDescent="0.3">
      <c r="A1514">
        <f t="shared" si="23"/>
        <v>27888</v>
      </c>
      <c r="B1514" t="s">
        <v>157</v>
      </c>
    </row>
    <row r="1515" spans="1:2" ht="14.45" x14ac:dyDescent="0.3">
      <c r="A1515">
        <f t="shared" si="23"/>
        <v>27887</v>
      </c>
      <c r="B1515" t="s">
        <v>157</v>
      </c>
    </row>
    <row r="1516" spans="1:2" ht="14.45" x14ac:dyDescent="0.3">
      <c r="A1516">
        <f t="shared" si="23"/>
        <v>27886</v>
      </c>
      <c r="B1516" t="s">
        <v>157</v>
      </c>
    </row>
    <row r="1517" spans="1:2" ht="14.45" x14ac:dyDescent="0.3">
      <c r="A1517">
        <f t="shared" si="23"/>
        <v>27885</v>
      </c>
      <c r="B1517" t="s">
        <v>157</v>
      </c>
    </row>
    <row r="1518" spans="1:2" ht="14.45" x14ac:dyDescent="0.3">
      <c r="A1518">
        <f t="shared" si="23"/>
        <v>27884</v>
      </c>
      <c r="B1518" t="s">
        <v>157</v>
      </c>
    </row>
    <row r="1519" spans="1:2" ht="14.45" x14ac:dyDescent="0.3">
      <c r="A1519">
        <f t="shared" si="23"/>
        <v>27883</v>
      </c>
      <c r="B1519" t="s">
        <v>157</v>
      </c>
    </row>
    <row r="1520" spans="1:2" ht="14.45" x14ac:dyDescent="0.3">
      <c r="A1520">
        <f t="shared" si="23"/>
        <v>27882</v>
      </c>
      <c r="B1520" t="s">
        <v>157</v>
      </c>
    </row>
    <row r="1521" spans="1:2" ht="14.45" x14ac:dyDescent="0.3">
      <c r="A1521">
        <f t="shared" si="23"/>
        <v>27881</v>
      </c>
      <c r="B1521" t="s">
        <v>157</v>
      </c>
    </row>
    <row r="1522" spans="1:2" ht="14.45" x14ac:dyDescent="0.3">
      <c r="A1522">
        <f t="shared" si="23"/>
        <v>27880</v>
      </c>
      <c r="B1522" t="s">
        <v>157</v>
      </c>
    </row>
    <row r="1523" spans="1:2" ht="14.45" x14ac:dyDescent="0.3">
      <c r="A1523">
        <f t="shared" si="23"/>
        <v>27879</v>
      </c>
      <c r="B1523" t="s">
        <v>157</v>
      </c>
    </row>
    <row r="1524" spans="1:2" ht="14.45" x14ac:dyDescent="0.3">
      <c r="A1524">
        <f t="shared" si="23"/>
        <v>27878</v>
      </c>
      <c r="B1524" t="s">
        <v>157</v>
      </c>
    </row>
    <row r="1525" spans="1:2" ht="14.45" x14ac:dyDescent="0.3">
      <c r="A1525">
        <f t="shared" si="23"/>
        <v>27877</v>
      </c>
      <c r="B1525" t="s">
        <v>157</v>
      </c>
    </row>
    <row r="1526" spans="1:2" ht="14.45" x14ac:dyDescent="0.3">
      <c r="A1526">
        <f t="shared" si="23"/>
        <v>27876</v>
      </c>
      <c r="B1526" t="s">
        <v>157</v>
      </c>
    </row>
    <row r="1527" spans="1:2" ht="14.45" x14ac:dyDescent="0.3">
      <c r="A1527">
        <f t="shared" si="23"/>
        <v>27875</v>
      </c>
      <c r="B1527" t="s">
        <v>157</v>
      </c>
    </row>
    <row r="1528" spans="1:2" ht="14.45" x14ac:dyDescent="0.3">
      <c r="A1528">
        <f t="shared" si="23"/>
        <v>27874</v>
      </c>
      <c r="B1528" t="s">
        <v>157</v>
      </c>
    </row>
    <row r="1529" spans="1:2" ht="14.45" x14ac:dyDescent="0.3">
      <c r="A1529">
        <f t="shared" si="23"/>
        <v>27873</v>
      </c>
      <c r="B1529" t="s">
        <v>157</v>
      </c>
    </row>
    <row r="1530" spans="1:2" ht="14.45" x14ac:dyDescent="0.3">
      <c r="A1530">
        <f t="shared" si="23"/>
        <v>27872</v>
      </c>
      <c r="B1530" t="s">
        <v>157</v>
      </c>
    </row>
    <row r="1531" spans="1:2" ht="14.45" x14ac:dyDescent="0.3">
      <c r="A1531">
        <f t="shared" si="23"/>
        <v>27871</v>
      </c>
      <c r="B1531" t="s">
        <v>157</v>
      </c>
    </row>
    <row r="1532" spans="1:2" ht="14.45" x14ac:dyDescent="0.3">
      <c r="A1532">
        <f t="shared" si="23"/>
        <v>27870</v>
      </c>
      <c r="B1532" t="s">
        <v>157</v>
      </c>
    </row>
    <row r="1533" spans="1:2" ht="14.45" x14ac:dyDescent="0.3">
      <c r="A1533">
        <f t="shared" si="23"/>
        <v>27869</v>
      </c>
      <c r="B1533" t="s">
        <v>157</v>
      </c>
    </row>
    <row r="1534" spans="1:2" ht="14.45" x14ac:dyDescent="0.3">
      <c r="A1534">
        <f t="shared" si="23"/>
        <v>27868</v>
      </c>
      <c r="B1534" t="s">
        <v>157</v>
      </c>
    </row>
    <row r="1535" spans="1:2" ht="14.45" x14ac:dyDescent="0.3">
      <c r="A1535">
        <f t="shared" si="23"/>
        <v>27867</v>
      </c>
      <c r="B1535" t="s">
        <v>157</v>
      </c>
    </row>
    <row r="1536" spans="1:2" ht="14.45" x14ac:dyDescent="0.3">
      <c r="A1536">
        <f t="shared" si="23"/>
        <v>27866</v>
      </c>
      <c r="B1536" t="s">
        <v>157</v>
      </c>
    </row>
    <row r="1537" spans="1:2" ht="14.45" x14ac:dyDescent="0.3">
      <c r="A1537">
        <f t="shared" si="23"/>
        <v>27865</v>
      </c>
      <c r="B1537" t="s">
        <v>157</v>
      </c>
    </row>
    <row r="1538" spans="1:2" ht="14.45" x14ac:dyDescent="0.3">
      <c r="A1538">
        <f t="shared" si="23"/>
        <v>27864</v>
      </c>
      <c r="B1538" t="s">
        <v>157</v>
      </c>
    </row>
    <row r="1539" spans="1:2" ht="14.45" x14ac:dyDescent="0.3">
      <c r="A1539">
        <f t="shared" si="23"/>
        <v>27863</v>
      </c>
      <c r="B1539" t="s">
        <v>157</v>
      </c>
    </row>
    <row r="1540" spans="1:2" ht="14.45" x14ac:dyDescent="0.3">
      <c r="A1540">
        <f t="shared" ref="A1540:A1603" si="24">A1539-1</f>
        <v>27862</v>
      </c>
      <c r="B1540" t="s">
        <v>157</v>
      </c>
    </row>
    <row r="1541" spans="1:2" ht="14.45" x14ac:dyDescent="0.3">
      <c r="A1541">
        <f t="shared" si="24"/>
        <v>27861</v>
      </c>
      <c r="B1541" t="s">
        <v>157</v>
      </c>
    </row>
    <row r="1542" spans="1:2" ht="14.45" x14ac:dyDescent="0.3">
      <c r="A1542">
        <f t="shared" si="24"/>
        <v>27860</v>
      </c>
      <c r="B1542" t="s">
        <v>157</v>
      </c>
    </row>
    <row r="1543" spans="1:2" ht="14.45" x14ac:dyDescent="0.3">
      <c r="A1543">
        <f t="shared" si="24"/>
        <v>27859</v>
      </c>
      <c r="B1543" t="s">
        <v>157</v>
      </c>
    </row>
    <row r="1544" spans="1:2" ht="14.45" x14ac:dyDescent="0.3">
      <c r="A1544">
        <f t="shared" si="24"/>
        <v>27858</v>
      </c>
      <c r="B1544" t="s">
        <v>157</v>
      </c>
    </row>
    <row r="1545" spans="1:2" ht="14.45" x14ac:dyDescent="0.3">
      <c r="A1545">
        <f t="shared" si="24"/>
        <v>27857</v>
      </c>
      <c r="B1545" t="s">
        <v>157</v>
      </c>
    </row>
    <row r="1546" spans="1:2" ht="14.45" x14ac:dyDescent="0.3">
      <c r="A1546">
        <f t="shared" si="24"/>
        <v>27856</v>
      </c>
      <c r="B1546" t="s">
        <v>157</v>
      </c>
    </row>
    <row r="1547" spans="1:2" ht="14.45" x14ac:dyDescent="0.3">
      <c r="A1547">
        <f t="shared" si="24"/>
        <v>27855</v>
      </c>
      <c r="B1547" t="s">
        <v>157</v>
      </c>
    </row>
    <row r="1548" spans="1:2" ht="14.45" x14ac:dyDescent="0.3">
      <c r="A1548">
        <f t="shared" si="24"/>
        <v>27854</v>
      </c>
      <c r="B1548" t="s">
        <v>157</v>
      </c>
    </row>
    <row r="1549" spans="1:2" ht="14.45" x14ac:dyDescent="0.3">
      <c r="A1549">
        <f t="shared" si="24"/>
        <v>27853</v>
      </c>
      <c r="B1549" t="s">
        <v>157</v>
      </c>
    </row>
    <row r="1550" spans="1:2" ht="14.45" x14ac:dyDescent="0.3">
      <c r="A1550">
        <f t="shared" si="24"/>
        <v>27852</v>
      </c>
      <c r="B1550" t="s">
        <v>157</v>
      </c>
    </row>
    <row r="1551" spans="1:2" ht="14.45" x14ac:dyDescent="0.3">
      <c r="A1551">
        <f t="shared" si="24"/>
        <v>27851</v>
      </c>
      <c r="B1551" t="s">
        <v>157</v>
      </c>
    </row>
    <row r="1552" spans="1:2" ht="14.45" x14ac:dyDescent="0.3">
      <c r="A1552">
        <f t="shared" si="24"/>
        <v>27850</v>
      </c>
      <c r="B1552" t="s">
        <v>157</v>
      </c>
    </row>
    <row r="1553" spans="1:2" ht="14.45" x14ac:dyDescent="0.3">
      <c r="A1553">
        <f t="shared" si="24"/>
        <v>27849</v>
      </c>
      <c r="B1553" t="s">
        <v>157</v>
      </c>
    </row>
    <row r="1554" spans="1:2" ht="14.45" x14ac:dyDescent="0.3">
      <c r="A1554">
        <f t="shared" si="24"/>
        <v>27848</v>
      </c>
      <c r="B1554" t="s">
        <v>157</v>
      </c>
    </row>
    <row r="1555" spans="1:2" ht="14.45" x14ac:dyDescent="0.3">
      <c r="A1555">
        <f t="shared" si="24"/>
        <v>27847</v>
      </c>
      <c r="B1555" t="s">
        <v>157</v>
      </c>
    </row>
    <row r="1556" spans="1:2" ht="14.45" x14ac:dyDescent="0.3">
      <c r="A1556">
        <f t="shared" si="24"/>
        <v>27846</v>
      </c>
      <c r="B1556" t="s">
        <v>157</v>
      </c>
    </row>
    <row r="1557" spans="1:2" ht="14.45" x14ac:dyDescent="0.3">
      <c r="A1557">
        <f t="shared" si="24"/>
        <v>27845</v>
      </c>
      <c r="B1557" t="s">
        <v>157</v>
      </c>
    </row>
    <row r="1558" spans="1:2" ht="14.45" x14ac:dyDescent="0.3">
      <c r="A1558">
        <f t="shared" si="24"/>
        <v>27844</v>
      </c>
      <c r="B1558" t="s">
        <v>157</v>
      </c>
    </row>
    <row r="1559" spans="1:2" ht="14.45" x14ac:dyDescent="0.3">
      <c r="A1559">
        <f t="shared" si="24"/>
        <v>27843</v>
      </c>
      <c r="B1559" t="s">
        <v>157</v>
      </c>
    </row>
    <row r="1560" spans="1:2" ht="14.45" x14ac:dyDescent="0.3">
      <c r="A1560">
        <f t="shared" si="24"/>
        <v>27842</v>
      </c>
      <c r="B1560" t="s">
        <v>157</v>
      </c>
    </row>
    <row r="1561" spans="1:2" ht="14.45" x14ac:dyDescent="0.3">
      <c r="A1561">
        <f t="shared" si="24"/>
        <v>27841</v>
      </c>
      <c r="B1561" t="s">
        <v>157</v>
      </c>
    </row>
    <row r="1562" spans="1:2" ht="14.45" x14ac:dyDescent="0.3">
      <c r="A1562">
        <f t="shared" si="24"/>
        <v>27840</v>
      </c>
      <c r="B1562" t="s">
        <v>157</v>
      </c>
    </row>
    <row r="1563" spans="1:2" ht="14.45" x14ac:dyDescent="0.3">
      <c r="A1563">
        <f t="shared" si="24"/>
        <v>27839</v>
      </c>
      <c r="B1563" t="s">
        <v>157</v>
      </c>
    </row>
    <row r="1564" spans="1:2" ht="14.45" x14ac:dyDescent="0.3">
      <c r="A1564">
        <f t="shared" si="24"/>
        <v>27838</v>
      </c>
      <c r="B1564" t="s">
        <v>157</v>
      </c>
    </row>
    <row r="1565" spans="1:2" ht="14.45" x14ac:dyDescent="0.3">
      <c r="A1565">
        <f t="shared" si="24"/>
        <v>27837</v>
      </c>
      <c r="B1565" t="s">
        <v>157</v>
      </c>
    </row>
    <row r="1566" spans="1:2" ht="14.45" x14ac:dyDescent="0.3">
      <c r="A1566">
        <f t="shared" si="24"/>
        <v>27836</v>
      </c>
      <c r="B1566" t="s">
        <v>157</v>
      </c>
    </row>
    <row r="1567" spans="1:2" ht="14.45" x14ac:dyDescent="0.3">
      <c r="A1567">
        <f t="shared" si="24"/>
        <v>27835</v>
      </c>
      <c r="B1567" t="s">
        <v>157</v>
      </c>
    </row>
    <row r="1568" spans="1:2" ht="14.45" x14ac:dyDescent="0.3">
      <c r="A1568">
        <f t="shared" si="24"/>
        <v>27834</v>
      </c>
      <c r="B1568" t="s">
        <v>157</v>
      </c>
    </row>
    <row r="1569" spans="1:2" ht="14.45" x14ac:dyDescent="0.3">
      <c r="A1569">
        <f t="shared" si="24"/>
        <v>27833</v>
      </c>
      <c r="B1569" t="s">
        <v>157</v>
      </c>
    </row>
    <row r="1570" spans="1:2" ht="14.45" x14ac:dyDescent="0.3">
      <c r="A1570">
        <f t="shared" si="24"/>
        <v>27832</v>
      </c>
      <c r="B1570" t="s">
        <v>157</v>
      </c>
    </row>
    <row r="1571" spans="1:2" ht="14.45" x14ac:dyDescent="0.3">
      <c r="A1571">
        <f t="shared" si="24"/>
        <v>27831</v>
      </c>
      <c r="B1571" t="s">
        <v>157</v>
      </c>
    </row>
    <row r="1572" spans="1:2" ht="14.45" x14ac:dyDescent="0.3">
      <c r="A1572">
        <f t="shared" si="24"/>
        <v>27830</v>
      </c>
      <c r="B1572" t="s">
        <v>157</v>
      </c>
    </row>
    <row r="1573" spans="1:2" ht="14.45" x14ac:dyDescent="0.3">
      <c r="A1573">
        <f t="shared" si="24"/>
        <v>27829</v>
      </c>
      <c r="B1573" t="s">
        <v>157</v>
      </c>
    </row>
    <row r="1574" spans="1:2" ht="14.45" x14ac:dyDescent="0.3">
      <c r="A1574">
        <f t="shared" si="24"/>
        <v>27828</v>
      </c>
      <c r="B1574" t="s">
        <v>157</v>
      </c>
    </row>
    <row r="1575" spans="1:2" ht="14.45" x14ac:dyDescent="0.3">
      <c r="A1575">
        <f t="shared" si="24"/>
        <v>27827</v>
      </c>
      <c r="B1575" t="s">
        <v>157</v>
      </c>
    </row>
    <row r="1576" spans="1:2" ht="14.45" x14ac:dyDescent="0.3">
      <c r="A1576">
        <f t="shared" si="24"/>
        <v>27826</v>
      </c>
      <c r="B1576" t="s">
        <v>157</v>
      </c>
    </row>
    <row r="1577" spans="1:2" ht="14.45" x14ac:dyDescent="0.3">
      <c r="A1577">
        <f t="shared" si="24"/>
        <v>27825</v>
      </c>
      <c r="B1577" t="s">
        <v>157</v>
      </c>
    </row>
    <row r="1578" spans="1:2" ht="14.45" x14ac:dyDescent="0.3">
      <c r="A1578">
        <f t="shared" si="24"/>
        <v>27824</v>
      </c>
      <c r="B1578" t="s">
        <v>157</v>
      </c>
    </row>
    <row r="1579" spans="1:2" ht="14.45" x14ac:dyDescent="0.3">
      <c r="A1579">
        <f t="shared" si="24"/>
        <v>27823</v>
      </c>
      <c r="B1579" t="s">
        <v>157</v>
      </c>
    </row>
    <row r="1580" spans="1:2" ht="14.45" x14ac:dyDescent="0.3">
      <c r="A1580">
        <f t="shared" si="24"/>
        <v>27822</v>
      </c>
      <c r="B1580" t="s">
        <v>157</v>
      </c>
    </row>
    <row r="1581" spans="1:2" ht="14.45" x14ac:dyDescent="0.3">
      <c r="A1581">
        <f t="shared" si="24"/>
        <v>27821</v>
      </c>
      <c r="B1581" t="s">
        <v>157</v>
      </c>
    </row>
    <row r="1582" spans="1:2" ht="14.45" x14ac:dyDescent="0.3">
      <c r="A1582">
        <f t="shared" si="24"/>
        <v>27820</v>
      </c>
      <c r="B1582" t="s">
        <v>157</v>
      </c>
    </row>
    <row r="1583" spans="1:2" ht="14.45" x14ac:dyDescent="0.3">
      <c r="A1583">
        <f t="shared" si="24"/>
        <v>27819</v>
      </c>
      <c r="B1583" t="s">
        <v>157</v>
      </c>
    </row>
    <row r="1584" spans="1:2" ht="14.45" x14ac:dyDescent="0.3">
      <c r="A1584">
        <f t="shared" si="24"/>
        <v>27818</v>
      </c>
      <c r="B1584" t="s">
        <v>157</v>
      </c>
    </row>
    <row r="1585" spans="1:2" ht="14.45" x14ac:dyDescent="0.3">
      <c r="A1585">
        <f t="shared" si="24"/>
        <v>27817</v>
      </c>
      <c r="B1585" t="s">
        <v>157</v>
      </c>
    </row>
    <row r="1586" spans="1:2" ht="14.45" x14ac:dyDescent="0.3">
      <c r="A1586">
        <f t="shared" si="24"/>
        <v>27816</v>
      </c>
      <c r="B1586" t="s">
        <v>157</v>
      </c>
    </row>
    <row r="1587" spans="1:2" ht="14.45" x14ac:dyDescent="0.3">
      <c r="A1587">
        <f t="shared" si="24"/>
        <v>27815</v>
      </c>
      <c r="B1587" t="s">
        <v>157</v>
      </c>
    </row>
    <row r="1588" spans="1:2" ht="14.45" x14ac:dyDescent="0.3">
      <c r="A1588">
        <f t="shared" si="24"/>
        <v>27814</v>
      </c>
      <c r="B1588" t="s">
        <v>157</v>
      </c>
    </row>
    <row r="1589" spans="1:2" ht="14.45" x14ac:dyDescent="0.3">
      <c r="A1589">
        <f t="shared" si="24"/>
        <v>27813</v>
      </c>
      <c r="B1589" t="s">
        <v>157</v>
      </c>
    </row>
    <row r="1590" spans="1:2" ht="14.45" x14ac:dyDescent="0.3">
      <c r="A1590">
        <f t="shared" si="24"/>
        <v>27812</v>
      </c>
      <c r="B1590" t="s">
        <v>157</v>
      </c>
    </row>
    <row r="1591" spans="1:2" ht="14.45" x14ac:dyDescent="0.3">
      <c r="A1591">
        <f t="shared" si="24"/>
        <v>27811</v>
      </c>
      <c r="B1591" t="s">
        <v>157</v>
      </c>
    </row>
    <row r="1592" spans="1:2" ht="14.45" x14ac:dyDescent="0.3">
      <c r="A1592">
        <f t="shared" si="24"/>
        <v>27810</v>
      </c>
      <c r="B1592" t="s">
        <v>157</v>
      </c>
    </row>
    <row r="1593" spans="1:2" ht="14.45" x14ac:dyDescent="0.3">
      <c r="A1593">
        <f t="shared" si="24"/>
        <v>27809</v>
      </c>
      <c r="B1593" t="s">
        <v>157</v>
      </c>
    </row>
    <row r="1594" spans="1:2" ht="14.45" x14ac:dyDescent="0.3">
      <c r="A1594">
        <f t="shared" si="24"/>
        <v>27808</v>
      </c>
      <c r="B1594" t="s">
        <v>157</v>
      </c>
    </row>
    <row r="1595" spans="1:2" ht="14.45" x14ac:dyDescent="0.3">
      <c r="A1595">
        <f t="shared" si="24"/>
        <v>27807</v>
      </c>
      <c r="B1595" t="s">
        <v>157</v>
      </c>
    </row>
    <row r="1596" spans="1:2" ht="14.45" x14ac:dyDescent="0.3">
      <c r="A1596">
        <f t="shared" si="24"/>
        <v>27806</v>
      </c>
      <c r="B1596" t="s">
        <v>157</v>
      </c>
    </row>
    <row r="1597" spans="1:2" ht="14.45" x14ac:dyDescent="0.3">
      <c r="A1597">
        <f t="shared" si="24"/>
        <v>27805</v>
      </c>
      <c r="B1597" t="s">
        <v>157</v>
      </c>
    </row>
    <row r="1598" spans="1:2" ht="14.45" x14ac:dyDescent="0.3">
      <c r="A1598">
        <f t="shared" si="24"/>
        <v>27804</v>
      </c>
      <c r="B1598" t="s">
        <v>157</v>
      </c>
    </row>
    <row r="1599" spans="1:2" ht="14.45" x14ac:dyDescent="0.3">
      <c r="A1599">
        <f t="shared" si="24"/>
        <v>27803</v>
      </c>
      <c r="B1599" t="s">
        <v>157</v>
      </c>
    </row>
    <row r="1600" spans="1:2" ht="14.45" x14ac:dyDescent="0.3">
      <c r="A1600">
        <f t="shared" si="24"/>
        <v>27802</v>
      </c>
      <c r="B1600" t="s">
        <v>157</v>
      </c>
    </row>
    <row r="1601" spans="1:2" ht="14.45" x14ac:dyDescent="0.3">
      <c r="A1601">
        <f t="shared" si="24"/>
        <v>27801</v>
      </c>
      <c r="B1601" t="s">
        <v>157</v>
      </c>
    </row>
    <row r="1602" spans="1:2" ht="14.45" x14ac:dyDescent="0.3">
      <c r="A1602">
        <f t="shared" si="24"/>
        <v>27800</v>
      </c>
      <c r="B1602" t="s">
        <v>157</v>
      </c>
    </row>
    <row r="1603" spans="1:2" ht="14.45" x14ac:dyDescent="0.3">
      <c r="A1603">
        <f t="shared" si="24"/>
        <v>27799</v>
      </c>
      <c r="B1603" t="s">
        <v>157</v>
      </c>
    </row>
    <row r="1604" spans="1:2" ht="14.45" x14ac:dyDescent="0.3">
      <c r="A1604">
        <f t="shared" ref="A1604:A1667" si="25">A1603-1</f>
        <v>27798</v>
      </c>
      <c r="B1604" t="s">
        <v>157</v>
      </c>
    </row>
    <row r="1605" spans="1:2" ht="14.45" x14ac:dyDescent="0.3">
      <c r="A1605">
        <f t="shared" si="25"/>
        <v>27797</v>
      </c>
      <c r="B1605" t="s">
        <v>157</v>
      </c>
    </row>
    <row r="1606" spans="1:2" ht="14.45" x14ac:dyDescent="0.3">
      <c r="A1606">
        <f t="shared" si="25"/>
        <v>27796</v>
      </c>
      <c r="B1606" t="s">
        <v>157</v>
      </c>
    </row>
    <row r="1607" spans="1:2" ht="14.45" x14ac:dyDescent="0.3">
      <c r="A1607">
        <f t="shared" si="25"/>
        <v>27795</v>
      </c>
      <c r="B1607" t="s">
        <v>157</v>
      </c>
    </row>
    <row r="1608" spans="1:2" ht="14.45" x14ac:dyDescent="0.3">
      <c r="A1608">
        <f t="shared" si="25"/>
        <v>27794</v>
      </c>
      <c r="B1608" t="s">
        <v>157</v>
      </c>
    </row>
    <row r="1609" spans="1:2" ht="14.45" x14ac:dyDescent="0.3">
      <c r="A1609">
        <f t="shared" si="25"/>
        <v>27793</v>
      </c>
      <c r="B1609" t="s">
        <v>157</v>
      </c>
    </row>
    <row r="1610" spans="1:2" ht="14.45" x14ac:dyDescent="0.3">
      <c r="A1610">
        <f t="shared" si="25"/>
        <v>27792</v>
      </c>
      <c r="B1610" t="s">
        <v>157</v>
      </c>
    </row>
    <row r="1611" spans="1:2" ht="14.45" x14ac:dyDescent="0.3">
      <c r="A1611">
        <f t="shared" si="25"/>
        <v>27791</v>
      </c>
      <c r="B1611" t="s">
        <v>157</v>
      </c>
    </row>
    <row r="1612" spans="1:2" ht="14.45" x14ac:dyDescent="0.3">
      <c r="A1612">
        <f t="shared" si="25"/>
        <v>27790</v>
      </c>
      <c r="B1612" t="s">
        <v>157</v>
      </c>
    </row>
    <row r="1613" spans="1:2" ht="14.45" x14ac:dyDescent="0.3">
      <c r="A1613">
        <f t="shared" si="25"/>
        <v>27789</v>
      </c>
      <c r="B1613" t="s">
        <v>157</v>
      </c>
    </row>
    <row r="1614" spans="1:2" ht="14.45" x14ac:dyDescent="0.3">
      <c r="A1614">
        <f t="shared" si="25"/>
        <v>27788</v>
      </c>
      <c r="B1614" t="s">
        <v>157</v>
      </c>
    </row>
    <row r="1615" spans="1:2" ht="14.45" x14ac:dyDescent="0.3">
      <c r="A1615">
        <f t="shared" si="25"/>
        <v>27787</v>
      </c>
      <c r="B1615" t="s">
        <v>157</v>
      </c>
    </row>
    <row r="1616" spans="1:2" ht="14.45" x14ac:dyDescent="0.3">
      <c r="A1616">
        <f t="shared" si="25"/>
        <v>27786</v>
      </c>
      <c r="B1616" t="s">
        <v>157</v>
      </c>
    </row>
    <row r="1617" spans="1:2" ht="14.45" x14ac:dyDescent="0.3">
      <c r="A1617">
        <f t="shared" si="25"/>
        <v>27785</v>
      </c>
      <c r="B1617" t="s">
        <v>157</v>
      </c>
    </row>
    <row r="1618" spans="1:2" ht="14.45" x14ac:dyDescent="0.3">
      <c r="A1618">
        <f t="shared" si="25"/>
        <v>27784</v>
      </c>
      <c r="B1618" t="s">
        <v>157</v>
      </c>
    </row>
    <row r="1619" spans="1:2" ht="14.45" x14ac:dyDescent="0.3">
      <c r="A1619">
        <f t="shared" si="25"/>
        <v>27783</v>
      </c>
      <c r="B1619" t="s">
        <v>157</v>
      </c>
    </row>
    <row r="1620" spans="1:2" ht="14.45" x14ac:dyDescent="0.3">
      <c r="A1620">
        <f t="shared" si="25"/>
        <v>27782</v>
      </c>
      <c r="B1620" t="s">
        <v>157</v>
      </c>
    </row>
    <row r="1621" spans="1:2" ht="14.45" x14ac:dyDescent="0.3">
      <c r="A1621">
        <f t="shared" si="25"/>
        <v>27781</v>
      </c>
      <c r="B1621" t="s">
        <v>157</v>
      </c>
    </row>
    <row r="1622" spans="1:2" ht="14.45" x14ac:dyDescent="0.3">
      <c r="A1622">
        <f t="shared" si="25"/>
        <v>27780</v>
      </c>
      <c r="B1622" t="s">
        <v>157</v>
      </c>
    </row>
    <row r="1623" spans="1:2" ht="14.45" x14ac:dyDescent="0.3">
      <c r="A1623">
        <f t="shared" si="25"/>
        <v>27779</v>
      </c>
      <c r="B1623" t="s">
        <v>157</v>
      </c>
    </row>
    <row r="1624" spans="1:2" ht="14.45" x14ac:dyDescent="0.3">
      <c r="A1624">
        <f t="shared" si="25"/>
        <v>27778</v>
      </c>
      <c r="B1624" t="s">
        <v>157</v>
      </c>
    </row>
    <row r="1625" spans="1:2" ht="14.45" x14ac:dyDescent="0.3">
      <c r="A1625">
        <f t="shared" si="25"/>
        <v>27777</v>
      </c>
      <c r="B1625" t="s">
        <v>157</v>
      </c>
    </row>
    <row r="1626" spans="1:2" ht="14.45" x14ac:dyDescent="0.3">
      <c r="A1626">
        <f t="shared" si="25"/>
        <v>27776</v>
      </c>
      <c r="B1626" t="s">
        <v>157</v>
      </c>
    </row>
    <row r="1627" spans="1:2" ht="14.45" x14ac:dyDescent="0.3">
      <c r="A1627">
        <f t="shared" si="25"/>
        <v>27775</v>
      </c>
      <c r="B1627" t="s">
        <v>157</v>
      </c>
    </row>
    <row r="1628" spans="1:2" ht="14.45" x14ac:dyDescent="0.3">
      <c r="A1628">
        <f t="shared" si="25"/>
        <v>27774</v>
      </c>
      <c r="B1628" t="s">
        <v>157</v>
      </c>
    </row>
    <row r="1629" spans="1:2" ht="14.45" x14ac:dyDescent="0.3">
      <c r="A1629">
        <f t="shared" si="25"/>
        <v>27773</v>
      </c>
      <c r="B1629" t="s">
        <v>157</v>
      </c>
    </row>
    <row r="1630" spans="1:2" ht="14.45" x14ac:dyDescent="0.3">
      <c r="A1630">
        <f t="shared" si="25"/>
        <v>27772</v>
      </c>
      <c r="B1630" t="s">
        <v>157</v>
      </c>
    </row>
    <row r="1631" spans="1:2" ht="14.45" x14ac:dyDescent="0.3">
      <c r="A1631">
        <f t="shared" si="25"/>
        <v>27771</v>
      </c>
      <c r="B1631" t="s">
        <v>157</v>
      </c>
    </row>
    <row r="1632" spans="1:2" ht="14.45" x14ac:dyDescent="0.3">
      <c r="A1632">
        <f t="shared" si="25"/>
        <v>27770</v>
      </c>
      <c r="B1632" t="s">
        <v>157</v>
      </c>
    </row>
    <row r="1633" spans="1:2" ht="14.45" x14ac:dyDescent="0.3">
      <c r="A1633">
        <f t="shared" si="25"/>
        <v>27769</v>
      </c>
      <c r="B1633" t="s">
        <v>157</v>
      </c>
    </row>
    <row r="1634" spans="1:2" ht="14.45" x14ac:dyDescent="0.3">
      <c r="A1634">
        <f t="shared" si="25"/>
        <v>27768</v>
      </c>
      <c r="B1634" t="s">
        <v>157</v>
      </c>
    </row>
    <row r="1635" spans="1:2" ht="14.45" x14ac:dyDescent="0.3">
      <c r="A1635">
        <f t="shared" si="25"/>
        <v>27767</v>
      </c>
      <c r="B1635" t="s">
        <v>157</v>
      </c>
    </row>
    <row r="1636" spans="1:2" ht="14.45" x14ac:dyDescent="0.3">
      <c r="A1636">
        <f t="shared" si="25"/>
        <v>27766</v>
      </c>
      <c r="B1636" t="s">
        <v>157</v>
      </c>
    </row>
    <row r="1637" spans="1:2" ht="14.45" x14ac:dyDescent="0.3">
      <c r="A1637">
        <f t="shared" si="25"/>
        <v>27765</v>
      </c>
      <c r="B1637" t="s">
        <v>157</v>
      </c>
    </row>
    <row r="1638" spans="1:2" ht="14.45" x14ac:dyDescent="0.3">
      <c r="A1638">
        <f t="shared" si="25"/>
        <v>27764</v>
      </c>
      <c r="B1638" t="s">
        <v>157</v>
      </c>
    </row>
    <row r="1639" spans="1:2" ht="14.45" x14ac:dyDescent="0.3">
      <c r="A1639">
        <f t="shared" si="25"/>
        <v>27763</v>
      </c>
      <c r="B1639" t="s">
        <v>157</v>
      </c>
    </row>
    <row r="1640" spans="1:2" ht="14.45" x14ac:dyDescent="0.3">
      <c r="A1640">
        <f t="shared" si="25"/>
        <v>27762</v>
      </c>
      <c r="B1640" t="s">
        <v>157</v>
      </c>
    </row>
    <row r="1641" spans="1:2" ht="14.45" x14ac:dyDescent="0.3">
      <c r="A1641">
        <f t="shared" si="25"/>
        <v>27761</v>
      </c>
      <c r="B1641" t="s">
        <v>157</v>
      </c>
    </row>
    <row r="1642" spans="1:2" ht="14.45" x14ac:dyDescent="0.3">
      <c r="A1642">
        <f t="shared" si="25"/>
        <v>27760</v>
      </c>
      <c r="B1642" t="s">
        <v>157</v>
      </c>
    </row>
    <row r="1643" spans="1:2" ht="14.45" x14ac:dyDescent="0.3">
      <c r="A1643">
        <f t="shared" si="25"/>
        <v>27759</v>
      </c>
      <c r="B1643" t="s">
        <v>157</v>
      </c>
    </row>
    <row r="1644" spans="1:2" ht="14.45" x14ac:dyDescent="0.3">
      <c r="A1644">
        <f t="shared" si="25"/>
        <v>27758</v>
      </c>
      <c r="B1644" t="s">
        <v>157</v>
      </c>
    </row>
    <row r="1645" spans="1:2" ht="14.45" x14ac:dyDescent="0.3">
      <c r="A1645">
        <f t="shared" si="25"/>
        <v>27757</v>
      </c>
      <c r="B1645" t="s">
        <v>157</v>
      </c>
    </row>
    <row r="1646" spans="1:2" ht="14.45" x14ac:dyDescent="0.3">
      <c r="A1646">
        <f t="shared" si="25"/>
        <v>27756</v>
      </c>
      <c r="B1646" t="s">
        <v>157</v>
      </c>
    </row>
    <row r="1647" spans="1:2" ht="14.45" x14ac:dyDescent="0.3">
      <c r="A1647">
        <f t="shared" si="25"/>
        <v>27755</v>
      </c>
      <c r="B1647" t="s">
        <v>157</v>
      </c>
    </row>
    <row r="1648" spans="1:2" ht="14.45" x14ac:dyDescent="0.3">
      <c r="A1648">
        <f t="shared" si="25"/>
        <v>27754</v>
      </c>
      <c r="B1648" t="s">
        <v>157</v>
      </c>
    </row>
    <row r="1649" spans="1:2" ht="14.45" x14ac:dyDescent="0.3">
      <c r="A1649">
        <f t="shared" si="25"/>
        <v>27753</v>
      </c>
      <c r="B1649" t="s">
        <v>157</v>
      </c>
    </row>
    <row r="1650" spans="1:2" ht="14.45" x14ac:dyDescent="0.3">
      <c r="A1650">
        <f t="shared" si="25"/>
        <v>27752</v>
      </c>
      <c r="B1650" t="s">
        <v>157</v>
      </c>
    </row>
    <row r="1651" spans="1:2" ht="14.45" x14ac:dyDescent="0.3">
      <c r="A1651">
        <f t="shared" si="25"/>
        <v>27751</v>
      </c>
      <c r="B1651" t="s">
        <v>157</v>
      </c>
    </row>
    <row r="1652" spans="1:2" ht="14.45" x14ac:dyDescent="0.3">
      <c r="A1652">
        <f t="shared" si="25"/>
        <v>27750</v>
      </c>
      <c r="B1652" t="s">
        <v>157</v>
      </c>
    </row>
    <row r="1653" spans="1:2" ht="14.45" x14ac:dyDescent="0.3">
      <c r="A1653">
        <f t="shared" si="25"/>
        <v>27749</v>
      </c>
      <c r="B1653" t="s">
        <v>157</v>
      </c>
    </row>
    <row r="1654" spans="1:2" ht="14.45" x14ac:dyDescent="0.3">
      <c r="A1654">
        <f t="shared" si="25"/>
        <v>27748</v>
      </c>
      <c r="B1654" t="s">
        <v>157</v>
      </c>
    </row>
    <row r="1655" spans="1:2" ht="14.45" x14ac:dyDescent="0.3">
      <c r="A1655">
        <f t="shared" si="25"/>
        <v>27747</v>
      </c>
      <c r="B1655" t="s">
        <v>157</v>
      </c>
    </row>
    <row r="1656" spans="1:2" ht="14.45" x14ac:dyDescent="0.3">
      <c r="A1656">
        <f t="shared" si="25"/>
        <v>27746</v>
      </c>
      <c r="B1656" t="s">
        <v>157</v>
      </c>
    </row>
    <row r="1657" spans="1:2" ht="14.45" x14ac:dyDescent="0.3">
      <c r="A1657">
        <f t="shared" si="25"/>
        <v>27745</v>
      </c>
      <c r="B1657" t="s">
        <v>157</v>
      </c>
    </row>
    <row r="1658" spans="1:2" ht="14.45" x14ac:dyDescent="0.3">
      <c r="A1658">
        <f t="shared" si="25"/>
        <v>27744</v>
      </c>
      <c r="B1658" t="s">
        <v>157</v>
      </c>
    </row>
    <row r="1659" spans="1:2" ht="14.45" x14ac:dyDescent="0.3">
      <c r="A1659">
        <f t="shared" si="25"/>
        <v>27743</v>
      </c>
      <c r="B1659" t="s">
        <v>157</v>
      </c>
    </row>
    <row r="1660" spans="1:2" ht="14.45" x14ac:dyDescent="0.3">
      <c r="A1660">
        <f t="shared" si="25"/>
        <v>27742</v>
      </c>
      <c r="B1660" t="s">
        <v>157</v>
      </c>
    </row>
    <row r="1661" spans="1:2" ht="14.45" x14ac:dyDescent="0.3">
      <c r="A1661">
        <f t="shared" si="25"/>
        <v>27741</v>
      </c>
      <c r="B1661" t="s">
        <v>157</v>
      </c>
    </row>
    <row r="1662" spans="1:2" ht="14.45" x14ac:dyDescent="0.3">
      <c r="A1662">
        <f t="shared" si="25"/>
        <v>27740</v>
      </c>
      <c r="B1662" t="s">
        <v>157</v>
      </c>
    </row>
    <row r="1663" spans="1:2" ht="14.45" x14ac:dyDescent="0.3">
      <c r="A1663">
        <f t="shared" si="25"/>
        <v>27739</v>
      </c>
      <c r="B1663" t="s">
        <v>157</v>
      </c>
    </row>
    <row r="1664" spans="1:2" ht="14.45" x14ac:dyDescent="0.3">
      <c r="A1664">
        <f t="shared" si="25"/>
        <v>27738</v>
      </c>
      <c r="B1664" t="s">
        <v>157</v>
      </c>
    </row>
    <row r="1665" spans="1:2" ht="14.45" x14ac:dyDescent="0.3">
      <c r="A1665">
        <f t="shared" si="25"/>
        <v>27737</v>
      </c>
      <c r="B1665" t="s">
        <v>157</v>
      </c>
    </row>
    <row r="1666" spans="1:2" ht="14.45" x14ac:dyDescent="0.3">
      <c r="A1666">
        <f t="shared" si="25"/>
        <v>27736</v>
      </c>
      <c r="B1666" t="s">
        <v>157</v>
      </c>
    </row>
    <row r="1667" spans="1:2" ht="14.45" x14ac:dyDescent="0.3">
      <c r="A1667">
        <f t="shared" si="25"/>
        <v>27735</v>
      </c>
      <c r="B1667" t="s">
        <v>157</v>
      </c>
    </row>
    <row r="1668" spans="1:2" ht="14.45" x14ac:dyDescent="0.3">
      <c r="A1668">
        <f t="shared" ref="A1668:A1731" si="26">A1667-1</f>
        <v>27734</v>
      </c>
      <c r="B1668" t="s">
        <v>157</v>
      </c>
    </row>
    <row r="1669" spans="1:2" ht="14.45" x14ac:dyDescent="0.3">
      <c r="A1669">
        <f t="shared" si="26"/>
        <v>27733</v>
      </c>
      <c r="B1669" t="s">
        <v>157</v>
      </c>
    </row>
    <row r="1670" spans="1:2" ht="14.45" x14ac:dyDescent="0.3">
      <c r="A1670">
        <f t="shared" si="26"/>
        <v>27732</v>
      </c>
      <c r="B1670" t="s">
        <v>157</v>
      </c>
    </row>
    <row r="1671" spans="1:2" ht="14.45" x14ac:dyDescent="0.3">
      <c r="A1671">
        <f t="shared" si="26"/>
        <v>27731</v>
      </c>
      <c r="B1671" t="s">
        <v>157</v>
      </c>
    </row>
    <row r="1672" spans="1:2" ht="14.45" x14ac:dyDescent="0.3">
      <c r="A1672">
        <f t="shared" si="26"/>
        <v>27730</v>
      </c>
      <c r="B1672" t="s">
        <v>157</v>
      </c>
    </row>
    <row r="1673" spans="1:2" ht="14.45" x14ac:dyDescent="0.3">
      <c r="A1673">
        <f t="shared" si="26"/>
        <v>27729</v>
      </c>
      <c r="B1673" t="s">
        <v>157</v>
      </c>
    </row>
    <row r="1674" spans="1:2" ht="14.45" x14ac:dyDescent="0.3">
      <c r="A1674">
        <f t="shared" si="26"/>
        <v>27728</v>
      </c>
      <c r="B1674" t="s">
        <v>157</v>
      </c>
    </row>
    <row r="1675" spans="1:2" ht="14.45" x14ac:dyDescent="0.3">
      <c r="A1675">
        <f t="shared" si="26"/>
        <v>27727</v>
      </c>
      <c r="B1675" t="s">
        <v>157</v>
      </c>
    </row>
    <row r="1676" spans="1:2" ht="14.45" x14ac:dyDescent="0.3">
      <c r="A1676">
        <f t="shared" si="26"/>
        <v>27726</v>
      </c>
      <c r="B1676" t="s">
        <v>157</v>
      </c>
    </row>
    <row r="1677" spans="1:2" ht="14.45" x14ac:dyDescent="0.3">
      <c r="A1677">
        <f t="shared" si="26"/>
        <v>27725</v>
      </c>
      <c r="B1677" t="s">
        <v>157</v>
      </c>
    </row>
    <row r="1678" spans="1:2" ht="14.45" x14ac:dyDescent="0.3">
      <c r="A1678">
        <f t="shared" si="26"/>
        <v>27724</v>
      </c>
      <c r="B1678" t="s">
        <v>157</v>
      </c>
    </row>
    <row r="1679" spans="1:2" ht="14.45" x14ac:dyDescent="0.3">
      <c r="A1679">
        <f t="shared" si="26"/>
        <v>27723</v>
      </c>
      <c r="B1679" t="s">
        <v>157</v>
      </c>
    </row>
    <row r="1680" spans="1:2" ht="14.45" x14ac:dyDescent="0.3">
      <c r="A1680">
        <f t="shared" si="26"/>
        <v>27722</v>
      </c>
      <c r="B1680" t="s">
        <v>157</v>
      </c>
    </row>
    <row r="1681" spans="1:2" ht="14.45" x14ac:dyDescent="0.3">
      <c r="A1681">
        <f t="shared" si="26"/>
        <v>27721</v>
      </c>
      <c r="B1681" t="s">
        <v>157</v>
      </c>
    </row>
    <row r="1682" spans="1:2" ht="14.45" x14ac:dyDescent="0.3">
      <c r="A1682">
        <f t="shared" si="26"/>
        <v>27720</v>
      </c>
      <c r="B1682" t="s">
        <v>157</v>
      </c>
    </row>
    <row r="1683" spans="1:2" ht="14.45" x14ac:dyDescent="0.3">
      <c r="A1683">
        <f t="shared" si="26"/>
        <v>27719</v>
      </c>
      <c r="B1683" t="s">
        <v>157</v>
      </c>
    </row>
    <row r="1684" spans="1:2" ht="14.45" x14ac:dyDescent="0.3">
      <c r="A1684">
        <f t="shared" si="26"/>
        <v>27718</v>
      </c>
      <c r="B1684" t="s">
        <v>157</v>
      </c>
    </row>
    <row r="1685" spans="1:2" ht="14.45" x14ac:dyDescent="0.3">
      <c r="A1685">
        <f t="shared" si="26"/>
        <v>27717</v>
      </c>
      <c r="B1685" t="s">
        <v>157</v>
      </c>
    </row>
    <row r="1686" spans="1:2" ht="14.45" x14ac:dyDescent="0.3">
      <c r="A1686">
        <f t="shared" si="26"/>
        <v>27716</v>
      </c>
      <c r="B1686" t="s">
        <v>157</v>
      </c>
    </row>
    <row r="1687" spans="1:2" ht="14.45" x14ac:dyDescent="0.3">
      <c r="A1687">
        <f t="shared" si="26"/>
        <v>27715</v>
      </c>
      <c r="B1687" t="s">
        <v>157</v>
      </c>
    </row>
    <row r="1688" spans="1:2" ht="14.45" x14ac:dyDescent="0.3">
      <c r="A1688">
        <f t="shared" si="26"/>
        <v>27714</v>
      </c>
      <c r="B1688" t="s">
        <v>157</v>
      </c>
    </row>
    <row r="1689" spans="1:2" ht="14.45" x14ac:dyDescent="0.3">
      <c r="A1689">
        <f t="shared" si="26"/>
        <v>27713</v>
      </c>
      <c r="B1689" t="s">
        <v>157</v>
      </c>
    </row>
    <row r="1690" spans="1:2" ht="14.45" x14ac:dyDescent="0.3">
      <c r="A1690">
        <f t="shared" si="26"/>
        <v>27712</v>
      </c>
      <c r="B1690" t="s">
        <v>157</v>
      </c>
    </row>
    <row r="1691" spans="1:2" ht="14.45" x14ac:dyDescent="0.3">
      <c r="A1691">
        <f t="shared" si="26"/>
        <v>27711</v>
      </c>
      <c r="B1691" t="s">
        <v>157</v>
      </c>
    </row>
    <row r="1692" spans="1:2" ht="14.45" x14ac:dyDescent="0.3">
      <c r="A1692">
        <f t="shared" si="26"/>
        <v>27710</v>
      </c>
      <c r="B1692" t="s">
        <v>157</v>
      </c>
    </row>
    <row r="1693" spans="1:2" ht="14.45" x14ac:dyDescent="0.3">
      <c r="A1693">
        <f t="shared" si="26"/>
        <v>27709</v>
      </c>
      <c r="B1693" t="s">
        <v>157</v>
      </c>
    </row>
    <row r="1694" spans="1:2" ht="14.45" x14ac:dyDescent="0.3">
      <c r="A1694">
        <f t="shared" si="26"/>
        <v>27708</v>
      </c>
      <c r="B1694" t="s">
        <v>157</v>
      </c>
    </row>
    <row r="1695" spans="1:2" ht="14.45" x14ac:dyDescent="0.3">
      <c r="A1695">
        <f t="shared" si="26"/>
        <v>27707</v>
      </c>
      <c r="B1695" t="s">
        <v>157</v>
      </c>
    </row>
    <row r="1696" spans="1:2" ht="14.45" x14ac:dyDescent="0.3">
      <c r="A1696">
        <f t="shared" si="26"/>
        <v>27706</v>
      </c>
      <c r="B1696" t="s">
        <v>157</v>
      </c>
    </row>
    <row r="1697" spans="1:2" ht="14.45" x14ac:dyDescent="0.3">
      <c r="A1697">
        <f t="shared" si="26"/>
        <v>27705</v>
      </c>
      <c r="B1697" t="s">
        <v>157</v>
      </c>
    </row>
    <row r="1698" spans="1:2" ht="14.45" x14ac:dyDescent="0.3">
      <c r="A1698">
        <f t="shared" si="26"/>
        <v>27704</v>
      </c>
      <c r="B1698" t="s">
        <v>157</v>
      </c>
    </row>
    <row r="1699" spans="1:2" ht="14.45" x14ac:dyDescent="0.3">
      <c r="A1699">
        <f t="shared" si="26"/>
        <v>27703</v>
      </c>
      <c r="B1699" t="s">
        <v>157</v>
      </c>
    </row>
    <row r="1700" spans="1:2" ht="14.45" x14ac:dyDescent="0.3">
      <c r="A1700">
        <f t="shared" si="26"/>
        <v>27702</v>
      </c>
      <c r="B1700" t="s">
        <v>157</v>
      </c>
    </row>
    <row r="1701" spans="1:2" ht="14.45" x14ac:dyDescent="0.3">
      <c r="A1701">
        <f t="shared" si="26"/>
        <v>27701</v>
      </c>
      <c r="B1701" t="s">
        <v>157</v>
      </c>
    </row>
    <row r="1702" spans="1:2" ht="14.45" x14ac:dyDescent="0.3">
      <c r="A1702">
        <f t="shared" si="26"/>
        <v>27700</v>
      </c>
      <c r="B1702" t="s">
        <v>157</v>
      </c>
    </row>
    <row r="1703" spans="1:2" ht="14.45" x14ac:dyDescent="0.3">
      <c r="A1703">
        <f t="shared" si="26"/>
        <v>27699</v>
      </c>
      <c r="B1703" t="s">
        <v>157</v>
      </c>
    </row>
    <row r="1704" spans="1:2" ht="14.45" x14ac:dyDescent="0.3">
      <c r="A1704">
        <f t="shared" si="26"/>
        <v>27698</v>
      </c>
      <c r="B1704" t="s">
        <v>157</v>
      </c>
    </row>
    <row r="1705" spans="1:2" ht="14.45" x14ac:dyDescent="0.3">
      <c r="A1705">
        <f t="shared" si="26"/>
        <v>27697</v>
      </c>
      <c r="B1705" t="s">
        <v>157</v>
      </c>
    </row>
    <row r="1706" spans="1:2" ht="14.45" x14ac:dyDescent="0.3">
      <c r="A1706">
        <f t="shared" si="26"/>
        <v>27696</v>
      </c>
      <c r="B1706" t="s">
        <v>157</v>
      </c>
    </row>
    <row r="1707" spans="1:2" ht="14.45" x14ac:dyDescent="0.3">
      <c r="A1707">
        <f t="shared" si="26"/>
        <v>27695</v>
      </c>
      <c r="B1707" t="s">
        <v>157</v>
      </c>
    </row>
    <row r="1708" spans="1:2" ht="14.45" x14ac:dyDescent="0.3">
      <c r="A1708">
        <f t="shared" si="26"/>
        <v>27694</v>
      </c>
      <c r="B1708" t="s">
        <v>157</v>
      </c>
    </row>
    <row r="1709" spans="1:2" ht="14.45" x14ac:dyDescent="0.3">
      <c r="A1709">
        <f t="shared" si="26"/>
        <v>27693</v>
      </c>
      <c r="B1709" t="s">
        <v>157</v>
      </c>
    </row>
    <row r="1710" spans="1:2" ht="14.45" x14ac:dyDescent="0.3">
      <c r="A1710">
        <f t="shared" si="26"/>
        <v>27692</v>
      </c>
      <c r="B1710" t="s">
        <v>157</v>
      </c>
    </row>
    <row r="1711" spans="1:2" ht="14.45" x14ac:dyDescent="0.3">
      <c r="A1711">
        <f t="shared" si="26"/>
        <v>27691</v>
      </c>
      <c r="B1711" t="s">
        <v>157</v>
      </c>
    </row>
    <row r="1712" spans="1:2" ht="14.45" x14ac:dyDescent="0.3">
      <c r="A1712">
        <f t="shared" si="26"/>
        <v>27690</v>
      </c>
      <c r="B1712" t="s">
        <v>157</v>
      </c>
    </row>
    <row r="1713" spans="1:2" ht="14.45" x14ac:dyDescent="0.3">
      <c r="A1713">
        <f t="shared" si="26"/>
        <v>27689</v>
      </c>
      <c r="B1713" t="s">
        <v>157</v>
      </c>
    </row>
    <row r="1714" spans="1:2" ht="14.45" x14ac:dyDescent="0.3">
      <c r="A1714">
        <f t="shared" si="26"/>
        <v>27688</v>
      </c>
      <c r="B1714" t="s">
        <v>157</v>
      </c>
    </row>
    <row r="1715" spans="1:2" ht="14.45" x14ac:dyDescent="0.3">
      <c r="A1715">
        <f t="shared" si="26"/>
        <v>27687</v>
      </c>
      <c r="B1715" t="s">
        <v>157</v>
      </c>
    </row>
    <row r="1716" spans="1:2" ht="14.45" x14ac:dyDescent="0.3">
      <c r="A1716">
        <f t="shared" si="26"/>
        <v>27686</v>
      </c>
      <c r="B1716" t="s">
        <v>157</v>
      </c>
    </row>
    <row r="1717" spans="1:2" ht="14.45" x14ac:dyDescent="0.3">
      <c r="A1717">
        <f t="shared" si="26"/>
        <v>27685</v>
      </c>
      <c r="B1717" t="s">
        <v>157</v>
      </c>
    </row>
    <row r="1718" spans="1:2" ht="14.45" x14ac:dyDescent="0.3">
      <c r="A1718">
        <f t="shared" si="26"/>
        <v>27684</v>
      </c>
      <c r="B1718" t="s">
        <v>157</v>
      </c>
    </row>
    <row r="1719" spans="1:2" ht="14.45" x14ac:dyDescent="0.3">
      <c r="A1719">
        <f t="shared" si="26"/>
        <v>27683</v>
      </c>
      <c r="B1719" t="s">
        <v>157</v>
      </c>
    </row>
    <row r="1720" spans="1:2" ht="14.45" x14ac:dyDescent="0.3">
      <c r="A1720">
        <f t="shared" si="26"/>
        <v>27682</v>
      </c>
      <c r="B1720" t="s">
        <v>157</v>
      </c>
    </row>
    <row r="1721" spans="1:2" ht="14.45" x14ac:dyDescent="0.3">
      <c r="A1721">
        <f t="shared" si="26"/>
        <v>27681</v>
      </c>
      <c r="B1721" t="s">
        <v>157</v>
      </c>
    </row>
    <row r="1722" spans="1:2" ht="14.45" x14ac:dyDescent="0.3">
      <c r="A1722">
        <f t="shared" si="26"/>
        <v>27680</v>
      </c>
      <c r="B1722" t="s">
        <v>157</v>
      </c>
    </row>
    <row r="1723" spans="1:2" ht="14.45" x14ac:dyDescent="0.3">
      <c r="A1723">
        <f t="shared" si="26"/>
        <v>27679</v>
      </c>
      <c r="B1723" t="s">
        <v>157</v>
      </c>
    </row>
    <row r="1724" spans="1:2" ht="14.45" x14ac:dyDescent="0.3">
      <c r="A1724">
        <f t="shared" si="26"/>
        <v>27678</v>
      </c>
      <c r="B1724" t="s">
        <v>157</v>
      </c>
    </row>
    <row r="1725" spans="1:2" ht="14.45" x14ac:dyDescent="0.3">
      <c r="A1725">
        <f t="shared" si="26"/>
        <v>27677</v>
      </c>
      <c r="B1725" t="s">
        <v>157</v>
      </c>
    </row>
    <row r="1726" spans="1:2" ht="14.45" x14ac:dyDescent="0.3">
      <c r="A1726">
        <f t="shared" si="26"/>
        <v>27676</v>
      </c>
      <c r="B1726" t="s">
        <v>157</v>
      </c>
    </row>
    <row r="1727" spans="1:2" ht="14.45" x14ac:dyDescent="0.3">
      <c r="A1727">
        <f t="shared" si="26"/>
        <v>27675</v>
      </c>
      <c r="B1727" t="s">
        <v>157</v>
      </c>
    </row>
    <row r="1728" spans="1:2" ht="14.45" x14ac:dyDescent="0.3">
      <c r="A1728">
        <f t="shared" si="26"/>
        <v>27674</v>
      </c>
      <c r="B1728" t="s">
        <v>157</v>
      </c>
    </row>
    <row r="1729" spans="1:2" ht="14.45" x14ac:dyDescent="0.3">
      <c r="A1729">
        <f t="shared" si="26"/>
        <v>27673</v>
      </c>
      <c r="B1729" t="s">
        <v>157</v>
      </c>
    </row>
    <row r="1730" spans="1:2" ht="14.45" x14ac:dyDescent="0.3">
      <c r="A1730">
        <f t="shared" si="26"/>
        <v>27672</v>
      </c>
      <c r="B1730" t="s">
        <v>157</v>
      </c>
    </row>
    <row r="1731" spans="1:2" ht="14.45" x14ac:dyDescent="0.3">
      <c r="A1731">
        <f t="shared" si="26"/>
        <v>27671</v>
      </c>
      <c r="B1731" t="s">
        <v>157</v>
      </c>
    </row>
    <row r="1732" spans="1:2" ht="14.45" x14ac:dyDescent="0.3">
      <c r="A1732">
        <f t="shared" ref="A1732:A1795" si="27">A1731-1</f>
        <v>27670</v>
      </c>
      <c r="B1732" t="s">
        <v>157</v>
      </c>
    </row>
    <row r="1733" spans="1:2" ht="14.45" x14ac:dyDescent="0.3">
      <c r="A1733">
        <f t="shared" si="27"/>
        <v>27669</v>
      </c>
      <c r="B1733" t="s">
        <v>157</v>
      </c>
    </row>
    <row r="1734" spans="1:2" ht="14.45" x14ac:dyDescent="0.3">
      <c r="A1734">
        <f t="shared" si="27"/>
        <v>27668</v>
      </c>
      <c r="B1734" t="s">
        <v>157</v>
      </c>
    </row>
    <row r="1735" spans="1:2" ht="14.45" x14ac:dyDescent="0.3">
      <c r="A1735">
        <f t="shared" si="27"/>
        <v>27667</v>
      </c>
      <c r="B1735" t="s">
        <v>157</v>
      </c>
    </row>
    <row r="1736" spans="1:2" ht="14.45" x14ac:dyDescent="0.3">
      <c r="A1736">
        <f t="shared" si="27"/>
        <v>27666</v>
      </c>
      <c r="B1736" t="s">
        <v>157</v>
      </c>
    </row>
    <row r="1737" spans="1:2" ht="14.45" x14ac:dyDescent="0.3">
      <c r="A1737">
        <f t="shared" si="27"/>
        <v>27665</v>
      </c>
      <c r="B1737" t="s">
        <v>157</v>
      </c>
    </row>
    <row r="1738" spans="1:2" ht="14.45" x14ac:dyDescent="0.3">
      <c r="A1738">
        <f t="shared" si="27"/>
        <v>27664</v>
      </c>
      <c r="B1738" t="s">
        <v>157</v>
      </c>
    </row>
    <row r="1739" spans="1:2" ht="14.45" x14ac:dyDescent="0.3">
      <c r="A1739">
        <f t="shared" si="27"/>
        <v>27663</v>
      </c>
      <c r="B1739" t="s">
        <v>157</v>
      </c>
    </row>
    <row r="1740" spans="1:2" ht="14.45" x14ac:dyDescent="0.3">
      <c r="A1740">
        <f t="shared" si="27"/>
        <v>27662</v>
      </c>
      <c r="B1740" t="s">
        <v>157</v>
      </c>
    </row>
    <row r="1741" spans="1:2" ht="14.45" x14ac:dyDescent="0.3">
      <c r="A1741">
        <f t="shared" si="27"/>
        <v>27661</v>
      </c>
      <c r="B1741" t="s">
        <v>157</v>
      </c>
    </row>
    <row r="1742" spans="1:2" ht="14.45" x14ac:dyDescent="0.3">
      <c r="A1742">
        <f t="shared" si="27"/>
        <v>27660</v>
      </c>
      <c r="B1742" t="s">
        <v>157</v>
      </c>
    </row>
    <row r="1743" spans="1:2" ht="14.45" x14ac:dyDescent="0.3">
      <c r="A1743">
        <f t="shared" si="27"/>
        <v>27659</v>
      </c>
      <c r="B1743" t="s">
        <v>157</v>
      </c>
    </row>
    <row r="1744" spans="1:2" ht="14.45" x14ac:dyDescent="0.3">
      <c r="A1744">
        <f t="shared" si="27"/>
        <v>27658</v>
      </c>
      <c r="B1744" t="s">
        <v>157</v>
      </c>
    </row>
    <row r="1745" spans="1:2" ht="14.45" x14ac:dyDescent="0.3">
      <c r="A1745">
        <f t="shared" si="27"/>
        <v>27657</v>
      </c>
      <c r="B1745" t="s">
        <v>157</v>
      </c>
    </row>
    <row r="1746" spans="1:2" ht="14.45" x14ac:dyDescent="0.3">
      <c r="A1746">
        <f t="shared" si="27"/>
        <v>27656</v>
      </c>
      <c r="B1746" t="s">
        <v>157</v>
      </c>
    </row>
    <row r="1747" spans="1:2" ht="14.45" x14ac:dyDescent="0.3">
      <c r="A1747">
        <f t="shared" si="27"/>
        <v>27655</v>
      </c>
      <c r="B1747" t="s">
        <v>157</v>
      </c>
    </row>
    <row r="1748" spans="1:2" ht="14.45" x14ac:dyDescent="0.3">
      <c r="A1748">
        <f t="shared" si="27"/>
        <v>27654</v>
      </c>
      <c r="B1748" t="s">
        <v>157</v>
      </c>
    </row>
    <row r="1749" spans="1:2" ht="14.45" x14ac:dyDescent="0.3">
      <c r="A1749">
        <f t="shared" si="27"/>
        <v>27653</v>
      </c>
      <c r="B1749" t="s">
        <v>157</v>
      </c>
    </row>
    <row r="1750" spans="1:2" ht="14.45" x14ac:dyDescent="0.3">
      <c r="A1750">
        <f t="shared" si="27"/>
        <v>27652</v>
      </c>
      <c r="B1750" t="s">
        <v>157</v>
      </c>
    </row>
    <row r="1751" spans="1:2" ht="14.45" x14ac:dyDescent="0.3">
      <c r="A1751">
        <f t="shared" si="27"/>
        <v>27651</v>
      </c>
      <c r="B1751" t="s">
        <v>157</v>
      </c>
    </row>
    <row r="1752" spans="1:2" ht="14.45" x14ac:dyDescent="0.3">
      <c r="A1752">
        <f t="shared" si="27"/>
        <v>27650</v>
      </c>
      <c r="B1752" t="s">
        <v>157</v>
      </c>
    </row>
    <row r="1753" spans="1:2" ht="14.45" x14ac:dyDescent="0.3">
      <c r="A1753">
        <f t="shared" si="27"/>
        <v>27649</v>
      </c>
      <c r="B1753" t="s">
        <v>157</v>
      </c>
    </row>
    <row r="1754" spans="1:2" ht="14.45" x14ac:dyDescent="0.3">
      <c r="A1754">
        <f t="shared" si="27"/>
        <v>27648</v>
      </c>
      <c r="B1754" t="s">
        <v>157</v>
      </c>
    </row>
    <row r="1755" spans="1:2" ht="14.45" x14ac:dyDescent="0.3">
      <c r="A1755">
        <f t="shared" si="27"/>
        <v>27647</v>
      </c>
      <c r="B1755" t="s">
        <v>157</v>
      </c>
    </row>
    <row r="1756" spans="1:2" ht="14.45" x14ac:dyDescent="0.3">
      <c r="A1756">
        <f t="shared" si="27"/>
        <v>27646</v>
      </c>
      <c r="B1756" t="s">
        <v>157</v>
      </c>
    </row>
    <row r="1757" spans="1:2" ht="14.45" x14ac:dyDescent="0.3">
      <c r="A1757">
        <f t="shared" si="27"/>
        <v>27645</v>
      </c>
      <c r="B1757" t="s">
        <v>157</v>
      </c>
    </row>
    <row r="1758" spans="1:2" ht="14.45" x14ac:dyDescent="0.3">
      <c r="A1758">
        <f t="shared" si="27"/>
        <v>27644</v>
      </c>
      <c r="B1758" t="s">
        <v>157</v>
      </c>
    </row>
    <row r="1759" spans="1:2" ht="14.45" x14ac:dyDescent="0.3">
      <c r="A1759">
        <f t="shared" si="27"/>
        <v>27643</v>
      </c>
      <c r="B1759" t="s">
        <v>157</v>
      </c>
    </row>
    <row r="1760" spans="1:2" ht="14.45" x14ac:dyDescent="0.3">
      <c r="A1760">
        <f t="shared" si="27"/>
        <v>27642</v>
      </c>
      <c r="B1760" t="s">
        <v>157</v>
      </c>
    </row>
    <row r="1761" spans="1:2" ht="14.45" x14ac:dyDescent="0.3">
      <c r="A1761">
        <f t="shared" si="27"/>
        <v>27641</v>
      </c>
      <c r="B1761" t="s">
        <v>157</v>
      </c>
    </row>
    <row r="1762" spans="1:2" ht="14.45" x14ac:dyDescent="0.3">
      <c r="A1762">
        <f t="shared" si="27"/>
        <v>27640</v>
      </c>
      <c r="B1762" t="s">
        <v>157</v>
      </c>
    </row>
    <row r="1763" spans="1:2" ht="14.45" x14ac:dyDescent="0.3">
      <c r="A1763">
        <f t="shared" si="27"/>
        <v>27639</v>
      </c>
      <c r="B1763" t="s">
        <v>157</v>
      </c>
    </row>
    <row r="1764" spans="1:2" ht="14.45" x14ac:dyDescent="0.3">
      <c r="A1764">
        <f t="shared" si="27"/>
        <v>27638</v>
      </c>
      <c r="B1764" t="s">
        <v>157</v>
      </c>
    </row>
    <row r="1765" spans="1:2" ht="14.45" x14ac:dyDescent="0.3">
      <c r="A1765">
        <f t="shared" si="27"/>
        <v>27637</v>
      </c>
      <c r="B1765" t="s">
        <v>157</v>
      </c>
    </row>
    <row r="1766" spans="1:2" ht="14.45" x14ac:dyDescent="0.3">
      <c r="A1766">
        <f t="shared" si="27"/>
        <v>27636</v>
      </c>
      <c r="B1766" t="s">
        <v>157</v>
      </c>
    </row>
    <row r="1767" spans="1:2" ht="14.45" x14ac:dyDescent="0.3">
      <c r="A1767">
        <f t="shared" si="27"/>
        <v>27635</v>
      </c>
      <c r="B1767" t="s">
        <v>157</v>
      </c>
    </row>
    <row r="1768" spans="1:2" ht="14.45" x14ac:dyDescent="0.3">
      <c r="A1768">
        <f t="shared" si="27"/>
        <v>27634</v>
      </c>
      <c r="B1768" t="s">
        <v>157</v>
      </c>
    </row>
    <row r="1769" spans="1:2" ht="14.45" x14ac:dyDescent="0.3">
      <c r="A1769">
        <f t="shared" si="27"/>
        <v>27633</v>
      </c>
      <c r="B1769" t="s">
        <v>157</v>
      </c>
    </row>
    <row r="1770" spans="1:2" ht="14.45" x14ac:dyDescent="0.3">
      <c r="A1770">
        <f t="shared" si="27"/>
        <v>27632</v>
      </c>
      <c r="B1770" t="s">
        <v>157</v>
      </c>
    </row>
    <row r="1771" spans="1:2" ht="14.45" x14ac:dyDescent="0.3">
      <c r="A1771">
        <f t="shared" si="27"/>
        <v>27631</v>
      </c>
      <c r="B1771" t="s">
        <v>157</v>
      </c>
    </row>
    <row r="1772" spans="1:2" ht="14.45" x14ac:dyDescent="0.3">
      <c r="A1772">
        <f t="shared" si="27"/>
        <v>27630</v>
      </c>
      <c r="B1772" t="s">
        <v>157</v>
      </c>
    </row>
    <row r="1773" spans="1:2" ht="14.45" x14ac:dyDescent="0.3">
      <c r="A1773">
        <f t="shared" si="27"/>
        <v>27629</v>
      </c>
      <c r="B1773" t="s">
        <v>157</v>
      </c>
    </row>
    <row r="1774" spans="1:2" ht="14.45" x14ac:dyDescent="0.3">
      <c r="A1774">
        <f t="shared" si="27"/>
        <v>27628</v>
      </c>
      <c r="B1774" t="s">
        <v>157</v>
      </c>
    </row>
    <row r="1775" spans="1:2" ht="14.45" x14ac:dyDescent="0.3">
      <c r="A1775">
        <f t="shared" si="27"/>
        <v>27627</v>
      </c>
      <c r="B1775" t="s">
        <v>157</v>
      </c>
    </row>
    <row r="1776" spans="1:2" ht="14.45" x14ac:dyDescent="0.3">
      <c r="A1776">
        <f t="shared" si="27"/>
        <v>27626</v>
      </c>
      <c r="B1776" t="s">
        <v>157</v>
      </c>
    </row>
    <row r="1777" spans="1:2" ht="14.45" x14ac:dyDescent="0.3">
      <c r="A1777">
        <f t="shared" si="27"/>
        <v>27625</v>
      </c>
      <c r="B1777" t="s">
        <v>157</v>
      </c>
    </row>
    <row r="1778" spans="1:2" ht="14.45" x14ac:dyDescent="0.3">
      <c r="A1778">
        <f t="shared" si="27"/>
        <v>27624</v>
      </c>
      <c r="B1778" t="s">
        <v>157</v>
      </c>
    </row>
    <row r="1779" spans="1:2" ht="14.45" x14ac:dyDescent="0.3">
      <c r="A1779">
        <f t="shared" si="27"/>
        <v>27623</v>
      </c>
      <c r="B1779" t="s">
        <v>157</v>
      </c>
    </row>
    <row r="1780" spans="1:2" ht="14.45" x14ac:dyDescent="0.3">
      <c r="A1780">
        <f t="shared" si="27"/>
        <v>27622</v>
      </c>
      <c r="B1780" t="s">
        <v>157</v>
      </c>
    </row>
    <row r="1781" spans="1:2" ht="14.45" x14ac:dyDescent="0.3">
      <c r="A1781">
        <f t="shared" si="27"/>
        <v>27621</v>
      </c>
      <c r="B1781" t="s">
        <v>157</v>
      </c>
    </row>
    <row r="1782" spans="1:2" ht="14.45" x14ac:dyDescent="0.3">
      <c r="A1782">
        <f t="shared" si="27"/>
        <v>27620</v>
      </c>
      <c r="B1782" t="s">
        <v>157</v>
      </c>
    </row>
    <row r="1783" spans="1:2" ht="14.45" x14ac:dyDescent="0.3">
      <c r="A1783">
        <f t="shared" si="27"/>
        <v>27619</v>
      </c>
      <c r="B1783" t="s">
        <v>157</v>
      </c>
    </row>
    <row r="1784" spans="1:2" ht="14.45" x14ac:dyDescent="0.3">
      <c r="A1784">
        <f t="shared" si="27"/>
        <v>27618</v>
      </c>
      <c r="B1784" t="s">
        <v>157</v>
      </c>
    </row>
    <row r="1785" spans="1:2" ht="14.45" x14ac:dyDescent="0.3">
      <c r="A1785">
        <f t="shared" si="27"/>
        <v>27617</v>
      </c>
      <c r="B1785" t="s">
        <v>157</v>
      </c>
    </row>
    <row r="1786" spans="1:2" ht="14.45" x14ac:dyDescent="0.3">
      <c r="A1786">
        <f t="shared" si="27"/>
        <v>27616</v>
      </c>
      <c r="B1786" t="s">
        <v>157</v>
      </c>
    </row>
    <row r="1787" spans="1:2" ht="14.45" x14ac:dyDescent="0.3">
      <c r="A1787">
        <f t="shared" si="27"/>
        <v>27615</v>
      </c>
      <c r="B1787" t="s">
        <v>157</v>
      </c>
    </row>
    <row r="1788" spans="1:2" ht="14.45" x14ac:dyDescent="0.3">
      <c r="A1788">
        <f t="shared" si="27"/>
        <v>27614</v>
      </c>
      <c r="B1788" t="s">
        <v>157</v>
      </c>
    </row>
    <row r="1789" spans="1:2" ht="14.45" x14ac:dyDescent="0.3">
      <c r="A1789">
        <f t="shared" si="27"/>
        <v>27613</v>
      </c>
      <c r="B1789" t="s">
        <v>157</v>
      </c>
    </row>
    <row r="1790" spans="1:2" ht="14.45" x14ac:dyDescent="0.3">
      <c r="A1790">
        <f t="shared" si="27"/>
        <v>27612</v>
      </c>
      <c r="B1790" t="s">
        <v>157</v>
      </c>
    </row>
    <row r="1791" spans="1:2" ht="14.45" x14ac:dyDescent="0.3">
      <c r="A1791">
        <f t="shared" si="27"/>
        <v>27611</v>
      </c>
      <c r="B1791" t="s">
        <v>157</v>
      </c>
    </row>
    <row r="1792" spans="1:2" ht="14.45" x14ac:dyDescent="0.3">
      <c r="A1792">
        <f t="shared" si="27"/>
        <v>27610</v>
      </c>
      <c r="B1792" t="s">
        <v>157</v>
      </c>
    </row>
    <row r="1793" spans="1:2" ht="14.45" x14ac:dyDescent="0.3">
      <c r="A1793">
        <f t="shared" si="27"/>
        <v>27609</v>
      </c>
      <c r="B1793" t="s">
        <v>157</v>
      </c>
    </row>
    <row r="1794" spans="1:2" ht="14.45" x14ac:dyDescent="0.3">
      <c r="A1794">
        <f t="shared" si="27"/>
        <v>27608</v>
      </c>
      <c r="B1794" t="s">
        <v>157</v>
      </c>
    </row>
    <row r="1795" spans="1:2" ht="14.45" x14ac:dyDescent="0.3">
      <c r="A1795">
        <f t="shared" si="27"/>
        <v>27607</v>
      </c>
      <c r="B1795" t="s">
        <v>157</v>
      </c>
    </row>
    <row r="1796" spans="1:2" ht="14.45" x14ac:dyDescent="0.3">
      <c r="A1796">
        <f t="shared" ref="A1796:A1859" si="28">A1795-1</f>
        <v>27606</v>
      </c>
      <c r="B1796" t="s">
        <v>157</v>
      </c>
    </row>
    <row r="1797" spans="1:2" ht="14.45" x14ac:dyDescent="0.3">
      <c r="A1797">
        <f t="shared" si="28"/>
        <v>27605</v>
      </c>
      <c r="B1797" t="s">
        <v>157</v>
      </c>
    </row>
    <row r="1798" spans="1:2" ht="14.45" x14ac:dyDescent="0.3">
      <c r="A1798">
        <f t="shared" si="28"/>
        <v>27604</v>
      </c>
      <c r="B1798" t="s">
        <v>157</v>
      </c>
    </row>
    <row r="1799" spans="1:2" ht="14.45" x14ac:dyDescent="0.3">
      <c r="A1799">
        <f t="shared" si="28"/>
        <v>27603</v>
      </c>
      <c r="B1799" t="s">
        <v>157</v>
      </c>
    </row>
    <row r="1800" spans="1:2" ht="14.45" x14ac:dyDescent="0.3">
      <c r="A1800">
        <f t="shared" si="28"/>
        <v>27602</v>
      </c>
      <c r="B1800" t="s">
        <v>157</v>
      </c>
    </row>
    <row r="1801" spans="1:2" ht="14.45" x14ac:dyDescent="0.3">
      <c r="A1801">
        <f t="shared" si="28"/>
        <v>27601</v>
      </c>
      <c r="B1801" t="s">
        <v>157</v>
      </c>
    </row>
    <row r="1802" spans="1:2" ht="14.45" x14ac:dyDescent="0.3">
      <c r="A1802">
        <f t="shared" si="28"/>
        <v>27600</v>
      </c>
      <c r="B1802" t="s">
        <v>157</v>
      </c>
    </row>
    <row r="1803" spans="1:2" ht="14.45" x14ac:dyDescent="0.3">
      <c r="A1803">
        <f t="shared" si="28"/>
        <v>27599</v>
      </c>
      <c r="B1803" t="s">
        <v>157</v>
      </c>
    </row>
    <row r="1804" spans="1:2" ht="14.45" x14ac:dyDescent="0.3">
      <c r="A1804">
        <f t="shared" si="28"/>
        <v>27598</v>
      </c>
      <c r="B1804" t="s">
        <v>157</v>
      </c>
    </row>
    <row r="1805" spans="1:2" ht="14.45" x14ac:dyDescent="0.3">
      <c r="A1805">
        <f t="shared" si="28"/>
        <v>27597</v>
      </c>
      <c r="B1805" t="s">
        <v>157</v>
      </c>
    </row>
    <row r="1806" spans="1:2" ht="14.45" x14ac:dyDescent="0.3">
      <c r="A1806">
        <f t="shared" si="28"/>
        <v>27596</v>
      </c>
      <c r="B1806" t="s">
        <v>157</v>
      </c>
    </row>
    <row r="1807" spans="1:2" ht="14.45" x14ac:dyDescent="0.3">
      <c r="A1807">
        <f t="shared" si="28"/>
        <v>27595</v>
      </c>
      <c r="B1807" t="s">
        <v>157</v>
      </c>
    </row>
    <row r="1808" spans="1:2" ht="14.45" x14ac:dyDescent="0.3">
      <c r="A1808">
        <f t="shared" si="28"/>
        <v>27594</v>
      </c>
      <c r="B1808" t="s">
        <v>157</v>
      </c>
    </row>
    <row r="1809" spans="1:2" ht="14.45" x14ac:dyDescent="0.3">
      <c r="A1809">
        <f t="shared" si="28"/>
        <v>27593</v>
      </c>
      <c r="B1809" t="s">
        <v>157</v>
      </c>
    </row>
    <row r="1810" spans="1:2" ht="14.45" x14ac:dyDescent="0.3">
      <c r="A1810">
        <f t="shared" si="28"/>
        <v>27592</v>
      </c>
      <c r="B1810" t="s">
        <v>157</v>
      </c>
    </row>
    <row r="1811" spans="1:2" ht="14.45" x14ac:dyDescent="0.3">
      <c r="A1811">
        <f t="shared" si="28"/>
        <v>27591</v>
      </c>
      <c r="B1811" t="s">
        <v>157</v>
      </c>
    </row>
    <row r="1812" spans="1:2" ht="14.45" x14ac:dyDescent="0.3">
      <c r="A1812">
        <f t="shared" si="28"/>
        <v>27590</v>
      </c>
      <c r="B1812" t="s">
        <v>157</v>
      </c>
    </row>
    <row r="1813" spans="1:2" ht="14.45" x14ac:dyDescent="0.3">
      <c r="A1813">
        <f t="shared" si="28"/>
        <v>27589</v>
      </c>
      <c r="B1813" t="s">
        <v>157</v>
      </c>
    </row>
    <row r="1814" spans="1:2" ht="14.45" x14ac:dyDescent="0.3">
      <c r="A1814">
        <f t="shared" si="28"/>
        <v>27588</v>
      </c>
      <c r="B1814" t="s">
        <v>157</v>
      </c>
    </row>
    <row r="1815" spans="1:2" ht="14.45" x14ac:dyDescent="0.3">
      <c r="A1815">
        <f t="shared" si="28"/>
        <v>27587</v>
      </c>
      <c r="B1815" t="s">
        <v>157</v>
      </c>
    </row>
    <row r="1816" spans="1:2" ht="14.45" x14ac:dyDescent="0.3">
      <c r="A1816">
        <f t="shared" si="28"/>
        <v>27586</v>
      </c>
      <c r="B1816" t="s">
        <v>157</v>
      </c>
    </row>
    <row r="1817" spans="1:2" ht="14.45" x14ac:dyDescent="0.3">
      <c r="A1817">
        <f t="shared" si="28"/>
        <v>27585</v>
      </c>
      <c r="B1817" t="s">
        <v>157</v>
      </c>
    </row>
    <row r="1818" spans="1:2" ht="14.45" x14ac:dyDescent="0.3">
      <c r="A1818">
        <f t="shared" si="28"/>
        <v>27584</v>
      </c>
      <c r="B1818" t="s">
        <v>157</v>
      </c>
    </row>
    <row r="1819" spans="1:2" ht="14.45" x14ac:dyDescent="0.3">
      <c r="A1819">
        <f t="shared" si="28"/>
        <v>27583</v>
      </c>
      <c r="B1819" t="s">
        <v>157</v>
      </c>
    </row>
    <row r="1820" spans="1:2" ht="14.45" x14ac:dyDescent="0.3">
      <c r="A1820">
        <f t="shared" si="28"/>
        <v>27582</v>
      </c>
      <c r="B1820" t="s">
        <v>157</v>
      </c>
    </row>
    <row r="1821" spans="1:2" ht="14.45" x14ac:dyDescent="0.3">
      <c r="A1821">
        <f t="shared" si="28"/>
        <v>27581</v>
      </c>
      <c r="B1821" t="s">
        <v>157</v>
      </c>
    </row>
    <row r="1822" spans="1:2" ht="14.45" x14ac:dyDescent="0.3">
      <c r="A1822">
        <f t="shared" si="28"/>
        <v>27580</v>
      </c>
      <c r="B1822" t="s">
        <v>157</v>
      </c>
    </row>
    <row r="1823" spans="1:2" ht="14.45" x14ac:dyDescent="0.3">
      <c r="A1823">
        <f t="shared" si="28"/>
        <v>27579</v>
      </c>
      <c r="B1823" t="s">
        <v>157</v>
      </c>
    </row>
    <row r="1824" spans="1:2" ht="14.45" x14ac:dyDescent="0.3">
      <c r="A1824">
        <f t="shared" si="28"/>
        <v>27578</v>
      </c>
      <c r="B1824" t="s">
        <v>157</v>
      </c>
    </row>
    <row r="1825" spans="1:2" ht="14.45" x14ac:dyDescent="0.3">
      <c r="A1825">
        <f t="shared" si="28"/>
        <v>27577</v>
      </c>
      <c r="B1825" t="s">
        <v>157</v>
      </c>
    </row>
    <row r="1826" spans="1:2" ht="14.45" x14ac:dyDescent="0.3">
      <c r="A1826">
        <f t="shared" si="28"/>
        <v>27576</v>
      </c>
      <c r="B1826" t="s">
        <v>157</v>
      </c>
    </row>
    <row r="1827" spans="1:2" ht="14.45" x14ac:dyDescent="0.3">
      <c r="A1827">
        <f t="shared" si="28"/>
        <v>27575</v>
      </c>
      <c r="B1827" t="s">
        <v>157</v>
      </c>
    </row>
    <row r="1828" spans="1:2" ht="14.45" x14ac:dyDescent="0.3">
      <c r="A1828">
        <f t="shared" si="28"/>
        <v>27574</v>
      </c>
      <c r="B1828" t="s">
        <v>157</v>
      </c>
    </row>
    <row r="1829" spans="1:2" ht="14.45" x14ac:dyDescent="0.3">
      <c r="A1829">
        <f t="shared" si="28"/>
        <v>27573</v>
      </c>
      <c r="B1829" t="s">
        <v>157</v>
      </c>
    </row>
    <row r="1830" spans="1:2" ht="14.45" x14ac:dyDescent="0.3">
      <c r="A1830">
        <f t="shared" si="28"/>
        <v>27572</v>
      </c>
      <c r="B1830" t="s">
        <v>157</v>
      </c>
    </row>
    <row r="1831" spans="1:2" ht="14.45" x14ac:dyDescent="0.3">
      <c r="A1831">
        <f t="shared" si="28"/>
        <v>27571</v>
      </c>
      <c r="B1831" t="s">
        <v>157</v>
      </c>
    </row>
    <row r="1832" spans="1:2" ht="14.45" x14ac:dyDescent="0.3">
      <c r="A1832">
        <f t="shared" si="28"/>
        <v>27570</v>
      </c>
      <c r="B1832" t="s">
        <v>157</v>
      </c>
    </row>
    <row r="1833" spans="1:2" ht="14.45" x14ac:dyDescent="0.3">
      <c r="A1833">
        <f t="shared" si="28"/>
        <v>27569</v>
      </c>
      <c r="B1833" t="s">
        <v>157</v>
      </c>
    </row>
    <row r="1834" spans="1:2" ht="14.45" x14ac:dyDescent="0.3">
      <c r="A1834">
        <f t="shared" si="28"/>
        <v>27568</v>
      </c>
      <c r="B1834" t="s">
        <v>157</v>
      </c>
    </row>
    <row r="1835" spans="1:2" ht="14.45" x14ac:dyDescent="0.3">
      <c r="A1835">
        <f t="shared" si="28"/>
        <v>27567</v>
      </c>
      <c r="B1835" t="s">
        <v>157</v>
      </c>
    </row>
    <row r="1836" spans="1:2" ht="14.45" x14ac:dyDescent="0.3">
      <c r="A1836">
        <f t="shared" si="28"/>
        <v>27566</v>
      </c>
      <c r="B1836" t="s">
        <v>157</v>
      </c>
    </row>
    <row r="1837" spans="1:2" ht="14.45" x14ac:dyDescent="0.3">
      <c r="A1837">
        <f t="shared" si="28"/>
        <v>27565</v>
      </c>
      <c r="B1837" t="s">
        <v>157</v>
      </c>
    </row>
    <row r="1838" spans="1:2" ht="14.45" x14ac:dyDescent="0.3">
      <c r="A1838">
        <f t="shared" si="28"/>
        <v>27564</v>
      </c>
      <c r="B1838" t="s">
        <v>157</v>
      </c>
    </row>
    <row r="1839" spans="1:2" ht="14.45" x14ac:dyDescent="0.3">
      <c r="A1839">
        <f t="shared" si="28"/>
        <v>27563</v>
      </c>
      <c r="B1839" t="s">
        <v>157</v>
      </c>
    </row>
    <row r="1840" spans="1:2" ht="14.45" x14ac:dyDescent="0.3">
      <c r="A1840">
        <f t="shared" si="28"/>
        <v>27562</v>
      </c>
      <c r="B1840" t="s">
        <v>157</v>
      </c>
    </row>
    <row r="1841" spans="1:2" ht="14.45" x14ac:dyDescent="0.3">
      <c r="A1841">
        <f t="shared" si="28"/>
        <v>27561</v>
      </c>
      <c r="B1841" t="s">
        <v>157</v>
      </c>
    </row>
    <row r="1842" spans="1:2" ht="14.45" x14ac:dyDescent="0.3">
      <c r="A1842">
        <f t="shared" si="28"/>
        <v>27560</v>
      </c>
      <c r="B1842" t="s">
        <v>157</v>
      </c>
    </row>
    <row r="1843" spans="1:2" ht="14.45" x14ac:dyDescent="0.3">
      <c r="A1843">
        <f t="shared" si="28"/>
        <v>27559</v>
      </c>
      <c r="B1843" t="s">
        <v>157</v>
      </c>
    </row>
    <row r="1844" spans="1:2" ht="14.45" x14ac:dyDescent="0.3">
      <c r="A1844">
        <f t="shared" si="28"/>
        <v>27558</v>
      </c>
      <c r="B1844" t="s">
        <v>157</v>
      </c>
    </row>
    <row r="1845" spans="1:2" ht="14.45" x14ac:dyDescent="0.3">
      <c r="A1845">
        <f t="shared" si="28"/>
        <v>27557</v>
      </c>
      <c r="B1845" t="s">
        <v>157</v>
      </c>
    </row>
    <row r="1846" spans="1:2" ht="14.45" x14ac:dyDescent="0.3">
      <c r="A1846">
        <f t="shared" si="28"/>
        <v>27556</v>
      </c>
      <c r="B1846" t="s">
        <v>157</v>
      </c>
    </row>
    <row r="1847" spans="1:2" ht="14.45" x14ac:dyDescent="0.3">
      <c r="A1847">
        <f t="shared" si="28"/>
        <v>27555</v>
      </c>
      <c r="B1847" t="s">
        <v>157</v>
      </c>
    </row>
    <row r="1848" spans="1:2" ht="14.45" x14ac:dyDescent="0.3">
      <c r="A1848">
        <f t="shared" si="28"/>
        <v>27554</v>
      </c>
      <c r="B1848" t="s">
        <v>157</v>
      </c>
    </row>
    <row r="1849" spans="1:2" ht="14.45" x14ac:dyDescent="0.3">
      <c r="A1849">
        <f t="shared" si="28"/>
        <v>27553</v>
      </c>
      <c r="B1849" t="s">
        <v>157</v>
      </c>
    </row>
    <row r="1850" spans="1:2" ht="14.45" x14ac:dyDescent="0.3">
      <c r="A1850">
        <f t="shared" si="28"/>
        <v>27552</v>
      </c>
      <c r="B1850" t="s">
        <v>157</v>
      </c>
    </row>
    <row r="1851" spans="1:2" ht="14.45" x14ac:dyDescent="0.3">
      <c r="A1851">
        <f t="shared" si="28"/>
        <v>27551</v>
      </c>
      <c r="B1851" t="s">
        <v>157</v>
      </c>
    </row>
    <row r="1852" spans="1:2" ht="14.45" x14ac:dyDescent="0.3">
      <c r="A1852">
        <f t="shared" si="28"/>
        <v>27550</v>
      </c>
      <c r="B1852" t="s">
        <v>157</v>
      </c>
    </row>
    <row r="1853" spans="1:2" ht="14.45" x14ac:dyDescent="0.3">
      <c r="A1853">
        <f t="shared" si="28"/>
        <v>27549</v>
      </c>
      <c r="B1853" t="s">
        <v>157</v>
      </c>
    </row>
    <row r="1854" spans="1:2" ht="14.45" x14ac:dyDescent="0.3">
      <c r="A1854">
        <f t="shared" si="28"/>
        <v>27548</v>
      </c>
      <c r="B1854" t="s">
        <v>157</v>
      </c>
    </row>
    <row r="1855" spans="1:2" ht="14.45" x14ac:dyDescent="0.3">
      <c r="A1855">
        <f t="shared" si="28"/>
        <v>27547</v>
      </c>
      <c r="B1855" t="s">
        <v>157</v>
      </c>
    </row>
    <row r="1856" spans="1:2" ht="14.45" x14ac:dyDescent="0.3">
      <c r="A1856">
        <f t="shared" si="28"/>
        <v>27546</v>
      </c>
      <c r="B1856" t="s">
        <v>157</v>
      </c>
    </row>
    <row r="1857" spans="1:2" ht="14.45" x14ac:dyDescent="0.3">
      <c r="A1857">
        <f t="shared" si="28"/>
        <v>27545</v>
      </c>
      <c r="B1857" t="s">
        <v>157</v>
      </c>
    </row>
    <row r="1858" spans="1:2" ht="14.45" x14ac:dyDescent="0.3">
      <c r="A1858">
        <f t="shared" si="28"/>
        <v>27544</v>
      </c>
      <c r="B1858" t="s">
        <v>157</v>
      </c>
    </row>
    <row r="1859" spans="1:2" ht="14.45" x14ac:dyDescent="0.3">
      <c r="A1859">
        <f t="shared" si="28"/>
        <v>27543</v>
      </c>
      <c r="B1859" t="s">
        <v>157</v>
      </c>
    </row>
    <row r="1860" spans="1:2" ht="14.45" x14ac:dyDescent="0.3">
      <c r="A1860">
        <f t="shared" ref="A1860:A1923" si="29">A1859-1</f>
        <v>27542</v>
      </c>
      <c r="B1860" t="s">
        <v>157</v>
      </c>
    </row>
    <row r="1861" spans="1:2" ht="14.45" x14ac:dyDescent="0.3">
      <c r="A1861">
        <f t="shared" si="29"/>
        <v>27541</v>
      </c>
      <c r="B1861" t="s">
        <v>157</v>
      </c>
    </row>
    <row r="1862" spans="1:2" ht="14.45" x14ac:dyDescent="0.3">
      <c r="A1862">
        <f t="shared" si="29"/>
        <v>27540</v>
      </c>
      <c r="B1862" t="s">
        <v>157</v>
      </c>
    </row>
    <row r="1863" spans="1:2" ht="14.45" x14ac:dyDescent="0.3">
      <c r="A1863">
        <f t="shared" si="29"/>
        <v>27539</v>
      </c>
      <c r="B1863" t="s">
        <v>157</v>
      </c>
    </row>
    <row r="1864" spans="1:2" ht="14.45" x14ac:dyDescent="0.3">
      <c r="A1864">
        <f t="shared" si="29"/>
        <v>27538</v>
      </c>
      <c r="B1864" t="s">
        <v>157</v>
      </c>
    </row>
    <row r="1865" spans="1:2" ht="14.45" x14ac:dyDescent="0.3">
      <c r="A1865">
        <f t="shared" si="29"/>
        <v>27537</v>
      </c>
      <c r="B1865" t="s">
        <v>157</v>
      </c>
    </row>
    <row r="1866" spans="1:2" ht="14.45" x14ac:dyDescent="0.3">
      <c r="A1866">
        <f t="shared" si="29"/>
        <v>27536</v>
      </c>
      <c r="B1866" t="s">
        <v>157</v>
      </c>
    </row>
    <row r="1867" spans="1:2" ht="14.45" x14ac:dyDescent="0.3">
      <c r="A1867">
        <f t="shared" si="29"/>
        <v>27535</v>
      </c>
      <c r="B1867" t="s">
        <v>157</v>
      </c>
    </row>
    <row r="1868" spans="1:2" ht="14.45" x14ac:dyDescent="0.3">
      <c r="A1868">
        <f t="shared" si="29"/>
        <v>27534</v>
      </c>
      <c r="B1868" t="s">
        <v>157</v>
      </c>
    </row>
    <row r="1869" spans="1:2" ht="14.45" x14ac:dyDescent="0.3">
      <c r="A1869">
        <f t="shared" si="29"/>
        <v>27533</v>
      </c>
      <c r="B1869" t="s">
        <v>157</v>
      </c>
    </row>
    <row r="1870" spans="1:2" ht="14.45" x14ac:dyDescent="0.3">
      <c r="A1870">
        <f t="shared" si="29"/>
        <v>27532</v>
      </c>
      <c r="B1870" t="s">
        <v>157</v>
      </c>
    </row>
    <row r="1871" spans="1:2" ht="14.45" x14ac:dyDescent="0.3">
      <c r="A1871">
        <f t="shared" si="29"/>
        <v>27531</v>
      </c>
      <c r="B1871" t="s">
        <v>157</v>
      </c>
    </row>
    <row r="1872" spans="1:2" ht="14.45" x14ac:dyDescent="0.3">
      <c r="A1872">
        <f t="shared" si="29"/>
        <v>27530</v>
      </c>
      <c r="B1872" t="s">
        <v>157</v>
      </c>
    </row>
    <row r="1873" spans="1:2" ht="14.45" x14ac:dyDescent="0.3">
      <c r="A1873">
        <f t="shared" si="29"/>
        <v>27529</v>
      </c>
      <c r="B1873" t="s">
        <v>157</v>
      </c>
    </row>
    <row r="1874" spans="1:2" ht="14.45" x14ac:dyDescent="0.3">
      <c r="A1874">
        <f t="shared" si="29"/>
        <v>27528</v>
      </c>
      <c r="B1874" t="s">
        <v>157</v>
      </c>
    </row>
    <row r="1875" spans="1:2" ht="14.45" x14ac:dyDescent="0.3">
      <c r="A1875">
        <f t="shared" si="29"/>
        <v>27527</v>
      </c>
      <c r="B1875" t="s">
        <v>157</v>
      </c>
    </row>
    <row r="1876" spans="1:2" ht="14.45" x14ac:dyDescent="0.3">
      <c r="A1876">
        <f t="shared" si="29"/>
        <v>27526</v>
      </c>
      <c r="B1876" t="s">
        <v>157</v>
      </c>
    </row>
    <row r="1877" spans="1:2" ht="14.45" x14ac:dyDescent="0.3">
      <c r="A1877">
        <f t="shared" si="29"/>
        <v>27525</v>
      </c>
      <c r="B1877" t="s">
        <v>157</v>
      </c>
    </row>
    <row r="1878" spans="1:2" ht="14.45" x14ac:dyDescent="0.3">
      <c r="A1878">
        <f t="shared" si="29"/>
        <v>27524</v>
      </c>
      <c r="B1878" t="s">
        <v>157</v>
      </c>
    </row>
    <row r="1879" spans="1:2" ht="14.45" x14ac:dyDescent="0.3">
      <c r="A1879">
        <f t="shared" si="29"/>
        <v>27523</v>
      </c>
      <c r="B1879" t="s">
        <v>157</v>
      </c>
    </row>
    <row r="1880" spans="1:2" ht="14.45" x14ac:dyDescent="0.3">
      <c r="A1880">
        <f t="shared" si="29"/>
        <v>27522</v>
      </c>
      <c r="B1880" t="s">
        <v>157</v>
      </c>
    </row>
    <row r="1881" spans="1:2" ht="14.45" x14ac:dyDescent="0.3">
      <c r="A1881">
        <f t="shared" si="29"/>
        <v>27521</v>
      </c>
      <c r="B1881" t="s">
        <v>157</v>
      </c>
    </row>
    <row r="1882" spans="1:2" ht="14.45" x14ac:dyDescent="0.3">
      <c r="A1882">
        <f t="shared" si="29"/>
        <v>27520</v>
      </c>
      <c r="B1882" t="s">
        <v>157</v>
      </c>
    </row>
    <row r="1883" spans="1:2" ht="14.45" x14ac:dyDescent="0.3">
      <c r="A1883">
        <f t="shared" si="29"/>
        <v>27519</v>
      </c>
      <c r="B1883" t="s">
        <v>157</v>
      </c>
    </row>
    <row r="1884" spans="1:2" ht="14.45" x14ac:dyDescent="0.3">
      <c r="A1884">
        <f t="shared" si="29"/>
        <v>27518</v>
      </c>
      <c r="B1884" t="s">
        <v>157</v>
      </c>
    </row>
    <row r="1885" spans="1:2" ht="14.45" x14ac:dyDescent="0.3">
      <c r="A1885">
        <f t="shared" si="29"/>
        <v>27517</v>
      </c>
      <c r="B1885" t="s">
        <v>157</v>
      </c>
    </row>
    <row r="1886" spans="1:2" ht="14.45" x14ac:dyDescent="0.3">
      <c r="A1886">
        <f t="shared" si="29"/>
        <v>27516</v>
      </c>
      <c r="B1886" t="s">
        <v>157</v>
      </c>
    </row>
    <row r="1887" spans="1:2" ht="14.45" x14ac:dyDescent="0.3">
      <c r="A1887">
        <f t="shared" si="29"/>
        <v>27515</v>
      </c>
      <c r="B1887" t="s">
        <v>157</v>
      </c>
    </row>
    <row r="1888" spans="1:2" ht="14.45" x14ac:dyDescent="0.3">
      <c r="A1888">
        <f t="shared" si="29"/>
        <v>27514</v>
      </c>
      <c r="B1888" t="s">
        <v>157</v>
      </c>
    </row>
    <row r="1889" spans="1:2" ht="14.45" x14ac:dyDescent="0.3">
      <c r="A1889">
        <f t="shared" si="29"/>
        <v>27513</v>
      </c>
      <c r="B1889" t="s">
        <v>157</v>
      </c>
    </row>
    <row r="1890" spans="1:2" ht="14.45" x14ac:dyDescent="0.3">
      <c r="A1890">
        <f t="shared" si="29"/>
        <v>27512</v>
      </c>
      <c r="B1890" t="s">
        <v>157</v>
      </c>
    </row>
    <row r="1891" spans="1:2" ht="14.45" x14ac:dyDescent="0.3">
      <c r="A1891">
        <f t="shared" si="29"/>
        <v>27511</v>
      </c>
      <c r="B1891" t="s">
        <v>157</v>
      </c>
    </row>
    <row r="1892" spans="1:2" ht="14.45" x14ac:dyDescent="0.3">
      <c r="A1892">
        <f t="shared" si="29"/>
        <v>27510</v>
      </c>
      <c r="B1892" t="s">
        <v>157</v>
      </c>
    </row>
    <row r="1893" spans="1:2" ht="14.45" x14ac:dyDescent="0.3">
      <c r="A1893">
        <f t="shared" si="29"/>
        <v>27509</v>
      </c>
      <c r="B1893" t="s">
        <v>157</v>
      </c>
    </row>
    <row r="1894" spans="1:2" ht="14.45" x14ac:dyDescent="0.3">
      <c r="A1894">
        <f t="shared" si="29"/>
        <v>27508</v>
      </c>
      <c r="B1894" t="s">
        <v>157</v>
      </c>
    </row>
    <row r="1895" spans="1:2" ht="14.45" x14ac:dyDescent="0.3">
      <c r="A1895">
        <f t="shared" si="29"/>
        <v>27507</v>
      </c>
      <c r="B1895" t="s">
        <v>157</v>
      </c>
    </row>
    <row r="1896" spans="1:2" ht="14.45" x14ac:dyDescent="0.3">
      <c r="A1896">
        <f t="shared" si="29"/>
        <v>27506</v>
      </c>
      <c r="B1896" t="s">
        <v>157</v>
      </c>
    </row>
    <row r="1897" spans="1:2" ht="14.45" x14ac:dyDescent="0.3">
      <c r="A1897">
        <f t="shared" si="29"/>
        <v>27505</v>
      </c>
      <c r="B1897" t="s">
        <v>157</v>
      </c>
    </row>
    <row r="1898" spans="1:2" ht="14.45" x14ac:dyDescent="0.3">
      <c r="A1898">
        <f t="shared" si="29"/>
        <v>27504</v>
      </c>
      <c r="B1898" t="s">
        <v>157</v>
      </c>
    </row>
    <row r="1899" spans="1:2" ht="14.45" x14ac:dyDescent="0.3">
      <c r="A1899">
        <f t="shared" si="29"/>
        <v>27503</v>
      </c>
      <c r="B1899" t="s">
        <v>157</v>
      </c>
    </row>
    <row r="1900" spans="1:2" ht="14.45" x14ac:dyDescent="0.3">
      <c r="A1900">
        <f t="shared" si="29"/>
        <v>27502</v>
      </c>
      <c r="B1900" t="s">
        <v>157</v>
      </c>
    </row>
    <row r="1901" spans="1:2" ht="14.45" x14ac:dyDescent="0.3">
      <c r="A1901">
        <f t="shared" si="29"/>
        <v>27501</v>
      </c>
      <c r="B1901" t="s">
        <v>157</v>
      </c>
    </row>
    <row r="1902" spans="1:2" ht="14.45" x14ac:dyDescent="0.3">
      <c r="A1902">
        <f t="shared" si="29"/>
        <v>27500</v>
      </c>
      <c r="B1902" t="s">
        <v>157</v>
      </c>
    </row>
    <row r="1903" spans="1:2" ht="14.45" x14ac:dyDescent="0.3">
      <c r="A1903">
        <f t="shared" si="29"/>
        <v>27499</v>
      </c>
      <c r="B1903" t="s">
        <v>157</v>
      </c>
    </row>
    <row r="1904" spans="1:2" ht="14.45" x14ac:dyDescent="0.3">
      <c r="A1904">
        <f t="shared" si="29"/>
        <v>27498</v>
      </c>
      <c r="B1904" t="s">
        <v>157</v>
      </c>
    </row>
    <row r="1905" spans="1:2" ht="14.45" x14ac:dyDescent="0.3">
      <c r="A1905">
        <f t="shared" si="29"/>
        <v>27497</v>
      </c>
      <c r="B1905" t="s">
        <v>157</v>
      </c>
    </row>
    <row r="1906" spans="1:2" ht="14.45" x14ac:dyDescent="0.3">
      <c r="A1906">
        <f t="shared" si="29"/>
        <v>27496</v>
      </c>
      <c r="B1906" t="s">
        <v>157</v>
      </c>
    </row>
    <row r="1907" spans="1:2" ht="14.45" x14ac:dyDescent="0.3">
      <c r="A1907">
        <f t="shared" si="29"/>
        <v>27495</v>
      </c>
      <c r="B1907" t="s">
        <v>157</v>
      </c>
    </row>
    <row r="1908" spans="1:2" ht="14.45" x14ac:dyDescent="0.3">
      <c r="A1908">
        <f t="shared" si="29"/>
        <v>27494</v>
      </c>
      <c r="B1908" t="s">
        <v>157</v>
      </c>
    </row>
    <row r="1909" spans="1:2" ht="14.45" x14ac:dyDescent="0.3">
      <c r="A1909">
        <f t="shared" si="29"/>
        <v>27493</v>
      </c>
      <c r="B1909" t="s">
        <v>157</v>
      </c>
    </row>
    <row r="1910" spans="1:2" ht="14.45" x14ac:dyDescent="0.3">
      <c r="A1910">
        <f t="shared" si="29"/>
        <v>27492</v>
      </c>
      <c r="B1910" t="s">
        <v>157</v>
      </c>
    </row>
    <row r="1911" spans="1:2" ht="14.45" x14ac:dyDescent="0.3">
      <c r="A1911">
        <f t="shared" si="29"/>
        <v>27491</v>
      </c>
      <c r="B1911" t="s">
        <v>157</v>
      </c>
    </row>
    <row r="1912" spans="1:2" ht="14.45" x14ac:dyDescent="0.3">
      <c r="A1912">
        <f t="shared" si="29"/>
        <v>27490</v>
      </c>
      <c r="B1912" t="s">
        <v>157</v>
      </c>
    </row>
    <row r="1913" spans="1:2" ht="14.45" x14ac:dyDescent="0.3">
      <c r="A1913">
        <f t="shared" si="29"/>
        <v>27489</v>
      </c>
      <c r="B1913" t="s">
        <v>157</v>
      </c>
    </row>
    <row r="1914" spans="1:2" ht="14.45" x14ac:dyDescent="0.3">
      <c r="A1914">
        <f t="shared" si="29"/>
        <v>27488</v>
      </c>
      <c r="B1914" t="s">
        <v>157</v>
      </c>
    </row>
    <row r="1915" spans="1:2" ht="14.45" x14ac:dyDescent="0.3">
      <c r="A1915">
        <f t="shared" si="29"/>
        <v>27487</v>
      </c>
      <c r="B1915" t="s">
        <v>157</v>
      </c>
    </row>
    <row r="1916" spans="1:2" ht="14.45" x14ac:dyDescent="0.3">
      <c r="A1916">
        <f t="shared" si="29"/>
        <v>27486</v>
      </c>
      <c r="B1916" t="s">
        <v>157</v>
      </c>
    </row>
    <row r="1917" spans="1:2" ht="14.45" x14ac:dyDescent="0.3">
      <c r="A1917">
        <f t="shared" si="29"/>
        <v>27485</v>
      </c>
      <c r="B1917" t="s">
        <v>157</v>
      </c>
    </row>
    <row r="1918" spans="1:2" ht="14.45" x14ac:dyDescent="0.3">
      <c r="A1918">
        <f t="shared" si="29"/>
        <v>27484</v>
      </c>
      <c r="B1918" t="s">
        <v>157</v>
      </c>
    </row>
    <row r="1919" spans="1:2" ht="14.45" x14ac:dyDescent="0.3">
      <c r="A1919">
        <f t="shared" si="29"/>
        <v>27483</v>
      </c>
      <c r="B1919" t="s">
        <v>157</v>
      </c>
    </row>
    <row r="1920" spans="1:2" ht="14.45" x14ac:dyDescent="0.3">
      <c r="A1920">
        <f t="shared" si="29"/>
        <v>27482</v>
      </c>
      <c r="B1920" t="s">
        <v>157</v>
      </c>
    </row>
    <row r="1921" spans="1:2" ht="14.45" x14ac:dyDescent="0.3">
      <c r="A1921">
        <f t="shared" si="29"/>
        <v>27481</v>
      </c>
      <c r="B1921" t="s">
        <v>157</v>
      </c>
    </row>
    <row r="1922" spans="1:2" ht="14.45" x14ac:dyDescent="0.3">
      <c r="A1922">
        <f t="shared" si="29"/>
        <v>27480</v>
      </c>
      <c r="B1922" t="s">
        <v>157</v>
      </c>
    </row>
    <row r="1923" spans="1:2" ht="14.45" x14ac:dyDescent="0.3">
      <c r="A1923">
        <f t="shared" si="29"/>
        <v>27479</v>
      </c>
      <c r="B1923" t="s">
        <v>157</v>
      </c>
    </row>
    <row r="1924" spans="1:2" ht="14.45" x14ac:dyDescent="0.3">
      <c r="A1924">
        <f t="shared" ref="A1924:A1987" si="30">A1923-1</f>
        <v>27478</v>
      </c>
      <c r="B1924" t="s">
        <v>157</v>
      </c>
    </row>
    <row r="1925" spans="1:2" ht="14.45" x14ac:dyDescent="0.3">
      <c r="A1925">
        <f t="shared" si="30"/>
        <v>27477</v>
      </c>
      <c r="B1925" t="s">
        <v>157</v>
      </c>
    </row>
    <row r="1926" spans="1:2" ht="14.45" x14ac:dyDescent="0.3">
      <c r="A1926">
        <f t="shared" si="30"/>
        <v>27476</v>
      </c>
      <c r="B1926" t="s">
        <v>157</v>
      </c>
    </row>
    <row r="1927" spans="1:2" ht="14.45" x14ac:dyDescent="0.3">
      <c r="A1927">
        <f t="shared" si="30"/>
        <v>27475</v>
      </c>
      <c r="B1927" t="s">
        <v>157</v>
      </c>
    </row>
    <row r="1928" spans="1:2" ht="14.45" x14ac:dyDescent="0.3">
      <c r="A1928">
        <f t="shared" si="30"/>
        <v>27474</v>
      </c>
      <c r="B1928" t="s">
        <v>157</v>
      </c>
    </row>
    <row r="1929" spans="1:2" ht="14.45" x14ac:dyDescent="0.3">
      <c r="A1929">
        <f t="shared" si="30"/>
        <v>27473</v>
      </c>
      <c r="B1929" t="s">
        <v>157</v>
      </c>
    </row>
    <row r="1930" spans="1:2" ht="14.45" x14ac:dyDescent="0.3">
      <c r="A1930">
        <f t="shared" si="30"/>
        <v>27472</v>
      </c>
      <c r="B1930" t="s">
        <v>157</v>
      </c>
    </row>
    <row r="1931" spans="1:2" ht="14.45" x14ac:dyDescent="0.3">
      <c r="A1931">
        <f t="shared" si="30"/>
        <v>27471</v>
      </c>
      <c r="B1931" t="s">
        <v>157</v>
      </c>
    </row>
    <row r="1932" spans="1:2" ht="14.45" x14ac:dyDescent="0.3">
      <c r="A1932">
        <f t="shared" si="30"/>
        <v>27470</v>
      </c>
      <c r="B1932" t="s">
        <v>157</v>
      </c>
    </row>
    <row r="1933" spans="1:2" ht="14.45" x14ac:dyDescent="0.3">
      <c r="A1933">
        <f t="shared" si="30"/>
        <v>27469</v>
      </c>
      <c r="B1933" t="s">
        <v>157</v>
      </c>
    </row>
    <row r="1934" spans="1:2" ht="14.45" x14ac:dyDescent="0.3">
      <c r="A1934">
        <f t="shared" si="30"/>
        <v>27468</v>
      </c>
      <c r="B1934" t="s">
        <v>157</v>
      </c>
    </row>
    <row r="1935" spans="1:2" ht="14.45" x14ac:dyDescent="0.3">
      <c r="A1935">
        <f t="shared" si="30"/>
        <v>27467</v>
      </c>
      <c r="B1935" t="s">
        <v>157</v>
      </c>
    </row>
    <row r="1936" spans="1:2" ht="14.45" x14ac:dyDescent="0.3">
      <c r="A1936">
        <f t="shared" si="30"/>
        <v>27466</v>
      </c>
      <c r="B1936" t="s">
        <v>157</v>
      </c>
    </row>
    <row r="1937" spans="1:2" ht="14.45" x14ac:dyDescent="0.3">
      <c r="A1937">
        <f t="shared" si="30"/>
        <v>27465</v>
      </c>
      <c r="B1937" t="s">
        <v>157</v>
      </c>
    </row>
    <row r="1938" spans="1:2" ht="14.45" x14ac:dyDescent="0.3">
      <c r="A1938">
        <f t="shared" si="30"/>
        <v>27464</v>
      </c>
      <c r="B1938" t="s">
        <v>157</v>
      </c>
    </row>
    <row r="1939" spans="1:2" ht="14.45" x14ac:dyDescent="0.3">
      <c r="A1939">
        <f t="shared" si="30"/>
        <v>27463</v>
      </c>
      <c r="B1939" t="s">
        <v>157</v>
      </c>
    </row>
    <row r="1940" spans="1:2" ht="14.45" x14ac:dyDescent="0.3">
      <c r="A1940">
        <f t="shared" si="30"/>
        <v>27462</v>
      </c>
      <c r="B1940" t="s">
        <v>157</v>
      </c>
    </row>
    <row r="1941" spans="1:2" ht="14.45" x14ac:dyDescent="0.3">
      <c r="A1941">
        <f t="shared" si="30"/>
        <v>27461</v>
      </c>
      <c r="B1941" t="s">
        <v>157</v>
      </c>
    </row>
    <row r="1942" spans="1:2" ht="14.45" x14ac:dyDescent="0.3">
      <c r="A1942">
        <f t="shared" si="30"/>
        <v>27460</v>
      </c>
      <c r="B1942" t="s">
        <v>157</v>
      </c>
    </row>
    <row r="1943" spans="1:2" ht="14.45" x14ac:dyDescent="0.3">
      <c r="A1943">
        <f t="shared" si="30"/>
        <v>27459</v>
      </c>
      <c r="B1943" t="s">
        <v>157</v>
      </c>
    </row>
    <row r="1944" spans="1:2" ht="14.45" x14ac:dyDescent="0.3">
      <c r="A1944">
        <f t="shared" si="30"/>
        <v>27458</v>
      </c>
      <c r="B1944" t="s">
        <v>157</v>
      </c>
    </row>
    <row r="1945" spans="1:2" ht="14.45" x14ac:dyDescent="0.3">
      <c r="A1945">
        <f t="shared" si="30"/>
        <v>27457</v>
      </c>
      <c r="B1945" t="s">
        <v>157</v>
      </c>
    </row>
    <row r="1946" spans="1:2" ht="14.45" x14ac:dyDescent="0.3">
      <c r="A1946">
        <f t="shared" si="30"/>
        <v>27456</v>
      </c>
      <c r="B1946" t="s">
        <v>157</v>
      </c>
    </row>
    <row r="1947" spans="1:2" ht="14.45" x14ac:dyDescent="0.3">
      <c r="A1947">
        <f t="shared" si="30"/>
        <v>27455</v>
      </c>
      <c r="B1947" t="s">
        <v>157</v>
      </c>
    </row>
    <row r="1948" spans="1:2" ht="14.45" x14ac:dyDescent="0.3">
      <c r="A1948">
        <f t="shared" si="30"/>
        <v>27454</v>
      </c>
      <c r="B1948" t="s">
        <v>157</v>
      </c>
    </row>
    <row r="1949" spans="1:2" ht="14.45" x14ac:dyDescent="0.3">
      <c r="A1949">
        <f t="shared" si="30"/>
        <v>27453</v>
      </c>
      <c r="B1949" t="s">
        <v>157</v>
      </c>
    </row>
    <row r="1950" spans="1:2" ht="14.45" x14ac:dyDescent="0.3">
      <c r="A1950">
        <f t="shared" si="30"/>
        <v>27452</v>
      </c>
      <c r="B1950" t="s">
        <v>157</v>
      </c>
    </row>
    <row r="1951" spans="1:2" ht="14.45" x14ac:dyDescent="0.3">
      <c r="A1951">
        <f t="shared" si="30"/>
        <v>27451</v>
      </c>
      <c r="B1951" t="s">
        <v>157</v>
      </c>
    </row>
    <row r="1952" spans="1:2" ht="14.45" x14ac:dyDescent="0.3">
      <c r="A1952">
        <f t="shared" si="30"/>
        <v>27450</v>
      </c>
      <c r="B1952" t="s">
        <v>157</v>
      </c>
    </row>
    <row r="1953" spans="1:2" ht="14.45" x14ac:dyDescent="0.3">
      <c r="A1953">
        <f t="shared" si="30"/>
        <v>27449</v>
      </c>
      <c r="B1953" t="s">
        <v>157</v>
      </c>
    </row>
    <row r="1954" spans="1:2" ht="14.45" x14ac:dyDescent="0.3">
      <c r="A1954">
        <f t="shared" si="30"/>
        <v>27448</v>
      </c>
      <c r="B1954" t="s">
        <v>157</v>
      </c>
    </row>
    <row r="1955" spans="1:2" ht="14.45" x14ac:dyDescent="0.3">
      <c r="A1955">
        <f t="shared" si="30"/>
        <v>27447</v>
      </c>
      <c r="B1955" t="s">
        <v>157</v>
      </c>
    </row>
    <row r="1956" spans="1:2" ht="14.45" x14ac:dyDescent="0.3">
      <c r="A1956">
        <f t="shared" si="30"/>
        <v>27446</v>
      </c>
      <c r="B1956" t="s">
        <v>157</v>
      </c>
    </row>
    <row r="1957" spans="1:2" ht="14.45" x14ac:dyDescent="0.3">
      <c r="A1957">
        <f t="shared" si="30"/>
        <v>27445</v>
      </c>
      <c r="B1957" t="s">
        <v>157</v>
      </c>
    </row>
    <row r="1958" spans="1:2" ht="14.45" x14ac:dyDescent="0.3">
      <c r="A1958">
        <f t="shared" si="30"/>
        <v>27444</v>
      </c>
      <c r="B1958" t="s">
        <v>157</v>
      </c>
    </row>
    <row r="1959" spans="1:2" ht="14.45" x14ac:dyDescent="0.3">
      <c r="A1959">
        <f t="shared" si="30"/>
        <v>27443</v>
      </c>
      <c r="B1959" t="s">
        <v>157</v>
      </c>
    </row>
    <row r="1960" spans="1:2" ht="14.45" x14ac:dyDescent="0.3">
      <c r="A1960">
        <f t="shared" si="30"/>
        <v>27442</v>
      </c>
      <c r="B1960" t="s">
        <v>157</v>
      </c>
    </row>
    <row r="1961" spans="1:2" ht="14.45" x14ac:dyDescent="0.3">
      <c r="A1961">
        <f t="shared" si="30"/>
        <v>27441</v>
      </c>
      <c r="B1961" t="s">
        <v>157</v>
      </c>
    </row>
    <row r="1962" spans="1:2" ht="14.45" x14ac:dyDescent="0.3">
      <c r="A1962">
        <f t="shared" si="30"/>
        <v>27440</v>
      </c>
      <c r="B1962" t="s">
        <v>157</v>
      </c>
    </row>
    <row r="1963" spans="1:2" ht="14.45" x14ac:dyDescent="0.3">
      <c r="A1963">
        <f t="shared" si="30"/>
        <v>27439</v>
      </c>
      <c r="B1963" t="s">
        <v>157</v>
      </c>
    </row>
    <row r="1964" spans="1:2" ht="14.45" x14ac:dyDescent="0.3">
      <c r="A1964">
        <f t="shared" si="30"/>
        <v>27438</v>
      </c>
      <c r="B1964" t="s">
        <v>157</v>
      </c>
    </row>
    <row r="1965" spans="1:2" ht="14.45" x14ac:dyDescent="0.3">
      <c r="A1965">
        <f t="shared" si="30"/>
        <v>27437</v>
      </c>
      <c r="B1965" t="s">
        <v>157</v>
      </c>
    </row>
    <row r="1966" spans="1:2" ht="14.45" x14ac:dyDescent="0.3">
      <c r="A1966">
        <f t="shared" si="30"/>
        <v>27436</v>
      </c>
      <c r="B1966" t="s">
        <v>157</v>
      </c>
    </row>
    <row r="1967" spans="1:2" ht="14.45" x14ac:dyDescent="0.3">
      <c r="A1967">
        <f t="shared" si="30"/>
        <v>27435</v>
      </c>
      <c r="B1967" t="s">
        <v>157</v>
      </c>
    </row>
    <row r="1968" spans="1:2" ht="14.45" x14ac:dyDescent="0.3">
      <c r="A1968">
        <f t="shared" si="30"/>
        <v>27434</v>
      </c>
      <c r="B1968" t="s">
        <v>157</v>
      </c>
    </row>
    <row r="1969" spans="1:2" ht="14.45" x14ac:dyDescent="0.3">
      <c r="A1969">
        <f t="shared" si="30"/>
        <v>27433</v>
      </c>
      <c r="B1969" t="s">
        <v>157</v>
      </c>
    </row>
    <row r="1970" spans="1:2" ht="14.45" x14ac:dyDescent="0.3">
      <c r="A1970">
        <f t="shared" si="30"/>
        <v>27432</v>
      </c>
      <c r="B1970" t="s">
        <v>157</v>
      </c>
    </row>
    <row r="1971" spans="1:2" ht="14.45" x14ac:dyDescent="0.3">
      <c r="A1971">
        <f t="shared" si="30"/>
        <v>27431</v>
      </c>
      <c r="B1971" t="s">
        <v>157</v>
      </c>
    </row>
    <row r="1972" spans="1:2" ht="14.45" x14ac:dyDescent="0.3">
      <c r="A1972">
        <f t="shared" si="30"/>
        <v>27430</v>
      </c>
      <c r="B1972" t="s">
        <v>157</v>
      </c>
    </row>
    <row r="1973" spans="1:2" ht="14.45" x14ac:dyDescent="0.3">
      <c r="A1973">
        <f t="shared" si="30"/>
        <v>27429</v>
      </c>
      <c r="B1973" t="s">
        <v>157</v>
      </c>
    </row>
    <row r="1974" spans="1:2" ht="14.45" x14ac:dyDescent="0.3">
      <c r="A1974">
        <f t="shared" si="30"/>
        <v>27428</v>
      </c>
      <c r="B1974" t="s">
        <v>157</v>
      </c>
    </row>
    <row r="1975" spans="1:2" ht="14.45" x14ac:dyDescent="0.3">
      <c r="A1975">
        <f t="shared" si="30"/>
        <v>27427</v>
      </c>
      <c r="B1975" t="s">
        <v>157</v>
      </c>
    </row>
    <row r="1976" spans="1:2" ht="14.45" x14ac:dyDescent="0.3">
      <c r="A1976">
        <f t="shared" si="30"/>
        <v>27426</v>
      </c>
      <c r="B1976" t="s">
        <v>157</v>
      </c>
    </row>
    <row r="1977" spans="1:2" ht="14.45" x14ac:dyDescent="0.3">
      <c r="A1977">
        <f t="shared" si="30"/>
        <v>27425</v>
      </c>
      <c r="B1977" t="s">
        <v>157</v>
      </c>
    </row>
    <row r="1978" spans="1:2" ht="14.45" x14ac:dyDescent="0.3">
      <c r="A1978">
        <f t="shared" si="30"/>
        <v>27424</v>
      </c>
      <c r="B1978" t="s">
        <v>157</v>
      </c>
    </row>
    <row r="1979" spans="1:2" ht="14.45" x14ac:dyDescent="0.3">
      <c r="A1979">
        <f t="shared" si="30"/>
        <v>27423</v>
      </c>
      <c r="B1979" t="s">
        <v>157</v>
      </c>
    </row>
    <row r="1980" spans="1:2" ht="14.45" x14ac:dyDescent="0.3">
      <c r="A1980">
        <f t="shared" si="30"/>
        <v>27422</v>
      </c>
      <c r="B1980" t="s">
        <v>157</v>
      </c>
    </row>
    <row r="1981" spans="1:2" ht="14.45" x14ac:dyDescent="0.3">
      <c r="A1981">
        <f t="shared" si="30"/>
        <v>27421</v>
      </c>
      <c r="B1981" t="s">
        <v>157</v>
      </c>
    </row>
    <row r="1982" spans="1:2" ht="14.45" x14ac:dyDescent="0.3">
      <c r="A1982">
        <f t="shared" si="30"/>
        <v>27420</v>
      </c>
      <c r="B1982" t="s">
        <v>157</v>
      </c>
    </row>
    <row r="1983" spans="1:2" ht="14.45" x14ac:dyDescent="0.3">
      <c r="A1983">
        <f t="shared" si="30"/>
        <v>27419</v>
      </c>
      <c r="B1983" t="s">
        <v>157</v>
      </c>
    </row>
    <row r="1984" spans="1:2" ht="14.45" x14ac:dyDescent="0.3">
      <c r="A1984">
        <f t="shared" si="30"/>
        <v>27418</v>
      </c>
      <c r="B1984" t="s">
        <v>157</v>
      </c>
    </row>
    <row r="1985" spans="1:2" ht="14.45" x14ac:dyDescent="0.3">
      <c r="A1985">
        <f t="shared" si="30"/>
        <v>27417</v>
      </c>
      <c r="B1985" t="s">
        <v>157</v>
      </c>
    </row>
    <row r="1986" spans="1:2" ht="14.45" x14ac:dyDescent="0.3">
      <c r="A1986">
        <f t="shared" si="30"/>
        <v>27416</v>
      </c>
      <c r="B1986" t="s">
        <v>157</v>
      </c>
    </row>
    <row r="1987" spans="1:2" ht="14.45" x14ac:dyDescent="0.3">
      <c r="A1987">
        <f t="shared" si="30"/>
        <v>27415</v>
      </c>
      <c r="B1987" t="s">
        <v>157</v>
      </c>
    </row>
    <row r="1988" spans="1:2" ht="14.45" x14ac:dyDescent="0.3">
      <c r="A1988">
        <f t="shared" ref="A1988:A2051" si="31">A1987-1</f>
        <v>27414</v>
      </c>
      <c r="B1988" t="s">
        <v>157</v>
      </c>
    </row>
    <row r="1989" spans="1:2" ht="14.45" x14ac:dyDescent="0.3">
      <c r="A1989">
        <f t="shared" si="31"/>
        <v>27413</v>
      </c>
      <c r="B1989" t="s">
        <v>157</v>
      </c>
    </row>
    <row r="1990" spans="1:2" ht="14.45" x14ac:dyDescent="0.3">
      <c r="A1990">
        <f t="shared" si="31"/>
        <v>27412</v>
      </c>
      <c r="B1990" t="s">
        <v>157</v>
      </c>
    </row>
    <row r="1991" spans="1:2" ht="14.45" x14ac:dyDescent="0.3">
      <c r="A1991">
        <f t="shared" si="31"/>
        <v>27411</v>
      </c>
      <c r="B1991" t="s">
        <v>157</v>
      </c>
    </row>
    <row r="1992" spans="1:2" ht="14.45" x14ac:dyDescent="0.3">
      <c r="A1992">
        <f t="shared" si="31"/>
        <v>27410</v>
      </c>
      <c r="B1992" t="s">
        <v>157</v>
      </c>
    </row>
    <row r="1993" spans="1:2" ht="14.45" x14ac:dyDescent="0.3">
      <c r="A1993">
        <f t="shared" si="31"/>
        <v>27409</v>
      </c>
      <c r="B1993" t="s">
        <v>157</v>
      </c>
    </row>
    <row r="1994" spans="1:2" ht="14.45" x14ac:dyDescent="0.3">
      <c r="A1994">
        <f t="shared" si="31"/>
        <v>27408</v>
      </c>
      <c r="B1994" t="s">
        <v>157</v>
      </c>
    </row>
    <row r="1995" spans="1:2" ht="14.45" x14ac:dyDescent="0.3">
      <c r="A1995">
        <f t="shared" si="31"/>
        <v>27407</v>
      </c>
      <c r="B1995" t="s">
        <v>157</v>
      </c>
    </row>
    <row r="1996" spans="1:2" ht="14.45" x14ac:dyDescent="0.3">
      <c r="A1996">
        <f t="shared" si="31"/>
        <v>27406</v>
      </c>
      <c r="B1996" t="s">
        <v>157</v>
      </c>
    </row>
    <row r="1997" spans="1:2" ht="14.45" x14ac:dyDescent="0.3">
      <c r="A1997">
        <f t="shared" si="31"/>
        <v>27405</v>
      </c>
      <c r="B1997" t="s">
        <v>157</v>
      </c>
    </row>
    <row r="1998" spans="1:2" ht="14.45" x14ac:dyDescent="0.3">
      <c r="A1998">
        <f t="shared" si="31"/>
        <v>27404</v>
      </c>
      <c r="B1998" t="s">
        <v>157</v>
      </c>
    </row>
    <row r="1999" spans="1:2" ht="14.45" x14ac:dyDescent="0.3">
      <c r="A1999">
        <f t="shared" si="31"/>
        <v>27403</v>
      </c>
      <c r="B1999" t="s">
        <v>157</v>
      </c>
    </row>
    <row r="2000" spans="1:2" ht="14.45" x14ac:dyDescent="0.3">
      <c r="A2000">
        <f t="shared" si="31"/>
        <v>27402</v>
      </c>
      <c r="B2000" t="s">
        <v>157</v>
      </c>
    </row>
    <row r="2001" spans="1:2" ht="14.45" x14ac:dyDescent="0.3">
      <c r="A2001">
        <f t="shared" si="31"/>
        <v>27401</v>
      </c>
      <c r="B2001" t="s">
        <v>157</v>
      </c>
    </row>
    <row r="2002" spans="1:2" ht="14.45" x14ac:dyDescent="0.3">
      <c r="A2002">
        <f t="shared" si="31"/>
        <v>27400</v>
      </c>
      <c r="B2002" t="s">
        <v>155</v>
      </c>
    </row>
    <row r="2003" spans="1:2" ht="14.45" x14ac:dyDescent="0.3">
      <c r="A2003">
        <f t="shared" si="31"/>
        <v>27399</v>
      </c>
      <c r="B2003" t="s">
        <v>155</v>
      </c>
    </row>
    <row r="2004" spans="1:2" ht="14.45" x14ac:dyDescent="0.3">
      <c r="A2004">
        <f t="shared" si="31"/>
        <v>27398</v>
      </c>
      <c r="B2004" t="s">
        <v>155</v>
      </c>
    </row>
    <row r="2005" spans="1:2" ht="14.45" x14ac:dyDescent="0.3">
      <c r="A2005">
        <f t="shared" si="31"/>
        <v>27397</v>
      </c>
      <c r="B2005" t="s">
        <v>155</v>
      </c>
    </row>
    <row r="2006" spans="1:2" ht="14.45" x14ac:dyDescent="0.3">
      <c r="A2006">
        <f t="shared" si="31"/>
        <v>27396</v>
      </c>
      <c r="B2006" t="s">
        <v>155</v>
      </c>
    </row>
    <row r="2007" spans="1:2" ht="14.45" x14ac:dyDescent="0.3">
      <c r="A2007">
        <f t="shared" si="31"/>
        <v>27395</v>
      </c>
      <c r="B2007" t="s">
        <v>155</v>
      </c>
    </row>
    <row r="2008" spans="1:2" ht="14.45" x14ac:dyDescent="0.3">
      <c r="A2008">
        <f t="shared" si="31"/>
        <v>27394</v>
      </c>
      <c r="B2008" t="s">
        <v>155</v>
      </c>
    </row>
    <row r="2009" spans="1:2" ht="14.45" x14ac:dyDescent="0.3">
      <c r="A2009">
        <f t="shared" si="31"/>
        <v>27393</v>
      </c>
      <c r="B2009" t="s">
        <v>155</v>
      </c>
    </row>
    <row r="2010" spans="1:2" ht="14.45" x14ac:dyDescent="0.3">
      <c r="A2010">
        <f t="shared" si="31"/>
        <v>27392</v>
      </c>
      <c r="B2010" t="s">
        <v>155</v>
      </c>
    </row>
    <row r="2011" spans="1:2" ht="14.45" x14ac:dyDescent="0.3">
      <c r="A2011">
        <f t="shared" si="31"/>
        <v>27391</v>
      </c>
      <c r="B2011" t="s">
        <v>155</v>
      </c>
    </row>
    <row r="2012" spans="1:2" ht="14.45" x14ac:dyDescent="0.3">
      <c r="A2012">
        <f t="shared" si="31"/>
        <v>27390</v>
      </c>
      <c r="B2012" t="s">
        <v>155</v>
      </c>
    </row>
    <row r="2013" spans="1:2" ht="14.45" x14ac:dyDescent="0.3">
      <c r="A2013">
        <f t="shared" si="31"/>
        <v>27389</v>
      </c>
      <c r="B2013" t="s">
        <v>155</v>
      </c>
    </row>
    <row r="2014" spans="1:2" ht="14.45" x14ac:dyDescent="0.3">
      <c r="A2014">
        <f t="shared" si="31"/>
        <v>27388</v>
      </c>
      <c r="B2014" t="s">
        <v>155</v>
      </c>
    </row>
    <row r="2015" spans="1:2" ht="14.45" x14ac:dyDescent="0.3">
      <c r="A2015">
        <f t="shared" si="31"/>
        <v>27387</v>
      </c>
      <c r="B2015" t="s">
        <v>155</v>
      </c>
    </row>
    <row r="2016" spans="1:2" ht="14.45" x14ac:dyDescent="0.3">
      <c r="A2016">
        <f t="shared" si="31"/>
        <v>27386</v>
      </c>
      <c r="B2016" t="s">
        <v>155</v>
      </c>
    </row>
    <row r="2017" spans="1:2" ht="14.45" x14ac:dyDescent="0.3">
      <c r="A2017">
        <f t="shared" si="31"/>
        <v>27385</v>
      </c>
      <c r="B2017" t="s">
        <v>155</v>
      </c>
    </row>
    <row r="2018" spans="1:2" ht="14.45" x14ac:dyDescent="0.3">
      <c r="A2018">
        <f t="shared" si="31"/>
        <v>27384</v>
      </c>
      <c r="B2018" t="s">
        <v>155</v>
      </c>
    </row>
    <row r="2019" spans="1:2" ht="14.45" x14ac:dyDescent="0.3">
      <c r="A2019">
        <f t="shared" si="31"/>
        <v>27383</v>
      </c>
      <c r="B2019" t="s">
        <v>155</v>
      </c>
    </row>
    <row r="2020" spans="1:2" ht="14.45" x14ac:dyDescent="0.3">
      <c r="A2020">
        <f t="shared" si="31"/>
        <v>27382</v>
      </c>
      <c r="B2020" t="s">
        <v>155</v>
      </c>
    </row>
    <row r="2021" spans="1:2" ht="14.45" x14ac:dyDescent="0.3">
      <c r="A2021">
        <f t="shared" si="31"/>
        <v>27381</v>
      </c>
      <c r="B2021" t="s">
        <v>155</v>
      </c>
    </row>
    <row r="2022" spans="1:2" ht="14.45" x14ac:dyDescent="0.3">
      <c r="A2022">
        <f t="shared" si="31"/>
        <v>27380</v>
      </c>
      <c r="B2022" t="s">
        <v>155</v>
      </c>
    </row>
    <row r="2023" spans="1:2" ht="14.45" x14ac:dyDescent="0.3">
      <c r="A2023">
        <f t="shared" si="31"/>
        <v>27379</v>
      </c>
      <c r="B2023" t="s">
        <v>155</v>
      </c>
    </row>
    <row r="2024" spans="1:2" ht="14.45" x14ac:dyDescent="0.3">
      <c r="A2024">
        <f t="shared" si="31"/>
        <v>27378</v>
      </c>
      <c r="B2024" t="s">
        <v>155</v>
      </c>
    </row>
    <row r="2025" spans="1:2" ht="14.45" x14ac:dyDescent="0.3">
      <c r="A2025">
        <f t="shared" si="31"/>
        <v>27377</v>
      </c>
      <c r="B2025" t="s">
        <v>155</v>
      </c>
    </row>
    <row r="2026" spans="1:2" ht="14.45" x14ac:dyDescent="0.3">
      <c r="A2026">
        <f t="shared" si="31"/>
        <v>27376</v>
      </c>
      <c r="B2026" t="s">
        <v>155</v>
      </c>
    </row>
    <row r="2027" spans="1:2" ht="14.45" x14ac:dyDescent="0.3">
      <c r="A2027">
        <f t="shared" si="31"/>
        <v>27375</v>
      </c>
      <c r="B2027" t="s">
        <v>155</v>
      </c>
    </row>
    <row r="2028" spans="1:2" ht="14.45" x14ac:dyDescent="0.3">
      <c r="A2028">
        <f t="shared" si="31"/>
        <v>27374</v>
      </c>
      <c r="B2028" t="s">
        <v>155</v>
      </c>
    </row>
    <row r="2029" spans="1:2" ht="14.45" x14ac:dyDescent="0.3">
      <c r="A2029">
        <f t="shared" si="31"/>
        <v>27373</v>
      </c>
      <c r="B2029" t="s">
        <v>155</v>
      </c>
    </row>
    <row r="2030" spans="1:2" ht="14.45" x14ac:dyDescent="0.3">
      <c r="A2030">
        <f t="shared" si="31"/>
        <v>27372</v>
      </c>
      <c r="B2030" t="s">
        <v>155</v>
      </c>
    </row>
    <row r="2031" spans="1:2" ht="14.45" x14ac:dyDescent="0.3">
      <c r="A2031">
        <f t="shared" si="31"/>
        <v>27371</v>
      </c>
      <c r="B2031" t="s">
        <v>155</v>
      </c>
    </row>
    <row r="2032" spans="1:2" ht="14.45" x14ac:dyDescent="0.3">
      <c r="A2032">
        <f t="shared" si="31"/>
        <v>27370</v>
      </c>
      <c r="B2032" t="s">
        <v>155</v>
      </c>
    </row>
    <row r="2033" spans="1:2" ht="14.45" x14ac:dyDescent="0.3">
      <c r="A2033">
        <f t="shared" si="31"/>
        <v>27369</v>
      </c>
      <c r="B2033" t="s">
        <v>155</v>
      </c>
    </row>
    <row r="2034" spans="1:2" ht="14.45" x14ac:dyDescent="0.3">
      <c r="A2034">
        <f t="shared" si="31"/>
        <v>27368</v>
      </c>
      <c r="B2034" t="s">
        <v>155</v>
      </c>
    </row>
    <row r="2035" spans="1:2" ht="14.45" x14ac:dyDescent="0.3">
      <c r="A2035">
        <f t="shared" si="31"/>
        <v>27367</v>
      </c>
      <c r="B2035" t="s">
        <v>155</v>
      </c>
    </row>
    <row r="2036" spans="1:2" ht="14.45" x14ac:dyDescent="0.3">
      <c r="A2036">
        <f t="shared" si="31"/>
        <v>27366</v>
      </c>
      <c r="B2036" t="s">
        <v>155</v>
      </c>
    </row>
    <row r="2037" spans="1:2" ht="14.45" x14ac:dyDescent="0.3">
      <c r="A2037">
        <f t="shared" si="31"/>
        <v>27365</v>
      </c>
      <c r="B2037" t="s">
        <v>155</v>
      </c>
    </row>
    <row r="2038" spans="1:2" ht="14.45" x14ac:dyDescent="0.3">
      <c r="A2038">
        <f t="shared" si="31"/>
        <v>27364</v>
      </c>
      <c r="B2038" t="s">
        <v>155</v>
      </c>
    </row>
    <row r="2039" spans="1:2" ht="14.45" x14ac:dyDescent="0.3">
      <c r="A2039">
        <f t="shared" si="31"/>
        <v>27363</v>
      </c>
      <c r="B2039" t="s">
        <v>155</v>
      </c>
    </row>
    <row r="2040" spans="1:2" ht="14.45" x14ac:dyDescent="0.3">
      <c r="A2040">
        <f t="shared" si="31"/>
        <v>27362</v>
      </c>
      <c r="B2040" t="s">
        <v>155</v>
      </c>
    </row>
    <row r="2041" spans="1:2" ht="14.45" x14ac:dyDescent="0.3">
      <c r="A2041">
        <f t="shared" si="31"/>
        <v>27361</v>
      </c>
      <c r="B2041" t="s">
        <v>155</v>
      </c>
    </row>
    <row r="2042" spans="1:2" ht="14.45" x14ac:dyDescent="0.3">
      <c r="A2042">
        <f t="shared" si="31"/>
        <v>27360</v>
      </c>
      <c r="B2042" t="s">
        <v>155</v>
      </c>
    </row>
    <row r="2043" spans="1:2" ht="14.45" x14ac:dyDescent="0.3">
      <c r="A2043">
        <f t="shared" si="31"/>
        <v>27359</v>
      </c>
      <c r="B2043" t="s">
        <v>155</v>
      </c>
    </row>
    <row r="2044" spans="1:2" ht="14.45" x14ac:dyDescent="0.3">
      <c r="A2044">
        <f t="shared" si="31"/>
        <v>27358</v>
      </c>
      <c r="B2044" t="s">
        <v>155</v>
      </c>
    </row>
    <row r="2045" spans="1:2" ht="14.45" x14ac:dyDescent="0.3">
      <c r="A2045">
        <f t="shared" si="31"/>
        <v>27357</v>
      </c>
      <c r="B2045" t="s">
        <v>155</v>
      </c>
    </row>
    <row r="2046" spans="1:2" ht="14.45" x14ac:dyDescent="0.3">
      <c r="A2046">
        <f t="shared" si="31"/>
        <v>27356</v>
      </c>
      <c r="B2046" t="s">
        <v>155</v>
      </c>
    </row>
    <row r="2047" spans="1:2" ht="14.45" x14ac:dyDescent="0.3">
      <c r="A2047">
        <f t="shared" si="31"/>
        <v>27355</v>
      </c>
      <c r="B2047" t="s">
        <v>155</v>
      </c>
    </row>
    <row r="2048" spans="1:2" ht="14.45" x14ac:dyDescent="0.3">
      <c r="A2048">
        <f t="shared" si="31"/>
        <v>27354</v>
      </c>
      <c r="B2048" t="s">
        <v>155</v>
      </c>
    </row>
    <row r="2049" spans="1:2" ht="14.45" x14ac:dyDescent="0.3">
      <c r="A2049">
        <f t="shared" si="31"/>
        <v>27353</v>
      </c>
      <c r="B2049" t="s">
        <v>155</v>
      </c>
    </row>
    <row r="2050" spans="1:2" ht="14.45" x14ac:dyDescent="0.3">
      <c r="A2050">
        <f t="shared" si="31"/>
        <v>27352</v>
      </c>
      <c r="B2050" t="s">
        <v>155</v>
      </c>
    </row>
    <row r="2051" spans="1:2" ht="14.45" x14ac:dyDescent="0.3">
      <c r="A2051">
        <f t="shared" si="31"/>
        <v>27351</v>
      </c>
      <c r="B2051" t="s">
        <v>155</v>
      </c>
    </row>
    <row r="2052" spans="1:2" ht="14.45" x14ac:dyDescent="0.3">
      <c r="A2052">
        <f t="shared" ref="A2052:A2115" si="32">A2051-1</f>
        <v>27350</v>
      </c>
      <c r="B2052" t="s">
        <v>155</v>
      </c>
    </row>
    <row r="2053" spans="1:2" ht="14.45" x14ac:dyDescent="0.3">
      <c r="A2053">
        <f t="shared" si="32"/>
        <v>27349</v>
      </c>
      <c r="B2053" t="s">
        <v>155</v>
      </c>
    </row>
    <row r="2054" spans="1:2" ht="14.45" x14ac:dyDescent="0.3">
      <c r="A2054">
        <f t="shared" si="32"/>
        <v>27348</v>
      </c>
      <c r="B2054" t="s">
        <v>155</v>
      </c>
    </row>
    <row r="2055" spans="1:2" ht="14.45" x14ac:dyDescent="0.3">
      <c r="A2055">
        <f t="shared" si="32"/>
        <v>27347</v>
      </c>
      <c r="B2055" t="s">
        <v>155</v>
      </c>
    </row>
    <row r="2056" spans="1:2" ht="14.45" x14ac:dyDescent="0.3">
      <c r="A2056">
        <f t="shared" si="32"/>
        <v>27346</v>
      </c>
      <c r="B2056" t="s">
        <v>155</v>
      </c>
    </row>
    <row r="2057" spans="1:2" ht="14.45" x14ac:dyDescent="0.3">
      <c r="A2057">
        <f t="shared" si="32"/>
        <v>27345</v>
      </c>
      <c r="B2057" t="s">
        <v>155</v>
      </c>
    </row>
    <row r="2058" spans="1:2" ht="14.45" x14ac:dyDescent="0.3">
      <c r="A2058">
        <f t="shared" si="32"/>
        <v>27344</v>
      </c>
      <c r="B2058" t="s">
        <v>155</v>
      </c>
    </row>
    <row r="2059" spans="1:2" ht="14.45" x14ac:dyDescent="0.3">
      <c r="A2059">
        <f t="shared" si="32"/>
        <v>27343</v>
      </c>
      <c r="B2059" t="s">
        <v>155</v>
      </c>
    </row>
    <row r="2060" spans="1:2" ht="14.45" x14ac:dyDescent="0.3">
      <c r="A2060">
        <f t="shared" si="32"/>
        <v>27342</v>
      </c>
      <c r="B2060" t="s">
        <v>155</v>
      </c>
    </row>
    <row r="2061" spans="1:2" ht="14.45" x14ac:dyDescent="0.3">
      <c r="A2061">
        <f t="shared" si="32"/>
        <v>27341</v>
      </c>
      <c r="B2061" t="s">
        <v>155</v>
      </c>
    </row>
    <row r="2062" spans="1:2" ht="14.45" x14ac:dyDescent="0.3">
      <c r="A2062">
        <f t="shared" si="32"/>
        <v>27340</v>
      </c>
      <c r="B2062" t="s">
        <v>155</v>
      </c>
    </row>
    <row r="2063" spans="1:2" ht="14.45" x14ac:dyDescent="0.3">
      <c r="A2063">
        <f t="shared" si="32"/>
        <v>27339</v>
      </c>
      <c r="B2063" t="s">
        <v>155</v>
      </c>
    </row>
    <row r="2064" spans="1:2" ht="14.45" x14ac:dyDescent="0.3">
      <c r="A2064">
        <f t="shared" si="32"/>
        <v>27338</v>
      </c>
      <c r="B2064" t="s">
        <v>155</v>
      </c>
    </row>
    <row r="2065" spans="1:2" ht="14.45" x14ac:dyDescent="0.3">
      <c r="A2065">
        <f t="shared" si="32"/>
        <v>27337</v>
      </c>
      <c r="B2065" t="s">
        <v>155</v>
      </c>
    </row>
    <row r="2066" spans="1:2" ht="14.45" x14ac:dyDescent="0.3">
      <c r="A2066">
        <f t="shared" si="32"/>
        <v>27336</v>
      </c>
      <c r="B2066" t="s">
        <v>155</v>
      </c>
    </row>
    <row r="2067" spans="1:2" ht="14.45" x14ac:dyDescent="0.3">
      <c r="A2067">
        <f t="shared" si="32"/>
        <v>27335</v>
      </c>
      <c r="B2067" t="s">
        <v>155</v>
      </c>
    </row>
    <row r="2068" spans="1:2" ht="14.45" x14ac:dyDescent="0.3">
      <c r="A2068">
        <f t="shared" si="32"/>
        <v>27334</v>
      </c>
      <c r="B2068" t="s">
        <v>155</v>
      </c>
    </row>
    <row r="2069" spans="1:2" ht="14.45" x14ac:dyDescent="0.3">
      <c r="A2069">
        <f t="shared" si="32"/>
        <v>27333</v>
      </c>
      <c r="B2069" t="s">
        <v>155</v>
      </c>
    </row>
    <row r="2070" spans="1:2" ht="14.45" x14ac:dyDescent="0.3">
      <c r="A2070">
        <f t="shared" si="32"/>
        <v>27332</v>
      </c>
      <c r="B2070" t="s">
        <v>155</v>
      </c>
    </row>
    <row r="2071" spans="1:2" ht="14.45" x14ac:dyDescent="0.3">
      <c r="A2071">
        <f t="shared" si="32"/>
        <v>27331</v>
      </c>
      <c r="B2071" t="s">
        <v>155</v>
      </c>
    </row>
    <row r="2072" spans="1:2" ht="14.45" x14ac:dyDescent="0.3">
      <c r="A2072">
        <f t="shared" si="32"/>
        <v>27330</v>
      </c>
      <c r="B2072" t="s">
        <v>155</v>
      </c>
    </row>
    <row r="2073" spans="1:2" ht="14.45" x14ac:dyDescent="0.3">
      <c r="A2073">
        <f t="shared" si="32"/>
        <v>27329</v>
      </c>
      <c r="B2073" t="s">
        <v>155</v>
      </c>
    </row>
    <row r="2074" spans="1:2" ht="14.45" x14ac:dyDescent="0.3">
      <c r="A2074">
        <f t="shared" si="32"/>
        <v>27328</v>
      </c>
      <c r="B2074" t="s">
        <v>155</v>
      </c>
    </row>
    <row r="2075" spans="1:2" ht="14.45" x14ac:dyDescent="0.3">
      <c r="A2075">
        <f t="shared" si="32"/>
        <v>27327</v>
      </c>
      <c r="B2075" t="s">
        <v>155</v>
      </c>
    </row>
    <row r="2076" spans="1:2" ht="14.45" x14ac:dyDescent="0.3">
      <c r="A2076">
        <f t="shared" si="32"/>
        <v>27326</v>
      </c>
      <c r="B2076" t="s">
        <v>155</v>
      </c>
    </row>
    <row r="2077" spans="1:2" ht="14.45" x14ac:dyDescent="0.3">
      <c r="A2077">
        <f t="shared" si="32"/>
        <v>27325</v>
      </c>
      <c r="B2077" t="s">
        <v>155</v>
      </c>
    </row>
    <row r="2078" spans="1:2" ht="14.45" x14ac:dyDescent="0.3">
      <c r="A2078">
        <f t="shared" si="32"/>
        <v>27324</v>
      </c>
      <c r="B2078" t="s">
        <v>155</v>
      </c>
    </row>
    <row r="2079" spans="1:2" ht="14.45" x14ac:dyDescent="0.3">
      <c r="A2079">
        <f t="shared" si="32"/>
        <v>27323</v>
      </c>
      <c r="B2079" t="s">
        <v>155</v>
      </c>
    </row>
    <row r="2080" spans="1:2" ht="14.45" x14ac:dyDescent="0.3">
      <c r="A2080">
        <f t="shared" si="32"/>
        <v>27322</v>
      </c>
      <c r="B2080" t="s">
        <v>155</v>
      </c>
    </row>
    <row r="2081" spans="1:2" ht="14.45" x14ac:dyDescent="0.3">
      <c r="A2081">
        <f t="shared" si="32"/>
        <v>27321</v>
      </c>
      <c r="B2081" t="s">
        <v>155</v>
      </c>
    </row>
    <row r="2082" spans="1:2" ht="14.45" x14ac:dyDescent="0.3">
      <c r="A2082">
        <f t="shared" si="32"/>
        <v>27320</v>
      </c>
      <c r="B2082" t="s">
        <v>155</v>
      </c>
    </row>
    <row r="2083" spans="1:2" ht="14.45" x14ac:dyDescent="0.3">
      <c r="A2083">
        <f t="shared" si="32"/>
        <v>27319</v>
      </c>
      <c r="B2083" t="s">
        <v>155</v>
      </c>
    </row>
    <row r="2084" spans="1:2" ht="14.45" x14ac:dyDescent="0.3">
      <c r="A2084">
        <f t="shared" si="32"/>
        <v>27318</v>
      </c>
      <c r="B2084" t="s">
        <v>155</v>
      </c>
    </row>
    <row r="2085" spans="1:2" ht="14.45" x14ac:dyDescent="0.3">
      <c r="A2085">
        <f t="shared" si="32"/>
        <v>27317</v>
      </c>
      <c r="B2085" t="s">
        <v>155</v>
      </c>
    </row>
    <row r="2086" spans="1:2" ht="14.45" x14ac:dyDescent="0.3">
      <c r="A2086">
        <f t="shared" si="32"/>
        <v>27316</v>
      </c>
      <c r="B2086" t="s">
        <v>155</v>
      </c>
    </row>
    <row r="2087" spans="1:2" ht="14.45" x14ac:dyDescent="0.3">
      <c r="A2087">
        <f t="shared" si="32"/>
        <v>27315</v>
      </c>
      <c r="B2087" t="s">
        <v>155</v>
      </c>
    </row>
    <row r="2088" spans="1:2" ht="14.45" x14ac:dyDescent="0.3">
      <c r="A2088">
        <f t="shared" si="32"/>
        <v>27314</v>
      </c>
      <c r="B2088" t="s">
        <v>155</v>
      </c>
    </row>
    <row r="2089" spans="1:2" ht="14.45" x14ac:dyDescent="0.3">
      <c r="A2089">
        <f t="shared" si="32"/>
        <v>27313</v>
      </c>
      <c r="B2089" t="s">
        <v>155</v>
      </c>
    </row>
    <row r="2090" spans="1:2" ht="14.45" x14ac:dyDescent="0.3">
      <c r="A2090">
        <f t="shared" si="32"/>
        <v>27312</v>
      </c>
      <c r="B2090" t="s">
        <v>155</v>
      </c>
    </row>
    <row r="2091" spans="1:2" ht="14.45" x14ac:dyDescent="0.3">
      <c r="A2091">
        <f t="shared" si="32"/>
        <v>27311</v>
      </c>
      <c r="B2091" t="s">
        <v>155</v>
      </c>
    </row>
    <row r="2092" spans="1:2" ht="14.45" x14ac:dyDescent="0.3">
      <c r="A2092">
        <f t="shared" si="32"/>
        <v>27310</v>
      </c>
      <c r="B2092" t="s">
        <v>155</v>
      </c>
    </row>
    <row r="2093" spans="1:2" ht="14.45" x14ac:dyDescent="0.3">
      <c r="A2093">
        <f t="shared" si="32"/>
        <v>27309</v>
      </c>
      <c r="B2093" t="s">
        <v>155</v>
      </c>
    </row>
    <row r="2094" spans="1:2" ht="14.45" x14ac:dyDescent="0.3">
      <c r="A2094">
        <f t="shared" si="32"/>
        <v>27308</v>
      </c>
      <c r="B2094" t="s">
        <v>155</v>
      </c>
    </row>
    <row r="2095" spans="1:2" ht="14.45" x14ac:dyDescent="0.3">
      <c r="A2095">
        <f t="shared" si="32"/>
        <v>27307</v>
      </c>
      <c r="B2095" t="s">
        <v>155</v>
      </c>
    </row>
    <row r="2096" spans="1:2" ht="14.45" x14ac:dyDescent="0.3">
      <c r="A2096">
        <f t="shared" si="32"/>
        <v>27306</v>
      </c>
      <c r="B2096" t="s">
        <v>155</v>
      </c>
    </row>
    <row r="2097" spans="1:2" ht="14.45" x14ac:dyDescent="0.3">
      <c r="A2097">
        <f t="shared" si="32"/>
        <v>27305</v>
      </c>
      <c r="B2097" t="s">
        <v>155</v>
      </c>
    </row>
    <row r="2098" spans="1:2" ht="14.45" x14ac:dyDescent="0.3">
      <c r="A2098">
        <f t="shared" si="32"/>
        <v>27304</v>
      </c>
      <c r="B2098" t="s">
        <v>155</v>
      </c>
    </row>
    <row r="2099" spans="1:2" ht="14.45" x14ac:dyDescent="0.3">
      <c r="A2099">
        <f t="shared" si="32"/>
        <v>27303</v>
      </c>
      <c r="B2099" t="s">
        <v>155</v>
      </c>
    </row>
    <row r="2100" spans="1:2" ht="14.45" x14ac:dyDescent="0.3">
      <c r="A2100">
        <f t="shared" si="32"/>
        <v>27302</v>
      </c>
      <c r="B2100" t="s">
        <v>155</v>
      </c>
    </row>
    <row r="2101" spans="1:2" ht="14.45" x14ac:dyDescent="0.3">
      <c r="A2101">
        <f t="shared" si="32"/>
        <v>27301</v>
      </c>
      <c r="B2101" t="s">
        <v>155</v>
      </c>
    </row>
    <row r="2102" spans="1:2" ht="14.45" x14ac:dyDescent="0.3">
      <c r="A2102">
        <f t="shared" si="32"/>
        <v>27300</v>
      </c>
      <c r="B2102" t="s">
        <v>155</v>
      </c>
    </row>
    <row r="2103" spans="1:2" ht="14.45" x14ac:dyDescent="0.3">
      <c r="A2103">
        <f t="shared" si="32"/>
        <v>27299</v>
      </c>
      <c r="B2103" t="s">
        <v>155</v>
      </c>
    </row>
    <row r="2104" spans="1:2" ht="14.45" x14ac:dyDescent="0.3">
      <c r="A2104">
        <f t="shared" si="32"/>
        <v>27298</v>
      </c>
      <c r="B2104" t="s">
        <v>155</v>
      </c>
    </row>
    <row r="2105" spans="1:2" ht="14.45" x14ac:dyDescent="0.3">
      <c r="A2105">
        <f t="shared" si="32"/>
        <v>27297</v>
      </c>
      <c r="B2105" t="s">
        <v>155</v>
      </c>
    </row>
    <row r="2106" spans="1:2" ht="14.45" x14ac:dyDescent="0.3">
      <c r="A2106">
        <f t="shared" si="32"/>
        <v>27296</v>
      </c>
      <c r="B2106" t="s">
        <v>155</v>
      </c>
    </row>
    <row r="2107" spans="1:2" ht="14.45" x14ac:dyDescent="0.3">
      <c r="A2107">
        <f t="shared" si="32"/>
        <v>27295</v>
      </c>
      <c r="B2107" t="s">
        <v>155</v>
      </c>
    </row>
    <row r="2108" spans="1:2" ht="14.45" x14ac:dyDescent="0.3">
      <c r="A2108">
        <f t="shared" si="32"/>
        <v>27294</v>
      </c>
      <c r="B2108" t="s">
        <v>155</v>
      </c>
    </row>
    <row r="2109" spans="1:2" ht="14.45" x14ac:dyDescent="0.3">
      <c r="A2109">
        <f t="shared" si="32"/>
        <v>27293</v>
      </c>
      <c r="B2109" t="s">
        <v>155</v>
      </c>
    </row>
    <row r="2110" spans="1:2" ht="14.45" x14ac:dyDescent="0.3">
      <c r="A2110">
        <f t="shared" si="32"/>
        <v>27292</v>
      </c>
      <c r="B2110" t="s">
        <v>155</v>
      </c>
    </row>
    <row r="2111" spans="1:2" ht="14.45" x14ac:dyDescent="0.3">
      <c r="A2111">
        <f t="shared" si="32"/>
        <v>27291</v>
      </c>
      <c r="B2111" t="s">
        <v>155</v>
      </c>
    </row>
    <row r="2112" spans="1:2" ht="14.45" x14ac:dyDescent="0.3">
      <c r="A2112">
        <f t="shared" si="32"/>
        <v>27290</v>
      </c>
      <c r="B2112" t="s">
        <v>155</v>
      </c>
    </row>
    <row r="2113" spans="1:2" ht="14.45" x14ac:dyDescent="0.3">
      <c r="A2113">
        <f t="shared" si="32"/>
        <v>27289</v>
      </c>
      <c r="B2113" t="s">
        <v>155</v>
      </c>
    </row>
    <row r="2114" spans="1:2" ht="14.45" x14ac:dyDescent="0.3">
      <c r="A2114">
        <f t="shared" si="32"/>
        <v>27288</v>
      </c>
      <c r="B2114" t="s">
        <v>155</v>
      </c>
    </row>
    <row r="2115" spans="1:2" ht="14.45" x14ac:dyDescent="0.3">
      <c r="A2115">
        <f t="shared" si="32"/>
        <v>27287</v>
      </c>
      <c r="B2115" t="s">
        <v>155</v>
      </c>
    </row>
    <row r="2116" spans="1:2" ht="14.45" x14ac:dyDescent="0.3">
      <c r="A2116">
        <f t="shared" ref="A2116:A2179" si="33">A2115-1</f>
        <v>27286</v>
      </c>
      <c r="B2116" t="s">
        <v>155</v>
      </c>
    </row>
    <row r="2117" spans="1:2" ht="14.45" x14ac:dyDescent="0.3">
      <c r="A2117">
        <f t="shared" si="33"/>
        <v>27285</v>
      </c>
      <c r="B2117" t="s">
        <v>155</v>
      </c>
    </row>
    <row r="2118" spans="1:2" ht="14.45" x14ac:dyDescent="0.3">
      <c r="A2118">
        <f t="shared" si="33"/>
        <v>27284</v>
      </c>
      <c r="B2118" t="s">
        <v>155</v>
      </c>
    </row>
    <row r="2119" spans="1:2" ht="14.45" x14ac:dyDescent="0.3">
      <c r="A2119">
        <f t="shared" si="33"/>
        <v>27283</v>
      </c>
      <c r="B2119" t="s">
        <v>155</v>
      </c>
    </row>
    <row r="2120" spans="1:2" ht="14.45" x14ac:dyDescent="0.3">
      <c r="A2120">
        <f t="shared" si="33"/>
        <v>27282</v>
      </c>
      <c r="B2120" t="s">
        <v>155</v>
      </c>
    </row>
    <row r="2121" spans="1:2" ht="14.45" x14ac:dyDescent="0.3">
      <c r="A2121">
        <f t="shared" si="33"/>
        <v>27281</v>
      </c>
      <c r="B2121" t="s">
        <v>155</v>
      </c>
    </row>
    <row r="2122" spans="1:2" ht="14.45" x14ac:dyDescent="0.3">
      <c r="A2122">
        <f t="shared" si="33"/>
        <v>27280</v>
      </c>
      <c r="B2122" t="s">
        <v>155</v>
      </c>
    </row>
    <row r="2123" spans="1:2" ht="14.45" x14ac:dyDescent="0.3">
      <c r="A2123">
        <f t="shared" si="33"/>
        <v>27279</v>
      </c>
      <c r="B2123" t="s">
        <v>155</v>
      </c>
    </row>
    <row r="2124" spans="1:2" ht="14.45" x14ac:dyDescent="0.3">
      <c r="A2124">
        <f t="shared" si="33"/>
        <v>27278</v>
      </c>
      <c r="B2124" t="s">
        <v>155</v>
      </c>
    </row>
    <row r="2125" spans="1:2" ht="14.45" x14ac:dyDescent="0.3">
      <c r="A2125">
        <f t="shared" si="33"/>
        <v>27277</v>
      </c>
      <c r="B2125" t="s">
        <v>155</v>
      </c>
    </row>
    <row r="2126" spans="1:2" ht="14.45" x14ac:dyDescent="0.3">
      <c r="A2126">
        <f t="shared" si="33"/>
        <v>27276</v>
      </c>
      <c r="B2126" t="s">
        <v>155</v>
      </c>
    </row>
    <row r="2127" spans="1:2" ht="14.45" x14ac:dyDescent="0.3">
      <c r="A2127">
        <f t="shared" si="33"/>
        <v>27275</v>
      </c>
      <c r="B2127" t="s">
        <v>155</v>
      </c>
    </row>
    <row r="2128" spans="1:2" ht="14.45" x14ac:dyDescent="0.3">
      <c r="A2128">
        <f t="shared" si="33"/>
        <v>27274</v>
      </c>
      <c r="B2128" t="s">
        <v>155</v>
      </c>
    </row>
    <row r="2129" spans="1:2" ht="14.45" x14ac:dyDescent="0.3">
      <c r="A2129">
        <f t="shared" si="33"/>
        <v>27273</v>
      </c>
      <c r="B2129" t="s">
        <v>155</v>
      </c>
    </row>
    <row r="2130" spans="1:2" ht="14.45" x14ac:dyDescent="0.3">
      <c r="A2130">
        <f t="shared" si="33"/>
        <v>27272</v>
      </c>
      <c r="B2130" t="s">
        <v>155</v>
      </c>
    </row>
    <row r="2131" spans="1:2" ht="14.45" x14ac:dyDescent="0.3">
      <c r="A2131">
        <f t="shared" si="33"/>
        <v>27271</v>
      </c>
      <c r="B2131" t="s">
        <v>155</v>
      </c>
    </row>
    <row r="2132" spans="1:2" ht="14.45" x14ac:dyDescent="0.3">
      <c r="A2132">
        <f t="shared" si="33"/>
        <v>27270</v>
      </c>
      <c r="B2132" t="s">
        <v>155</v>
      </c>
    </row>
    <row r="2133" spans="1:2" ht="14.45" x14ac:dyDescent="0.3">
      <c r="A2133">
        <f t="shared" si="33"/>
        <v>27269</v>
      </c>
      <c r="B2133" t="s">
        <v>155</v>
      </c>
    </row>
    <row r="2134" spans="1:2" ht="14.45" x14ac:dyDescent="0.3">
      <c r="A2134">
        <f t="shared" si="33"/>
        <v>27268</v>
      </c>
      <c r="B2134" t="s">
        <v>155</v>
      </c>
    </row>
    <row r="2135" spans="1:2" ht="14.45" x14ac:dyDescent="0.3">
      <c r="A2135">
        <f t="shared" si="33"/>
        <v>27267</v>
      </c>
      <c r="B2135" t="s">
        <v>155</v>
      </c>
    </row>
    <row r="2136" spans="1:2" ht="14.45" x14ac:dyDescent="0.3">
      <c r="A2136">
        <f t="shared" si="33"/>
        <v>27266</v>
      </c>
      <c r="B2136" t="s">
        <v>155</v>
      </c>
    </row>
    <row r="2137" spans="1:2" ht="14.45" x14ac:dyDescent="0.3">
      <c r="A2137">
        <f t="shared" si="33"/>
        <v>27265</v>
      </c>
      <c r="B2137" t="s">
        <v>155</v>
      </c>
    </row>
    <row r="2138" spans="1:2" ht="14.45" x14ac:dyDescent="0.3">
      <c r="A2138">
        <f t="shared" si="33"/>
        <v>27264</v>
      </c>
      <c r="B2138" t="s">
        <v>155</v>
      </c>
    </row>
    <row r="2139" spans="1:2" ht="14.45" x14ac:dyDescent="0.3">
      <c r="A2139">
        <f t="shared" si="33"/>
        <v>27263</v>
      </c>
      <c r="B2139" t="s">
        <v>155</v>
      </c>
    </row>
    <row r="2140" spans="1:2" ht="14.45" x14ac:dyDescent="0.3">
      <c r="A2140">
        <f t="shared" si="33"/>
        <v>27262</v>
      </c>
      <c r="B2140" t="s">
        <v>155</v>
      </c>
    </row>
    <row r="2141" spans="1:2" ht="14.45" x14ac:dyDescent="0.3">
      <c r="A2141">
        <f t="shared" si="33"/>
        <v>27261</v>
      </c>
      <c r="B2141" t="s">
        <v>155</v>
      </c>
    </row>
    <row r="2142" spans="1:2" ht="14.45" x14ac:dyDescent="0.3">
      <c r="A2142">
        <f t="shared" si="33"/>
        <v>27260</v>
      </c>
      <c r="B2142" t="s">
        <v>155</v>
      </c>
    </row>
    <row r="2143" spans="1:2" ht="14.45" x14ac:dyDescent="0.3">
      <c r="A2143">
        <f t="shared" si="33"/>
        <v>27259</v>
      </c>
      <c r="B2143" t="s">
        <v>155</v>
      </c>
    </row>
    <row r="2144" spans="1:2" ht="14.45" x14ac:dyDescent="0.3">
      <c r="A2144">
        <f t="shared" si="33"/>
        <v>27258</v>
      </c>
      <c r="B2144" t="s">
        <v>155</v>
      </c>
    </row>
    <row r="2145" spans="1:2" ht="14.45" x14ac:dyDescent="0.3">
      <c r="A2145">
        <f t="shared" si="33"/>
        <v>27257</v>
      </c>
      <c r="B2145" t="s">
        <v>155</v>
      </c>
    </row>
    <row r="2146" spans="1:2" ht="14.45" x14ac:dyDescent="0.3">
      <c r="A2146">
        <f t="shared" si="33"/>
        <v>27256</v>
      </c>
      <c r="B2146" t="s">
        <v>155</v>
      </c>
    </row>
    <row r="2147" spans="1:2" ht="14.45" x14ac:dyDescent="0.3">
      <c r="A2147">
        <f t="shared" si="33"/>
        <v>27255</v>
      </c>
      <c r="B2147" t="s">
        <v>155</v>
      </c>
    </row>
    <row r="2148" spans="1:2" ht="14.45" x14ac:dyDescent="0.3">
      <c r="A2148">
        <f t="shared" si="33"/>
        <v>27254</v>
      </c>
      <c r="B2148" t="s">
        <v>155</v>
      </c>
    </row>
    <row r="2149" spans="1:2" ht="14.45" x14ac:dyDescent="0.3">
      <c r="A2149">
        <f t="shared" si="33"/>
        <v>27253</v>
      </c>
      <c r="B2149" t="s">
        <v>155</v>
      </c>
    </row>
    <row r="2150" spans="1:2" ht="14.45" x14ac:dyDescent="0.3">
      <c r="A2150">
        <f t="shared" si="33"/>
        <v>27252</v>
      </c>
      <c r="B2150" t="s">
        <v>155</v>
      </c>
    </row>
    <row r="2151" spans="1:2" ht="14.45" x14ac:dyDescent="0.3">
      <c r="A2151">
        <f t="shared" si="33"/>
        <v>27251</v>
      </c>
      <c r="B2151" t="s">
        <v>155</v>
      </c>
    </row>
    <row r="2152" spans="1:2" ht="14.45" x14ac:dyDescent="0.3">
      <c r="A2152">
        <f t="shared" si="33"/>
        <v>27250</v>
      </c>
      <c r="B2152" t="s">
        <v>155</v>
      </c>
    </row>
    <row r="2153" spans="1:2" ht="14.45" x14ac:dyDescent="0.3">
      <c r="A2153">
        <f t="shared" si="33"/>
        <v>27249</v>
      </c>
      <c r="B2153" t="s">
        <v>155</v>
      </c>
    </row>
    <row r="2154" spans="1:2" ht="14.45" x14ac:dyDescent="0.3">
      <c r="A2154">
        <f t="shared" si="33"/>
        <v>27248</v>
      </c>
      <c r="B2154" t="s">
        <v>155</v>
      </c>
    </row>
    <row r="2155" spans="1:2" ht="14.45" x14ac:dyDescent="0.3">
      <c r="A2155">
        <f t="shared" si="33"/>
        <v>27247</v>
      </c>
      <c r="B2155" t="s">
        <v>155</v>
      </c>
    </row>
    <row r="2156" spans="1:2" ht="14.45" x14ac:dyDescent="0.3">
      <c r="A2156">
        <f t="shared" si="33"/>
        <v>27246</v>
      </c>
      <c r="B2156" t="s">
        <v>155</v>
      </c>
    </row>
    <row r="2157" spans="1:2" ht="14.45" x14ac:dyDescent="0.3">
      <c r="A2157">
        <f t="shared" si="33"/>
        <v>27245</v>
      </c>
      <c r="B2157" t="s">
        <v>155</v>
      </c>
    </row>
    <row r="2158" spans="1:2" ht="14.45" x14ac:dyDescent="0.3">
      <c r="A2158">
        <f t="shared" si="33"/>
        <v>27244</v>
      </c>
      <c r="B2158" t="s">
        <v>155</v>
      </c>
    </row>
    <row r="2159" spans="1:2" ht="14.45" x14ac:dyDescent="0.3">
      <c r="A2159">
        <f t="shared" si="33"/>
        <v>27243</v>
      </c>
      <c r="B2159" t="s">
        <v>155</v>
      </c>
    </row>
    <row r="2160" spans="1:2" ht="14.45" x14ac:dyDescent="0.3">
      <c r="A2160">
        <f t="shared" si="33"/>
        <v>27242</v>
      </c>
      <c r="B2160" t="s">
        <v>155</v>
      </c>
    </row>
    <row r="2161" spans="1:2" ht="14.45" x14ac:dyDescent="0.3">
      <c r="A2161">
        <f t="shared" si="33"/>
        <v>27241</v>
      </c>
      <c r="B2161" t="s">
        <v>155</v>
      </c>
    </row>
    <row r="2162" spans="1:2" ht="14.45" x14ac:dyDescent="0.3">
      <c r="A2162">
        <f t="shared" si="33"/>
        <v>27240</v>
      </c>
      <c r="B2162" t="s">
        <v>155</v>
      </c>
    </row>
    <row r="2163" spans="1:2" ht="14.45" x14ac:dyDescent="0.3">
      <c r="A2163">
        <f t="shared" si="33"/>
        <v>27239</v>
      </c>
      <c r="B2163" t="s">
        <v>155</v>
      </c>
    </row>
    <row r="2164" spans="1:2" ht="14.45" x14ac:dyDescent="0.3">
      <c r="A2164">
        <f t="shared" si="33"/>
        <v>27238</v>
      </c>
      <c r="B2164" t="s">
        <v>155</v>
      </c>
    </row>
    <row r="2165" spans="1:2" ht="14.45" x14ac:dyDescent="0.3">
      <c r="A2165">
        <f t="shared" si="33"/>
        <v>27237</v>
      </c>
      <c r="B2165" t="s">
        <v>155</v>
      </c>
    </row>
    <row r="2166" spans="1:2" ht="14.45" x14ac:dyDescent="0.3">
      <c r="A2166">
        <f t="shared" si="33"/>
        <v>27236</v>
      </c>
      <c r="B2166" t="s">
        <v>155</v>
      </c>
    </row>
    <row r="2167" spans="1:2" ht="14.45" x14ac:dyDescent="0.3">
      <c r="A2167">
        <f t="shared" si="33"/>
        <v>27235</v>
      </c>
      <c r="B2167" t="s">
        <v>155</v>
      </c>
    </row>
    <row r="2168" spans="1:2" ht="14.45" x14ac:dyDescent="0.3">
      <c r="A2168">
        <f t="shared" si="33"/>
        <v>27234</v>
      </c>
      <c r="B2168" t="s">
        <v>155</v>
      </c>
    </row>
    <row r="2169" spans="1:2" ht="14.45" x14ac:dyDescent="0.3">
      <c r="A2169">
        <f t="shared" si="33"/>
        <v>27233</v>
      </c>
      <c r="B2169" t="s">
        <v>155</v>
      </c>
    </row>
    <row r="2170" spans="1:2" ht="14.45" x14ac:dyDescent="0.3">
      <c r="A2170">
        <f t="shared" si="33"/>
        <v>27232</v>
      </c>
      <c r="B2170" t="s">
        <v>155</v>
      </c>
    </row>
    <row r="2171" spans="1:2" ht="14.45" x14ac:dyDescent="0.3">
      <c r="A2171">
        <f t="shared" si="33"/>
        <v>27231</v>
      </c>
      <c r="B2171" t="s">
        <v>155</v>
      </c>
    </row>
    <row r="2172" spans="1:2" ht="14.45" x14ac:dyDescent="0.3">
      <c r="A2172">
        <f t="shared" si="33"/>
        <v>27230</v>
      </c>
      <c r="B2172" t="s">
        <v>155</v>
      </c>
    </row>
    <row r="2173" spans="1:2" ht="14.45" x14ac:dyDescent="0.3">
      <c r="A2173">
        <f t="shared" si="33"/>
        <v>27229</v>
      </c>
      <c r="B2173" t="s">
        <v>155</v>
      </c>
    </row>
    <row r="2174" spans="1:2" ht="14.45" x14ac:dyDescent="0.3">
      <c r="A2174">
        <f t="shared" si="33"/>
        <v>27228</v>
      </c>
      <c r="B2174" t="s">
        <v>155</v>
      </c>
    </row>
    <row r="2175" spans="1:2" ht="14.45" x14ac:dyDescent="0.3">
      <c r="A2175">
        <f t="shared" si="33"/>
        <v>27227</v>
      </c>
      <c r="B2175" t="s">
        <v>155</v>
      </c>
    </row>
    <row r="2176" spans="1:2" ht="14.45" x14ac:dyDescent="0.3">
      <c r="A2176">
        <f t="shared" si="33"/>
        <v>27226</v>
      </c>
      <c r="B2176" t="s">
        <v>155</v>
      </c>
    </row>
    <row r="2177" spans="1:2" ht="14.45" x14ac:dyDescent="0.3">
      <c r="A2177">
        <f t="shared" si="33"/>
        <v>27225</v>
      </c>
      <c r="B2177" t="s">
        <v>155</v>
      </c>
    </row>
    <row r="2178" spans="1:2" ht="14.45" x14ac:dyDescent="0.3">
      <c r="A2178">
        <f t="shared" si="33"/>
        <v>27224</v>
      </c>
      <c r="B2178" t="s">
        <v>155</v>
      </c>
    </row>
    <row r="2179" spans="1:2" ht="14.45" x14ac:dyDescent="0.3">
      <c r="A2179">
        <f t="shared" si="33"/>
        <v>27223</v>
      </c>
      <c r="B2179" t="s">
        <v>155</v>
      </c>
    </row>
    <row r="2180" spans="1:2" ht="14.45" x14ac:dyDescent="0.3">
      <c r="A2180">
        <f t="shared" ref="A2180:A2243" si="34">A2179-1</f>
        <v>27222</v>
      </c>
      <c r="B2180" t="s">
        <v>155</v>
      </c>
    </row>
    <row r="2181" spans="1:2" ht="14.45" x14ac:dyDescent="0.3">
      <c r="A2181">
        <f t="shared" si="34"/>
        <v>27221</v>
      </c>
      <c r="B2181" t="s">
        <v>155</v>
      </c>
    </row>
    <row r="2182" spans="1:2" ht="14.45" x14ac:dyDescent="0.3">
      <c r="A2182">
        <f t="shared" si="34"/>
        <v>27220</v>
      </c>
      <c r="B2182" t="s">
        <v>155</v>
      </c>
    </row>
    <row r="2183" spans="1:2" ht="14.45" x14ac:dyDescent="0.3">
      <c r="A2183">
        <f t="shared" si="34"/>
        <v>27219</v>
      </c>
      <c r="B2183" t="s">
        <v>155</v>
      </c>
    </row>
    <row r="2184" spans="1:2" ht="14.45" x14ac:dyDescent="0.3">
      <c r="A2184">
        <f t="shared" si="34"/>
        <v>27218</v>
      </c>
      <c r="B2184" t="s">
        <v>155</v>
      </c>
    </row>
    <row r="2185" spans="1:2" ht="14.45" x14ac:dyDescent="0.3">
      <c r="A2185">
        <f t="shared" si="34"/>
        <v>27217</v>
      </c>
      <c r="B2185" t="s">
        <v>155</v>
      </c>
    </row>
    <row r="2186" spans="1:2" ht="14.45" x14ac:dyDescent="0.3">
      <c r="A2186">
        <f t="shared" si="34"/>
        <v>27216</v>
      </c>
      <c r="B2186" t="s">
        <v>155</v>
      </c>
    </row>
    <row r="2187" spans="1:2" ht="14.45" x14ac:dyDescent="0.3">
      <c r="A2187">
        <f t="shared" si="34"/>
        <v>27215</v>
      </c>
      <c r="B2187" t="s">
        <v>155</v>
      </c>
    </row>
    <row r="2188" spans="1:2" ht="14.45" x14ac:dyDescent="0.3">
      <c r="A2188">
        <f t="shared" si="34"/>
        <v>27214</v>
      </c>
      <c r="B2188" t="s">
        <v>155</v>
      </c>
    </row>
    <row r="2189" spans="1:2" ht="14.45" x14ac:dyDescent="0.3">
      <c r="A2189">
        <f t="shared" si="34"/>
        <v>27213</v>
      </c>
      <c r="B2189" t="s">
        <v>155</v>
      </c>
    </row>
    <row r="2190" spans="1:2" ht="14.45" x14ac:dyDescent="0.3">
      <c r="A2190">
        <f t="shared" si="34"/>
        <v>27212</v>
      </c>
      <c r="B2190" t="s">
        <v>155</v>
      </c>
    </row>
    <row r="2191" spans="1:2" ht="14.45" x14ac:dyDescent="0.3">
      <c r="A2191">
        <f t="shared" si="34"/>
        <v>27211</v>
      </c>
      <c r="B2191" t="s">
        <v>155</v>
      </c>
    </row>
    <row r="2192" spans="1:2" ht="14.45" x14ac:dyDescent="0.3">
      <c r="A2192">
        <f t="shared" si="34"/>
        <v>27210</v>
      </c>
      <c r="B2192" t="s">
        <v>155</v>
      </c>
    </row>
    <row r="2193" spans="1:2" ht="14.45" x14ac:dyDescent="0.3">
      <c r="A2193">
        <f t="shared" si="34"/>
        <v>27209</v>
      </c>
      <c r="B2193" t="s">
        <v>155</v>
      </c>
    </row>
    <row r="2194" spans="1:2" ht="14.45" x14ac:dyDescent="0.3">
      <c r="A2194">
        <f t="shared" si="34"/>
        <v>27208</v>
      </c>
      <c r="B2194" t="s">
        <v>155</v>
      </c>
    </row>
    <row r="2195" spans="1:2" ht="14.45" x14ac:dyDescent="0.3">
      <c r="A2195">
        <f t="shared" si="34"/>
        <v>27207</v>
      </c>
      <c r="B2195" t="s">
        <v>155</v>
      </c>
    </row>
    <row r="2196" spans="1:2" ht="14.45" x14ac:dyDescent="0.3">
      <c r="A2196">
        <f t="shared" si="34"/>
        <v>27206</v>
      </c>
      <c r="B2196" t="s">
        <v>155</v>
      </c>
    </row>
    <row r="2197" spans="1:2" ht="14.45" x14ac:dyDescent="0.3">
      <c r="A2197">
        <f t="shared" si="34"/>
        <v>27205</v>
      </c>
      <c r="B2197" t="s">
        <v>155</v>
      </c>
    </row>
    <row r="2198" spans="1:2" ht="14.45" x14ac:dyDescent="0.3">
      <c r="A2198">
        <f t="shared" si="34"/>
        <v>27204</v>
      </c>
      <c r="B2198" t="s">
        <v>155</v>
      </c>
    </row>
    <row r="2199" spans="1:2" ht="14.45" x14ac:dyDescent="0.3">
      <c r="A2199">
        <f t="shared" si="34"/>
        <v>27203</v>
      </c>
      <c r="B2199" t="s">
        <v>155</v>
      </c>
    </row>
    <row r="2200" spans="1:2" ht="14.45" x14ac:dyDescent="0.3">
      <c r="A2200">
        <f t="shared" si="34"/>
        <v>27202</v>
      </c>
      <c r="B2200" t="s">
        <v>155</v>
      </c>
    </row>
    <row r="2201" spans="1:2" ht="14.45" x14ac:dyDescent="0.3">
      <c r="A2201">
        <f t="shared" si="34"/>
        <v>27201</v>
      </c>
      <c r="B2201" t="s">
        <v>155</v>
      </c>
    </row>
    <row r="2202" spans="1:2" ht="14.45" x14ac:dyDescent="0.3">
      <c r="A2202">
        <f t="shared" si="34"/>
        <v>27200</v>
      </c>
      <c r="B2202" t="s">
        <v>155</v>
      </c>
    </row>
    <row r="2203" spans="1:2" ht="14.45" x14ac:dyDescent="0.3">
      <c r="A2203">
        <f t="shared" si="34"/>
        <v>27199</v>
      </c>
      <c r="B2203" t="s">
        <v>214</v>
      </c>
    </row>
    <row r="2204" spans="1:2" ht="14.45" x14ac:dyDescent="0.3">
      <c r="A2204">
        <f t="shared" si="34"/>
        <v>27198</v>
      </c>
      <c r="B2204" t="s">
        <v>214</v>
      </c>
    </row>
    <row r="2205" spans="1:2" ht="14.45" x14ac:dyDescent="0.3">
      <c r="A2205">
        <f t="shared" si="34"/>
        <v>27197</v>
      </c>
      <c r="B2205" t="s">
        <v>214</v>
      </c>
    </row>
    <row r="2206" spans="1:2" ht="14.45" x14ac:dyDescent="0.3">
      <c r="A2206">
        <f t="shared" si="34"/>
        <v>27196</v>
      </c>
      <c r="B2206" t="s">
        <v>214</v>
      </c>
    </row>
    <row r="2207" spans="1:2" ht="14.45" x14ac:dyDescent="0.3">
      <c r="A2207">
        <f t="shared" si="34"/>
        <v>27195</v>
      </c>
      <c r="B2207" t="s">
        <v>214</v>
      </c>
    </row>
    <row r="2208" spans="1:2" ht="14.45" x14ac:dyDescent="0.3">
      <c r="A2208">
        <f t="shared" si="34"/>
        <v>27194</v>
      </c>
      <c r="B2208" t="s">
        <v>214</v>
      </c>
    </row>
    <row r="2209" spans="1:2" ht="14.45" x14ac:dyDescent="0.3">
      <c r="A2209">
        <f t="shared" si="34"/>
        <v>27193</v>
      </c>
      <c r="B2209" t="s">
        <v>214</v>
      </c>
    </row>
    <row r="2210" spans="1:2" ht="14.45" x14ac:dyDescent="0.3">
      <c r="A2210">
        <f t="shared" si="34"/>
        <v>27192</v>
      </c>
      <c r="B2210" t="s">
        <v>214</v>
      </c>
    </row>
    <row r="2211" spans="1:2" ht="14.45" x14ac:dyDescent="0.3">
      <c r="A2211">
        <f t="shared" si="34"/>
        <v>27191</v>
      </c>
      <c r="B2211" t="s">
        <v>214</v>
      </c>
    </row>
    <row r="2212" spans="1:2" ht="14.45" x14ac:dyDescent="0.3">
      <c r="A2212">
        <f t="shared" si="34"/>
        <v>27190</v>
      </c>
      <c r="B2212" t="s">
        <v>214</v>
      </c>
    </row>
    <row r="2213" spans="1:2" ht="14.45" x14ac:dyDescent="0.3">
      <c r="A2213">
        <f t="shared" si="34"/>
        <v>27189</v>
      </c>
      <c r="B2213" t="s">
        <v>214</v>
      </c>
    </row>
    <row r="2214" spans="1:2" ht="14.45" x14ac:dyDescent="0.3">
      <c r="A2214">
        <f t="shared" si="34"/>
        <v>27188</v>
      </c>
      <c r="B2214" t="s">
        <v>214</v>
      </c>
    </row>
    <row r="2215" spans="1:2" ht="14.45" x14ac:dyDescent="0.3">
      <c r="A2215">
        <f t="shared" si="34"/>
        <v>27187</v>
      </c>
      <c r="B2215" t="s">
        <v>214</v>
      </c>
    </row>
    <row r="2216" spans="1:2" ht="14.45" x14ac:dyDescent="0.3">
      <c r="A2216">
        <f t="shared" si="34"/>
        <v>27186</v>
      </c>
      <c r="B2216" t="s">
        <v>214</v>
      </c>
    </row>
    <row r="2217" spans="1:2" ht="14.45" x14ac:dyDescent="0.3">
      <c r="A2217">
        <f t="shared" si="34"/>
        <v>27185</v>
      </c>
      <c r="B2217" t="s">
        <v>214</v>
      </c>
    </row>
    <row r="2218" spans="1:2" ht="14.45" x14ac:dyDescent="0.3">
      <c r="A2218">
        <f t="shared" si="34"/>
        <v>27184</v>
      </c>
      <c r="B2218" t="s">
        <v>214</v>
      </c>
    </row>
    <row r="2219" spans="1:2" ht="14.45" x14ac:dyDescent="0.3">
      <c r="A2219">
        <f t="shared" si="34"/>
        <v>27183</v>
      </c>
      <c r="B2219" t="s">
        <v>214</v>
      </c>
    </row>
    <row r="2220" spans="1:2" ht="14.45" x14ac:dyDescent="0.3">
      <c r="A2220">
        <f t="shared" si="34"/>
        <v>27182</v>
      </c>
      <c r="B2220" t="s">
        <v>214</v>
      </c>
    </row>
    <row r="2221" spans="1:2" ht="14.45" x14ac:dyDescent="0.3">
      <c r="A2221">
        <f t="shared" si="34"/>
        <v>27181</v>
      </c>
      <c r="B2221" t="s">
        <v>214</v>
      </c>
    </row>
    <row r="2222" spans="1:2" ht="14.45" x14ac:dyDescent="0.3">
      <c r="A2222">
        <f t="shared" si="34"/>
        <v>27180</v>
      </c>
      <c r="B2222" t="s">
        <v>214</v>
      </c>
    </row>
    <row r="2223" spans="1:2" ht="14.45" x14ac:dyDescent="0.3">
      <c r="A2223">
        <f t="shared" si="34"/>
        <v>27179</v>
      </c>
      <c r="B2223" t="s">
        <v>214</v>
      </c>
    </row>
    <row r="2224" spans="1:2" ht="14.45" x14ac:dyDescent="0.3">
      <c r="A2224">
        <f t="shared" si="34"/>
        <v>27178</v>
      </c>
      <c r="B2224" t="s">
        <v>214</v>
      </c>
    </row>
    <row r="2225" spans="1:2" ht="14.45" x14ac:dyDescent="0.3">
      <c r="A2225">
        <f t="shared" si="34"/>
        <v>27177</v>
      </c>
      <c r="B2225" t="s">
        <v>214</v>
      </c>
    </row>
    <row r="2226" spans="1:2" ht="14.45" x14ac:dyDescent="0.3">
      <c r="A2226">
        <f t="shared" si="34"/>
        <v>27176</v>
      </c>
      <c r="B2226" t="s">
        <v>214</v>
      </c>
    </row>
    <row r="2227" spans="1:2" ht="14.45" x14ac:dyDescent="0.3">
      <c r="A2227">
        <f t="shared" si="34"/>
        <v>27175</v>
      </c>
      <c r="B2227" t="s">
        <v>214</v>
      </c>
    </row>
    <row r="2228" spans="1:2" ht="14.45" x14ac:dyDescent="0.3">
      <c r="A2228">
        <f t="shared" si="34"/>
        <v>27174</v>
      </c>
      <c r="B2228" t="s">
        <v>214</v>
      </c>
    </row>
    <row r="2229" spans="1:2" ht="14.45" x14ac:dyDescent="0.3">
      <c r="A2229">
        <f t="shared" si="34"/>
        <v>27173</v>
      </c>
      <c r="B2229" t="s">
        <v>214</v>
      </c>
    </row>
    <row r="2230" spans="1:2" ht="14.45" x14ac:dyDescent="0.3">
      <c r="A2230">
        <f t="shared" si="34"/>
        <v>27172</v>
      </c>
      <c r="B2230" t="s">
        <v>214</v>
      </c>
    </row>
    <row r="2231" spans="1:2" ht="14.45" x14ac:dyDescent="0.3">
      <c r="A2231">
        <f t="shared" si="34"/>
        <v>27171</v>
      </c>
      <c r="B2231" t="s">
        <v>214</v>
      </c>
    </row>
    <row r="2232" spans="1:2" ht="14.45" x14ac:dyDescent="0.3">
      <c r="A2232">
        <f t="shared" si="34"/>
        <v>27170</v>
      </c>
      <c r="B2232" t="s">
        <v>214</v>
      </c>
    </row>
    <row r="2233" spans="1:2" ht="14.45" x14ac:dyDescent="0.3">
      <c r="A2233">
        <f t="shared" si="34"/>
        <v>27169</v>
      </c>
      <c r="B2233" t="s">
        <v>214</v>
      </c>
    </row>
    <row r="2234" spans="1:2" ht="14.45" x14ac:dyDescent="0.3">
      <c r="A2234">
        <f t="shared" si="34"/>
        <v>27168</v>
      </c>
      <c r="B2234" t="s">
        <v>214</v>
      </c>
    </row>
    <row r="2235" spans="1:2" ht="14.45" x14ac:dyDescent="0.3">
      <c r="A2235">
        <f t="shared" si="34"/>
        <v>27167</v>
      </c>
      <c r="B2235" t="s">
        <v>214</v>
      </c>
    </row>
    <row r="2236" spans="1:2" ht="14.45" x14ac:dyDescent="0.3">
      <c r="A2236">
        <f t="shared" si="34"/>
        <v>27166</v>
      </c>
      <c r="B2236" t="s">
        <v>214</v>
      </c>
    </row>
    <row r="2237" spans="1:2" ht="14.45" x14ac:dyDescent="0.3">
      <c r="A2237">
        <f t="shared" si="34"/>
        <v>27165</v>
      </c>
      <c r="B2237" t="s">
        <v>214</v>
      </c>
    </row>
    <row r="2238" spans="1:2" ht="14.45" x14ac:dyDescent="0.3">
      <c r="A2238">
        <f t="shared" si="34"/>
        <v>27164</v>
      </c>
      <c r="B2238" t="s">
        <v>214</v>
      </c>
    </row>
    <row r="2239" spans="1:2" ht="14.45" x14ac:dyDescent="0.3">
      <c r="A2239">
        <f t="shared" si="34"/>
        <v>27163</v>
      </c>
      <c r="B2239" t="s">
        <v>214</v>
      </c>
    </row>
    <row r="2240" spans="1:2" ht="14.45" x14ac:dyDescent="0.3">
      <c r="A2240">
        <f t="shared" si="34"/>
        <v>27162</v>
      </c>
      <c r="B2240" t="s">
        <v>214</v>
      </c>
    </row>
    <row r="2241" spans="1:2" ht="14.45" x14ac:dyDescent="0.3">
      <c r="A2241">
        <f t="shared" si="34"/>
        <v>27161</v>
      </c>
      <c r="B2241" t="s">
        <v>214</v>
      </c>
    </row>
    <row r="2242" spans="1:2" ht="14.45" x14ac:dyDescent="0.3">
      <c r="A2242">
        <f t="shared" si="34"/>
        <v>27160</v>
      </c>
      <c r="B2242" t="s">
        <v>214</v>
      </c>
    </row>
    <row r="2243" spans="1:2" ht="14.45" x14ac:dyDescent="0.3">
      <c r="A2243">
        <f t="shared" si="34"/>
        <v>27159</v>
      </c>
      <c r="B2243" t="s">
        <v>214</v>
      </c>
    </row>
    <row r="2244" spans="1:2" ht="14.45" x14ac:dyDescent="0.3">
      <c r="A2244">
        <f t="shared" ref="A2244:A2307" si="35">A2243-1</f>
        <v>27158</v>
      </c>
      <c r="B2244" t="s">
        <v>214</v>
      </c>
    </row>
    <row r="2245" spans="1:2" ht="14.45" x14ac:dyDescent="0.3">
      <c r="A2245">
        <f t="shared" si="35"/>
        <v>27157</v>
      </c>
      <c r="B2245" t="s">
        <v>214</v>
      </c>
    </row>
    <row r="2246" spans="1:2" ht="14.45" x14ac:dyDescent="0.3">
      <c r="A2246">
        <f t="shared" si="35"/>
        <v>27156</v>
      </c>
      <c r="B2246" t="s">
        <v>214</v>
      </c>
    </row>
    <row r="2247" spans="1:2" ht="14.45" x14ac:dyDescent="0.3">
      <c r="A2247">
        <f t="shared" si="35"/>
        <v>27155</v>
      </c>
      <c r="B2247" t="s">
        <v>214</v>
      </c>
    </row>
    <row r="2248" spans="1:2" ht="14.45" x14ac:dyDescent="0.3">
      <c r="A2248">
        <f t="shared" si="35"/>
        <v>27154</v>
      </c>
      <c r="B2248" t="s">
        <v>214</v>
      </c>
    </row>
    <row r="2249" spans="1:2" ht="14.45" x14ac:dyDescent="0.3">
      <c r="A2249">
        <f t="shared" si="35"/>
        <v>27153</v>
      </c>
      <c r="B2249" t="s">
        <v>214</v>
      </c>
    </row>
    <row r="2250" spans="1:2" ht="14.45" x14ac:dyDescent="0.3">
      <c r="A2250">
        <f t="shared" si="35"/>
        <v>27152</v>
      </c>
      <c r="B2250" t="s">
        <v>214</v>
      </c>
    </row>
    <row r="2251" spans="1:2" ht="14.45" x14ac:dyDescent="0.3">
      <c r="A2251">
        <f t="shared" si="35"/>
        <v>27151</v>
      </c>
      <c r="B2251" t="s">
        <v>214</v>
      </c>
    </row>
    <row r="2252" spans="1:2" ht="14.45" x14ac:dyDescent="0.3">
      <c r="A2252">
        <f t="shared" si="35"/>
        <v>27150</v>
      </c>
      <c r="B2252" t="s">
        <v>214</v>
      </c>
    </row>
    <row r="2253" spans="1:2" ht="14.45" x14ac:dyDescent="0.3">
      <c r="A2253">
        <f t="shared" si="35"/>
        <v>27149</v>
      </c>
      <c r="B2253" t="s">
        <v>214</v>
      </c>
    </row>
    <row r="2254" spans="1:2" ht="14.45" x14ac:dyDescent="0.3">
      <c r="A2254">
        <f t="shared" si="35"/>
        <v>27148</v>
      </c>
      <c r="B2254" t="s">
        <v>214</v>
      </c>
    </row>
    <row r="2255" spans="1:2" ht="14.45" x14ac:dyDescent="0.3">
      <c r="A2255">
        <f t="shared" si="35"/>
        <v>27147</v>
      </c>
      <c r="B2255" t="s">
        <v>214</v>
      </c>
    </row>
    <row r="2256" spans="1:2" ht="14.45" x14ac:dyDescent="0.3">
      <c r="A2256">
        <f t="shared" si="35"/>
        <v>27146</v>
      </c>
      <c r="B2256" t="s">
        <v>214</v>
      </c>
    </row>
    <row r="2257" spans="1:2" ht="14.45" x14ac:dyDescent="0.3">
      <c r="A2257">
        <f t="shared" si="35"/>
        <v>27145</v>
      </c>
      <c r="B2257" t="s">
        <v>214</v>
      </c>
    </row>
    <row r="2258" spans="1:2" ht="14.45" x14ac:dyDescent="0.3">
      <c r="A2258">
        <f t="shared" si="35"/>
        <v>27144</v>
      </c>
      <c r="B2258" t="s">
        <v>214</v>
      </c>
    </row>
    <row r="2259" spans="1:2" ht="14.45" x14ac:dyDescent="0.3">
      <c r="A2259">
        <f t="shared" si="35"/>
        <v>27143</v>
      </c>
      <c r="B2259" t="s">
        <v>214</v>
      </c>
    </row>
    <row r="2260" spans="1:2" ht="14.45" x14ac:dyDescent="0.3">
      <c r="A2260">
        <f t="shared" si="35"/>
        <v>27142</v>
      </c>
      <c r="B2260" t="s">
        <v>214</v>
      </c>
    </row>
    <row r="2261" spans="1:2" ht="14.45" x14ac:dyDescent="0.3">
      <c r="A2261">
        <f t="shared" si="35"/>
        <v>27141</v>
      </c>
      <c r="B2261" t="s">
        <v>214</v>
      </c>
    </row>
    <row r="2262" spans="1:2" ht="14.45" x14ac:dyDescent="0.3">
      <c r="A2262">
        <f t="shared" si="35"/>
        <v>27140</v>
      </c>
      <c r="B2262" t="s">
        <v>214</v>
      </c>
    </row>
    <row r="2263" spans="1:2" ht="14.45" x14ac:dyDescent="0.3">
      <c r="A2263">
        <f t="shared" si="35"/>
        <v>27139</v>
      </c>
      <c r="B2263" t="s">
        <v>214</v>
      </c>
    </row>
    <row r="2264" spans="1:2" ht="14.45" x14ac:dyDescent="0.3">
      <c r="A2264">
        <f t="shared" si="35"/>
        <v>27138</v>
      </c>
      <c r="B2264" t="s">
        <v>214</v>
      </c>
    </row>
    <row r="2265" spans="1:2" ht="14.45" x14ac:dyDescent="0.3">
      <c r="A2265">
        <f t="shared" si="35"/>
        <v>27137</v>
      </c>
      <c r="B2265" t="s">
        <v>214</v>
      </c>
    </row>
    <row r="2266" spans="1:2" ht="14.45" x14ac:dyDescent="0.3">
      <c r="A2266">
        <f t="shared" si="35"/>
        <v>27136</v>
      </c>
      <c r="B2266" t="s">
        <v>214</v>
      </c>
    </row>
    <row r="2267" spans="1:2" ht="14.45" x14ac:dyDescent="0.3">
      <c r="A2267">
        <f t="shared" si="35"/>
        <v>27135</v>
      </c>
      <c r="B2267" t="s">
        <v>214</v>
      </c>
    </row>
    <row r="2268" spans="1:2" ht="14.45" x14ac:dyDescent="0.3">
      <c r="A2268">
        <f t="shared" si="35"/>
        <v>27134</v>
      </c>
      <c r="B2268" t="s">
        <v>214</v>
      </c>
    </row>
    <row r="2269" spans="1:2" ht="14.45" x14ac:dyDescent="0.3">
      <c r="A2269">
        <f t="shared" si="35"/>
        <v>27133</v>
      </c>
      <c r="B2269" t="s">
        <v>214</v>
      </c>
    </row>
    <row r="2270" spans="1:2" ht="14.45" x14ac:dyDescent="0.3">
      <c r="A2270">
        <f t="shared" si="35"/>
        <v>27132</v>
      </c>
      <c r="B2270" t="s">
        <v>214</v>
      </c>
    </row>
    <row r="2271" spans="1:2" ht="14.45" x14ac:dyDescent="0.3">
      <c r="A2271">
        <f t="shared" si="35"/>
        <v>27131</v>
      </c>
      <c r="B2271" t="s">
        <v>214</v>
      </c>
    </row>
    <row r="2272" spans="1:2" ht="14.45" x14ac:dyDescent="0.3">
      <c r="A2272">
        <f t="shared" si="35"/>
        <v>27130</v>
      </c>
      <c r="B2272" t="s">
        <v>214</v>
      </c>
    </row>
    <row r="2273" spans="1:2" ht="14.45" x14ac:dyDescent="0.3">
      <c r="A2273">
        <f t="shared" si="35"/>
        <v>27129</v>
      </c>
      <c r="B2273" t="s">
        <v>214</v>
      </c>
    </row>
    <row r="2274" spans="1:2" ht="14.45" x14ac:dyDescent="0.3">
      <c r="A2274">
        <f t="shared" si="35"/>
        <v>27128</v>
      </c>
      <c r="B2274" t="s">
        <v>214</v>
      </c>
    </row>
    <row r="2275" spans="1:2" ht="14.45" x14ac:dyDescent="0.3">
      <c r="A2275">
        <f t="shared" si="35"/>
        <v>27127</v>
      </c>
      <c r="B2275" t="s">
        <v>214</v>
      </c>
    </row>
    <row r="2276" spans="1:2" ht="14.45" x14ac:dyDescent="0.3">
      <c r="A2276">
        <f t="shared" si="35"/>
        <v>27126</v>
      </c>
      <c r="B2276" t="s">
        <v>214</v>
      </c>
    </row>
    <row r="2277" spans="1:2" ht="14.45" x14ac:dyDescent="0.3">
      <c r="A2277">
        <f t="shared" si="35"/>
        <v>27125</v>
      </c>
      <c r="B2277" t="s">
        <v>214</v>
      </c>
    </row>
    <row r="2278" spans="1:2" ht="14.45" x14ac:dyDescent="0.3">
      <c r="A2278">
        <f t="shared" si="35"/>
        <v>27124</v>
      </c>
      <c r="B2278" t="s">
        <v>214</v>
      </c>
    </row>
    <row r="2279" spans="1:2" ht="14.45" x14ac:dyDescent="0.3">
      <c r="A2279">
        <f t="shared" si="35"/>
        <v>27123</v>
      </c>
      <c r="B2279" t="s">
        <v>214</v>
      </c>
    </row>
    <row r="2280" spans="1:2" ht="14.45" x14ac:dyDescent="0.3">
      <c r="A2280">
        <f t="shared" si="35"/>
        <v>27122</v>
      </c>
      <c r="B2280" t="s">
        <v>214</v>
      </c>
    </row>
    <row r="2281" spans="1:2" ht="14.45" x14ac:dyDescent="0.3">
      <c r="A2281">
        <f t="shared" si="35"/>
        <v>27121</v>
      </c>
      <c r="B2281" t="s">
        <v>214</v>
      </c>
    </row>
    <row r="2282" spans="1:2" ht="14.45" x14ac:dyDescent="0.3">
      <c r="A2282">
        <f t="shared" si="35"/>
        <v>27120</v>
      </c>
      <c r="B2282" t="s">
        <v>214</v>
      </c>
    </row>
    <row r="2283" spans="1:2" ht="14.45" x14ac:dyDescent="0.3">
      <c r="A2283">
        <f t="shared" si="35"/>
        <v>27119</v>
      </c>
      <c r="B2283" t="s">
        <v>214</v>
      </c>
    </row>
    <row r="2284" spans="1:2" ht="14.45" x14ac:dyDescent="0.3">
      <c r="A2284">
        <f t="shared" si="35"/>
        <v>27118</v>
      </c>
      <c r="B2284" t="s">
        <v>214</v>
      </c>
    </row>
    <row r="2285" spans="1:2" ht="14.45" x14ac:dyDescent="0.3">
      <c r="A2285">
        <f t="shared" si="35"/>
        <v>27117</v>
      </c>
      <c r="B2285" t="s">
        <v>214</v>
      </c>
    </row>
    <row r="2286" spans="1:2" ht="14.45" x14ac:dyDescent="0.3">
      <c r="A2286">
        <f t="shared" si="35"/>
        <v>27116</v>
      </c>
      <c r="B2286" t="s">
        <v>214</v>
      </c>
    </row>
    <row r="2287" spans="1:2" ht="14.45" x14ac:dyDescent="0.3">
      <c r="A2287">
        <f t="shared" si="35"/>
        <v>27115</v>
      </c>
      <c r="B2287" t="s">
        <v>214</v>
      </c>
    </row>
    <row r="2288" spans="1:2" ht="14.45" x14ac:dyDescent="0.3">
      <c r="A2288">
        <f t="shared" si="35"/>
        <v>27114</v>
      </c>
      <c r="B2288" t="s">
        <v>214</v>
      </c>
    </row>
    <row r="2289" spans="1:2" ht="14.45" x14ac:dyDescent="0.3">
      <c r="A2289">
        <f t="shared" si="35"/>
        <v>27113</v>
      </c>
      <c r="B2289" t="s">
        <v>214</v>
      </c>
    </row>
    <row r="2290" spans="1:2" ht="14.45" x14ac:dyDescent="0.3">
      <c r="A2290">
        <f t="shared" si="35"/>
        <v>27112</v>
      </c>
      <c r="B2290" t="s">
        <v>214</v>
      </c>
    </row>
    <row r="2291" spans="1:2" ht="14.45" x14ac:dyDescent="0.3">
      <c r="A2291">
        <f t="shared" si="35"/>
        <v>27111</v>
      </c>
      <c r="B2291" t="s">
        <v>214</v>
      </c>
    </row>
    <row r="2292" spans="1:2" ht="14.45" x14ac:dyDescent="0.3">
      <c r="A2292">
        <f t="shared" si="35"/>
        <v>27110</v>
      </c>
      <c r="B2292" t="s">
        <v>214</v>
      </c>
    </row>
    <row r="2293" spans="1:2" ht="14.45" x14ac:dyDescent="0.3">
      <c r="A2293">
        <f t="shared" si="35"/>
        <v>27109</v>
      </c>
      <c r="B2293" t="s">
        <v>214</v>
      </c>
    </row>
    <row r="2294" spans="1:2" ht="14.45" x14ac:dyDescent="0.3">
      <c r="A2294">
        <f t="shared" si="35"/>
        <v>27108</v>
      </c>
      <c r="B2294" t="s">
        <v>214</v>
      </c>
    </row>
    <row r="2295" spans="1:2" ht="14.45" x14ac:dyDescent="0.3">
      <c r="A2295">
        <f t="shared" si="35"/>
        <v>27107</v>
      </c>
      <c r="B2295" t="s">
        <v>214</v>
      </c>
    </row>
    <row r="2296" spans="1:2" ht="14.45" x14ac:dyDescent="0.3">
      <c r="A2296">
        <f t="shared" si="35"/>
        <v>27106</v>
      </c>
      <c r="B2296" t="s">
        <v>214</v>
      </c>
    </row>
    <row r="2297" spans="1:2" ht="14.45" x14ac:dyDescent="0.3">
      <c r="A2297">
        <f t="shared" si="35"/>
        <v>27105</v>
      </c>
      <c r="B2297" t="s">
        <v>214</v>
      </c>
    </row>
    <row r="2298" spans="1:2" ht="14.45" x14ac:dyDescent="0.3">
      <c r="A2298">
        <f t="shared" si="35"/>
        <v>27104</v>
      </c>
      <c r="B2298" t="s">
        <v>214</v>
      </c>
    </row>
    <row r="2299" spans="1:2" ht="14.45" x14ac:dyDescent="0.3">
      <c r="A2299">
        <f t="shared" si="35"/>
        <v>27103</v>
      </c>
      <c r="B2299" t="s">
        <v>214</v>
      </c>
    </row>
    <row r="2300" spans="1:2" ht="14.45" x14ac:dyDescent="0.3">
      <c r="A2300">
        <f t="shared" si="35"/>
        <v>27102</v>
      </c>
      <c r="B2300" t="s">
        <v>214</v>
      </c>
    </row>
    <row r="2301" spans="1:2" ht="14.45" x14ac:dyDescent="0.3">
      <c r="A2301">
        <f t="shared" si="35"/>
        <v>27101</v>
      </c>
      <c r="B2301" t="s">
        <v>214</v>
      </c>
    </row>
    <row r="2302" spans="1:2" ht="14.45" x14ac:dyDescent="0.3">
      <c r="A2302">
        <f t="shared" si="35"/>
        <v>27100</v>
      </c>
      <c r="B2302" t="s">
        <v>214</v>
      </c>
    </row>
    <row r="2303" spans="1:2" ht="14.45" x14ac:dyDescent="0.3">
      <c r="A2303">
        <f t="shared" si="35"/>
        <v>27099</v>
      </c>
      <c r="B2303" t="s">
        <v>214</v>
      </c>
    </row>
    <row r="2304" spans="1:2" ht="14.45" x14ac:dyDescent="0.3">
      <c r="A2304">
        <f t="shared" si="35"/>
        <v>27098</v>
      </c>
      <c r="B2304" t="s">
        <v>214</v>
      </c>
    </row>
    <row r="2305" spans="1:2" ht="14.45" x14ac:dyDescent="0.3">
      <c r="A2305">
        <f t="shared" si="35"/>
        <v>27097</v>
      </c>
      <c r="B2305" t="s">
        <v>214</v>
      </c>
    </row>
    <row r="2306" spans="1:2" ht="14.45" x14ac:dyDescent="0.3">
      <c r="A2306">
        <f t="shared" si="35"/>
        <v>27096</v>
      </c>
      <c r="B2306" t="s">
        <v>214</v>
      </c>
    </row>
    <row r="2307" spans="1:2" ht="14.45" x14ac:dyDescent="0.3">
      <c r="A2307">
        <f t="shared" si="35"/>
        <v>27095</v>
      </c>
      <c r="B2307" t="s">
        <v>214</v>
      </c>
    </row>
    <row r="2308" spans="1:2" ht="14.45" x14ac:dyDescent="0.3">
      <c r="A2308">
        <f t="shared" ref="A2308:A2371" si="36">A2307-1</f>
        <v>27094</v>
      </c>
      <c r="B2308" t="s">
        <v>214</v>
      </c>
    </row>
    <row r="2309" spans="1:2" ht="14.45" x14ac:dyDescent="0.3">
      <c r="A2309">
        <f t="shared" si="36"/>
        <v>27093</v>
      </c>
      <c r="B2309" t="s">
        <v>214</v>
      </c>
    </row>
    <row r="2310" spans="1:2" ht="14.45" x14ac:dyDescent="0.3">
      <c r="A2310">
        <f t="shared" si="36"/>
        <v>27092</v>
      </c>
      <c r="B2310" t="s">
        <v>214</v>
      </c>
    </row>
    <row r="2311" spans="1:2" ht="14.45" x14ac:dyDescent="0.3">
      <c r="A2311">
        <f t="shared" si="36"/>
        <v>27091</v>
      </c>
      <c r="B2311" t="s">
        <v>214</v>
      </c>
    </row>
    <row r="2312" spans="1:2" ht="14.45" x14ac:dyDescent="0.3">
      <c r="A2312">
        <f t="shared" si="36"/>
        <v>27090</v>
      </c>
      <c r="B2312" t="s">
        <v>214</v>
      </c>
    </row>
    <row r="2313" spans="1:2" ht="14.45" x14ac:dyDescent="0.3">
      <c r="A2313">
        <f t="shared" si="36"/>
        <v>27089</v>
      </c>
      <c r="B2313" t="s">
        <v>214</v>
      </c>
    </row>
    <row r="2314" spans="1:2" ht="14.45" x14ac:dyDescent="0.3">
      <c r="A2314">
        <f t="shared" si="36"/>
        <v>27088</v>
      </c>
      <c r="B2314" t="s">
        <v>214</v>
      </c>
    </row>
    <row r="2315" spans="1:2" ht="14.45" x14ac:dyDescent="0.3">
      <c r="A2315">
        <f t="shared" si="36"/>
        <v>27087</v>
      </c>
      <c r="B2315" t="s">
        <v>214</v>
      </c>
    </row>
    <row r="2316" spans="1:2" ht="14.45" x14ac:dyDescent="0.3">
      <c r="A2316">
        <f t="shared" si="36"/>
        <v>27086</v>
      </c>
      <c r="B2316" t="s">
        <v>214</v>
      </c>
    </row>
    <row r="2317" spans="1:2" ht="14.45" x14ac:dyDescent="0.3">
      <c r="A2317">
        <f t="shared" si="36"/>
        <v>27085</v>
      </c>
      <c r="B2317" t="s">
        <v>214</v>
      </c>
    </row>
    <row r="2318" spans="1:2" ht="14.45" x14ac:dyDescent="0.3">
      <c r="A2318">
        <f t="shared" si="36"/>
        <v>27084</v>
      </c>
      <c r="B2318" t="s">
        <v>214</v>
      </c>
    </row>
    <row r="2319" spans="1:2" ht="14.45" x14ac:dyDescent="0.3">
      <c r="A2319">
        <f t="shared" si="36"/>
        <v>27083</v>
      </c>
      <c r="B2319" t="s">
        <v>214</v>
      </c>
    </row>
    <row r="2320" spans="1:2" ht="14.45" x14ac:dyDescent="0.3">
      <c r="A2320">
        <f t="shared" si="36"/>
        <v>27082</v>
      </c>
      <c r="B2320" t="s">
        <v>214</v>
      </c>
    </row>
    <row r="2321" spans="1:2" ht="14.45" x14ac:dyDescent="0.3">
      <c r="A2321">
        <f t="shared" si="36"/>
        <v>27081</v>
      </c>
      <c r="B2321" t="s">
        <v>214</v>
      </c>
    </row>
    <row r="2322" spans="1:2" ht="14.45" x14ac:dyDescent="0.3">
      <c r="A2322">
        <f t="shared" si="36"/>
        <v>27080</v>
      </c>
      <c r="B2322" t="s">
        <v>214</v>
      </c>
    </row>
    <row r="2323" spans="1:2" ht="14.45" x14ac:dyDescent="0.3">
      <c r="A2323">
        <f t="shared" si="36"/>
        <v>27079</v>
      </c>
      <c r="B2323" t="s">
        <v>214</v>
      </c>
    </row>
    <row r="2324" spans="1:2" ht="14.45" x14ac:dyDescent="0.3">
      <c r="A2324">
        <f t="shared" si="36"/>
        <v>27078</v>
      </c>
      <c r="B2324" t="s">
        <v>214</v>
      </c>
    </row>
    <row r="2325" spans="1:2" ht="14.45" x14ac:dyDescent="0.3">
      <c r="A2325">
        <f t="shared" si="36"/>
        <v>27077</v>
      </c>
      <c r="B2325" t="s">
        <v>214</v>
      </c>
    </row>
    <row r="2326" spans="1:2" ht="14.45" x14ac:dyDescent="0.3">
      <c r="A2326">
        <f t="shared" si="36"/>
        <v>27076</v>
      </c>
      <c r="B2326" t="s">
        <v>214</v>
      </c>
    </row>
    <row r="2327" spans="1:2" ht="14.45" x14ac:dyDescent="0.3">
      <c r="A2327">
        <f t="shared" si="36"/>
        <v>27075</v>
      </c>
      <c r="B2327" t="s">
        <v>214</v>
      </c>
    </row>
    <row r="2328" spans="1:2" ht="14.45" x14ac:dyDescent="0.3">
      <c r="A2328">
        <f t="shared" si="36"/>
        <v>27074</v>
      </c>
      <c r="B2328" t="s">
        <v>214</v>
      </c>
    </row>
    <row r="2329" spans="1:2" ht="14.45" x14ac:dyDescent="0.3">
      <c r="A2329">
        <f t="shared" si="36"/>
        <v>27073</v>
      </c>
      <c r="B2329" t="s">
        <v>214</v>
      </c>
    </row>
    <row r="2330" spans="1:2" ht="14.45" x14ac:dyDescent="0.3">
      <c r="A2330">
        <f t="shared" si="36"/>
        <v>27072</v>
      </c>
      <c r="B2330" t="s">
        <v>214</v>
      </c>
    </row>
    <row r="2331" spans="1:2" ht="14.45" x14ac:dyDescent="0.3">
      <c r="A2331">
        <f t="shared" si="36"/>
        <v>27071</v>
      </c>
      <c r="B2331" t="s">
        <v>214</v>
      </c>
    </row>
    <row r="2332" spans="1:2" ht="14.45" x14ac:dyDescent="0.3">
      <c r="A2332">
        <f t="shared" si="36"/>
        <v>27070</v>
      </c>
      <c r="B2332" t="s">
        <v>214</v>
      </c>
    </row>
    <row r="2333" spans="1:2" ht="14.45" x14ac:dyDescent="0.3">
      <c r="A2333">
        <f t="shared" si="36"/>
        <v>27069</v>
      </c>
      <c r="B2333" t="s">
        <v>214</v>
      </c>
    </row>
    <row r="2334" spans="1:2" ht="14.45" x14ac:dyDescent="0.3">
      <c r="A2334">
        <f t="shared" si="36"/>
        <v>27068</v>
      </c>
      <c r="B2334" t="s">
        <v>214</v>
      </c>
    </row>
    <row r="2335" spans="1:2" ht="14.45" x14ac:dyDescent="0.3">
      <c r="A2335">
        <f t="shared" si="36"/>
        <v>27067</v>
      </c>
      <c r="B2335" t="s">
        <v>214</v>
      </c>
    </row>
    <row r="2336" spans="1:2" ht="14.45" x14ac:dyDescent="0.3">
      <c r="A2336">
        <f t="shared" si="36"/>
        <v>27066</v>
      </c>
      <c r="B2336" t="s">
        <v>214</v>
      </c>
    </row>
    <row r="2337" spans="1:2" ht="14.45" x14ac:dyDescent="0.3">
      <c r="A2337">
        <f t="shared" si="36"/>
        <v>27065</v>
      </c>
      <c r="B2337" t="s">
        <v>214</v>
      </c>
    </row>
    <row r="2338" spans="1:2" ht="14.45" x14ac:dyDescent="0.3">
      <c r="A2338">
        <f t="shared" si="36"/>
        <v>27064</v>
      </c>
      <c r="B2338" t="s">
        <v>214</v>
      </c>
    </row>
    <row r="2339" spans="1:2" ht="14.45" x14ac:dyDescent="0.3">
      <c r="A2339">
        <f t="shared" si="36"/>
        <v>27063</v>
      </c>
      <c r="B2339" t="s">
        <v>214</v>
      </c>
    </row>
    <row r="2340" spans="1:2" ht="14.45" x14ac:dyDescent="0.3">
      <c r="A2340">
        <f t="shared" si="36"/>
        <v>27062</v>
      </c>
      <c r="B2340" t="s">
        <v>214</v>
      </c>
    </row>
    <row r="2341" spans="1:2" ht="14.45" x14ac:dyDescent="0.3">
      <c r="A2341">
        <f t="shared" si="36"/>
        <v>27061</v>
      </c>
      <c r="B2341" t="s">
        <v>214</v>
      </c>
    </row>
    <row r="2342" spans="1:2" ht="14.45" x14ac:dyDescent="0.3">
      <c r="A2342">
        <f t="shared" si="36"/>
        <v>27060</v>
      </c>
      <c r="B2342" t="s">
        <v>214</v>
      </c>
    </row>
    <row r="2343" spans="1:2" ht="14.45" x14ac:dyDescent="0.3">
      <c r="A2343">
        <f t="shared" si="36"/>
        <v>27059</v>
      </c>
      <c r="B2343" t="s">
        <v>214</v>
      </c>
    </row>
    <row r="2344" spans="1:2" ht="14.45" x14ac:dyDescent="0.3">
      <c r="A2344">
        <f t="shared" si="36"/>
        <v>27058</v>
      </c>
      <c r="B2344" t="s">
        <v>214</v>
      </c>
    </row>
    <row r="2345" spans="1:2" ht="14.45" x14ac:dyDescent="0.3">
      <c r="A2345">
        <f t="shared" si="36"/>
        <v>27057</v>
      </c>
      <c r="B2345" t="s">
        <v>214</v>
      </c>
    </row>
    <row r="2346" spans="1:2" ht="14.45" x14ac:dyDescent="0.3">
      <c r="A2346">
        <f t="shared" si="36"/>
        <v>27056</v>
      </c>
      <c r="B2346" t="s">
        <v>214</v>
      </c>
    </row>
    <row r="2347" spans="1:2" ht="14.45" x14ac:dyDescent="0.3">
      <c r="A2347">
        <f t="shared" si="36"/>
        <v>27055</v>
      </c>
      <c r="B2347" t="s">
        <v>214</v>
      </c>
    </row>
    <row r="2348" spans="1:2" ht="14.45" x14ac:dyDescent="0.3">
      <c r="A2348">
        <f t="shared" si="36"/>
        <v>27054</v>
      </c>
      <c r="B2348" t="s">
        <v>214</v>
      </c>
    </row>
    <row r="2349" spans="1:2" ht="14.45" x14ac:dyDescent="0.3">
      <c r="A2349">
        <f t="shared" si="36"/>
        <v>27053</v>
      </c>
      <c r="B2349" t="s">
        <v>214</v>
      </c>
    </row>
    <row r="2350" spans="1:2" ht="14.45" x14ac:dyDescent="0.3">
      <c r="A2350">
        <f t="shared" si="36"/>
        <v>27052</v>
      </c>
      <c r="B2350" t="s">
        <v>214</v>
      </c>
    </row>
    <row r="2351" spans="1:2" ht="14.45" x14ac:dyDescent="0.3">
      <c r="A2351">
        <f t="shared" si="36"/>
        <v>27051</v>
      </c>
      <c r="B2351" t="s">
        <v>214</v>
      </c>
    </row>
    <row r="2352" spans="1:2" ht="14.45" x14ac:dyDescent="0.3">
      <c r="A2352">
        <f t="shared" si="36"/>
        <v>27050</v>
      </c>
      <c r="B2352" t="s">
        <v>214</v>
      </c>
    </row>
    <row r="2353" spans="1:2" ht="14.45" x14ac:dyDescent="0.3">
      <c r="A2353">
        <f t="shared" si="36"/>
        <v>27049</v>
      </c>
      <c r="B2353" t="s">
        <v>214</v>
      </c>
    </row>
    <row r="2354" spans="1:2" ht="14.45" x14ac:dyDescent="0.3">
      <c r="A2354">
        <f t="shared" si="36"/>
        <v>27048</v>
      </c>
      <c r="B2354" t="s">
        <v>214</v>
      </c>
    </row>
    <row r="2355" spans="1:2" ht="14.45" x14ac:dyDescent="0.3">
      <c r="A2355">
        <f t="shared" si="36"/>
        <v>27047</v>
      </c>
      <c r="B2355" t="s">
        <v>214</v>
      </c>
    </row>
    <row r="2356" spans="1:2" ht="14.45" x14ac:dyDescent="0.3">
      <c r="A2356">
        <f t="shared" si="36"/>
        <v>27046</v>
      </c>
      <c r="B2356" t="s">
        <v>214</v>
      </c>
    </row>
    <row r="2357" spans="1:2" ht="14.45" x14ac:dyDescent="0.3">
      <c r="A2357">
        <f t="shared" si="36"/>
        <v>27045</v>
      </c>
      <c r="B2357" t="s">
        <v>214</v>
      </c>
    </row>
    <row r="2358" spans="1:2" ht="14.45" x14ac:dyDescent="0.3">
      <c r="A2358">
        <f t="shared" si="36"/>
        <v>27044</v>
      </c>
      <c r="B2358" t="s">
        <v>214</v>
      </c>
    </row>
    <row r="2359" spans="1:2" ht="14.45" x14ac:dyDescent="0.3">
      <c r="A2359">
        <f t="shared" si="36"/>
        <v>27043</v>
      </c>
      <c r="B2359" t="s">
        <v>214</v>
      </c>
    </row>
    <row r="2360" spans="1:2" ht="14.45" x14ac:dyDescent="0.3">
      <c r="A2360">
        <f t="shared" si="36"/>
        <v>27042</v>
      </c>
      <c r="B2360" t="s">
        <v>214</v>
      </c>
    </row>
    <row r="2361" spans="1:2" ht="14.45" x14ac:dyDescent="0.3">
      <c r="A2361">
        <f t="shared" si="36"/>
        <v>27041</v>
      </c>
      <c r="B2361" t="s">
        <v>214</v>
      </c>
    </row>
    <row r="2362" spans="1:2" ht="14.45" x14ac:dyDescent="0.3">
      <c r="A2362">
        <f t="shared" si="36"/>
        <v>27040</v>
      </c>
      <c r="B2362" t="s">
        <v>214</v>
      </c>
    </row>
    <row r="2363" spans="1:2" ht="14.45" x14ac:dyDescent="0.3">
      <c r="A2363">
        <f t="shared" si="36"/>
        <v>27039</v>
      </c>
      <c r="B2363" t="s">
        <v>214</v>
      </c>
    </row>
    <row r="2364" spans="1:2" ht="14.45" x14ac:dyDescent="0.3">
      <c r="A2364">
        <f t="shared" si="36"/>
        <v>27038</v>
      </c>
      <c r="B2364" t="s">
        <v>214</v>
      </c>
    </row>
    <row r="2365" spans="1:2" ht="14.45" x14ac:dyDescent="0.3">
      <c r="A2365">
        <f t="shared" si="36"/>
        <v>27037</v>
      </c>
      <c r="B2365" t="s">
        <v>214</v>
      </c>
    </row>
    <row r="2366" spans="1:2" ht="14.45" x14ac:dyDescent="0.3">
      <c r="A2366">
        <f t="shared" si="36"/>
        <v>27036</v>
      </c>
      <c r="B2366" t="s">
        <v>214</v>
      </c>
    </row>
    <row r="2367" spans="1:2" ht="14.45" x14ac:dyDescent="0.3">
      <c r="A2367">
        <f t="shared" si="36"/>
        <v>27035</v>
      </c>
      <c r="B2367" t="s">
        <v>214</v>
      </c>
    </row>
    <row r="2368" spans="1:2" ht="14.45" x14ac:dyDescent="0.3">
      <c r="A2368">
        <f t="shared" si="36"/>
        <v>27034</v>
      </c>
      <c r="B2368" t="s">
        <v>214</v>
      </c>
    </row>
    <row r="2369" spans="1:2" ht="14.45" x14ac:dyDescent="0.3">
      <c r="A2369">
        <f t="shared" si="36"/>
        <v>27033</v>
      </c>
      <c r="B2369" t="s">
        <v>214</v>
      </c>
    </row>
    <row r="2370" spans="1:2" ht="14.45" x14ac:dyDescent="0.3">
      <c r="A2370">
        <f t="shared" si="36"/>
        <v>27032</v>
      </c>
      <c r="B2370" t="s">
        <v>214</v>
      </c>
    </row>
    <row r="2371" spans="1:2" ht="14.45" x14ac:dyDescent="0.3">
      <c r="A2371">
        <f t="shared" si="36"/>
        <v>27031</v>
      </c>
      <c r="B2371" t="s">
        <v>214</v>
      </c>
    </row>
    <row r="2372" spans="1:2" ht="14.45" x14ac:dyDescent="0.3">
      <c r="A2372">
        <f t="shared" ref="A2372:A2435" si="37">A2371-1</f>
        <v>27030</v>
      </c>
      <c r="B2372" t="s">
        <v>214</v>
      </c>
    </row>
    <row r="2373" spans="1:2" ht="14.45" x14ac:dyDescent="0.3">
      <c r="A2373">
        <f t="shared" si="37"/>
        <v>27029</v>
      </c>
      <c r="B2373" t="s">
        <v>214</v>
      </c>
    </row>
    <row r="2374" spans="1:2" ht="14.45" x14ac:dyDescent="0.3">
      <c r="A2374">
        <f t="shared" si="37"/>
        <v>27028</v>
      </c>
      <c r="B2374" t="s">
        <v>214</v>
      </c>
    </row>
    <row r="2375" spans="1:2" ht="14.45" x14ac:dyDescent="0.3">
      <c r="A2375">
        <f t="shared" si="37"/>
        <v>27027</v>
      </c>
      <c r="B2375" t="s">
        <v>214</v>
      </c>
    </row>
    <row r="2376" spans="1:2" ht="14.45" x14ac:dyDescent="0.3">
      <c r="A2376">
        <f t="shared" si="37"/>
        <v>27026</v>
      </c>
      <c r="B2376" t="s">
        <v>214</v>
      </c>
    </row>
    <row r="2377" spans="1:2" ht="14.45" x14ac:dyDescent="0.3">
      <c r="A2377">
        <f t="shared" si="37"/>
        <v>27025</v>
      </c>
      <c r="B2377" t="s">
        <v>214</v>
      </c>
    </row>
    <row r="2378" spans="1:2" ht="14.45" x14ac:dyDescent="0.3">
      <c r="A2378">
        <f t="shared" si="37"/>
        <v>27024</v>
      </c>
      <c r="B2378" t="s">
        <v>214</v>
      </c>
    </row>
    <row r="2379" spans="1:2" ht="14.45" x14ac:dyDescent="0.3">
      <c r="A2379">
        <f t="shared" si="37"/>
        <v>27023</v>
      </c>
      <c r="B2379" t="s">
        <v>214</v>
      </c>
    </row>
    <row r="2380" spans="1:2" ht="14.45" x14ac:dyDescent="0.3">
      <c r="A2380">
        <f t="shared" si="37"/>
        <v>27022</v>
      </c>
      <c r="B2380" t="s">
        <v>214</v>
      </c>
    </row>
    <row r="2381" spans="1:2" ht="14.45" x14ac:dyDescent="0.3">
      <c r="A2381">
        <f t="shared" si="37"/>
        <v>27021</v>
      </c>
      <c r="B2381" t="s">
        <v>214</v>
      </c>
    </row>
    <row r="2382" spans="1:2" ht="14.45" x14ac:dyDescent="0.3">
      <c r="A2382">
        <f t="shared" si="37"/>
        <v>27020</v>
      </c>
      <c r="B2382" t="s">
        <v>214</v>
      </c>
    </row>
    <row r="2383" spans="1:2" ht="14.45" x14ac:dyDescent="0.3">
      <c r="A2383">
        <f t="shared" si="37"/>
        <v>27019</v>
      </c>
      <c r="B2383" t="s">
        <v>214</v>
      </c>
    </row>
    <row r="2384" spans="1:2" ht="14.45" x14ac:dyDescent="0.3">
      <c r="A2384">
        <f t="shared" si="37"/>
        <v>27018</v>
      </c>
      <c r="B2384" t="s">
        <v>214</v>
      </c>
    </row>
    <row r="2385" spans="1:2" ht="14.45" x14ac:dyDescent="0.3">
      <c r="A2385">
        <f t="shared" si="37"/>
        <v>27017</v>
      </c>
      <c r="B2385" t="s">
        <v>214</v>
      </c>
    </row>
    <row r="2386" spans="1:2" ht="14.45" x14ac:dyDescent="0.3">
      <c r="A2386">
        <f t="shared" si="37"/>
        <v>27016</v>
      </c>
      <c r="B2386" t="s">
        <v>214</v>
      </c>
    </row>
    <row r="2387" spans="1:2" ht="14.45" x14ac:dyDescent="0.3">
      <c r="A2387">
        <f t="shared" si="37"/>
        <v>27015</v>
      </c>
      <c r="B2387" t="s">
        <v>214</v>
      </c>
    </row>
    <row r="2388" spans="1:2" ht="14.45" x14ac:dyDescent="0.3">
      <c r="A2388">
        <f t="shared" si="37"/>
        <v>27014</v>
      </c>
      <c r="B2388" t="s">
        <v>214</v>
      </c>
    </row>
    <row r="2389" spans="1:2" ht="14.45" x14ac:dyDescent="0.3">
      <c r="A2389">
        <f t="shared" si="37"/>
        <v>27013</v>
      </c>
      <c r="B2389" t="s">
        <v>214</v>
      </c>
    </row>
    <row r="2390" spans="1:2" ht="14.45" x14ac:dyDescent="0.3">
      <c r="A2390">
        <f t="shared" si="37"/>
        <v>27012</v>
      </c>
      <c r="B2390" t="s">
        <v>214</v>
      </c>
    </row>
    <row r="2391" spans="1:2" ht="14.45" x14ac:dyDescent="0.3">
      <c r="A2391">
        <f t="shared" si="37"/>
        <v>27011</v>
      </c>
      <c r="B2391" t="s">
        <v>214</v>
      </c>
    </row>
    <row r="2392" spans="1:2" ht="14.45" x14ac:dyDescent="0.3">
      <c r="A2392">
        <f t="shared" si="37"/>
        <v>27010</v>
      </c>
      <c r="B2392" t="s">
        <v>214</v>
      </c>
    </row>
    <row r="2393" spans="1:2" ht="14.45" x14ac:dyDescent="0.3">
      <c r="A2393">
        <f t="shared" si="37"/>
        <v>27009</v>
      </c>
      <c r="B2393" t="s">
        <v>214</v>
      </c>
    </row>
    <row r="2394" spans="1:2" ht="14.45" x14ac:dyDescent="0.3">
      <c r="A2394">
        <f t="shared" si="37"/>
        <v>27008</v>
      </c>
      <c r="B2394" t="s">
        <v>214</v>
      </c>
    </row>
    <row r="2395" spans="1:2" ht="14.45" x14ac:dyDescent="0.3">
      <c r="A2395">
        <f t="shared" si="37"/>
        <v>27007</v>
      </c>
      <c r="B2395" t="s">
        <v>214</v>
      </c>
    </row>
    <row r="2396" spans="1:2" ht="14.45" x14ac:dyDescent="0.3">
      <c r="A2396">
        <f t="shared" si="37"/>
        <v>27006</v>
      </c>
      <c r="B2396" t="s">
        <v>214</v>
      </c>
    </row>
    <row r="2397" spans="1:2" ht="14.45" x14ac:dyDescent="0.3">
      <c r="A2397">
        <f t="shared" si="37"/>
        <v>27005</v>
      </c>
      <c r="B2397" t="s">
        <v>214</v>
      </c>
    </row>
    <row r="2398" spans="1:2" ht="14.45" x14ac:dyDescent="0.3">
      <c r="A2398">
        <f t="shared" si="37"/>
        <v>27004</v>
      </c>
      <c r="B2398" t="s">
        <v>214</v>
      </c>
    </row>
    <row r="2399" spans="1:2" ht="14.45" x14ac:dyDescent="0.3">
      <c r="A2399">
        <f t="shared" si="37"/>
        <v>27003</v>
      </c>
      <c r="B2399" t="s">
        <v>214</v>
      </c>
    </row>
    <row r="2400" spans="1:2" ht="14.45" x14ac:dyDescent="0.3">
      <c r="A2400">
        <f t="shared" si="37"/>
        <v>27002</v>
      </c>
      <c r="B2400" t="s">
        <v>214</v>
      </c>
    </row>
    <row r="2401" spans="1:2" ht="14.45" x14ac:dyDescent="0.3">
      <c r="A2401">
        <f t="shared" si="37"/>
        <v>27001</v>
      </c>
      <c r="B2401" t="s">
        <v>214</v>
      </c>
    </row>
    <row r="2402" spans="1:2" ht="14.45" x14ac:dyDescent="0.3">
      <c r="A2402">
        <f t="shared" si="37"/>
        <v>27000</v>
      </c>
      <c r="B2402" t="s">
        <v>214</v>
      </c>
    </row>
    <row r="2403" spans="1:2" ht="14.45" x14ac:dyDescent="0.3">
      <c r="A2403">
        <f t="shared" si="37"/>
        <v>26999</v>
      </c>
      <c r="B2403" t="s">
        <v>214</v>
      </c>
    </row>
    <row r="2404" spans="1:2" ht="14.45" x14ac:dyDescent="0.3">
      <c r="A2404">
        <f t="shared" si="37"/>
        <v>26998</v>
      </c>
      <c r="B2404" t="s">
        <v>214</v>
      </c>
    </row>
    <row r="2405" spans="1:2" ht="14.45" x14ac:dyDescent="0.3">
      <c r="A2405">
        <f t="shared" si="37"/>
        <v>26997</v>
      </c>
      <c r="B2405" t="s">
        <v>214</v>
      </c>
    </row>
    <row r="2406" spans="1:2" ht="14.45" x14ac:dyDescent="0.3">
      <c r="A2406">
        <f t="shared" si="37"/>
        <v>26996</v>
      </c>
      <c r="B2406" t="s">
        <v>214</v>
      </c>
    </row>
    <row r="2407" spans="1:2" ht="14.45" x14ac:dyDescent="0.3">
      <c r="A2407">
        <f t="shared" si="37"/>
        <v>26995</v>
      </c>
      <c r="B2407" t="s">
        <v>214</v>
      </c>
    </row>
    <row r="2408" spans="1:2" ht="14.45" x14ac:dyDescent="0.3">
      <c r="A2408">
        <f t="shared" si="37"/>
        <v>26994</v>
      </c>
      <c r="B2408" t="s">
        <v>214</v>
      </c>
    </row>
    <row r="2409" spans="1:2" ht="14.45" x14ac:dyDescent="0.3">
      <c r="A2409">
        <f t="shared" si="37"/>
        <v>26993</v>
      </c>
      <c r="B2409" t="s">
        <v>214</v>
      </c>
    </row>
    <row r="2410" spans="1:2" ht="14.45" x14ac:dyDescent="0.3">
      <c r="A2410">
        <f t="shared" si="37"/>
        <v>26992</v>
      </c>
      <c r="B2410" t="s">
        <v>214</v>
      </c>
    </row>
    <row r="2411" spans="1:2" ht="14.45" x14ac:dyDescent="0.3">
      <c r="A2411">
        <f t="shared" si="37"/>
        <v>26991</v>
      </c>
      <c r="B2411" t="s">
        <v>214</v>
      </c>
    </row>
    <row r="2412" spans="1:2" ht="14.45" x14ac:dyDescent="0.3">
      <c r="A2412">
        <f t="shared" si="37"/>
        <v>26990</v>
      </c>
      <c r="B2412" t="s">
        <v>214</v>
      </c>
    </row>
    <row r="2413" spans="1:2" ht="14.45" x14ac:dyDescent="0.3">
      <c r="A2413">
        <f t="shared" si="37"/>
        <v>26989</v>
      </c>
      <c r="B2413" t="s">
        <v>214</v>
      </c>
    </row>
    <row r="2414" spans="1:2" ht="14.45" x14ac:dyDescent="0.3">
      <c r="A2414">
        <f t="shared" si="37"/>
        <v>26988</v>
      </c>
      <c r="B2414" t="s">
        <v>214</v>
      </c>
    </row>
    <row r="2415" spans="1:2" ht="14.45" x14ac:dyDescent="0.3">
      <c r="A2415">
        <f t="shared" si="37"/>
        <v>26987</v>
      </c>
      <c r="B2415" t="s">
        <v>214</v>
      </c>
    </row>
    <row r="2416" spans="1:2" ht="14.45" x14ac:dyDescent="0.3">
      <c r="A2416">
        <f t="shared" si="37"/>
        <v>26986</v>
      </c>
      <c r="B2416" t="s">
        <v>214</v>
      </c>
    </row>
    <row r="2417" spans="1:2" ht="14.45" x14ac:dyDescent="0.3">
      <c r="A2417">
        <f t="shared" si="37"/>
        <v>26985</v>
      </c>
      <c r="B2417" t="s">
        <v>214</v>
      </c>
    </row>
    <row r="2418" spans="1:2" ht="14.45" x14ac:dyDescent="0.3">
      <c r="A2418">
        <f t="shared" si="37"/>
        <v>26984</v>
      </c>
      <c r="B2418" t="s">
        <v>214</v>
      </c>
    </row>
    <row r="2419" spans="1:2" ht="14.45" x14ac:dyDescent="0.3">
      <c r="A2419">
        <f t="shared" si="37"/>
        <v>26983</v>
      </c>
      <c r="B2419" t="s">
        <v>214</v>
      </c>
    </row>
    <row r="2420" spans="1:2" ht="14.45" x14ac:dyDescent="0.3">
      <c r="A2420">
        <f t="shared" si="37"/>
        <v>26982</v>
      </c>
      <c r="B2420" t="s">
        <v>214</v>
      </c>
    </row>
    <row r="2421" spans="1:2" ht="14.45" x14ac:dyDescent="0.3">
      <c r="A2421">
        <f t="shared" si="37"/>
        <v>26981</v>
      </c>
      <c r="B2421" t="s">
        <v>214</v>
      </c>
    </row>
    <row r="2422" spans="1:2" ht="14.45" x14ac:dyDescent="0.3">
      <c r="A2422">
        <f t="shared" si="37"/>
        <v>26980</v>
      </c>
      <c r="B2422" t="s">
        <v>214</v>
      </c>
    </row>
    <row r="2423" spans="1:2" ht="14.45" x14ac:dyDescent="0.3">
      <c r="A2423">
        <f t="shared" si="37"/>
        <v>26979</v>
      </c>
      <c r="B2423" t="s">
        <v>214</v>
      </c>
    </row>
    <row r="2424" spans="1:2" ht="14.45" x14ac:dyDescent="0.3">
      <c r="A2424">
        <f t="shared" si="37"/>
        <v>26978</v>
      </c>
      <c r="B2424" t="s">
        <v>214</v>
      </c>
    </row>
    <row r="2425" spans="1:2" ht="14.45" x14ac:dyDescent="0.3">
      <c r="A2425">
        <f t="shared" si="37"/>
        <v>26977</v>
      </c>
      <c r="B2425" t="s">
        <v>214</v>
      </c>
    </row>
    <row r="2426" spans="1:2" ht="14.45" x14ac:dyDescent="0.3">
      <c r="A2426">
        <f t="shared" si="37"/>
        <v>26976</v>
      </c>
      <c r="B2426" t="s">
        <v>214</v>
      </c>
    </row>
    <row r="2427" spans="1:2" ht="14.45" x14ac:dyDescent="0.3">
      <c r="A2427">
        <f t="shared" si="37"/>
        <v>26975</v>
      </c>
      <c r="B2427" t="s">
        <v>214</v>
      </c>
    </row>
    <row r="2428" spans="1:2" ht="14.45" x14ac:dyDescent="0.3">
      <c r="A2428">
        <f t="shared" si="37"/>
        <v>26974</v>
      </c>
      <c r="B2428" t="s">
        <v>214</v>
      </c>
    </row>
    <row r="2429" spans="1:2" ht="14.45" x14ac:dyDescent="0.3">
      <c r="A2429">
        <f t="shared" si="37"/>
        <v>26973</v>
      </c>
      <c r="B2429" t="s">
        <v>214</v>
      </c>
    </row>
    <row r="2430" spans="1:2" ht="14.45" x14ac:dyDescent="0.3">
      <c r="A2430">
        <f t="shared" si="37"/>
        <v>26972</v>
      </c>
      <c r="B2430" t="s">
        <v>214</v>
      </c>
    </row>
    <row r="2431" spans="1:2" ht="14.45" x14ac:dyDescent="0.3">
      <c r="A2431">
        <f t="shared" si="37"/>
        <v>26971</v>
      </c>
      <c r="B2431" t="s">
        <v>214</v>
      </c>
    </row>
    <row r="2432" spans="1:2" ht="14.45" x14ac:dyDescent="0.3">
      <c r="A2432">
        <f t="shared" si="37"/>
        <v>26970</v>
      </c>
      <c r="B2432" t="s">
        <v>214</v>
      </c>
    </row>
    <row r="2433" spans="1:2" ht="14.45" x14ac:dyDescent="0.3">
      <c r="A2433">
        <f t="shared" si="37"/>
        <v>26969</v>
      </c>
      <c r="B2433" t="s">
        <v>214</v>
      </c>
    </row>
    <row r="2434" spans="1:2" ht="14.45" x14ac:dyDescent="0.3">
      <c r="A2434">
        <f t="shared" si="37"/>
        <v>26968</v>
      </c>
      <c r="B2434" t="s">
        <v>214</v>
      </c>
    </row>
    <row r="2435" spans="1:2" ht="14.45" x14ac:dyDescent="0.3">
      <c r="A2435">
        <f t="shared" si="37"/>
        <v>26967</v>
      </c>
      <c r="B2435" t="s">
        <v>214</v>
      </c>
    </row>
    <row r="2436" spans="1:2" ht="14.45" x14ac:dyDescent="0.3">
      <c r="A2436">
        <f t="shared" ref="A2436:A2499" si="38">A2435-1</f>
        <v>26966</v>
      </c>
      <c r="B2436" t="s">
        <v>214</v>
      </c>
    </row>
    <row r="2437" spans="1:2" ht="14.45" x14ac:dyDescent="0.3">
      <c r="A2437">
        <f t="shared" si="38"/>
        <v>26965</v>
      </c>
      <c r="B2437" t="s">
        <v>214</v>
      </c>
    </row>
    <row r="2438" spans="1:2" ht="14.45" x14ac:dyDescent="0.3">
      <c r="A2438">
        <f t="shared" si="38"/>
        <v>26964</v>
      </c>
      <c r="B2438" t="s">
        <v>214</v>
      </c>
    </row>
    <row r="2439" spans="1:2" ht="14.45" x14ac:dyDescent="0.3">
      <c r="A2439">
        <f t="shared" si="38"/>
        <v>26963</v>
      </c>
      <c r="B2439" t="s">
        <v>214</v>
      </c>
    </row>
    <row r="2440" spans="1:2" ht="14.45" x14ac:dyDescent="0.3">
      <c r="A2440">
        <f t="shared" si="38"/>
        <v>26962</v>
      </c>
      <c r="B2440" t="s">
        <v>214</v>
      </c>
    </row>
    <row r="2441" spans="1:2" ht="14.45" x14ac:dyDescent="0.3">
      <c r="A2441">
        <f t="shared" si="38"/>
        <v>26961</v>
      </c>
      <c r="B2441" t="s">
        <v>214</v>
      </c>
    </row>
    <row r="2442" spans="1:2" ht="14.45" x14ac:dyDescent="0.3">
      <c r="A2442">
        <f t="shared" si="38"/>
        <v>26960</v>
      </c>
      <c r="B2442" t="s">
        <v>214</v>
      </c>
    </row>
    <row r="2443" spans="1:2" ht="14.45" x14ac:dyDescent="0.3">
      <c r="A2443">
        <f t="shared" si="38"/>
        <v>26959</v>
      </c>
      <c r="B2443" t="s">
        <v>214</v>
      </c>
    </row>
    <row r="2444" spans="1:2" ht="14.45" x14ac:dyDescent="0.3">
      <c r="A2444">
        <f t="shared" si="38"/>
        <v>26958</v>
      </c>
      <c r="B2444" t="s">
        <v>214</v>
      </c>
    </row>
    <row r="2445" spans="1:2" ht="14.45" x14ac:dyDescent="0.3">
      <c r="A2445">
        <f t="shared" si="38"/>
        <v>26957</v>
      </c>
      <c r="B2445" t="s">
        <v>214</v>
      </c>
    </row>
    <row r="2446" spans="1:2" ht="14.45" x14ac:dyDescent="0.3">
      <c r="A2446">
        <f t="shared" si="38"/>
        <v>26956</v>
      </c>
      <c r="B2446" t="s">
        <v>214</v>
      </c>
    </row>
    <row r="2447" spans="1:2" ht="14.45" x14ac:dyDescent="0.3">
      <c r="A2447">
        <f t="shared" si="38"/>
        <v>26955</v>
      </c>
      <c r="B2447" t="s">
        <v>214</v>
      </c>
    </row>
    <row r="2448" spans="1:2" ht="14.45" x14ac:dyDescent="0.3">
      <c r="A2448">
        <f t="shared" si="38"/>
        <v>26954</v>
      </c>
      <c r="B2448" t="s">
        <v>214</v>
      </c>
    </row>
    <row r="2449" spans="1:2" ht="14.45" x14ac:dyDescent="0.3">
      <c r="A2449">
        <f t="shared" si="38"/>
        <v>26953</v>
      </c>
      <c r="B2449" t="s">
        <v>214</v>
      </c>
    </row>
    <row r="2450" spans="1:2" ht="14.45" x14ac:dyDescent="0.3">
      <c r="A2450">
        <f t="shared" si="38"/>
        <v>26952</v>
      </c>
      <c r="B2450" t="s">
        <v>214</v>
      </c>
    </row>
    <row r="2451" spans="1:2" ht="14.45" x14ac:dyDescent="0.3">
      <c r="A2451">
        <f t="shared" si="38"/>
        <v>26951</v>
      </c>
      <c r="B2451" t="s">
        <v>214</v>
      </c>
    </row>
    <row r="2452" spans="1:2" ht="14.45" x14ac:dyDescent="0.3">
      <c r="A2452">
        <f t="shared" si="38"/>
        <v>26950</v>
      </c>
      <c r="B2452" t="s">
        <v>214</v>
      </c>
    </row>
    <row r="2453" spans="1:2" ht="14.45" x14ac:dyDescent="0.3">
      <c r="A2453">
        <f t="shared" si="38"/>
        <v>26949</v>
      </c>
      <c r="B2453" t="s">
        <v>214</v>
      </c>
    </row>
    <row r="2454" spans="1:2" ht="14.45" x14ac:dyDescent="0.3">
      <c r="A2454">
        <f t="shared" si="38"/>
        <v>26948</v>
      </c>
      <c r="B2454" t="s">
        <v>214</v>
      </c>
    </row>
    <row r="2455" spans="1:2" ht="14.45" x14ac:dyDescent="0.3">
      <c r="A2455">
        <f t="shared" si="38"/>
        <v>26947</v>
      </c>
      <c r="B2455" t="s">
        <v>214</v>
      </c>
    </row>
    <row r="2456" spans="1:2" ht="14.45" x14ac:dyDescent="0.3">
      <c r="A2456">
        <f t="shared" si="38"/>
        <v>26946</v>
      </c>
      <c r="B2456" t="s">
        <v>214</v>
      </c>
    </row>
    <row r="2457" spans="1:2" ht="14.45" x14ac:dyDescent="0.3">
      <c r="A2457">
        <f t="shared" si="38"/>
        <v>26945</v>
      </c>
      <c r="B2457" t="s">
        <v>214</v>
      </c>
    </row>
    <row r="2458" spans="1:2" ht="14.45" x14ac:dyDescent="0.3">
      <c r="A2458">
        <f t="shared" si="38"/>
        <v>26944</v>
      </c>
      <c r="B2458" t="s">
        <v>214</v>
      </c>
    </row>
    <row r="2459" spans="1:2" ht="14.45" x14ac:dyDescent="0.3">
      <c r="A2459">
        <f t="shared" si="38"/>
        <v>26943</v>
      </c>
      <c r="B2459" t="s">
        <v>214</v>
      </c>
    </row>
    <row r="2460" spans="1:2" ht="14.45" x14ac:dyDescent="0.3">
      <c r="A2460">
        <f t="shared" si="38"/>
        <v>26942</v>
      </c>
      <c r="B2460" t="s">
        <v>214</v>
      </c>
    </row>
    <row r="2461" spans="1:2" ht="14.45" x14ac:dyDescent="0.3">
      <c r="A2461">
        <f t="shared" si="38"/>
        <v>26941</v>
      </c>
      <c r="B2461" t="s">
        <v>214</v>
      </c>
    </row>
    <row r="2462" spans="1:2" ht="14.45" x14ac:dyDescent="0.3">
      <c r="A2462">
        <f t="shared" si="38"/>
        <v>26940</v>
      </c>
      <c r="B2462" t="s">
        <v>214</v>
      </c>
    </row>
    <row r="2463" spans="1:2" ht="14.45" x14ac:dyDescent="0.3">
      <c r="A2463">
        <f t="shared" si="38"/>
        <v>26939</v>
      </c>
      <c r="B2463" t="s">
        <v>214</v>
      </c>
    </row>
    <row r="2464" spans="1:2" ht="14.45" x14ac:dyDescent="0.3">
      <c r="A2464">
        <f t="shared" si="38"/>
        <v>26938</v>
      </c>
      <c r="B2464" t="s">
        <v>214</v>
      </c>
    </row>
    <row r="2465" spans="1:2" ht="14.45" x14ac:dyDescent="0.3">
      <c r="A2465">
        <f t="shared" si="38"/>
        <v>26937</v>
      </c>
      <c r="B2465" t="s">
        <v>214</v>
      </c>
    </row>
    <row r="2466" spans="1:2" ht="14.45" x14ac:dyDescent="0.3">
      <c r="A2466">
        <f t="shared" si="38"/>
        <v>26936</v>
      </c>
      <c r="B2466" t="s">
        <v>214</v>
      </c>
    </row>
    <row r="2467" spans="1:2" ht="14.45" x14ac:dyDescent="0.3">
      <c r="A2467">
        <f t="shared" si="38"/>
        <v>26935</v>
      </c>
      <c r="B2467" t="s">
        <v>214</v>
      </c>
    </row>
    <row r="2468" spans="1:2" ht="14.45" x14ac:dyDescent="0.3">
      <c r="A2468">
        <f t="shared" si="38"/>
        <v>26934</v>
      </c>
      <c r="B2468" t="s">
        <v>214</v>
      </c>
    </row>
    <row r="2469" spans="1:2" ht="14.45" x14ac:dyDescent="0.3">
      <c r="A2469">
        <f t="shared" si="38"/>
        <v>26933</v>
      </c>
      <c r="B2469" t="s">
        <v>214</v>
      </c>
    </row>
    <row r="2470" spans="1:2" ht="14.45" x14ac:dyDescent="0.3">
      <c r="A2470">
        <f t="shared" si="38"/>
        <v>26932</v>
      </c>
      <c r="B2470" t="s">
        <v>214</v>
      </c>
    </row>
    <row r="2471" spans="1:2" ht="14.45" x14ac:dyDescent="0.3">
      <c r="A2471">
        <f t="shared" si="38"/>
        <v>26931</v>
      </c>
      <c r="B2471" t="s">
        <v>214</v>
      </c>
    </row>
    <row r="2472" spans="1:2" ht="14.45" x14ac:dyDescent="0.3">
      <c r="A2472">
        <f t="shared" si="38"/>
        <v>26930</v>
      </c>
      <c r="B2472" t="s">
        <v>214</v>
      </c>
    </row>
    <row r="2473" spans="1:2" ht="14.45" x14ac:dyDescent="0.3">
      <c r="A2473">
        <f t="shared" si="38"/>
        <v>26929</v>
      </c>
      <c r="B2473" t="s">
        <v>214</v>
      </c>
    </row>
    <row r="2474" spans="1:2" ht="14.45" x14ac:dyDescent="0.3">
      <c r="A2474">
        <f t="shared" si="38"/>
        <v>26928</v>
      </c>
      <c r="B2474" t="s">
        <v>214</v>
      </c>
    </row>
    <row r="2475" spans="1:2" ht="14.45" x14ac:dyDescent="0.3">
      <c r="A2475">
        <f t="shared" si="38"/>
        <v>26927</v>
      </c>
      <c r="B2475" t="s">
        <v>214</v>
      </c>
    </row>
    <row r="2476" spans="1:2" ht="14.45" x14ac:dyDescent="0.3">
      <c r="A2476">
        <f t="shared" si="38"/>
        <v>26926</v>
      </c>
      <c r="B2476" t="s">
        <v>214</v>
      </c>
    </row>
    <row r="2477" spans="1:2" ht="14.45" x14ac:dyDescent="0.3">
      <c r="A2477">
        <f t="shared" si="38"/>
        <v>26925</v>
      </c>
      <c r="B2477" t="s">
        <v>214</v>
      </c>
    </row>
    <row r="2478" spans="1:2" ht="14.45" x14ac:dyDescent="0.3">
      <c r="A2478">
        <f t="shared" si="38"/>
        <v>26924</v>
      </c>
      <c r="B2478" t="s">
        <v>214</v>
      </c>
    </row>
    <row r="2479" spans="1:2" ht="14.45" x14ac:dyDescent="0.3">
      <c r="A2479">
        <f t="shared" si="38"/>
        <v>26923</v>
      </c>
      <c r="B2479" t="s">
        <v>214</v>
      </c>
    </row>
    <row r="2480" spans="1:2" ht="14.45" x14ac:dyDescent="0.3">
      <c r="A2480">
        <f t="shared" si="38"/>
        <v>26922</v>
      </c>
      <c r="B2480" t="s">
        <v>214</v>
      </c>
    </row>
    <row r="2481" spans="1:2" ht="14.45" x14ac:dyDescent="0.3">
      <c r="A2481">
        <f t="shared" si="38"/>
        <v>26921</v>
      </c>
      <c r="B2481" t="s">
        <v>214</v>
      </c>
    </row>
    <row r="2482" spans="1:2" ht="14.45" x14ac:dyDescent="0.3">
      <c r="A2482">
        <f t="shared" si="38"/>
        <v>26920</v>
      </c>
      <c r="B2482" t="s">
        <v>214</v>
      </c>
    </row>
    <row r="2483" spans="1:2" ht="14.45" x14ac:dyDescent="0.3">
      <c r="A2483">
        <f t="shared" si="38"/>
        <v>26919</v>
      </c>
      <c r="B2483" t="s">
        <v>214</v>
      </c>
    </row>
    <row r="2484" spans="1:2" ht="14.45" x14ac:dyDescent="0.3">
      <c r="A2484">
        <f t="shared" si="38"/>
        <v>26918</v>
      </c>
      <c r="B2484" t="s">
        <v>214</v>
      </c>
    </row>
    <row r="2485" spans="1:2" ht="14.45" x14ac:dyDescent="0.3">
      <c r="A2485">
        <f t="shared" si="38"/>
        <v>26917</v>
      </c>
      <c r="B2485" t="s">
        <v>214</v>
      </c>
    </row>
    <row r="2486" spans="1:2" ht="14.45" x14ac:dyDescent="0.3">
      <c r="A2486">
        <f t="shared" si="38"/>
        <v>26916</v>
      </c>
      <c r="B2486" t="s">
        <v>214</v>
      </c>
    </row>
    <row r="2487" spans="1:2" ht="14.45" x14ac:dyDescent="0.3">
      <c r="A2487">
        <f t="shared" si="38"/>
        <v>26915</v>
      </c>
      <c r="B2487" t="s">
        <v>214</v>
      </c>
    </row>
    <row r="2488" spans="1:2" ht="14.45" x14ac:dyDescent="0.3">
      <c r="A2488">
        <f t="shared" si="38"/>
        <v>26914</v>
      </c>
      <c r="B2488" t="s">
        <v>214</v>
      </c>
    </row>
    <row r="2489" spans="1:2" ht="14.45" x14ac:dyDescent="0.3">
      <c r="A2489">
        <f t="shared" si="38"/>
        <v>26913</v>
      </c>
      <c r="B2489" t="s">
        <v>214</v>
      </c>
    </row>
    <row r="2490" spans="1:2" ht="14.45" x14ac:dyDescent="0.3">
      <c r="A2490">
        <f t="shared" si="38"/>
        <v>26912</v>
      </c>
      <c r="B2490" t="s">
        <v>214</v>
      </c>
    </row>
    <row r="2491" spans="1:2" ht="14.45" x14ac:dyDescent="0.3">
      <c r="A2491">
        <f t="shared" si="38"/>
        <v>26911</v>
      </c>
      <c r="B2491" t="s">
        <v>214</v>
      </c>
    </row>
    <row r="2492" spans="1:2" ht="14.45" x14ac:dyDescent="0.3">
      <c r="A2492">
        <f t="shared" si="38"/>
        <v>26910</v>
      </c>
      <c r="B2492" t="s">
        <v>214</v>
      </c>
    </row>
    <row r="2493" spans="1:2" ht="14.45" x14ac:dyDescent="0.3">
      <c r="A2493">
        <f t="shared" si="38"/>
        <v>26909</v>
      </c>
      <c r="B2493" t="s">
        <v>214</v>
      </c>
    </row>
    <row r="2494" spans="1:2" ht="14.45" x14ac:dyDescent="0.3">
      <c r="A2494">
        <f t="shared" si="38"/>
        <v>26908</v>
      </c>
      <c r="B2494" t="s">
        <v>214</v>
      </c>
    </row>
    <row r="2495" spans="1:2" ht="14.45" x14ac:dyDescent="0.3">
      <c r="A2495">
        <f t="shared" si="38"/>
        <v>26907</v>
      </c>
      <c r="B2495" t="s">
        <v>214</v>
      </c>
    </row>
    <row r="2496" spans="1:2" ht="14.45" x14ac:dyDescent="0.3">
      <c r="A2496">
        <f t="shared" si="38"/>
        <v>26906</v>
      </c>
      <c r="B2496" t="s">
        <v>214</v>
      </c>
    </row>
    <row r="2497" spans="1:2" ht="14.45" x14ac:dyDescent="0.3">
      <c r="A2497">
        <f t="shared" si="38"/>
        <v>26905</v>
      </c>
      <c r="B2497" t="s">
        <v>214</v>
      </c>
    </row>
    <row r="2498" spans="1:2" ht="14.45" x14ac:dyDescent="0.3">
      <c r="A2498">
        <f t="shared" si="38"/>
        <v>26904</v>
      </c>
      <c r="B2498" t="s">
        <v>214</v>
      </c>
    </row>
    <row r="2499" spans="1:2" ht="14.45" x14ac:dyDescent="0.3">
      <c r="A2499">
        <f t="shared" si="38"/>
        <v>26903</v>
      </c>
      <c r="B2499" t="s">
        <v>214</v>
      </c>
    </row>
    <row r="2500" spans="1:2" ht="14.45" x14ac:dyDescent="0.3">
      <c r="A2500">
        <f t="shared" ref="A2500:A2563" si="39">A2499-1</f>
        <v>26902</v>
      </c>
      <c r="B2500" t="s">
        <v>214</v>
      </c>
    </row>
    <row r="2501" spans="1:2" ht="14.45" x14ac:dyDescent="0.3">
      <c r="A2501">
        <f t="shared" si="39"/>
        <v>26901</v>
      </c>
      <c r="B2501" t="s">
        <v>214</v>
      </c>
    </row>
    <row r="2502" spans="1:2" ht="14.45" x14ac:dyDescent="0.3">
      <c r="A2502">
        <f t="shared" si="39"/>
        <v>26900</v>
      </c>
      <c r="B2502" t="s">
        <v>153</v>
      </c>
    </row>
    <row r="2503" spans="1:2" ht="14.45" x14ac:dyDescent="0.3">
      <c r="A2503">
        <f t="shared" si="39"/>
        <v>26899</v>
      </c>
      <c r="B2503" t="s">
        <v>153</v>
      </c>
    </row>
    <row r="2504" spans="1:2" ht="14.45" x14ac:dyDescent="0.3">
      <c r="A2504">
        <f t="shared" si="39"/>
        <v>26898</v>
      </c>
      <c r="B2504" t="s">
        <v>153</v>
      </c>
    </row>
    <row r="2505" spans="1:2" ht="14.45" x14ac:dyDescent="0.3">
      <c r="A2505">
        <f t="shared" si="39"/>
        <v>26897</v>
      </c>
      <c r="B2505" t="s">
        <v>153</v>
      </c>
    </row>
    <row r="2506" spans="1:2" ht="14.45" x14ac:dyDescent="0.3">
      <c r="A2506">
        <f t="shared" si="39"/>
        <v>26896</v>
      </c>
      <c r="B2506" t="s">
        <v>153</v>
      </c>
    </row>
    <row r="2507" spans="1:2" ht="14.45" x14ac:dyDescent="0.3">
      <c r="A2507">
        <f t="shared" si="39"/>
        <v>26895</v>
      </c>
      <c r="B2507" t="s">
        <v>153</v>
      </c>
    </row>
    <row r="2508" spans="1:2" ht="14.45" x14ac:dyDescent="0.3">
      <c r="A2508">
        <f t="shared" si="39"/>
        <v>26894</v>
      </c>
      <c r="B2508" t="s">
        <v>153</v>
      </c>
    </row>
    <row r="2509" spans="1:2" ht="14.45" x14ac:dyDescent="0.3">
      <c r="A2509">
        <f t="shared" si="39"/>
        <v>26893</v>
      </c>
      <c r="B2509" t="s">
        <v>153</v>
      </c>
    </row>
    <row r="2510" spans="1:2" ht="14.45" x14ac:dyDescent="0.3">
      <c r="A2510">
        <f t="shared" si="39"/>
        <v>26892</v>
      </c>
      <c r="B2510" t="s">
        <v>153</v>
      </c>
    </row>
    <row r="2511" spans="1:2" ht="14.45" x14ac:dyDescent="0.3">
      <c r="A2511">
        <f t="shared" si="39"/>
        <v>26891</v>
      </c>
      <c r="B2511" t="s">
        <v>153</v>
      </c>
    </row>
    <row r="2512" spans="1:2" ht="14.45" x14ac:dyDescent="0.3">
      <c r="A2512">
        <f t="shared" si="39"/>
        <v>26890</v>
      </c>
      <c r="B2512" t="s">
        <v>153</v>
      </c>
    </row>
    <row r="2513" spans="1:2" ht="14.45" x14ac:dyDescent="0.3">
      <c r="A2513">
        <f t="shared" si="39"/>
        <v>26889</v>
      </c>
      <c r="B2513" t="s">
        <v>153</v>
      </c>
    </row>
    <row r="2514" spans="1:2" ht="14.45" x14ac:dyDescent="0.3">
      <c r="A2514">
        <f t="shared" si="39"/>
        <v>26888</v>
      </c>
      <c r="B2514" t="s">
        <v>153</v>
      </c>
    </row>
    <row r="2515" spans="1:2" ht="14.45" x14ac:dyDescent="0.3">
      <c r="A2515">
        <f t="shared" si="39"/>
        <v>26887</v>
      </c>
      <c r="B2515" t="s">
        <v>153</v>
      </c>
    </row>
    <row r="2516" spans="1:2" ht="14.45" x14ac:dyDescent="0.3">
      <c r="A2516">
        <f t="shared" si="39"/>
        <v>26886</v>
      </c>
      <c r="B2516" t="s">
        <v>153</v>
      </c>
    </row>
    <row r="2517" spans="1:2" ht="14.45" x14ac:dyDescent="0.3">
      <c r="A2517">
        <f t="shared" si="39"/>
        <v>26885</v>
      </c>
      <c r="B2517" t="s">
        <v>153</v>
      </c>
    </row>
    <row r="2518" spans="1:2" ht="14.45" x14ac:dyDescent="0.3">
      <c r="A2518">
        <f t="shared" si="39"/>
        <v>26884</v>
      </c>
      <c r="B2518" t="s">
        <v>153</v>
      </c>
    </row>
    <row r="2519" spans="1:2" ht="14.45" x14ac:dyDescent="0.3">
      <c r="A2519">
        <f t="shared" si="39"/>
        <v>26883</v>
      </c>
      <c r="B2519" t="s">
        <v>153</v>
      </c>
    </row>
    <row r="2520" spans="1:2" ht="14.45" x14ac:dyDescent="0.3">
      <c r="A2520">
        <f t="shared" si="39"/>
        <v>26882</v>
      </c>
      <c r="B2520" t="s">
        <v>153</v>
      </c>
    </row>
    <row r="2521" spans="1:2" ht="14.45" x14ac:dyDescent="0.3">
      <c r="A2521">
        <f t="shared" si="39"/>
        <v>26881</v>
      </c>
      <c r="B2521" t="s">
        <v>153</v>
      </c>
    </row>
    <row r="2522" spans="1:2" ht="14.45" x14ac:dyDescent="0.3">
      <c r="A2522">
        <f t="shared" si="39"/>
        <v>26880</v>
      </c>
      <c r="B2522" t="s">
        <v>153</v>
      </c>
    </row>
    <row r="2523" spans="1:2" ht="14.45" x14ac:dyDescent="0.3">
      <c r="A2523">
        <f t="shared" si="39"/>
        <v>26879</v>
      </c>
      <c r="B2523" t="s">
        <v>153</v>
      </c>
    </row>
    <row r="2524" spans="1:2" ht="14.45" x14ac:dyDescent="0.3">
      <c r="A2524">
        <f t="shared" si="39"/>
        <v>26878</v>
      </c>
      <c r="B2524" t="s">
        <v>153</v>
      </c>
    </row>
    <row r="2525" spans="1:2" ht="14.45" x14ac:dyDescent="0.3">
      <c r="A2525">
        <f t="shared" si="39"/>
        <v>26877</v>
      </c>
      <c r="B2525" t="s">
        <v>153</v>
      </c>
    </row>
    <row r="2526" spans="1:2" ht="14.45" x14ac:dyDescent="0.3">
      <c r="A2526">
        <f t="shared" si="39"/>
        <v>26876</v>
      </c>
      <c r="B2526" t="s">
        <v>153</v>
      </c>
    </row>
    <row r="2527" spans="1:2" ht="14.45" x14ac:dyDescent="0.3">
      <c r="A2527">
        <f t="shared" si="39"/>
        <v>26875</v>
      </c>
      <c r="B2527" t="s">
        <v>153</v>
      </c>
    </row>
    <row r="2528" spans="1:2" ht="14.45" x14ac:dyDescent="0.3">
      <c r="A2528">
        <f t="shared" si="39"/>
        <v>26874</v>
      </c>
      <c r="B2528" t="s">
        <v>153</v>
      </c>
    </row>
    <row r="2529" spans="1:2" ht="14.45" x14ac:dyDescent="0.3">
      <c r="A2529">
        <f t="shared" si="39"/>
        <v>26873</v>
      </c>
      <c r="B2529" t="s">
        <v>153</v>
      </c>
    </row>
    <row r="2530" spans="1:2" ht="14.45" x14ac:dyDescent="0.3">
      <c r="A2530">
        <f t="shared" si="39"/>
        <v>26872</v>
      </c>
      <c r="B2530" t="s">
        <v>153</v>
      </c>
    </row>
    <row r="2531" spans="1:2" ht="14.45" x14ac:dyDescent="0.3">
      <c r="A2531">
        <f t="shared" si="39"/>
        <v>26871</v>
      </c>
      <c r="B2531" t="s">
        <v>153</v>
      </c>
    </row>
    <row r="2532" spans="1:2" ht="14.45" x14ac:dyDescent="0.3">
      <c r="A2532">
        <f t="shared" si="39"/>
        <v>26870</v>
      </c>
      <c r="B2532" t="s">
        <v>153</v>
      </c>
    </row>
    <row r="2533" spans="1:2" ht="14.45" x14ac:dyDescent="0.3">
      <c r="A2533">
        <f t="shared" si="39"/>
        <v>26869</v>
      </c>
      <c r="B2533" t="s">
        <v>153</v>
      </c>
    </row>
    <row r="2534" spans="1:2" ht="14.45" x14ac:dyDescent="0.3">
      <c r="A2534">
        <f t="shared" si="39"/>
        <v>26868</v>
      </c>
      <c r="B2534" t="s">
        <v>153</v>
      </c>
    </row>
    <row r="2535" spans="1:2" ht="14.45" x14ac:dyDescent="0.3">
      <c r="A2535">
        <f t="shared" si="39"/>
        <v>26867</v>
      </c>
      <c r="B2535" t="s">
        <v>153</v>
      </c>
    </row>
    <row r="2536" spans="1:2" ht="14.45" x14ac:dyDescent="0.3">
      <c r="A2536">
        <f t="shared" si="39"/>
        <v>26866</v>
      </c>
      <c r="B2536" t="s">
        <v>153</v>
      </c>
    </row>
    <row r="2537" spans="1:2" ht="14.45" x14ac:dyDescent="0.3">
      <c r="A2537">
        <f t="shared" si="39"/>
        <v>26865</v>
      </c>
      <c r="B2537" t="s">
        <v>153</v>
      </c>
    </row>
    <row r="2538" spans="1:2" ht="14.45" x14ac:dyDescent="0.3">
      <c r="A2538">
        <f t="shared" si="39"/>
        <v>26864</v>
      </c>
      <c r="B2538" t="s">
        <v>153</v>
      </c>
    </row>
    <row r="2539" spans="1:2" ht="14.45" x14ac:dyDescent="0.3">
      <c r="A2539">
        <f t="shared" si="39"/>
        <v>26863</v>
      </c>
      <c r="B2539" t="s">
        <v>153</v>
      </c>
    </row>
    <row r="2540" spans="1:2" ht="14.45" x14ac:dyDescent="0.3">
      <c r="A2540">
        <f t="shared" si="39"/>
        <v>26862</v>
      </c>
      <c r="B2540" t="s">
        <v>153</v>
      </c>
    </row>
    <row r="2541" spans="1:2" ht="14.45" x14ac:dyDescent="0.3">
      <c r="A2541">
        <f t="shared" si="39"/>
        <v>26861</v>
      </c>
      <c r="B2541" t="s">
        <v>153</v>
      </c>
    </row>
    <row r="2542" spans="1:2" ht="14.45" x14ac:dyDescent="0.3">
      <c r="A2542">
        <f t="shared" si="39"/>
        <v>26860</v>
      </c>
      <c r="B2542" t="s">
        <v>153</v>
      </c>
    </row>
    <row r="2543" spans="1:2" ht="14.45" x14ac:dyDescent="0.3">
      <c r="A2543">
        <f t="shared" si="39"/>
        <v>26859</v>
      </c>
      <c r="B2543" t="s">
        <v>153</v>
      </c>
    </row>
    <row r="2544" spans="1:2" ht="14.45" x14ac:dyDescent="0.3">
      <c r="A2544">
        <f t="shared" si="39"/>
        <v>26858</v>
      </c>
      <c r="B2544" t="s">
        <v>153</v>
      </c>
    </row>
    <row r="2545" spans="1:2" ht="14.45" x14ac:dyDescent="0.3">
      <c r="A2545">
        <f t="shared" si="39"/>
        <v>26857</v>
      </c>
      <c r="B2545" t="s">
        <v>153</v>
      </c>
    </row>
    <row r="2546" spans="1:2" ht="14.45" x14ac:dyDescent="0.3">
      <c r="A2546">
        <f t="shared" si="39"/>
        <v>26856</v>
      </c>
      <c r="B2546" t="s">
        <v>153</v>
      </c>
    </row>
    <row r="2547" spans="1:2" ht="14.45" x14ac:dyDescent="0.3">
      <c r="A2547">
        <f t="shared" si="39"/>
        <v>26855</v>
      </c>
      <c r="B2547" t="s">
        <v>153</v>
      </c>
    </row>
    <row r="2548" spans="1:2" ht="14.45" x14ac:dyDescent="0.3">
      <c r="A2548">
        <f t="shared" si="39"/>
        <v>26854</v>
      </c>
      <c r="B2548" t="s">
        <v>153</v>
      </c>
    </row>
    <row r="2549" spans="1:2" ht="14.45" x14ac:dyDescent="0.3">
      <c r="A2549">
        <f t="shared" si="39"/>
        <v>26853</v>
      </c>
      <c r="B2549" t="s">
        <v>153</v>
      </c>
    </row>
    <row r="2550" spans="1:2" ht="14.45" x14ac:dyDescent="0.3">
      <c r="A2550">
        <f t="shared" si="39"/>
        <v>26852</v>
      </c>
      <c r="B2550" t="s">
        <v>153</v>
      </c>
    </row>
    <row r="2551" spans="1:2" ht="14.45" x14ac:dyDescent="0.3">
      <c r="A2551">
        <f t="shared" si="39"/>
        <v>26851</v>
      </c>
      <c r="B2551" t="s">
        <v>153</v>
      </c>
    </row>
    <row r="2552" spans="1:2" ht="14.45" x14ac:dyDescent="0.3">
      <c r="A2552">
        <f t="shared" si="39"/>
        <v>26850</v>
      </c>
      <c r="B2552" t="s">
        <v>153</v>
      </c>
    </row>
    <row r="2553" spans="1:2" ht="14.45" x14ac:dyDescent="0.3">
      <c r="A2553">
        <f t="shared" si="39"/>
        <v>26849</v>
      </c>
      <c r="B2553" t="s">
        <v>153</v>
      </c>
    </row>
    <row r="2554" spans="1:2" ht="14.45" x14ac:dyDescent="0.3">
      <c r="A2554">
        <f t="shared" si="39"/>
        <v>26848</v>
      </c>
      <c r="B2554" t="s">
        <v>153</v>
      </c>
    </row>
    <row r="2555" spans="1:2" ht="14.45" x14ac:dyDescent="0.3">
      <c r="A2555">
        <f t="shared" si="39"/>
        <v>26847</v>
      </c>
      <c r="B2555" t="s">
        <v>153</v>
      </c>
    </row>
    <row r="2556" spans="1:2" ht="14.45" x14ac:dyDescent="0.3">
      <c r="A2556">
        <f t="shared" si="39"/>
        <v>26846</v>
      </c>
      <c r="B2556" t="s">
        <v>153</v>
      </c>
    </row>
    <row r="2557" spans="1:2" ht="14.45" x14ac:dyDescent="0.3">
      <c r="A2557">
        <f t="shared" si="39"/>
        <v>26845</v>
      </c>
      <c r="B2557" t="s">
        <v>153</v>
      </c>
    </row>
    <row r="2558" spans="1:2" ht="14.45" x14ac:dyDescent="0.3">
      <c r="A2558">
        <f t="shared" si="39"/>
        <v>26844</v>
      </c>
      <c r="B2558" t="s">
        <v>153</v>
      </c>
    </row>
    <row r="2559" spans="1:2" ht="14.45" x14ac:dyDescent="0.3">
      <c r="A2559">
        <f t="shared" si="39"/>
        <v>26843</v>
      </c>
      <c r="B2559" t="s">
        <v>153</v>
      </c>
    </row>
    <row r="2560" spans="1:2" ht="14.45" x14ac:dyDescent="0.3">
      <c r="A2560">
        <f t="shared" si="39"/>
        <v>26842</v>
      </c>
      <c r="B2560" t="s">
        <v>153</v>
      </c>
    </row>
    <row r="2561" spans="1:2" ht="14.45" x14ac:dyDescent="0.3">
      <c r="A2561">
        <f t="shared" si="39"/>
        <v>26841</v>
      </c>
      <c r="B2561" t="s">
        <v>153</v>
      </c>
    </row>
    <row r="2562" spans="1:2" ht="14.45" x14ac:dyDescent="0.3">
      <c r="A2562">
        <f t="shared" si="39"/>
        <v>26840</v>
      </c>
      <c r="B2562" t="s">
        <v>153</v>
      </c>
    </row>
    <row r="2563" spans="1:2" ht="14.45" x14ac:dyDescent="0.3">
      <c r="A2563">
        <f t="shared" si="39"/>
        <v>26839</v>
      </c>
      <c r="B2563" t="s">
        <v>153</v>
      </c>
    </row>
    <row r="2564" spans="1:2" ht="14.45" x14ac:dyDescent="0.3">
      <c r="A2564">
        <f t="shared" ref="A2564:A2627" si="40">A2563-1</f>
        <v>26838</v>
      </c>
      <c r="B2564" t="s">
        <v>153</v>
      </c>
    </row>
    <row r="2565" spans="1:2" ht="14.45" x14ac:dyDescent="0.3">
      <c r="A2565">
        <f t="shared" si="40"/>
        <v>26837</v>
      </c>
      <c r="B2565" t="s">
        <v>153</v>
      </c>
    </row>
    <row r="2566" spans="1:2" ht="14.45" x14ac:dyDescent="0.3">
      <c r="A2566">
        <f t="shared" si="40"/>
        <v>26836</v>
      </c>
      <c r="B2566" t="s">
        <v>153</v>
      </c>
    </row>
    <row r="2567" spans="1:2" ht="14.45" x14ac:dyDescent="0.3">
      <c r="A2567">
        <f t="shared" si="40"/>
        <v>26835</v>
      </c>
      <c r="B2567" t="s">
        <v>153</v>
      </c>
    </row>
    <row r="2568" spans="1:2" ht="14.45" x14ac:dyDescent="0.3">
      <c r="A2568">
        <f t="shared" si="40"/>
        <v>26834</v>
      </c>
      <c r="B2568" t="s">
        <v>153</v>
      </c>
    </row>
    <row r="2569" spans="1:2" ht="14.45" x14ac:dyDescent="0.3">
      <c r="A2569">
        <f t="shared" si="40"/>
        <v>26833</v>
      </c>
      <c r="B2569" t="s">
        <v>153</v>
      </c>
    </row>
    <row r="2570" spans="1:2" ht="14.45" x14ac:dyDescent="0.3">
      <c r="A2570">
        <f t="shared" si="40"/>
        <v>26832</v>
      </c>
      <c r="B2570" t="s">
        <v>153</v>
      </c>
    </row>
    <row r="2571" spans="1:2" ht="14.45" x14ac:dyDescent="0.3">
      <c r="A2571">
        <f t="shared" si="40"/>
        <v>26831</v>
      </c>
      <c r="B2571" t="s">
        <v>153</v>
      </c>
    </row>
    <row r="2572" spans="1:2" ht="14.45" x14ac:dyDescent="0.3">
      <c r="A2572">
        <f t="shared" si="40"/>
        <v>26830</v>
      </c>
      <c r="B2572" t="s">
        <v>153</v>
      </c>
    </row>
    <row r="2573" spans="1:2" ht="14.45" x14ac:dyDescent="0.3">
      <c r="A2573">
        <f t="shared" si="40"/>
        <v>26829</v>
      </c>
      <c r="B2573" t="s">
        <v>153</v>
      </c>
    </row>
    <row r="2574" spans="1:2" ht="14.45" x14ac:dyDescent="0.3">
      <c r="A2574">
        <f t="shared" si="40"/>
        <v>26828</v>
      </c>
      <c r="B2574" t="s">
        <v>153</v>
      </c>
    </row>
    <row r="2575" spans="1:2" ht="14.45" x14ac:dyDescent="0.3">
      <c r="A2575">
        <f t="shared" si="40"/>
        <v>26827</v>
      </c>
      <c r="B2575" t="s">
        <v>153</v>
      </c>
    </row>
    <row r="2576" spans="1:2" ht="14.45" x14ac:dyDescent="0.3">
      <c r="A2576">
        <f t="shared" si="40"/>
        <v>26826</v>
      </c>
      <c r="B2576" t="s">
        <v>153</v>
      </c>
    </row>
    <row r="2577" spans="1:2" ht="14.45" x14ac:dyDescent="0.3">
      <c r="A2577">
        <f t="shared" si="40"/>
        <v>26825</v>
      </c>
      <c r="B2577" t="s">
        <v>153</v>
      </c>
    </row>
    <row r="2578" spans="1:2" ht="14.45" x14ac:dyDescent="0.3">
      <c r="A2578">
        <f t="shared" si="40"/>
        <v>26824</v>
      </c>
      <c r="B2578" t="s">
        <v>153</v>
      </c>
    </row>
    <row r="2579" spans="1:2" ht="14.45" x14ac:dyDescent="0.3">
      <c r="A2579">
        <f t="shared" si="40"/>
        <v>26823</v>
      </c>
      <c r="B2579" t="s">
        <v>153</v>
      </c>
    </row>
    <row r="2580" spans="1:2" ht="14.45" x14ac:dyDescent="0.3">
      <c r="A2580">
        <f t="shared" si="40"/>
        <v>26822</v>
      </c>
      <c r="B2580" t="s">
        <v>153</v>
      </c>
    </row>
    <row r="2581" spans="1:2" ht="14.45" x14ac:dyDescent="0.3">
      <c r="A2581">
        <f t="shared" si="40"/>
        <v>26821</v>
      </c>
      <c r="B2581" t="s">
        <v>153</v>
      </c>
    </row>
    <row r="2582" spans="1:2" ht="14.45" x14ac:dyDescent="0.3">
      <c r="A2582">
        <f t="shared" si="40"/>
        <v>26820</v>
      </c>
      <c r="B2582" t="s">
        <v>153</v>
      </c>
    </row>
    <row r="2583" spans="1:2" ht="14.45" x14ac:dyDescent="0.3">
      <c r="A2583">
        <f t="shared" si="40"/>
        <v>26819</v>
      </c>
      <c r="B2583" t="s">
        <v>153</v>
      </c>
    </row>
    <row r="2584" spans="1:2" ht="14.45" x14ac:dyDescent="0.3">
      <c r="A2584">
        <f t="shared" si="40"/>
        <v>26818</v>
      </c>
      <c r="B2584" t="s">
        <v>153</v>
      </c>
    </row>
    <row r="2585" spans="1:2" ht="14.45" x14ac:dyDescent="0.3">
      <c r="A2585">
        <f t="shared" si="40"/>
        <v>26817</v>
      </c>
      <c r="B2585" t="s">
        <v>153</v>
      </c>
    </row>
    <row r="2586" spans="1:2" ht="14.45" x14ac:dyDescent="0.3">
      <c r="A2586">
        <f t="shared" si="40"/>
        <v>26816</v>
      </c>
      <c r="B2586" t="s">
        <v>153</v>
      </c>
    </row>
    <row r="2587" spans="1:2" ht="14.45" x14ac:dyDescent="0.3">
      <c r="A2587">
        <f t="shared" si="40"/>
        <v>26815</v>
      </c>
      <c r="B2587" t="s">
        <v>153</v>
      </c>
    </row>
    <row r="2588" spans="1:2" ht="14.45" x14ac:dyDescent="0.3">
      <c r="A2588">
        <f t="shared" si="40"/>
        <v>26814</v>
      </c>
      <c r="B2588" t="s">
        <v>153</v>
      </c>
    </row>
    <row r="2589" spans="1:2" ht="14.45" x14ac:dyDescent="0.3">
      <c r="A2589">
        <f t="shared" si="40"/>
        <v>26813</v>
      </c>
      <c r="B2589" t="s">
        <v>153</v>
      </c>
    </row>
    <row r="2590" spans="1:2" ht="14.45" x14ac:dyDescent="0.3">
      <c r="A2590">
        <f t="shared" si="40"/>
        <v>26812</v>
      </c>
      <c r="B2590" t="s">
        <v>153</v>
      </c>
    </row>
    <row r="2591" spans="1:2" ht="14.45" x14ac:dyDescent="0.3">
      <c r="A2591">
        <f t="shared" si="40"/>
        <v>26811</v>
      </c>
      <c r="B2591" t="s">
        <v>153</v>
      </c>
    </row>
    <row r="2592" spans="1:2" ht="14.45" x14ac:dyDescent="0.3">
      <c r="A2592">
        <f t="shared" si="40"/>
        <v>26810</v>
      </c>
      <c r="B2592" t="s">
        <v>153</v>
      </c>
    </row>
    <row r="2593" spans="1:2" ht="14.45" x14ac:dyDescent="0.3">
      <c r="A2593">
        <f t="shared" si="40"/>
        <v>26809</v>
      </c>
      <c r="B2593" t="s">
        <v>153</v>
      </c>
    </row>
    <row r="2594" spans="1:2" ht="14.45" x14ac:dyDescent="0.3">
      <c r="A2594">
        <f t="shared" si="40"/>
        <v>26808</v>
      </c>
      <c r="B2594" t="s">
        <v>153</v>
      </c>
    </row>
    <row r="2595" spans="1:2" ht="14.45" x14ac:dyDescent="0.3">
      <c r="A2595">
        <f t="shared" si="40"/>
        <v>26807</v>
      </c>
      <c r="B2595" t="s">
        <v>153</v>
      </c>
    </row>
    <row r="2596" spans="1:2" ht="14.45" x14ac:dyDescent="0.3">
      <c r="A2596">
        <f t="shared" si="40"/>
        <v>26806</v>
      </c>
      <c r="B2596" t="s">
        <v>153</v>
      </c>
    </row>
    <row r="2597" spans="1:2" ht="14.45" x14ac:dyDescent="0.3">
      <c r="A2597">
        <f t="shared" si="40"/>
        <v>26805</v>
      </c>
      <c r="B2597" t="s">
        <v>153</v>
      </c>
    </row>
    <row r="2598" spans="1:2" ht="14.45" x14ac:dyDescent="0.3">
      <c r="A2598">
        <f t="shared" si="40"/>
        <v>26804</v>
      </c>
      <c r="B2598" t="s">
        <v>153</v>
      </c>
    </row>
    <row r="2599" spans="1:2" ht="14.45" x14ac:dyDescent="0.3">
      <c r="A2599">
        <f t="shared" si="40"/>
        <v>26803</v>
      </c>
      <c r="B2599" t="s">
        <v>153</v>
      </c>
    </row>
    <row r="2600" spans="1:2" ht="14.45" x14ac:dyDescent="0.3">
      <c r="A2600">
        <f t="shared" si="40"/>
        <v>26802</v>
      </c>
      <c r="B2600" t="s">
        <v>153</v>
      </c>
    </row>
    <row r="2601" spans="1:2" ht="14.45" x14ac:dyDescent="0.3">
      <c r="A2601">
        <f t="shared" si="40"/>
        <v>26801</v>
      </c>
      <c r="B2601" t="s">
        <v>153</v>
      </c>
    </row>
    <row r="2602" spans="1:2" ht="14.45" x14ac:dyDescent="0.3">
      <c r="A2602">
        <f t="shared" si="40"/>
        <v>26800</v>
      </c>
      <c r="B2602" t="s">
        <v>153</v>
      </c>
    </row>
    <row r="2603" spans="1:2" ht="14.45" x14ac:dyDescent="0.3">
      <c r="A2603">
        <f t="shared" si="40"/>
        <v>26799</v>
      </c>
      <c r="B2603" t="s">
        <v>153</v>
      </c>
    </row>
    <row r="2604" spans="1:2" ht="14.45" x14ac:dyDescent="0.3">
      <c r="A2604">
        <f t="shared" si="40"/>
        <v>26798</v>
      </c>
      <c r="B2604" t="s">
        <v>153</v>
      </c>
    </row>
    <row r="2605" spans="1:2" ht="14.45" x14ac:dyDescent="0.3">
      <c r="A2605">
        <f t="shared" si="40"/>
        <v>26797</v>
      </c>
      <c r="B2605" t="s">
        <v>153</v>
      </c>
    </row>
    <row r="2606" spans="1:2" ht="14.45" x14ac:dyDescent="0.3">
      <c r="A2606">
        <f t="shared" si="40"/>
        <v>26796</v>
      </c>
      <c r="B2606" t="s">
        <v>153</v>
      </c>
    </row>
    <row r="2607" spans="1:2" ht="14.45" x14ac:dyDescent="0.3">
      <c r="A2607">
        <f t="shared" si="40"/>
        <v>26795</v>
      </c>
      <c r="B2607" t="s">
        <v>153</v>
      </c>
    </row>
    <row r="2608" spans="1:2" ht="14.45" x14ac:dyDescent="0.3">
      <c r="A2608">
        <f t="shared" si="40"/>
        <v>26794</v>
      </c>
      <c r="B2608" t="s">
        <v>153</v>
      </c>
    </row>
    <row r="2609" spans="1:2" ht="14.45" x14ac:dyDescent="0.3">
      <c r="A2609">
        <f t="shared" si="40"/>
        <v>26793</v>
      </c>
      <c r="B2609" t="s">
        <v>153</v>
      </c>
    </row>
    <row r="2610" spans="1:2" ht="14.45" x14ac:dyDescent="0.3">
      <c r="A2610">
        <f t="shared" si="40"/>
        <v>26792</v>
      </c>
      <c r="B2610" t="s">
        <v>153</v>
      </c>
    </row>
    <row r="2611" spans="1:2" ht="14.45" x14ac:dyDescent="0.3">
      <c r="A2611">
        <f t="shared" si="40"/>
        <v>26791</v>
      </c>
      <c r="B2611" t="s">
        <v>153</v>
      </c>
    </row>
    <row r="2612" spans="1:2" ht="14.45" x14ac:dyDescent="0.3">
      <c r="A2612">
        <f t="shared" si="40"/>
        <v>26790</v>
      </c>
      <c r="B2612" t="s">
        <v>153</v>
      </c>
    </row>
    <row r="2613" spans="1:2" ht="14.45" x14ac:dyDescent="0.3">
      <c r="A2613">
        <f t="shared" si="40"/>
        <v>26789</v>
      </c>
      <c r="B2613" t="s">
        <v>153</v>
      </c>
    </row>
    <row r="2614" spans="1:2" ht="14.45" x14ac:dyDescent="0.3">
      <c r="A2614">
        <f t="shared" si="40"/>
        <v>26788</v>
      </c>
      <c r="B2614" t="s">
        <v>153</v>
      </c>
    </row>
    <row r="2615" spans="1:2" ht="14.45" x14ac:dyDescent="0.3">
      <c r="A2615">
        <f t="shared" si="40"/>
        <v>26787</v>
      </c>
      <c r="B2615" t="s">
        <v>153</v>
      </c>
    </row>
    <row r="2616" spans="1:2" ht="14.45" x14ac:dyDescent="0.3">
      <c r="A2616">
        <f t="shared" si="40"/>
        <v>26786</v>
      </c>
      <c r="B2616" t="s">
        <v>153</v>
      </c>
    </row>
    <row r="2617" spans="1:2" ht="14.45" x14ac:dyDescent="0.3">
      <c r="A2617">
        <f t="shared" si="40"/>
        <v>26785</v>
      </c>
      <c r="B2617" t="s">
        <v>153</v>
      </c>
    </row>
    <row r="2618" spans="1:2" ht="14.45" x14ac:dyDescent="0.3">
      <c r="A2618">
        <f t="shared" si="40"/>
        <v>26784</v>
      </c>
      <c r="B2618" t="s">
        <v>153</v>
      </c>
    </row>
    <row r="2619" spans="1:2" ht="14.45" x14ac:dyDescent="0.3">
      <c r="A2619">
        <f t="shared" si="40"/>
        <v>26783</v>
      </c>
      <c r="B2619" t="s">
        <v>153</v>
      </c>
    </row>
    <row r="2620" spans="1:2" ht="14.45" x14ac:dyDescent="0.3">
      <c r="A2620">
        <f t="shared" si="40"/>
        <v>26782</v>
      </c>
      <c r="B2620" t="s">
        <v>153</v>
      </c>
    </row>
    <row r="2621" spans="1:2" ht="14.45" x14ac:dyDescent="0.3">
      <c r="A2621">
        <f t="shared" si="40"/>
        <v>26781</v>
      </c>
      <c r="B2621" t="s">
        <v>153</v>
      </c>
    </row>
    <row r="2622" spans="1:2" ht="14.45" x14ac:dyDescent="0.3">
      <c r="A2622">
        <f t="shared" si="40"/>
        <v>26780</v>
      </c>
      <c r="B2622" t="s">
        <v>153</v>
      </c>
    </row>
    <row r="2623" spans="1:2" ht="14.45" x14ac:dyDescent="0.3">
      <c r="A2623">
        <f t="shared" si="40"/>
        <v>26779</v>
      </c>
      <c r="B2623" t="s">
        <v>153</v>
      </c>
    </row>
    <row r="2624" spans="1:2" ht="14.45" x14ac:dyDescent="0.3">
      <c r="A2624">
        <f t="shared" si="40"/>
        <v>26778</v>
      </c>
      <c r="B2624" t="s">
        <v>153</v>
      </c>
    </row>
    <row r="2625" spans="1:2" ht="14.45" x14ac:dyDescent="0.3">
      <c r="A2625">
        <f t="shared" si="40"/>
        <v>26777</v>
      </c>
      <c r="B2625" t="s">
        <v>153</v>
      </c>
    </row>
    <row r="2626" spans="1:2" ht="14.45" x14ac:dyDescent="0.3">
      <c r="A2626">
        <f t="shared" si="40"/>
        <v>26776</v>
      </c>
      <c r="B2626" t="s">
        <v>153</v>
      </c>
    </row>
    <row r="2627" spans="1:2" ht="14.45" x14ac:dyDescent="0.3">
      <c r="A2627">
        <f t="shared" si="40"/>
        <v>26775</v>
      </c>
      <c r="B2627" t="s">
        <v>153</v>
      </c>
    </row>
    <row r="2628" spans="1:2" ht="14.45" x14ac:dyDescent="0.3">
      <c r="A2628">
        <f t="shared" ref="A2628:A2691" si="41">A2627-1</f>
        <v>26774</v>
      </c>
      <c r="B2628" t="s">
        <v>153</v>
      </c>
    </row>
    <row r="2629" spans="1:2" ht="14.45" x14ac:dyDescent="0.3">
      <c r="A2629">
        <f t="shared" si="41"/>
        <v>26773</v>
      </c>
      <c r="B2629" t="s">
        <v>153</v>
      </c>
    </row>
    <row r="2630" spans="1:2" ht="14.45" x14ac:dyDescent="0.3">
      <c r="A2630">
        <f t="shared" si="41"/>
        <v>26772</v>
      </c>
      <c r="B2630" t="s">
        <v>153</v>
      </c>
    </row>
    <row r="2631" spans="1:2" ht="14.45" x14ac:dyDescent="0.3">
      <c r="A2631">
        <f t="shared" si="41"/>
        <v>26771</v>
      </c>
      <c r="B2631" t="s">
        <v>153</v>
      </c>
    </row>
    <row r="2632" spans="1:2" ht="14.45" x14ac:dyDescent="0.3">
      <c r="A2632">
        <f t="shared" si="41"/>
        <v>26770</v>
      </c>
      <c r="B2632" t="s">
        <v>153</v>
      </c>
    </row>
    <row r="2633" spans="1:2" ht="14.45" x14ac:dyDescent="0.3">
      <c r="A2633">
        <f t="shared" si="41"/>
        <v>26769</v>
      </c>
      <c r="B2633" t="s">
        <v>153</v>
      </c>
    </row>
    <row r="2634" spans="1:2" ht="14.45" x14ac:dyDescent="0.3">
      <c r="A2634">
        <f t="shared" si="41"/>
        <v>26768</v>
      </c>
      <c r="B2634" t="s">
        <v>153</v>
      </c>
    </row>
    <row r="2635" spans="1:2" ht="14.45" x14ac:dyDescent="0.3">
      <c r="A2635">
        <f t="shared" si="41"/>
        <v>26767</v>
      </c>
      <c r="B2635" t="s">
        <v>153</v>
      </c>
    </row>
    <row r="2636" spans="1:2" ht="14.45" x14ac:dyDescent="0.3">
      <c r="A2636">
        <f t="shared" si="41"/>
        <v>26766</v>
      </c>
      <c r="B2636" t="s">
        <v>153</v>
      </c>
    </row>
    <row r="2637" spans="1:2" ht="14.45" x14ac:dyDescent="0.3">
      <c r="A2637">
        <f t="shared" si="41"/>
        <v>26765</v>
      </c>
      <c r="B2637" t="s">
        <v>153</v>
      </c>
    </row>
    <row r="2638" spans="1:2" ht="14.45" x14ac:dyDescent="0.3">
      <c r="A2638">
        <f t="shared" si="41"/>
        <v>26764</v>
      </c>
      <c r="B2638" t="s">
        <v>153</v>
      </c>
    </row>
    <row r="2639" spans="1:2" ht="14.45" x14ac:dyDescent="0.3">
      <c r="A2639">
        <f t="shared" si="41"/>
        <v>26763</v>
      </c>
      <c r="B2639" t="s">
        <v>153</v>
      </c>
    </row>
    <row r="2640" spans="1:2" ht="14.45" x14ac:dyDescent="0.3">
      <c r="A2640">
        <f t="shared" si="41"/>
        <v>26762</v>
      </c>
      <c r="B2640" t="s">
        <v>153</v>
      </c>
    </row>
    <row r="2641" spans="1:2" ht="14.45" x14ac:dyDescent="0.3">
      <c r="A2641">
        <f t="shared" si="41"/>
        <v>26761</v>
      </c>
      <c r="B2641" t="s">
        <v>153</v>
      </c>
    </row>
    <row r="2642" spans="1:2" ht="14.45" x14ac:dyDescent="0.3">
      <c r="A2642">
        <f t="shared" si="41"/>
        <v>26760</v>
      </c>
      <c r="B2642" t="s">
        <v>153</v>
      </c>
    </row>
    <row r="2643" spans="1:2" ht="14.45" x14ac:dyDescent="0.3">
      <c r="A2643">
        <f t="shared" si="41"/>
        <v>26759</v>
      </c>
      <c r="B2643" t="s">
        <v>153</v>
      </c>
    </row>
    <row r="2644" spans="1:2" ht="14.45" x14ac:dyDescent="0.3">
      <c r="A2644">
        <f t="shared" si="41"/>
        <v>26758</v>
      </c>
      <c r="B2644" t="s">
        <v>153</v>
      </c>
    </row>
    <row r="2645" spans="1:2" ht="14.45" x14ac:dyDescent="0.3">
      <c r="A2645">
        <f t="shared" si="41"/>
        <v>26757</v>
      </c>
      <c r="B2645" t="s">
        <v>153</v>
      </c>
    </row>
    <row r="2646" spans="1:2" ht="14.45" x14ac:dyDescent="0.3">
      <c r="A2646">
        <f t="shared" si="41"/>
        <v>26756</v>
      </c>
      <c r="B2646" t="s">
        <v>153</v>
      </c>
    </row>
    <row r="2647" spans="1:2" ht="14.45" x14ac:dyDescent="0.3">
      <c r="A2647">
        <f t="shared" si="41"/>
        <v>26755</v>
      </c>
      <c r="B2647" t="s">
        <v>153</v>
      </c>
    </row>
    <row r="2648" spans="1:2" ht="14.45" x14ac:dyDescent="0.3">
      <c r="A2648">
        <f t="shared" si="41"/>
        <v>26754</v>
      </c>
      <c r="B2648" t="s">
        <v>153</v>
      </c>
    </row>
    <row r="2649" spans="1:2" ht="14.45" x14ac:dyDescent="0.3">
      <c r="A2649">
        <f t="shared" si="41"/>
        <v>26753</v>
      </c>
      <c r="B2649" t="s">
        <v>153</v>
      </c>
    </row>
    <row r="2650" spans="1:2" ht="14.45" x14ac:dyDescent="0.3">
      <c r="A2650">
        <f t="shared" si="41"/>
        <v>26752</v>
      </c>
      <c r="B2650" t="s">
        <v>153</v>
      </c>
    </row>
    <row r="2651" spans="1:2" ht="14.45" x14ac:dyDescent="0.3">
      <c r="A2651">
        <f t="shared" si="41"/>
        <v>26751</v>
      </c>
      <c r="B2651" t="s">
        <v>153</v>
      </c>
    </row>
    <row r="2652" spans="1:2" ht="14.45" x14ac:dyDescent="0.3">
      <c r="A2652">
        <f t="shared" si="41"/>
        <v>26750</v>
      </c>
      <c r="B2652" t="s">
        <v>153</v>
      </c>
    </row>
    <row r="2653" spans="1:2" ht="14.45" x14ac:dyDescent="0.3">
      <c r="A2653">
        <f t="shared" si="41"/>
        <v>26749</v>
      </c>
      <c r="B2653" t="s">
        <v>153</v>
      </c>
    </row>
    <row r="2654" spans="1:2" ht="14.45" x14ac:dyDescent="0.3">
      <c r="A2654">
        <f t="shared" si="41"/>
        <v>26748</v>
      </c>
      <c r="B2654" t="s">
        <v>153</v>
      </c>
    </row>
    <row r="2655" spans="1:2" ht="14.45" x14ac:dyDescent="0.3">
      <c r="A2655">
        <f t="shared" si="41"/>
        <v>26747</v>
      </c>
      <c r="B2655" t="s">
        <v>153</v>
      </c>
    </row>
    <row r="2656" spans="1:2" ht="14.45" x14ac:dyDescent="0.3">
      <c r="A2656">
        <f t="shared" si="41"/>
        <v>26746</v>
      </c>
      <c r="B2656" t="s">
        <v>153</v>
      </c>
    </row>
    <row r="2657" spans="1:2" ht="14.45" x14ac:dyDescent="0.3">
      <c r="A2657">
        <f t="shared" si="41"/>
        <v>26745</v>
      </c>
      <c r="B2657" t="s">
        <v>153</v>
      </c>
    </row>
    <row r="2658" spans="1:2" ht="14.45" x14ac:dyDescent="0.3">
      <c r="A2658">
        <f t="shared" si="41"/>
        <v>26744</v>
      </c>
      <c r="B2658" t="s">
        <v>153</v>
      </c>
    </row>
    <row r="2659" spans="1:2" ht="14.45" x14ac:dyDescent="0.3">
      <c r="A2659">
        <f t="shared" si="41"/>
        <v>26743</v>
      </c>
      <c r="B2659" t="s">
        <v>153</v>
      </c>
    </row>
    <row r="2660" spans="1:2" ht="14.45" x14ac:dyDescent="0.3">
      <c r="A2660">
        <f t="shared" si="41"/>
        <v>26742</v>
      </c>
      <c r="B2660" t="s">
        <v>153</v>
      </c>
    </row>
    <row r="2661" spans="1:2" ht="14.45" x14ac:dyDescent="0.3">
      <c r="A2661">
        <f t="shared" si="41"/>
        <v>26741</v>
      </c>
      <c r="B2661" t="s">
        <v>153</v>
      </c>
    </row>
    <row r="2662" spans="1:2" ht="14.45" x14ac:dyDescent="0.3">
      <c r="A2662">
        <f t="shared" si="41"/>
        <v>26740</v>
      </c>
      <c r="B2662" t="s">
        <v>153</v>
      </c>
    </row>
    <row r="2663" spans="1:2" ht="14.45" x14ac:dyDescent="0.3">
      <c r="A2663">
        <f t="shared" si="41"/>
        <v>26739</v>
      </c>
      <c r="B2663" t="s">
        <v>153</v>
      </c>
    </row>
    <row r="2664" spans="1:2" ht="14.45" x14ac:dyDescent="0.3">
      <c r="A2664">
        <f t="shared" si="41"/>
        <v>26738</v>
      </c>
      <c r="B2664" t="s">
        <v>153</v>
      </c>
    </row>
    <row r="2665" spans="1:2" ht="14.45" x14ac:dyDescent="0.3">
      <c r="A2665">
        <f t="shared" si="41"/>
        <v>26737</v>
      </c>
      <c r="B2665" t="s">
        <v>153</v>
      </c>
    </row>
    <row r="2666" spans="1:2" ht="14.45" x14ac:dyDescent="0.3">
      <c r="A2666">
        <f t="shared" si="41"/>
        <v>26736</v>
      </c>
      <c r="B2666" t="s">
        <v>153</v>
      </c>
    </row>
    <row r="2667" spans="1:2" ht="14.45" x14ac:dyDescent="0.3">
      <c r="A2667">
        <f t="shared" si="41"/>
        <v>26735</v>
      </c>
      <c r="B2667" t="s">
        <v>153</v>
      </c>
    </row>
    <row r="2668" spans="1:2" ht="14.45" x14ac:dyDescent="0.3">
      <c r="A2668">
        <f t="shared" si="41"/>
        <v>26734</v>
      </c>
      <c r="B2668" t="s">
        <v>153</v>
      </c>
    </row>
    <row r="2669" spans="1:2" ht="14.45" x14ac:dyDescent="0.3">
      <c r="A2669">
        <f t="shared" si="41"/>
        <v>26733</v>
      </c>
      <c r="B2669" t="s">
        <v>153</v>
      </c>
    </row>
    <row r="2670" spans="1:2" ht="14.45" x14ac:dyDescent="0.3">
      <c r="A2670">
        <f t="shared" si="41"/>
        <v>26732</v>
      </c>
      <c r="B2670" t="s">
        <v>153</v>
      </c>
    </row>
    <row r="2671" spans="1:2" ht="14.45" x14ac:dyDescent="0.3">
      <c r="A2671">
        <f t="shared" si="41"/>
        <v>26731</v>
      </c>
      <c r="B2671" t="s">
        <v>153</v>
      </c>
    </row>
    <row r="2672" spans="1:2" ht="14.45" x14ac:dyDescent="0.3">
      <c r="A2672">
        <f t="shared" si="41"/>
        <v>26730</v>
      </c>
      <c r="B2672" t="s">
        <v>153</v>
      </c>
    </row>
    <row r="2673" spans="1:2" ht="14.45" x14ac:dyDescent="0.3">
      <c r="A2673">
        <f t="shared" si="41"/>
        <v>26729</v>
      </c>
      <c r="B2673" t="s">
        <v>153</v>
      </c>
    </row>
    <row r="2674" spans="1:2" ht="14.45" x14ac:dyDescent="0.3">
      <c r="A2674">
        <f t="shared" si="41"/>
        <v>26728</v>
      </c>
      <c r="B2674" t="s">
        <v>153</v>
      </c>
    </row>
    <row r="2675" spans="1:2" ht="14.45" x14ac:dyDescent="0.3">
      <c r="A2675">
        <f t="shared" si="41"/>
        <v>26727</v>
      </c>
      <c r="B2675" t="s">
        <v>153</v>
      </c>
    </row>
    <row r="2676" spans="1:2" ht="14.45" x14ac:dyDescent="0.3">
      <c r="A2676">
        <f t="shared" si="41"/>
        <v>26726</v>
      </c>
      <c r="B2676" t="s">
        <v>153</v>
      </c>
    </row>
    <row r="2677" spans="1:2" ht="14.45" x14ac:dyDescent="0.3">
      <c r="A2677">
        <f t="shared" si="41"/>
        <v>26725</v>
      </c>
      <c r="B2677" t="s">
        <v>153</v>
      </c>
    </row>
    <row r="2678" spans="1:2" ht="14.45" x14ac:dyDescent="0.3">
      <c r="A2678">
        <f t="shared" si="41"/>
        <v>26724</v>
      </c>
      <c r="B2678" t="s">
        <v>153</v>
      </c>
    </row>
    <row r="2679" spans="1:2" ht="14.45" x14ac:dyDescent="0.3">
      <c r="A2679">
        <f t="shared" si="41"/>
        <v>26723</v>
      </c>
      <c r="B2679" t="s">
        <v>153</v>
      </c>
    </row>
    <row r="2680" spans="1:2" ht="14.45" x14ac:dyDescent="0.3">
      <c r="A2680">
        <f t="shared" si="41"/>
        <v>26722</v>
      </c>
      <c r="B2680" t="s">
        <v>153</v>
      </c>
    </row>
    <row r="2681" spans="1:2" ht="14.45" x14ac:dyDescent="0.3">
      <c r="A2681">
        <f t="shared" si="41"/>
        <v>26721</v>
      </c>
      <c r="B2681" t="s">
        <v>153</v>
      </c>
    </row>
    <row r="2682" spans="1:2" ht="14.45" x14ac:dyDescent="0.3">
      <c r="A2682">
        <f t="shared" si="41"/>
        <v>26720</v>
      </c>
      <c r="B2682" t="s">
        <v>153</v>
      </c>
    </row>
    <row r="2683" spans="1:2" ht="14.45" x14ac:dyDescent="0.3">
      <c r="A2683">
        <f t="shared" si="41"/>
        <v>26719</v>
      </c>
      <c r="B2683" t="s">
        <v>153</v>
      </c>
    </row>
    <row r="2684" spans="1:2" ht="14.45" x14ac:dyDescent="0.3">
      <c r="A2684">
        <f t="shared" si="41"/>
        <v>26718</v>
      </c>
      <c r="B2684" t="s">
        <v>153</v>
      </c>
    </row>
    <row r="2685" spans="1:2" ht="14.45" x14ac:dyDescent="0.3">
      <c r="A2685">
        <f t="shared" si="41"/>
        <v>26717</v>
      </c>
      <c r="B2685" t="s">
        <v>153</v>
      </c>
    </row>
    <row r="2686" spans="1:2" ht="14.45" x14ac:dyDescent="0.3">
      <c r="A2686">
        <f t="shared" si="41"/>
        <v>26716</v>
      </c>
      <c r="B2686" t="s">
        <v>153</v>
      </c>
    </row>
    <row r="2687" spans="1:2" ht="14.45" x14ac:dyDescent="0.3">
      <c r="A2687">
        <f t="shared" si="41"/>
        <v>26715</v>
      </c>
      <c r="B2687" t="s">
        <v>153</v>
      </c>
    </row>
    <row r="2688" spans="1:2" ht="14.45" x14ac:dyDescent="0.3">
      <c r="A2688">
        <f t="shared" si="41"/>
        <v>26714</v>
      </c>
      <c r="B2688" t="s">
        <v>153</v>
      </c>
    </row>
    <row r="2689" spans="1:2" ht="14.45" x14ac:dyDescent="0.3">
      <c r="A2689">
        <f t="shared" si="41"/>
        <v>26713</v>
      </c>
      <c r="B2689" t="s">
        <v>153</v>
      </c>
    </row>
    <row r="2690" spans="1:2" ht="14.45" x14ac:dyDescent="0.3">
      <c r="A2690">
        <f t="shared" si="41"/>
        <v>26712</v>
      </c>
      <c r="B2690" t="s">
        <v>153</v>
      </c>
    </row>
    <row r="2691" spans="1:2" ht="14.45" x14ac:dyDescent="0.3">
      <c r="A2691">
        <f t="shared" si="41"/>
        <v>26711</v>
      </c>
      <c r="B2691" t="s">
        <v>153</v>
      </c>
    </row>
    <row r="2692" spans="1:2" ht="14.45" x14ac:dyDescent="0.3">
      <c r="A2692">
        <f t="shared" ref="A2692:A2755" si="42">A2691-1</f>
        <v>26710</v>
      </c>
      <c r="B2692" t="s">
        <v>153</v>
      </c>
    </row>
    <row r="2693" spans="1:2" ht="14.45" x14ac:dyDescent="0.3">
      <c r="A2693">
        <f t="shared" si="42"/>
        <v>26709</v>
      </c>
      <c r="B2693" t="s">
        <v>153</v>
      </c>
    </row>
    <row r="2694" spans="1:2" ht="14.45" x14ac:dyDescent="0.3">
      <c r="A2694">
        <f t="shared" si="42"/>
        <v>26708</v>
      </c>
      <c r="B2694" t="s">
        <v>153</v>
      </c>
    </row>
    <row r="2695" spans="1:2" ht="14.45" x14ac:dyDescent="0.3">
      <c r="A2695">
        <f t="shared" si="42"/>
        <v>26707</v>
      </c>
      <c r="B2695" t="s">
        <v>153</v>
      </c>
    </row>
    <row r="2696" spans="1:2" ht="14.45" x14ac:dyDescent="0.3">
      <c r="A2696">
        <f t="shared" si="42"/>
        <v>26706</v>
      </c>
      <c r="B2696" t="s">
        <v>153</v>
      </c>
    </row>
    <row r="2697" spans="1:2" ht="14.45" x14ac:dyDescent="0.3">
      <c r="A2697">
        <f t="shared" si="42"/>
        <v>26705</v>
      </c>
      <c r="B2697" t="s">
        <v>153</v>
      </c>
    </row>
    <row r="2698" spans="1:2" ht="14.45" x14ac:dyDescent="0.3">
      <c r="A2698">
        <f t="shared" si="42"/>
        <v>26704</v>
      </c>
      <c r="B2698" t="s">
        <v>153</v>
      </c>
    </row>
    <row r="2699" spans="1:2" ht="14.45" x14ac:dyDescent="0.3">
      <c r="A2699">
        <f t="shared" si="42"/>
        <v>26703</v>
      </c>
      <c r="B2699" t="s">
        <v>153</v>
      </c>
    </row>
    <row r="2700" spans="1:2" ht="14.45" x14ac:dyDescent="0.3">
      <c r="A2700">
        <f t="shared" si="42"/>
        <v>26702</v>
      </c>
      <c r="B2700" t="s">
        <v>153</v>
      </c>
    </row>
    <row r="2701" spans="1:2" ht="14.45" x14ac:dyDescent="0.3">
      <c r="A2701">
        <f t="shared" si="42"/>
        <v>26701</v>
      </c>
      <c r="B2701" t="s">
        <v>153</v>
      </c>
    </row>
    <row r="2702" spans="1:2" ht="14.45" x14ac:dyDescent="0.3">
      <c r="A2702">
        <f t="shared" si="42"/>
        <v>26700</v>
      </c>
      <c r="B2702" t="s">
        <v>153</v>
      </c>
    </row>
    <row r="2703" spans="1:2" ht="14.45" x14ac:dyDescent="0.3">
      <c r="A2703">
        <f t="shared" si="42"/>
        <v>26699</v>
      </c>
      <c r="B2703" t="s">
        <v>153</v>
      </c>
    </row>
    <row r="2704" spans="1:2" ht="14.45" x14ac:dyDescent="0.3">
      <c r="A2704">
        <f t="shared" si="42"/>
        <v>26698</v>
      </c>
      <c r="B2704" t="s">
        <v>153</v>
      </c>
    </row>
    <row r="2705" spans="1:2" ht="14.45" x14ac:dyDescent="0.3">
      <c r="A2705">
        <f t="shared" si="42"/>
        <v>26697</v>
      </c>
      <c r="B2705" t="s">
        <v>153</v>
      </c>
    </row>
    <row r="2706" spans="1:2" ht="14.45" x14ac:dyDescent="0.3">
      <c r="A2706">
        <f t="shared" si="42"/>
        <v>26696</v>
      </c>
      <c r="B2706" t="s">
        <v>153</v>
      </c>
    </row>
    <row r="2707" spans="1:2" ht="14.45" x14ac:dyDescent="0.3">
      <c r="A2707">
        <f t="shared" si="42"/>
        <v>26695</v>
      </c>
      <c r="B2707" t="s">
        <v>153</v>
      </c>
    </row>
    <row r="2708" spans="1:2" ht="14.45" x14ac:dyDescent="0.3">
      <c r="A2708">
        <f t="shared" si="42"/>
        <v>26694</v>
      </c>
      <c r="B2708" t="s">
        <v>153</v>
      </c>
    </row>
    <row r="2709" spans="1:2" ht="14.45" x14ac:dyDescent="0.3">
      <c r="A2709">
        <f t="shared" si="42"/>
        <v>26693</v>
      </c>
      <c r="B2709" t="s">
        <v>153</v>
      </c>
    </row>
    <row r="2710" spans="1:2" ht="14.45" x14ac:dyDescent="0.3">
      <c r="A2710">
        <f t="shared" si="42"/>
        <v>26692</v>
      </c>
      <c r="B2710" t="s">
        <v>153</v>
      </c>
    </row>
    <row r="2711" spans="1:2" ht="14.45" x14ac:dyDescent="0.3">
      <c r="A2711">
        <f t="shared" si="42"/>
        <v>26691</v>
      </c>
      <c r="B2711" t="s">
        <v>153</v>
      </c>
    </row>
    <row r="2712" spans="1:2" ht="14.45" x14ac:dyDescent="0.3">
      <c r="A2712">
        <f t="shared" si="42"/>
        <v>26690</v>
      </c>
      <c r="B2712" t="s">
        <v>153</v>
      </c>
    </row>
    <row r="2713" spans="1:2" ht="14.45" x14ac:dyDescent="0.3">
      <c r="A2713">
        <f t="shared" si="42"/>
        <v>26689</v>
      </c>
      <c r="B2713" t="s">
        <v>153</v>
      </c>
    </row>
    <row r="2714" spans="1:2" ht="14.45" x14ac:dyDescent="0.3">
      <c r="A2714">
        <f t="shared" si="42"/>
        <v>26688</v>
      </c>
      <c r="B2714" t="s">
        <v>153</v>
      </c>
    </row>
    <row r="2715" spans="1:2" ht="14.45" x14ac:dyDescent="0.3">
      <c r="A2715">
        <f t="shared" si="42"/>
        <v>26687</v>
      </c>
      <c r="B2715" t="s">
        <v>153</v>
      </c>
    </row>
    <row r="2716" spans="1:2" ht="14.45" x14ac:dyDescent="0.3">
      <c r="A2716">
        <f t="shared" si="42"/>
        <v>26686</v>
      </c>
      <c r="B2716" t="s">
        <v>153</v>
      </c>
    </row>
    <row r="2717" spans="1:2" ht="14.45" x14ac:dyDescent="0.3">
      <c r="A2717">
        <f t="shared" si="42"/>
        <v>26685</v>
      </c>
      <c r="B2717" t="s">
        <v>153</v>
      </c>
    </row>
    <row r="2718" spans="1:2" ht="14.45" x14ac:dyDescent="0.3">
      <c r="A2718">
        <f t="shared" si="42"/>
        <v>26684</v>
      </c>
      <c r="B2718" t="s">
        <v>153</v>
      </c>
    </row>
    <row r="2719" spans="1:2" ht="14.45" x14ac:dyDescent="0.3">
      <c r="A2719">
        <f t="shared" si="42"/>
        <v>26683</v>
      </c>
      <c r="B2719" t="s">
        <v>153</v>
      </c>
    </row>
    <row r="2720" spans="1:2" ht="14.45" x14ac:dyDescent="0.3">
      <c r="A2720">
        <f t="shared" si="42"/>
        <v>26682</v>
      </c>
      <c r="B2720" t="s">
        <v>153</v>
      </c>
    </row>
    <row r="2721" spans="1:2" ht="14.45" x14ac:dyDescent="0.3">
      <c r="A2721">
        <f t="shared" si="42"/>
        <v>26681</v>
      </c>
      <c r="B2721" t="s">
        <v>153</v>
      </c>
    </row>
    <row r="2722" spans="1:2" ht="14.45" x14ac:dyDescent="0.3">
      <c r="A2722">
        <f t="shared" si="42"/>
        <v>26680</v>
      </c>
      <c r="B2722" t="s">
        <v>153</v>
      </c>
    </row>
    <row r="2723" spans="1:2" ht="14.45" x14ac:dyDescent="0.3">
      <c r="A2723">
        <f t="shared" si="42"/>
        <v>26679</v>
      </c>
      <c r="B2723" t="s">
        <v>153</v>
      </c>
    </row>
    <row r="2724" spans="1:2" ht="14.45" x14ac:dyDescent="0.3">
      <c r="A2724">
        <f t="shared" si="42"/>
        <v>26678</v>
      </c>
      <c r="B2724" t="s">
        <v>153</v>
      </c>
    </row>
    <row r="2725" spans="1:2" ht="14.45" x14ac:dyDescent="0.3">
      <c r="A2725">
        <f t="shared" si="42"/>
        <v>26677</v>
      </c>
      <c r="B2725" t="s">
        <v>153</v>
      </c>
    </row>
    <row r="2726" spans="1:2" ht="14.45" x14ac:dyDescent="0.3">
      <c r="A2726">
        <f t="shared" si="42"/>
        <v>26676</v>
      </c>
      <c r="B2726" t="s">
        <v>153</v>
      </c>
    </row>
    <row r="2727" spans="1:2" ht="14.45" x14ac:dyDescent="0.3">
      <c r="A2727">
        <f t="shared" si="42"/>
        <v>26675</v>
      </c>
      <c r="B2727" t="s">
        <v>153</v>
      </c>
    </row>
    <row r="2728" spans="1:2" ht="14.45" x14ac:dyDescent="0.3">
      <c r="A2728">
        <f t="shared" si="42"/>
        <v>26674</v>
      </c>
      <c r="B2728" t="s">
        <v>153</v>
      </c>
    </row>
    <row r="2729" spans="1:2" ht="14.45" x14ac:dyDescent="0.3">
      <c r="A2729">
        <f t="shared" si="42"/>
        <v>26673</v>
      </c>
      <c r="B2729" t="s">
        <v>153</v>
      </c>
    </row>
    <row r="2730" spans="1:2" ht="14.45" x14ac:dyDescent="0.3">
      <c r="A2730">
        <f t="shared" si="42"/>
        <v>26672</v>
      </c>
      <c r="B2730" t="s">
        <v>153</v>
      </c>
    </row>
    <row r="2731" spans="1:2" ht="14.45" x14ac:dyDescent="0.3">
      <c r="A2731">
        <f t="shared" si="42"/>
        <v>26671</v>
      </c>
      <c r="B2731" t="s">
        <v>153</v>
      </c>
    </row>
    <row r="2732" spans="1:2" ht="14.45" x14ac:dyDescent="0.3">
      <c r="A2732">
        <f t="shared" si="42"/>
        <v>26670</v>
      </c>
      <c r="B2732" t="s">
        <v>153</v>
      </c>
    </row>
    <row r="2733" spans="1:2" ht="14.45" x14ac:dyDescent="0.3">
      <c r="A2733">
        <f t="shared" si="42"/>
        <v>26669</v>
      </c>
      <c r="B2733" t="s">
        <v>153</v>
      </c>
    </row>
    <row r="2734" spans="1:2" ht="14.45" x14ac:dyDescent="0.3">
      <c r="A2734">
        <f t="shared" si="42"/>
        <v>26668</v>
      </c>
      <c r="B2734" t="s">
        <v>153</v>
      </c>
    </row>
    <row r="2735" spans="1:2" ht="14.45" x14ac:dyDescent="0.3">
      <c r="A2735">
        <f t="shared" si="42"/>
        <v>26667</v>
      </c>
      <c r="B2735" t="s">
        <v>153</v>
      </c>
    </row>
    <row r="2736" spans="1:2" ht="14.45" x14ac:dyDescent="0.3">
      <c r="A2736">
        <f t="shared" si="42"/>
        <v>26666</v>
      </c>
      <c r="B2736" t="s">
        <v>153</v>
      </c>
    </row>
    <row r="2737" spans="1:2" ht="14.45" x14ac:dyDescent="0.3">
      <c r="A2737">
        <f t="shared" si="42"/>
        <v>26665</v>
      </c>
      <c r="B2737" t="s">
        <v>153</v>
      </c>
    </row>
    <row r="2738" spans="1:2" ht="14.45" x14ac:dyDescent="0.3">
      <c r="A2738">
        <f t="shared" si="42"/>
        <v>26664</v>
      </c>
      <c r="B2738" t="s">
        <v>153</v>
      </c>
    </row>
    <row r="2739" spans="1:2" ht="14.45" x14ac:dyDescent="0.3">
      <c r="A2739">
        <f t="shared" si="42"/>
        <v>26663</v>
      </c>
      <c r="B2739" t="s">
        <v>153</v>
      </c>
    </row>
    <row r="2740" spans="1:2" ht="14.45" x14ac:dyDescent="0.3">
      <c r="A2740">
        <f t="shared" si="42"/>
        <v>26662</v>
      </c>
      <c r="B2740" t="s">
        <v>153</v>
      </c>
    </row>
    <row r="2741" spans="1:2" ht="14.45" x14ac:dyDescent="0.3">
      <c r="A2741">
        <f t="shared" si="42"/>
        <v>26661</v>
      </c>
      <c r="B2741" t="s">
        <v>153</v>
      </c>
    </row>
    <row r="2742" spans="1:2" ht="14.45" x14ac:dyDescent="0.3">
      <c r="A2742">
        <f t="shared" si="42"/>
        <v>26660</v>
      </c>
      <c r="B2742" t="s">
        <v>153</v>
      </c>
    </row>
    <row r="2743" spans="1:2" ht="14.45" x14ac:dyDescent="0.3">
      <c r="A2743">
        <f t="shared" si="42"/>
        <v>26659</v>
      </c>
      <c r="B2743" t="s">
        <v>153</v>
      </c>
    </row>
    <row r="2744" spans="1:2" ht="14.45" x14ac:dyDescent="0.3">
      <c r="A2744">
        <f t="shared" si="42"/>
        <v>26658</v>
      </c>
      <c r="B2744" t="s">
        <v>153</v>
      </c>
    </row>
    <row r="2745" spans="1:2" ht="14.45" x14ac:dyDescent="0.3">
      <c r="A2745">
        <f t="shared" si="42"/>
        <v>26657</v>
      </c>
      <c r="B2745" t="s">
        <v>153</v>
      </c>
    </row>
    <row r="2746" spans="1:2" ht="14.45" x14ac:dyDescent="0.3">
      <c r="A2746">
        <f t="shared" si="42"/>
        <v>26656</v>
      </c>
      <c r="B2746" t="s">
        <v>153</v>
      </c>
    </row>
    <row r="2747" spans="1:2" ht="14.45" x14ac:dyDescent="0.3">
      <c r="A2747">
        <f t="shared" si="42"/>
        <v>26655</v>
      </c>
      <c r="B2747" t="s">
        <v>153</v>
      </c>
    </row>
    <row r="2748" spans="1:2" ht="14.45" x14ac:dyDescent="0.3">
      <c r="A2748">
        <f t="shared" si="42"/>
        <v>26654</v>
      </c>
      <c r="B2748" t="s">
        <v>153</v>
      </c>
    </row>
    <row r="2749" spans="1:2" ht="14.45" x14ac:dyDescent="0.3">
      <c r="A2749">
        <f t="shared" si="42"/>
        <v>26653</v>
      </c>
      <c r="B2749" t="s">
        <v>153</v>
      </c>
    </row>
    <row r="2750" spans="1:2" ht="14.45" x14ac:dyDescent="0.3">
      <c r="A2750">
        <f t="shared" si="42"/>
        <v>26652</v>
      </c>
      <c r="B2750" t="s">
        <v>153</v>
      </c>
    </row>
    <row r="2751" spans="1:2" ht="14.45" x14ac:dyDescent="0.3">
      <c r="A2751">
        <f t="shared" si="42"/>
        <v>26651</v>
      </c>
      <c r="B2751" t="s">
        <v>153</v>
      </c>
    </row>
    <row r="2752" spans="1:2" ht="14.45" x14ac:dyDescent="0.3">
      <c r="A2752">
        <f t="shared" si="42"/>
        <v>26650</v>
      </c>
      <c r="B2752" t="s">
        <v>153</v>
      </c>
    </row>
    <row r="2753" spans="1:2" ht="14.45" x14ac:dyDescent="0.3">
      <c r="A2753">
        <f t="shared" si="42"/>
        <v>26649</v>
      </c>
      <c r="B2753" t="s">
        <v>153</v>
      </c>
    </row>
    <row r="2754" spans="1:2" ht="14.45" x14ac:dyDescent="0.3">
      <c r="A2754">
        <f t="shared" si="42"/>
        <v>26648</v>
      </c>
      <c r="B2754" t="s">
        <v>153</v>
      </c>
    </row>
    <row r="2755" spans="1:2" ht="14.45" x14ac:dyDescent="0.3">
      <c r="A2755">
        <f t="shared" si="42"/>
        <v>26647</v>
      </c>
      <c r="B2755" t="s">
        <v>153</v>
      </c>
    </row>
    <row r="2756" spans="1:2" ht="14.45" x14ac:dyDescent="0.3">
      <c r="A2756">
        <f t="shared" ref="A2756:A2819" si="43">A2755-1</f>
        <v>26646</v>
      </c>
      <c r="B2756" t="s">
        <v>153</v>
      </c>
    </row>
    <row r="2757" spans="1:2" ht="14.45" x14ac:dyDescent="0.3">
      <c r="A2757">
        <f t="shared" si="43"/>
        <v>26645</v>
      </c>
      <c r="B2757" t="s">
        <v>153</v>
      </c>
    </row>
    <row r="2758" spans="1:2" ht="14.45" x14ac:dyDescent="0.3">
      <c r="A2758">
        <f t="shared" si="43"/>
        <v>26644</v>
      </c>
      <c r="B2758" t="s">
        <v>153</v>
      </c>
    </row>
    <row r="2759" spans="1:2" ht="14.45" x14ac:dyDescent="0.3">
      <c r="A2759">
        <f t="shared" si="43"/>
        <v>26643</v>
      </c>
      <c r="B2759" t="s">
        <v>153</v>
      </c>
    </row>
    <row r="2760" spans="1:2" ht="14.45" x14ac:dyDescent="0.3">
      <c r="A2760">
        <f t="shared" si="43"/>
        <v>26642</v>
      </c>
      <c r="B2760" t="s">
        <v>153</v>
      </c>
    </row>
    <row r="2761" spans="1:2" ht="14.45" x14ac:dyDescent="0.3">
      <c r="A2761">
        <f t="shared" si="43"/>
        <v>26641</v>
      </c>
      <c r="B2761" t="s">
        <v>153</v>
      </c>
    </row>
    <row r="2762" spans="1:2" ht="14.45" x14ac:dyDescent="0.3">
      <c r="A2762">
        <f t="shared" si="43"/>
        <v>26640</v>
      </c>
      <c r="B2762" t="s">
        <v>153</v>
      </c>
    </row>
    <row r="2763" spans="1:2" ht="14.45" x14ac:dyDescent="0.3">
      <c r="A2763">
        <f t="shared" si="43"/>
        <v>26639</v>
      </c>
      <c r="B2763" t="s">
        <v>153</v>
      </c>
    </row>
    <row r="2764" spans="1:2" ht="14.45" x14ac:dyDescent="0.3">
      <c r="A2764">
        <f t="shared" si="43"/>
        <v>26638</v>
      </c>
      <c r="B2764" t="s">
        <v>153</v>
      </c>
    </row>
    <row r="2765" spans="1:2" ht="14.45" x14ac:dyDescent="0.3">
      <c r="A2765">
        <f t="shared" si="43"/>
        <v>26637</v>
      </c>
      <c r="B2765" t="s">
        <v>153</v>
      </c>
    </row>
    <row r="2766" spans="1:2" ht="14.45" x14ac:dyDescent="0.3">
      <c r="A2766">
        <f t="shared" si="43"/>
        <v>26636</v>
      </c>
      <c r="B2766" t="s">
        <v>153</v>
      </c>
    </row>
    <row r="2767" spans="1:2" ht="14.45" x14ac:dyDescent="0.3">
      <c r="A2767">
        <f t="shared" si="43"/>
        <v>26635</v>
      </c>
      <c r="B2767" t="s">
        <v>153</v>
      </c>
    </row>
    <row r="2768" spans="1:2" ht="14.45" x14ac:dyDescent="0.3">
      <c r="A2768">
        <f t="shared" si="43"/>
        <v>26634</v>
      </c>
      <c r="B2768" t="s">
        <v>153</v>
      </c>
    </row>
    <row r="2769" spans="1:2" ht="14.45" x14ac:dyDescent="0.3">
      <c r="A2769">
        <f t="shared" si="43"/>
        <v>26633</v>
      </c>
      <c r="B2769" t="s">
        <v>153</v>
      </c>
    </row>
    <row r="2770" spans="1:2" ht="14.45" x14ac:dyDescent="0.3">
      <c r="A2770">
        <f t="shared" si="43"/>
        <v>26632</v>
      </c>
      <c r="B2770" t="s">
        <v>153</v>
      </c>
    </row>
    <row r="2771" spans="1:2" ht="14.45" x14ac:dyDescent="0.3">
      <c r="A2771">
        <f t="shared" si="43"/>
        <v>26631</v>
      </c>
      <c r="B2771" t="s">
        <v>153</v>
      </c>
    </row>
    <row r="2772" spans="1:2" ht="14.45" x14ac:dyDescent="0.3">
      <c r="A2772">
        <f t="shared" si="43"/>
        <v>26630</v>
      </c>
      <c r="B2772" t="s">
        <v>153</v>
      </c>
    </row>
    <row r="2773" spans="1:2" ht="14.45" x14ac:dyDescent="0.3">
      <c r="A2773">
        <f t="shared" si="43"/>
        <v>26629</v>
      </c>
      <c r="B2773" t="s">
        <v>153</v>
      </c>
    </row>
    <row r="2774" spans="1:2" ht="14.45" x14ac:dyDescent="0.3">
      <c r="A2774">
        <f t="shared" si="43"/>
        <v>26628</v>
      </c>
      <c r="B2774" t="s">
        <v>153</v>
      </c>
    </row>
    <row r="2775" spans="1:2" ht="14.45" x14ac:dyDescent="0.3">
      <c r="A2775">
        <f t="shared" si="43"/>
        <v>26627</v>
      </c>
      <c r="B2775" t="s">
        <v>153</v>
      </c>
    </row>
    <row r="2776" spans="1:2" ht="14.45" x14ac:dyDescent="0.3">
      <c r="A2776">
        <f t="shared" si="43"/>
        <v>26626</v>
      </c>
      <c r="B2776" t="s">
        <v>153</v>
      </c>
    </row>
    <row r="2777" spans="1:2" ht="14.45" x14ac:dyDescent="0.3">
      <c r="A2777">
        <f t="shared" si="43"/>
        <v>26625</v>
      </c>
      <c r="B2777" t="s">
        <v>153</v>
      </c>
    </row>
    <row r="2778" spans="1:2" ht="14.45" x14ac:dyDescent="0.3">
      <c r="A2778">
        <f t="shared" si="43"/>
        <v>26624</v>
      </c>
      <c r="B2778" t="s">
        <v>153</v>
      </c>
    </row>
    <row r="2779" spans="1:2" ht="14.45" x14ac:dyDescent="0.3">
      <c r="A2779">
        <f t="shared" si="43"/>
        <v>26623</v>
      </c>
      <c r="B2779" t="s">
        <v>153</v>
      </c>
    </row>
    <row r="2780" spans="1:2" ht="14.45" x14ac:dyDescent="0.3">
      <c r="A2780">
        <f t="shared" si="43"/>
        <v>26622</v>
      </c>
      <c r="B2780" t="s">
        <v>153</v>
      </c>
    </row>
    <row r="2781" spans="1:2" ht="14.45" x14ac:dyDescent="0.3">
      <c r="A2781">
        <f t="shared" si="43"/>
        <v>26621</v>
      </c>
      <c r="B2781" t="s">
        <v>153</v>
      </c>
    </row>
    <row r="2782" spans="1:2" ht="14.45" x14ac:dyDescent="0.3">
      <c r="A2782">
        <f t="shared" si="43"/>
        <v>26620</v>
      </c>
      <c r="B2782" t="s">
        <v>153</v>
      </c>
    </row>
    <row r="2783" spans="1:2" ht="14.45" x14ac:dyDescent="0.3">
      <c r="A2783">
        <f t="shared" si="43"/>
        <v>26619</v>
      </c>
      <c r="B2783" t="s">
        <v>153</v>
      </c>
    </row>
    <row r="2784" spans="1:2" ht="14.45" x14ac:dyDescent="0.3">
      <c r="A2784">
        <f t="shared" si="43"/>
        <v>26618</v>
      </c>
      <c r="B2784" t="s">
        <v>153</v>
      </c>
    </row>
    <row r="2785" spans="1:2" ht="14.45" x14ac:dyDescent="0.3">
      <c r="A2785">
        <f t="shared" si="43"/>
        <v>26617</v>
      </c>
      <c r="B2785" t="s">
        <v>153</v>
      </c>
    </row>
    <row r="2786" spans="1:2" ht="14.45" x14ac:dyDescent="0.3">
      <c r="A2786">
        <f t="shared" si="43"/>
        <v>26616</v>
      </c>
      <c r="B2786" t="s">
        <v>153</v>
      </c>
    </row>
    <row r="2787" spans="1:2" ht="14.45" x14ac:dyDescent="0.3">
      <c r="A2787">
        <f t="shared" si="43"/>
        <v>26615</v>
      </c>
      <c r="B2787" t="s">
        <v>153</v>
      </c>
    </row>
    <row r="2788" spans="1:2" ht="14.45" x14ac:dyDescent="0.3">
      <c r="A2788">
        <f t="shared" si="43"/>
        <v>26614</v>
      </c>
      <c r="B2788" t="s">
        <v>153</v>
      </c>
    </row>
    <row r="2789" spans="1:2" ht="14.45" x14ac:dyDescent="0.3">
      <c r="A2789">
        <f t="shared" si="43"/>
        <v>26613</v>
      </c>
      <c r="B2789" t="s">
        <v>153</v>
      </c>
    </row>
    <row r="2790" spans="1:2" ht="14.45" x14ac:dyDescent="0.3">
      <c r="A2790">
        <f t="shared" si="43"/>
        <v>26612</v>
      </c>
      <c r="B2790" t="s">
        <v>153</v>
      </c>
    </row>
    <row r="2791" spans="1:2" ht="14.45" x14ac:dyDescent="0.3">
      <c r="A2791">
        <f t="shared" si="43"/>
        <v>26611</v>
      </c>
      <c r="B2791" t="s">
        <v>153</v>
      </c>
    </row>
    <row r="2792" spans="1:2" ht="14.45" x14ac:dyDescent="0.3">
      <c r="A2792">
        <f t="shared" si="43"/>
        <v>26610</v>
      </c>
      <c r="B2792" t="s">
        <v>153</v>
      </c>
    </row>
    <row r="2793" spans="1:2" ht="14.45" x14ac:dyDescent="0.3">
      <c r="A2793">
        <f t="shared" si="43"/>
        <v>26609</v>
      </c>
      <c r="B2793" t="s">
        <v>153</v>
      </c>
    </row>
    <row r="2794" spans="1:2" ht="14.45" x14ac:dyDescent="0.3">
      <c r="A2794">
        <f t="shared" si="43"/>
        <v>26608</v>
      </c>
      <c r="B2794" t="s">
        <v>153</v>
      </c>
    </row>
    <row r="2795" spans="1:2" ht="14.45" x14ac:dyDescent="0.3">
      <c r="A2795">
        <f t="shared" si="43"/>
        <v>26607</v>
      </c>
      <c r="B2795" t="s">
        <v>153</v>
      </c>
    </row>
    <row r="2796" spans="1:2" ht="14.45" x14ac:dyDescent="0.3">
      <c r="A2796">
        <f t="shared" si="43"/>
        <v>26606</v>
      </c>
      <c r="B2796" t="s">
        <v>153</v>
      </c>
    </row>
    <row r="2797" spans="1:2" ht="14.45" x14ac:dyDescent="0.3">
      <c r="A2797">
        <f t="shared" si="43"/>
        <v>26605</v>
      </c>
      <c r="B2797" t="s">
        <v>153</v>
      </c>
    </row>
    <row r="2798" spans="1:2" ht="14.45" x14ac:dyDescent="0.3">
      <c r="A2798">
        <f t="shared" si="43"/>
        <v>26604</v>
      </c>
      <c r="B2798" t="s">
        <v>153</v>
      </c>
    </row>
    <row r="2799" spans="1:2" ht="14.45" x14ac:dyDescent="0.3">
      <c r="A2799">
        <f t="shared" si="43"/>
        <v>26603</v>
      </c>
      <c r="B2799" t="s">
        <v>153</v>
      </c>
    </row>
    <row r="2800" spans="1:2" ht="14.45" x14ac:dyDescent="0.3">
      <c r="A2800">
        <f t="shared" si="43"/>
        <v>26602</v>
      </c>
      <c r="B2800" t="s">
        <v>153</v>
      </c>
    </row>
    <row r="2801" spans="1:2" ht="14.45" x14ac:dyDescent="0.3">
      <c r="A2801">
        <f t="shared" si="43"/>
        <v>26601</v>
      </c>
      <c r="B2801" t="s">
        <v>153</v>
      </c>
    </row>
    <row r="2802" spans="1:2" ht="14.45" x14ac:dyDescent="0.3">
      <c r="A2802">
        <f t="shared" si="43"/>
        <v>26600</v>
      </c>
      <c r="B2802" t="s">
        <v>153</v>
      </c>
    </row>
    <row r="2803" spans="1:2" ht="14.45" x14ac:dyDescent="0.3">
      <c r="A2803">
        <f t="shared" si="43"/>
        <v>26599</v>
      </c>
      <c r="B2803" t="s">
        <v>153</v>
      </c>
    </row>
    <row r="2804" spans="1:2" ht="14.45" x14ac:dyDescent="0.3">
      <c r="A2804">
        <f t="shared" si="43"/>
        <v>26598</v>
      </c>
      <c r="B2804" t="s">
        <v>153</v>
      </c>
    </row>
    <row r="2805" spans="1:2" ht="14.45" x14ac:dyDescent="0.3">
      <c r="A2805">
        <f t="shared" si="43"/>
        <v>26597</v>
      </c>
      <c r="B2805" t="s">
        <v>153</v>
      </c>
    </row>
    <row r="2806" spans="1:2" ht="14.45" x14ac:dyDescent="0.3">
      <c r="A2806">
        <f t="shared" si="43"/>
        <v>26596</v>
      </c>
      <c r="B2806" t="s">
        <v>153</v>
      </c>
    </row>
    <row r="2807" spans="1:2" ht="14.45" x14ac:dyDescent="0.3">
      <c r="A2807">
        <f t="shared" si="43"/>
        <v>26595</v>
      </c>
      <c r="B2807" t="s">
        <v>153</v>
      </c>
    </row>
    <row r="2808" spans="1:2" ht="14.45" x14ac:dyDescent="0.3">
      <c r="A2808">
        <f t="shared" si="43"/>
        <v>26594</v>
      </c>
      <c r="B2808" t="s">
        <v>153</v>
      </c>
    </row>
    <row r="2809" spans="1:2" ht="14.45" x14ac:dyDescent="0.3">
      <c r="A2809">
        <f t="shared" si="43"/>
        <v>26593</v>
      </c>
      <c r="B2809" t="s">
        <v>153</v>
      </c>
    </row>
    <row r="2810" spans="1:2" ht="14.45" x14ac:dyDescent="0.3">
      <c r="A2810">
        <f t="shared" si="43"/>
        <v>26592</v>
      </c>
      <c r="B2810" t="s">
        <v>153</v>
      </c>
    </row>
    <row r="2811" spans="1:2" ht="14.45" x14ac:dyDescent="0.3">
      <c r="A2811">
        <f t="shared" si="43"/>
        <v>26591</v>
      </c>
      <c r="B2811" t="s">
        <v>153</v>
      </c>
    </row>
    <row r="2812" spans="1:2" ht="14.45" x14ac:dyDescent="0.3">
      <c r="A2812">
        <f t="shared" si="43"/>
        <v>26590</v>
      </c>
      <c r="B2812" t="s">
        <v>153</v>
      </c>
    </row>
    <row r="2813" spans="1:2" ht="14.45" x14ac:dyDescent="0.3">
      <c r="A2813">
        <f t="shared" si="43"/>
        <v>26589</v>
      </c>
      <c r="B2813" t="s">
        <v>153</v>
      </c>
    </row>
    <row r="2814" spans="1:2" ht="14.45" x14ac:dyDescent="0.3">
      <c r="A2814">
        <f t="shared" si="43"/>
        <v>26588</v>
      </c>
      <c r="B2814" t="s">
        <v>153</v>
      </c>
    </row>
    <row r="2815" spans="1:2" ht="14.45" x14ac:dyDescent="0.3">
      <c r="A2815">
        <f t="shared" si="43"/>
        <v>26587</v>
      </c>
      <c r="B2815" t="s">
        <v>153</v>
      </c>
    </row>
    <row r="2816" spans="1:2" ht="14.45" x14ac:dyDescent="0.3">
      <c r="A2816">
        <f t="shared" si="43"/>
        <v>26586</v>
      </c>
      <c r="B2816" t="s">
        <v>153</v>
      </c>
    </row>
    <row r="2817" spans="1:2" ht="14.45" x14ac:dyDescent="0.3">
      <c r="A2817">
        <f t="shared" si="43"/>
        <v>26585</v>
      </c>
      <c r="B2817" t="s">
        <v>153</v>
      </c>
    </row>
    <row r="2818" spans="1:2" ht="14.45" x14ac:dyDescent="0.3">
      <c r="A2818">
        <f t="shared" si="43"/>
        <v>26584</v>
      </c>
      <c r="B2818" t="s">
        <v>153</v>
      </c>
    </row>
    <row r="2819" spans="1:2" ht="14.45" x14ac:dyDescent="0.3">
      <c r="A2819">
        <f t="shared" si="43"/>
        <v>26583</v>
      </c>
      <c r="B2819" t="s">
        <v>153</v>
      </c>
    </row>
    <row r="2820" spans="1:2" ht="14.45" x14ac:dyDescent="0.3">
      <c r="A2820">
        <f t="shared" ref="A2820:A2883" si="44">A2819-1</f>
        <v>26582</v>
      </c>
      <c r="B2820" t="s">
        <v>153</v>
      </c>
    </row>
    <row r="2821" spans="1:2" ht="14.45" x14ac:dyDescent="0.3">
      <c r="A2821">
        <f t="shared" si="44"/>
        <v>26581</v>
      </c>
      <c r="B2821" t="s">
        <v>153</v>
      </c>
    </row>
    <row r="2822" spans="1:2" ht="14.45" x14ac:dyDescent="0.3">
      <c r="A2822">
        <f t="shared" si="44"/>
        <v>26580</v>
      </c>
      <c r="B2822" t="s">
        <v>153</v>
      </c>
    </row>
    <row r="2823" spans="1:2" ht="14.45" x14ac:dyDescent="0.3">
      <c r="A2823">
        <f t="shared" si="44"/>
        <v>26579</v>
      </c>
      <c r="B2823" t="s">
        <v>153</v>
      </c>
    </row>
    <row r="2824" spans="1:2" ht="14.45" x14ac:dyDescent="0.3">
      <c r="A2824">
        <f t="shared" si="44"/>
        <v>26578</v>
      </c>
      <c r="B2824" t="s">
        <v>153</v>
      </c>
    </row>
    <row r="2825" spans="1:2" ht="14.45" x14ac:dyDescent="0.3">
      <c r="A2825">
        <f t="shared" si="44"/>
        <v>26577</v>
      </c>
      <c r="B2825" t="s">
        <v>153</v>
      </c>
    </row>
    <row r="2826" spans="1:2" ht="14.45" x14ac:dyDescent="0.3">
      <c r="A2826">
        <f t="shared" si="44"/>
        <v>26576</v>
      </c>
      <c r="B2826" t="s">
        <v>153</v>
      </c>
    </row>
    <row r="2827" spans="1:2" ht="14.45" x14ac:dyDescent="0.3">
      <c r="A2827">
        <f t="shared" si="44"/>
        <v>26575</v>
      </c>
      <c r="B2827" t="s">
        <v>153</v>
      </c>
    </row>
    <row r="2828" spans="1:2" ht="14.45" x14ac:dyDescent="0.3">
      <c r="A2828">
        <f t="shared" si="44"/>
        <v>26574</v>
      </c>
      <c r="B2828" t="s">
        <v>153</v>
      </c>
    </row>
    <row r="2829" spans="1:2" ht="14.45" x14ac:dyDescent="0.3">
      <c r="A2829">
        <f t="shared" si="44"/>
        <v>26573</v>
      </c>
      <c r="B2829" t="s">
        <v>153</v>
      </c>
    </row>
    <row r="2830" spans="1:2" ht="14.45" x14ac:dyDescent="0.3">
      <c r="A2830">
        <f t="shared" si="44"/>
        <v>26572</v>
      </c>
      <c r="B2830" t="s">
        <v>153</v>
      </c>
    </row>
    <row r="2831" spans="1:2" ht="14.45" x14ac:dyDescent="0.3">
      <c r="A2831">
        <f t="shared" si="44"/>
        <v>26571</v>
      </c>
      <c r="B2831" t="s">
        <v>153</v>
      </c>
    </row>
    <row r="2832" spans="1:2" ht="14.45" x14ac:dyDescent="0.3">
      <c r="A2832">
        <f t="shared" si="44"/>
        <v>26570</v>
      </c>
      <c r="B2832" t="s">
        <v>153</v>
      </c>
    </row>
    <row r="2833" spans="1:2" ht="14.45" x14ac:dyDescent="0.3">
      <c r="A2833">
        <f t="shared" si="44"/>
        <v>26569</v>
      </c>
      <c r="B2833" t="s">
        <v>153</v>
      </c>
    </row>
    <row r="2834" spans="1:2" ht="14.45" x14ac:dyDescent="0.3">
      <c r="A2834">
        <f t="shared" si="44"/>
        <v>26568</v>
      </c>
      <c r="B2834" t="s">
        <v>153</v>
      </c>
    </row>
    <row r="2835" spans="1:2" ht="14.45" x14ac:dyDescent="0.3">
      <c r="A2835">
        <f t="shared" si="44"/>
        <v>26567</v>
      </c>
      <c r="B2835" t="s">
        <v>153</v>
      </c>
    </row>
    <row r="2836" spans="1:2" ht="14.45" x14ac:dyDescent="0.3">
      <c r="A2836">
        <f t="shared" si="44"/>
        <v>26566</v>
      </c>
      <c r="B2836" t="s">
        <v>153</v>
      </c>
    </row>
    <row r="2837" spans="1:2" ht="14.45" x14ac:dyDescent="0.3">
      <c r="A2837">
        <f t="shared" si="44"/>
        <v>26565</v>
      </c>
      <c r="B2837" t="s">
        <v>153</v>
      </c>
    </row>
    <row r="2838" spans="1:2" ht="14.45" x14ac:dyDescent="0.3">
      <c r="A2838">
        <f t="shared" si="44"/>
        <v>26564</v>
      </c>
      <c r="B2838" t="s">
        <v>153</v>
      </c>
    </row>
    <row r="2839" spans="1:2" ht="14.45" x14ac:dyDescent="0.3">
      <c r="A2839">
        <f t="shared" si="44"/>
        <v>26563</v>
      </c>
      <c r="B2839" t="s">
        <v>153</v>
      </c>
    </row>
    <row r="2840" spans="1:2" ht="14.45" x14ac:dyDescent="0.3">
      <c r="A2840">
        <f t="shared" si="44"/>
        <v>26562</v>
      </c>
      <c r="B2840" t="s">
        <v>153</v>
      </c>
    </row>
    <row r="2841" spans="1:2" ht="14.45" x14ac:dyDescent="0.3">
      <c r="A2841">
        <f t="shared" si="44"/>
        <v>26561</v>
      </c>
      <c r="B2841" t="s">
        <v>153</v>
      </c>
    </row>
    <row r="2842" spans="1:2" ht="14.45" x14ac:dyDescent="0.3">
      <c r="A2842">
        <f t="shared" si="44"/>
        <v>26560</v>
      </c>
      <c r="B2842" t="s">
        <v>153</v>
      </c>
    </row>
    <row r="2843" spans="1:2" ht="14.45" x14ac:dyDescent="0.3">
      <c r="A2843">
        <f t="shared" si="44"/>
        <v>26559</v>
      </c>
      <c r="B2843" t="s">
        <v>153</v>
      </c>
    </row>
    <row r="2844" spans="1:2" ht="14.45" x14ac:dyDescent="0.3">
      <c r="A2844">
        <f t="shared" si="44"/>
        <v>26558</v>
      </c>
      <c r="B2844" t="s">
        <v>153</v>
      </c>
    </row>
    <row r="2845" spans="1:2" ht="14.45" x14ac:dyDescent="0.3">
      <c r="A2845">
        <f t="shared" si="44"/>
        <v>26557</v>
      </c>
      <c r="B2845" t="s">
        <v>153</v>
      </c>
    </row>
    <row r="2846" spans="1:2" ht="14.45" x14ac:dyDescent="0.3">
      <c r="A2846">
        <f t="shared" si="44"/>
        <v>26556</v>
      </c>
      <c r="B2846" t="s">
        <v>153</v>
      </c>
    </row>
    <row r="2847" spans="1:2" ht="14.45" x14ac:dyDescent="0.3">
      <c r="A2847">
        <f t="shared" si="44"/>
        <v>26555</v>
      </c>
      <c r="B2847" t="s">
        <v>153</v>
      </c>
    </row>
    <row r="2848" spans="1:2" ht="14.45" x14ac:dyDescent="0.3">
      <c r="A2848">
        <f t="shared" si="44"/>
        <v>26554</v>
      </c>
      <c r="B2848" t="s">
        <v>153</v>
      </c>
    </row>
    <row r="2849" spans="1:2" ht="14.45" x14ac:dyDescent="0.3">
      <c r="A2849">
        <f t="shared" si="44"/>
        <v>26553</v>
      </c>
      <c r="B2849" t="s">
        <v>153</v>
      </c>
    </row>
    <row r="2850" spans="1:2" ht="14.45" x14ac:dyDescent="0.3">
      <c r="A2850">
        <f t="shared" si="44"/>
        <v>26552</v>
      </c>
      <c r="B2850" t="s">
        <v>153</v>
      </c>
    </row>
    <row r="2851" spans="1:2" ht="14.45" x14ac:dyDescent="0.3">
      <c r="A2851">
        <f t="shared" si="44"/>
        <v>26551</v>
      </c>
      <c r="B2851" t="s">
        <v>153</v>
      </c>
    </row>
    <row r="2852" spans="1:2" ht="14.45" x14ac:dyDescent="0.3">
      <c r="A2852">
        <f t="shared" si="44"/>
        <v>26550</v>
      </c>
      <c r="B2852" t="s">
        <v>153</v>
      </c>
    </row>
    <row r="2853" spans="1:2" ht="14.45" x14ac:dyDescent="0.3">
      <c r="A2853">
        <f t="shared" si="44"/>
        <v>26549</v>
      </c>
      <c r="B2853" t="s">
        <v>153</v>
      </c>
    </row>
    <row r="2854" spans="1:2" ht="14.45" x14ac:dyDescent="0.3">
      <c r="A2854">
        <f t="shared" si="44"/>
        <v>26548</v>
      </c>
      <c r="B2854" t="s">
        <v>153</v>
      </c>
    </row>
    <row r="2855" spans="1:2" ht="14.45" x14ac:dyDescent="0.3">
      <c r="A2855">
        <f t="shared" si="44"/>
        <v>26547</v>
      </c>
      <c r="B2855" t="s">
        <v>153</v>
      </c>
    </row>
    <row r="2856" spans="1:2" ht="14.45" x14ac:dyDescent="0.3">
      <c r="A2856">
        <f t="shared" si="44"/>
        <v>26546</v>
      </c>
      <c r="B2856" t="s">
        <v>153</v>
      </c>
    </row>
    <row r="2857" spans="1:2" ht="14.45" x14ac:dyDescent="0.3">
      <c r="A2857">
        <f t="shared" si="44"/>
        <v>26545</v>
      </c>
      <c r="B2857" t="s">
        <v>153</v>
      </c>
    </row>
    <row r="2858" spans="1:2" ht="14.45" x14ac:dyDescent="0.3">
      <c r="A2858">
        <f t="shared" si="44"/>
        <v>26544</v>
      </c>
      <c r="B2858" t="s">
        <v>153</v>
      </c>
    </row>
    <row r="2859" spans="1:2" ht="14.45" x14ac:dyDescent="0.3">
      <c r="A2859">
        <f t="shared" si="44"/>
        <v>26543</v>
      </c>
      <c r="B2859" t="s">
        <v>153</v>
      </c>
    </row>
    <row r="2860" spans="1:2" ht="14.45" x14ac:dyDescent="0.3">
      <c r="A2860">
        <f t="shared" si="44"/>
        <v>26542</v>
      </c>
      <c r="B2860" t="s">
        <v>153</v>
      </c>
    </row>
    <row r="2861" spans="1:2" ht="14.45" x14ac:dyDescent="0.3">
      <c r="A2861">
        <f t="shared" si="44"/>
        <v>26541</v>
      </c>
      <c r="B2861" t="s">
        <v>153</v>
      </c>
    </row>
    <row r="2862" spans="1:2" ht="14.45" x14ac:dyDescent="0.3">
      <c r="A2862">
        <f t="shared" si="44"/>
        <v>26540</v>
      </c>
      <c r="B2862" t="s">
        <v>153</v>
      </c>
    </row>
    <row r="2863" spans="1:2" ht="14.45" x14ac:dyDescent="0.3">
      <c r="A2863">
        <f t="shared" si="44"/>
        <v>26539</v>
      </c>
      <c r="B2863" t="s">
        <v>153</v>
      </c>
    </row>
    <row r="2864" spans="1:2" ht="14.45" x14ac:dyDescent="0.3">
      <c r="A2864">
        <f t="shared" si="44"/>
        <v>26538</v>
      </c>
      <c r="B2864" t="s">
        <v>153</v>
      </c>
    </row>
    <row r="2865" spans="1:2" ht="14.45" x14ac:dyDescent="0.3">
      <c r="A2865">
        <f t="shared" si="44"/>
        <v>26537</v>
      </c>
      <c r="B2865" t="s">
        <v>153</v>
      </c>
    </row>
    <row r="2866" spans="1:2" ht="14.45" x14ac:dyDescent="0.3">
      <c r="A2866">
        <f t="shared" si="44"/>
        <v>26536</v>
      </c>
      <c r="B2866" t="s">
        <v>153</v>
      </c>
    </row>
    <row r="2867" spans="1:2" ht="14.45" x14ac:dyDescent="0.3">
      <c r="A2867">
        <f t="shared" si="44"/>
        <v>26535</v>
      </c>
      <c r="B2867" t="s">
        <v>153</v>
      </c>
    </row>
    <row r="2868" spans="1:2" ht="14.45" x14ac:dyDescent="0.3">
      <c r="A2868">
        <f t="shared" si="44"/>
        <v>26534</v>
      </c>
      <c r="B2868" t="s">
        <v>153</v>
      </c>
    </row>
    <row r="2869" spans="1:2" ht="14.45" x14ac:dyDescent="0.3">
      <c r="A2869">
        <f t="shared" si="44"/>
        <v>26533</v>
      </c>
      <c r="B2869" t="s">
        <v>153</v>
      </c>
    </row>
    <row r="2870" spans="1:2" ht="14.45" x14ac:dyDescent="0.3">
      <c r="A2870">
        <f t="shared" si="44"/>
        <v>26532</v>
      </c>
      <c r="B2870" t="s">
        <v>153</v>
      </c>
    </row>
    <row r="2871" spans="1:2" ht="14.45" x14ac:dyDescent="0.3">
      <c r="A2871">
        <f t="shared" si="44"/>
        <v>26531</v>
      </c>
      <c r="B2871" t="s">
        <v>153</v>
      </c>
    </row>
    <row r="2872" spans="1:2" ht="14.45" x14ac:dyDescent="0.3">
      <c r="A2872">
        <f t="shared" si="44"/>
        <v>26530</v>
      </c>
      <c r="B2872" t="s">
        <v>153</v>
      </c>
    </row>
    <row r="2873" spans="1:2" ht="14.45" x14ac:dyDescent="0.3">
      <c r="A2873">
        <f t="shared" si="44"/>
        <v>26529</v>
      </c>
      <c r="B2873" t="s">
        <v>153</v>
      </c>
    </row>
    <row r="2874" spans="1:2" ht="14.45" x14ac:dyDescent="0.3">
      <c r="A2874">
        <f t="shared" si="44"/>
        <v>26528</v>
      </c>
      <c r="B2874" t="s">
        <v>153</v>
      </c>
    </row>
    <row r="2875" spans="1:2" ht="14.45" x14ac:dyDescent="0.3">
      <c r="A2875">
        <f t="shared" si="44"/>
        <v>26527</v>
      </c>
      <c r="B2875" t="s">
        <v>153</v>
      </c>
    </row>
    <row r="2876" spans="1:2" ht="14.45" x14ac:dyDescent="0.3">
      <c r="A2876">
        <f t="shared" si="44"/>
        <v>26526</v>
      </c>
      <c r="B2876" t="s">
        <v>153</v>
      </c>
    </row>
    <row r="2877" spans="1:2" ht="14.45" x14ac:dyDescent="0.3">
      <c r="A2877">
        <f t="shared" si="44"/>
        <v>26525</v>
      </c>
      <c r="B2877" t="s">
        <v>153</v>
      </c>
    </row>
    <row r="2878" spans="1:2" ht="14.45" x14ac:dyDescent="0.3">
      <c r="A2878">
        <f t="shared" si="44"/>
        <v>26524</v>
      </c>
      <c r="B2878" t="s">
        <v>153</v>
      </c>
    </row>
    <row r="2879" spans="1:2" ht="14.45" x14ac:dyDescent="0.3">
      <c r="A2879">
        <f t="shared" si="44"/>
        <v>26523</v>
      </c>
      <c r="B2879" t="s">
        <v>153</v>
      </c>
    </row>
    <row r="2880" spans="1:2" ht="14.45" x14ac:dyDescent="0.3">
      <c r="A2880">
        <f t="shared" si="44"/>
        <v>26522</v>
      </c>
      <c r="B2880" t="s">
        <v>153</v>
      </c>
    </row>
    <row r="2881" spans="1:2" ht="14.45" x14ac:dyDescent="0.3">
      <c r="A2881">
        <f t="shared" si="44"/>
        <v>26521</v>
      </c>
      <c r="B2881" t="s">
        <v>153</v>
      </c>
    </row>
    <row r="2882" spans="1:2" ht="14.45" x14ac:dyDescent="0.3">
      <c r="A2882">
        <f t="shared" si="44"/>
        <v>26520</v>
      </c>
      <c r="B2882" t="s">
        <v>153</v>
      </c>
    </row>
    <row r="2883" spans="1:2" ht="14.45" x14ac:dyDescent="0.3">
      <c r="A2883">
        <f t="shared" si="44"/>
        <v>26519</v>
      </c>
      <c r="B2883" t="s">
        <v>153</v>
      </c>
    </row>
    <row r="2884" spans="1:2" ht="14.45" x14ac:dyDescent="0.3">
      <c r="A2884">
        <f t="shared" ref="A2884:A2947" si="45">A2883-1</f>
        <v>26518</v>
      </c>
      <c r="B2884" t="s">
        <v>153</v>
      </c>
    </row>
    <row r="2885" spans="1:2" ht="14.45" x14ac:dyDescent="0.3">
      <c r="A2885">
        <f t="shared" si="45"/>
        <v>26517</v>
      </c>
      <c r="B2885" t="s">
        <v>153</v>
      </c>
    </row>
    <row r="2886" spans="1:2" ht="14.45" x14ac:dyDescent="0.3">
      <c r="A2886">
        <f t="shared" si="45"/>
        <v>26516</v>
      </c>
      <c r="B2886" t="s">
        <v>153</v>
      </c>
    </row>
    <row r="2887" spans="1:2" ht="14.45" x14ac:dyDescent="0.3">
      <c r="A2887">
        <f t="shared" si="45"/>
        <v>26515</v>
      </c>
      <c r="B2887" t="s">
        <v>153</v>
      </c>
    </row>
    <row r="2888" spans="1:2" ht="14.45" x14ac:dyDescent="0.3">
      <c r="A2888">
        <f t="shared" si="45"/>
        <v>26514</v>
      </c>
      <c r="B2888" t="s">
        <v>153</v>
      </c>
    </row>
    <row r="2889" spans="1:2" ht="14.45" x14ac:dyDescent="0.3">
      <c r="A2889">
        <f t="shared" si="45"/>
        <v>26513</v>
      </c>
      <c r="B2889" t="s">
        <v>153</v>
      </c>
    </row>
    <row r="2890" spans="1:2" ht="14.45" x14ac:dyDescent="0.3">
      <c r="A2890">
        <f t="shared" si="45"/>
        <v>26512</v>
      </c>
      <c r="B2890" t="s">
        <v>153</v>
      </c>
    </row>
    <row r="2891" spans="1:2" ht="14.45" x14ac:dyDescent="0.3">
      <c r="A2891">
        <f t="shared" si="45"/>
        <v>26511</v>
      </c>
      <c r="B2891" t="s">
        <v>153</v>
      </c>
    </row>
    <row r="2892" spans="1:2" ht="14.45" x14ac:dyDescent="0.3">
      <c r="A2892">
        <f t="shared" si="45"/>
        <v>26510</v>
      </c>
      <c r="B2892" t="s">
        <v>153</v>
      </c>
    </row>
    <row r="2893" spans="1:2" ht="14.45" x14ac:dyDescent="0.3">
      <c r="A2893">
        <f t="shared" si="45"/>
        <v>26509</v>
      </c>
      <c r="B2893" t="s">
        <v>153</v>
      </c>
    </row>
    <row r="2894" spans="1:2" ht="14.45" x14ac:dyDescent="0.3">
      <c r="A2894">
        <f t="shared" si="45"/>
        <v>26508</v>
      </c>
      <c r="B2894" t="s">
        <v>153</v>
      </c>
    </row>
    <row r="2895" spans="1:2" ht="14.45" x14ac:dyDescent="0.3">
      <c r="A2895">
        <f t="shared" si="45"/>
        <v>26507</v>
      </c>
      <c r="B2895" t="s">
        <v>153</v>
      </c>
    </row>
    <row r="2896" spans="1:2" ht="14.45" x14ac:dyDescent="0.3">
      <c r="A2896">
        <f t="shared" si="45"/>
        <v>26506</v>
      </c>
      <c r="B2896" t="s">
        <v>153</v>
      </c>
    </row>
    <row r="2897" spans="1:2" ht="14.45" x14ac:dyDescent="0.3">
      <c r="A2897">
        <f t="shared" si="45"/>
        <v>26505</v>
      </c>
      <c r="B2897" t="s">
        <v>153</v>
      </c>
    </row>
    <row r="2898" spans="1:2" ht="14.45" x14ac:dyDescent="0.3">
      <c r="A2898">
        <f t="shared" si="45"/>
        <v>26504</v>
      </c>
      <c r="B2898" t="s">
        <v>153</v>
      </c>
    </row>
    <row r="2899" spans="1:2" ht="14.45" x14ac:dyDescent="0.3">
      <c r="A2899">
        <f t="shared" si="45"/>
        <v>26503</v>
      </c>
      <c r="B2899" t="s">
        <v>153</v>
      </c>
    </row>
    <row r="2900" spans="1:2" ht="14.45" x14ac:dyDescent="0.3">
      <c r="A2900">
        <f t="shared" si="45"/>
        <v>26502</v>
      </c>
      <c r="B2900" t="s">
        <v>153</v>
      </c>
    </row>
    <row r="2901" spans="1:2" ht="14.45" x14ac:dyDescent="0.3">
      <c r="A2901">
        <f t="shared" si="45"/>
        <v>26501</v>
      </c>
      <c r="B2901" t="s">
        <v>153</v>
      </c>
    </row>
    <row r="2902" spans="1:2" ht="14.45" x14ac:dyDescent="0.3">
      <c r="A2902">
        <f t="shared" si="45"/>
        <v>26500</v>
      </c>
      <c r="B2902" t="s">
        <v>153</v>
      </c>
    </row>
    <row r="2903" spans="1:2" ht="14.45" x14ac:dyDescent="0.3">
      <c r="A2903">
        <f t="shared" si="45"/>
        <v>26499</v>
      </c>
      <c r="B2903" t="s">
        <v>153</v>
      </c>
    </row>
    <row r="2904" spans="1:2" ht="14.45" x14ac:dyDescent="0.3">
      <c r="A2904">
        <f t="shared" si="45"/>
        <v>26498</v>
      </c>
      <c r="B2904" t="s">
        <v>153</v>
      </c>
    </row>
    <row r="2905" spans="1:2" ht="14.45" x14ac:dyDescent="0.3">
      <c r="A2905">
        <f t="shared" si="45"/>
        <v>26497</v>
      </c>
      <c r="B2905" t="s">
        <v>153</v>
      </c>
    </row>
    <row r="2906" spans="1:2" ht="14.45" x14ac:dyDescent="0.3">
      <c r="A2906">
        <f t="shared" si="45"/>
        <v>26496</v>
      </c>
      <c r="B2906" t="s">
        <v>153</v>
      </c>
    </row>
    <row r="2907" spans="1:2" ht="14.45" x14ac:dyDescent="0.3">
      <c r="A2907">
        <f t="shared" si="45"/>
        <v>26495</v>
      </c>
      <c r="B2907" t="s">
        <v>153</v>
      </c>
    </row>
    <row r="2908" spans="1:2" ht="14.45" x14ac:dyDescent="0.3">
      <c r="A2908">
        <f t="shared" si="45"/>
        <v>26494</v>
      </c>
      <c r="B2908" t="s">
        <v>153</v>
      </c>
    </row>
    <row r="2909" spans="1:2" ht="14.45" x14ac:dyDescent="0.3">
      <c r="A2909">
        <f t="shared" si="45"/>
        <v>26493</v>
      </c>
      <c r="B2909" t="s">
        <v>153</v>
      </c>
    </row>
    <row r="2910" spans="1:2" ht="14.45" x14ac:dyDescent="0.3">
      <c r="A2910">
        <f t="shared" si="45"/>
        <v>26492</v>
      </c>
      <c r="B2910" t="s">
        <v>153</v>
      </c>
    </row>
    <row r="2911" spans="1:2" ht="14.45" x14ac:dyDescent="0.3">
      <c r="A2911">
        <f t="shared" si="45"/>
        <v>26491</v>
      </c>
      <c r="B2911" t="s">
        <v>153</v>
      </c>
    </row>
    <row r="2912" spans="1:2" ht="14.45" x14ac:dyDescent="0.3">
      <c r="A2912">
        <f t="shared" si="45"/>
        <v>26490</v>
      </c>
      <c r="B2912" t="s">
        <v>153</v>
      </c>
    </row>
    <row r="2913" spans="1:2" ht="14.45" x14ac:dyDescent="0.3">
      <c r="A2913">
        <f t="shared" si="45"/>
        <v>26489</v>
      </c>
      <c r="B2913" t="s">
        <v>153</v>
      </c>
    </row>
    <row r="2914" spans="1:2" ht="14.45" x14ac:dyDescent="0.3">
      <c r="A2914">
        <f t="shared" si="45"/>
        <v>26488</v>
      </c>
      <c r="B2914" t="s">
        <v>153</v>
      </c>
    </row>
    <row r="2915" spans="1:2" ht="14.45" x14ac:dyDescent="0.3">
      <c r="A2915">
        <f t="shared" si="45"/>
        <v>26487</v>
      </c>
      <c r="B2915" t="s">
        <v>153</v>
      </c>
    </row>
    <row r="2916" spans="1:2" ht="14.45" x14ac:dyDescent="0.3">
      <c r="A2916">
        <f t="shared" si="45"/>
        <v>26486</v>
      </c>
      <c r="B2916" t="s">
        <v>153</v>
      </c>
    </row>
    <row r="2917" spans="1:2" ht="14.45" x14ac:dyDescent="0.3">
      <c r="A2917">
        <f t="shared" si="45"/>
        <v>26485</v>
      </c>
      <c r="B2917" t="s">
        <v>153</v>
      </c>
    </row>
    <row r="2918" spans="1:2" ht="14.45" x14ac:dyDescent="0.3">
      <c r="A2918">
        <f t="shared" si="45"/>
        <v>26484</v>
      </c>
      <c r="B2918" t="s">
        <v>153</v>
      </c>
    </row>
    <row r="2919" spans="1:2" ht="14.45" x14ac:dyDescent="0.3">
      <c r="A2919">
        <f t="shared" si="45"/>
        <v>26483</v>
      </c>
      <c r="B2919" t="s">
        <v>153</v>
      </c>
    </row>
    <row r="2920" spans="1:2" ht="14.45" x14ac:dyDescent="0.3">
      <c r="A2920">
        <f t="shared" si="45"/>
        <v>26482</v>
      </c>
      <c r="B2920" t="s">
        <v>153</v>
      </c>
    </row>
    <row r="2921" spans="1:2" ht="14.45" x14ac:dyDescent="0.3">
      <c r="A2921">
        <f t="shared" si="45"/>
        <v>26481</v>
      </c>
      <c r="B2921" t="s">
        <v>153</v>
      </c>
    </row>
    <row r="2922" spans="1:2" ht="14.45" x14ac:dyDescent="0.3">
      <c r="A2922">
        <f t="shared" si="45"/>
        <v>26480</v>
      </c>
      <c r="B2922" t="s">
        <v>153</v>
      </c>
    </row>
    <row r="2923" spans="1:2" ht="14.45" x14ac:dyDescent="0.3">
      <c r="A2923">
        <f t="shared" si="45"/>
        <v>26479</v>
      </c>
      <c r="B2923" t="s">
        <v>153</v>
      </c>
    </row>
    <row r="2924" spans="1:2" ht="14.45" x14ac:dyDescent="0.3">
      <c r="A2924">
        <f t="shared" si="45"/>
        <v>26478</v>
      </c>
      <c r="B2924" t="s">
        <v>153</v>
      </c>
    </row>
    <row r="2925" spans="1:2" ht="14.45" x14ac:dyDescent="0.3">
      <c r="A2925">
        <f t="shared" si="45"/>
        <v>26477</v>
      </c>
      <c r="B2925" t="s">
        <v>153</v>
      </c>
    </row>
    <row r="2926" spans="1:2" ht="14.45" x14ac:dyDescent="0.3">
      <c r="A2926">
        <f t="shared" si="45"/>
        <v>26476</v>
      </c>
      <c r="B2926" t="s">
        <v>153</v>
      </c>
    </row>
    <row r="2927" spans="1:2" ht="14.45" x14ac:dyDescent="0.3">
      <c r="A2927">
        <f t="shared" si="45"/>
        <v>26475</v>
      </c>
      <c r="B2927" t="s">
        <v>153</v>
      </c>
    </row>
    <row r="2928" spans="1:2" ht="14.45" x14ac:dyDescent="0.3">
      <c r="A2928">
        <f t="shared" si="45"/>
        <v>26474</v>
      </c>
      <c r="B2928" t="s">
        <v>153</v>
      </c>
    </row>
    <row r="2929" spans="1:2" ht="14.45" x14ac:dyDescent="0.3">
      <c r="A2929">
        <f t="shared" si="45"/>
        <v>26473</v>
      </c>
      <c r="B2929" t="s">
        <v>153</v>
      </c>
    </row>
    <row r="2930" spans="1:2" ht="14.45" x14ac:dyDescent="0.3">
      <c r="A2930">
        <f t="shared" si="45"/>
        <v>26472</v>
      </c>
      <c r="B2930" t="s">
        <v>153</v>
      </c>
    </row>
    <row r="2931" spans="1:2" ht="14.45" x14ac:dyDescent="0.3">
      <c r="A2931">
        <f t="shared" si="45"/>
        <v>26471</v>
      </c>
      <c r="B2931" t="s">
        <v>153</v>
      </c>
    </row>
    <row r="2932" spans="1:2" ht="14.45" x14ac:dyDescent="0.3">
      <c r="A2932">
        <f t="shared" si="45"/>
        <v>26470</v>
      </c>
      <c r="B2932" t="s">
        <v>153</v>
      </c>
    </row>
    <row r="2933" spans="1:2" ht="14.45" x14ac:dyDescent="0.3">
      <c r="A2933">
        <f t="shared" si="45"/>
        <v>26469</v>
      </c>
      <c r="B2933" t="s">
        <v>153</v>
      </c>
    </row>
    <row r="2934" spans="1:2" ht="14.45" x14ac:dyDescent="0.3">
      <c r="A2934">
        <f t="shared" si="45"/>
        <v>26468</v>
      </c>
      <c r="B2934" t="s">
        <v>153</v>
      </c>
    </row>
    <row r="2935" spans="1:2" ht="14.45" x14ac:dyDescent="0.3">
      <c r="A2935">
        <f t="shared" si="45"/>
        <v>26467</v>
      </c>
      <c r="B2935" t="s">
        <v>153</v>
      </c>
    </row>
    <row r="2936" spans="1:2" ht="14.45" x14ac:dyDescent="0.3">
      <c r="A2936">
        <f t="shared" si="45"/>
        <v>26466</v>
      </c>
      <c r="B2936" t="s">
        <v>153</v>
      </c>
    </row>
    <row r="2937" spans="1:2" ht="14.45" x14ac:dyDescent="0.3">
      <c r="A2937">
        <f t="shared" si="45"/>
        <v>26465</v>
      </c>
      <c r="B2937" t="s">
        <v>153</v>
      </c>
    </row>
    <row r="2938" spans="1:2" ht="14.45" x14ac:dyDescent="0.3">
      <c r="A2938">
        <f t="shared" si="45"/>
        <v>26464</v>
      </c>
      <c r="B2938" t="s">
        <v>153</v>
      </c>
    </row>
    <row r="2939" spans="1:2" ht="14.45" x14ac:dyDescent="0.3">
      <c r="A2939">
        <f t="shared" si="45"/>
        <v>26463</v>
      </c>
      <c r="B2939" t="s">
        <v>153</v>
      </c>
    </row>
    <row r="2940" spans="1:2" ht="14.45" x14ac:dyDescent="0.3">
      <c r="A2940">
        <f t="shared" si="45"/>
        <v>26462</v>
      </c>
      <c r="B2940" t="s">
        <v>153</v>
      </c>
    </row>
    <row r="2941" spans="1:2" ht="14.45" x14ac:dyDescent="0.3">
      <c r="A2941">
        <f t="shared" si="45"/>
        <v>26461</v>
      </c>
      <c r="B2941" t="s">
        <v>153</v>
      </c>
    </row>
    <row r="2942" spans="1:2" ht="14.45" x14ac:dyDescent="0.3">
      <c r="A2942">
        <f t="shared" si="45"/>
        <v>26460</v>
      </c>
      <c r="B2942" t="s">
        <v>153</v>
      </c>
    </row>
    <row r="2943" spans="1:2" ht="14.45" x14ac:dyDescent="0.3">
      <c r="A2943">
        <f t="shared" si="45"/>
        <v>26459</v>
      </c>
      <c r="B2943" t="s">
        <v>153</v>
      </c>
    </row>
    <row r="2944" spans="1:2" ht="14.45" x14ac:dyDescent="0.3">
      <c r="A2944">
        <f t="shared" si="45"/>
        <v>26458</v>
      </c>
      <c r="B2944" t="s">
        <v>153</v>
      </c>
    </row>
    <row r="2945" spans="1:2" ht="14.45" x14ac:dyDescent="0.3">
      <c r="A2945">
        <f t="shared" si="45"/>
        <v>26457</v>
      </c>
      <c r="B2945" t="s">
        <v>153</v>
      </c>
    </row>
    <row r="2946" spans="1:2" ht="14.45" x14ac:dyDescent="0.3">
      <c r="A2946">
        <f t="shared" si="45"/>
        <v>26456</v>
      </c>
      <c r="B2946" t="s">
        <v>153</v>
      </c>
    </row>
    <row r="2947" spans="1:2" ht="14.45" x14ac:dyDescent="0.3">
      <c r="A2947">
        <f t="shared" si="45"/>
        <v>26455</v>
      </c>
      <c r="B2947" t="s">
        <v>153</v>
      </c>
    </row>
    <row r="2948" spans="1:2" ht="14.45" x14ac:dyDescent="0.3">
      <c r="A2948">
        <f t="shared" ref="A2948:A3011" si="46">A2947-1</f>
        <v>26454</v>
      </c>
      <c r="B2948" t="s">
        <v>153</v>
      </c>
    </row>
    <row r="2949" spans="1:2" ht="14.45" x14ac:dyDescent="0.3">
      <c r="A2949">
        <f t="shared" si="46"/>
        <v>26453</v>
      </c>
      <c r="B2949" t="s">
        <v>153</v>
      </c>
    </row>
    <row r="2950" spans="1:2" ht="14.45" x14ac:dyDescent="0.3">
      <c r="A2950">
        <f t="shared" si="46"/>
        <v>26452</v>
      </c>
      <c r="B2950" t="s">
        <v>153</v>
      </c>
    </row>
    <row r="2951" spans="1:2" ht="14.45" x14ac:dyDescent="0.3">
      <c r="A2951">
        <f t="shared" si="46"/>
        <v>26451</v>
      </c>
      <c r="B2951" t="s">
        <v>153</v>
      </c>
    </row>
    <row r="2952" spans="1:2" ht="14.45" x14ac:dyDescent="0.3">
      <c r="A2952">
        <f t="shared" si="46"/>
        <v>26450</v>
      </c>
      <c r="B2952" t="s">
        <v>153</v>
      </c>
    </row>
    <row r="2953" spans="1:2" ht="14.45" x14ac:dyDescent="0.3">
      <c r="A2953">
        <f t="shared" si="46"/>
        <v>26449</v>
      </c>
      <c r="B2953" t="s">
        <v>153</v>
      </c>
    </row>
    <row r="2954" spans="1:2" ht="14.45" x14ac:dyDescent="0.3">
      <c r="A2954">
        <f t="shared" si="46"/>
        <v>26448</v>
      </c>
      <c r="B2954" t="s">
        <v>153</v>
      </c>
    </row>
    <row r="2955" spans="1:2" ht="14.45" x14ac:dyDescent="0.3">
      <c r="A2955">
        <f t="shared" si="46"/>
        <v>26447</v>
      </c>
      <c r="B2955" t="s">
        <v>153</v>
      </c>
    </row>
    <row r="2956" spans="1:2" ht="14.45" x14ac:dyDescent="0.3">
      <c r="A2956">
        <f t="shared" si="46"/>
        <v>26446</v>
      </c>
      <c r="B2956" t="s">
        <v>153</v>
      </c>
    </row>
    <row r="2957" spans="1:2" ht="14.45" x14ac:dyDescent="0.3">
      <c r="A2957">
        <f t="shared" si="46"/>
        <v>26445</v>
      </c>
      <c r="B2957" t="s">
        <v>153</v>
      </c>
    </row>
    <row r="2958" spans="1:2" ht="14.45" x14ac:dyDescent="0.3">
      <c r="A2958">
        <f t="shared" si="46"/>
        <v>26444</v>
      </c>
      <c r="B2958" t="s">
        <v>153</v>
      </c>
    </row>
    <row r="2959" spans="1:2" ht="14.45" x14ac:dyDescent="0.3">
      <c r="A2959">
        <f t="shared" si="46"/>
        <v>26443</v>
      </c>
      <c r="B2959" t="s">
        <v>153</v>
      </c>
    </row>
    <row r="2960" spans="1:2" ht="14.45" x14ac:dyDescent="0.3">
      <c r="A2960">
        <f t="shared" si="46"/>
        <v>26442</v>
      </c>
      <c r="B2960" t="s">
        <v>153</v>
      </c>
    </row>
    <row r="2961" spans="1:2" ht="14.45" x14ac:dyDescent="0.3">
      <c r="A2961">
        <f t="shared" si="46"/>
        <v>26441</v>
      </c>
      <c r="B2961" t="s">
        <v>153</v>
      </c>
    </row>
    <row r="2962" spans="1:2" ht="14.45" x14ac:dyDescent="0.3">
      <c r="A2962">
        <f t="shared" si="46"/>
        <v>26440</v>
      </c>
      <c r="B2962" t="s">
        <v>153</v>
      </c>
    </row>
    <row r="2963" spans="1:2" ht="14.45" x14ac:dyDescent="0.3">
      <c r="A2963">
        <f t="shared" si="46"/>
        <v>26439</v>
      </c>
      <c r="B2963" t="s">
        <v>153</v>
      </c>
    </row>
    <row r="2964" spans="1:2" ht="14.45" x14ac:dyDescent="0.3">
      <c r="A2964">
        <f t="shared" si="46"/>
        <v>26438</v>
      </c>
      <c r="B2964" t="s">
        <v>153</v>
      </c>
    </row>
    <row r="2965" spans="1:2" ht="14.45" x14ac:dyDescent="0.3">
      <c r="A2965">
        <f t="shared" si="46"/>
        <v>26437</v>
      </c>
      <c r="B2965" t="s">
        <v>153</v>
      </c>
    </row>
    <row r="2966" spans="1:2" ht="14.45" x14ac:dyDescent="0.3">
      <c r="A2966">
        <f t="shared" si="46"/>
        <v>26436</v>
      </c>
      <c r="B2966" t="s">
        <v>153</v>
      </c>
    </row>
    <row r="2967" spans="1:2" ht="14.45" x14ac:dyDescent="0.3">
      <c r="A2967">
        <f t="shared" si="46"/>
        <v>26435</v>
      </c>
      <c r="B2967" t="s">
        <v>153</v>
      </c>
    </row>
    <row r="2968" spans="1:2" ht="14.45" x14ac:dyDescent="0.3">
      <c r="A2968">
        <f t="shared" si="46"/>
        <v>26434</v>
      </c>
      <c r="B2968" t="s">
        <v>153</v>
      </c>
    </row>
    <row r="2969" spans="1:2" ht="14.45" x14ac:dyDescent="0.3">
      <c r="A2969">
        <f t="shared" si="46"/>
        <v>26433</v>
      </c>
      <c r="B2969" t="s">
        <v>153</v>
      </c>
    </row>
    <row r="2970" spans="1:2" ht="14.45" x14ac:dyDescent="0.3">
      <c r="A2970">
        <f t="shared" si="46"/>
        <v>26432</v>
      </c>
      <c r="B2970" t="s">
        <v>153</v>
      </c>
    </row>
    <row r="2971" spans="1:2" ht="14.45" x14ac:dyDescent="0.3">
      <c r="A2971">
        <f t="shared" si="46"/>
        <v>26431</v>
      </c>
      <c r="B2971" t="s">
        <v>153</v>
      </c>
    </row>
    <row r="2972" spans="1:2" ht="14.45" x14ac:dyDescent="0.3">
      <c r="A2972">
        <f t="shared" si="46"/>
        <v>26430</v>
      </c>
      <c r="B2972" t="s">
        <v>153</v>
      </c>
    </row>
    <row r="2973" spans="1:2" ht="14.45" x14ac:dyDescent="0.3">
      <c r="A2973">
        <f t="shared" si="46"/>
        <v>26429</v>
      </c>
      <c r="B2973" t="s">
        <v>153</v>
      </c>
    </row>
    <row r="2974" spans="1:2" ht="14.45" x14ac:dyDescent="0.3">
      <c r="A2974">
        <f t="shared" si="46"/>
        <v>26428</v>
      </c>
      <c r="B2974" t="s">
        <v>153</v>
      </c>
    </row>
    <row r="2975" spans="1:2" ht="14.45" x14ac:dyDescent="0.3">
      <c r="A2975">
        <f t="shared" si="46"/>
        <v>26427</v>
      </c>
      <c r="B2975" t="s">
        <v>153</v>
      </c>
    </row>
    <row r="2976" spans="1:2" ht="14.45" x14ac:dyDescent="0.3">
      <c r="A2976">
        <f t="shared" si="46"/>
        <v>26426</v>
      </c>
      <c r="B2976" t="s">
        <v>153</v>
      </c>
    </row>
    <row r="2977" spans="1:2" ht="14.45" x14ac:dyDescent="0.3">
      <c r="A2977">
        <f t="shared" si="46"/>
        <v>26425</v>
      </c>
      <c r="B2977" t="s">
        <v>153</v>
      </c>
    </row>
    <row r="2978" spans="1:2" ht="14.45" x14ac:dyDescent="0.3">
      <c r="A2978">
        <f t="shared" si="46"/>
        <v>26424</v>
      </c>
      <c r="B2978" t="s">
        <v>153</v>
      </c>
    </row>
    <row r="2979" spans="1:2" ht="14.45" x14ac:dyDescent="0.3">
      <c r="A2979">
        <f t="shared" si="46"/>
        <v>26423</v>
      </c>
      <c r="B2979" t="s">
        <v>153</v>
      </c>
    </row>
    <row r="2980" spans="1:2" ht="14.45" x14ac:dyDescent="0.3">
      <c r="A2980">
        <f t="shared" si="46"/>
        <v>26422</v>
      </c>
      <c r="B2980" t="s">
        <v>153</v>
      </c>
    </row>
    <row r="2981" spans="1:2" ht="14.45" x14ac:dyDescent="0.3">
      <c r="A2981">
        <f t="shared" si="46"/>
        <v>26421</v>
      </c>
      <c r="B2981" t="s">
        <v>153</v>
      </c>
    </row>
    <row r="2982" spans="1:2" ht="14.45" x14ac:dyDescent="0.3">
      <c r="A2982">
        <f t="shared" si="46"/>
        <v>26420</v>
      </c>
      <c r="B2982" t="s">
        <v>153</v>
      </c>
    </row>
    <row r="2983" spans="1:2" ht="14.45" x14ac:dyDescent="0.3">
      <c r="A2983">
        <f t="shared" si="46"/>
        <v>26419</v>
      </c>
      <c r="B2983" t="s">
        <v>153</v>
      </c>
    </row>
    <row r="2984" spans="1:2" ht="14.45" x14ac:dyDescent="0.3">
      <c r="A2984">
        <f t="shared" si="46"/>
        <v>26418</v>
      </c>
      <c r="B2984" t="s">
        <v>153</v>
      </c>
    </row>
    <row r="2985" spans="1:2" ht="14.45" x14ac:dyDescent="0.3">
      <c r="A2985">
        <f t="shared" si="46"/>
        <v>26417</v>
      </c>
      <c r="B2985" t="s">
        <v>153</v>
      </c>
    </row>
    <row r="2986" spans="1:2" ht="14.45" x14ac:dyDescent="0.3">
      <c r="A2986">
        <f t="shared" si="46"/>
        <v>26416</v>
      </c>
      <c r="B2986" t="s">
        <v>153</v>
      </c>
    </row>
    <row r="2987" spans="1:2" ht="14.45" x14ac:dyDescent="0.3">
      <c r="A2987">
        <f t="shared" si="46"/>
        <v>26415</v>
      </c>
      <c r="B2987" t="s">
        <v>153</v>
      </c>
    </row>
    <row r="2988" spans="1:2" ht="14.45" x14ac:dyDescent="0.3">
      <c r="A2988">
        <f t="shared" si="46"/>
        <v>26414</v>
      </c>
      <c r="B2988" t="s">
        <v>153</v>
      </c>
    </row>
    <row r="2989" spans="1:2" ht="14.45" x14ac:dyDescent="0.3">
      <c r="A2989">
        <f t="shared" si="46"/>
        <v>26413</v>
      </c>
      <c r="B2989" t="s">
        <v>153</v>
      </c>
    </row>
    <row r="2990" spans="1:2" ht="14.45" x14ac:dyDescent="0.3">
      <c r="A2990">
        <f t="shared" si="46"/>
        <v>26412</v>
      </c>
      <c r="B2990" t="s">
        <v>153</v>
      </c>
    </row>
    <row r="2991" spans="1:2" ht="14.45" x14ac:dyDescent="0.3">
      <c r="A2991">
        <f t="shared" si="46"/>
        <v>26411</v>
      </c>
      <c r="B2991" t="s">
        <v>153</v>
      </c>
    </row>
    <row r="2992" spans="1:2" ht="14.45" x14ac:dyDescent="0.3">
      <c r="A2992">
        <f t="shared" si="46"/>
        <v>26410</v>
      </c>
      <c r="B2992" t="s">
        <v>153</v>
      </c>
    </row>
    <row r="2993" spans="1:2" ht="14.45" x14ac:dyDescent="0.3">
      <c r="A2993">
        <f t="shared" si="46"/>
        <v>26409</v>
      </c>
      <c r="B2993" t="s">
        <v>153</v>
      </c>
    </row>
    <row r="2994" spans="1:2" ht="14.45" x14ac:dyDescent="0.3">
      <c r="A2994">
        <f t="shared" si="46"/>
        <v>26408</v>
      </c>
      <c r="B2994" t="s">
        <v>153</v>
      </c>
    </row>
    <row r="2995" spans="1:2" ht="14.45" x14ac:dyDescent="0.3">
      <c r="A2995">
        <f t="shared" si="46"/>
        <v>26407</v>
      </c>
      <c r="B2995" t="s">
        <v>153</v>
      </c>
    </row>
    <row r="2996" spans="1:2" ht="14.45" x14ac:dyDescent="0.3">
      <c r="A2996">
        <f t="shared" si="46"/>
        <v>26406</v>
      </c>
      <c r="B2996" t="s">
        <v>153</v>
      </c>
    </row>
    <row r="2997" spans="1:2" ht="14.45" x14ac:dyDescent="0.3">
      <c r="A2997">
        <f t="shared" si="46"/>
        <v>26405</v>
      </c>
      <c r="B2997" t="s">
        <v>153</v>
      </c>
    </row>
    <row r="2998" spans="1:2" ht="14.45" x14ac:dyDescent="0.3">
      <c r="A2998">
        <f t="shared" si="46"/>
        <v>26404</v>
      </c>
      <c r="B2998" t="s">
        <v>153</v>
      </c>
    </row>
    <row r="2999" spans="1:2" ht="14.45" x14ac:dyDescent="0.3">
      <c r="A2999">
        <f t="shared" si="46"/>
        <v>26403</v>
      </c>
      <c r="B2999" t="s">
        <v>153</v>
      </c>
    </row>
    <row r="3000" spans="1:2" ht="14.45" x14ac:dyDescent="0.3">
      <c r="A3000">
        <f t="shared" si="46"/>
        <v>26402</v>
      </c>
      <c r="B3000" t="s">
        <v>153</v>
      </c>
    </row>
    <row r="3001" spans="1:2" ht="14.45" x14ac:dyDescent="0.3">
      <c r="A3001">
        <f t="shared" si="46"/>
        <v>26401</v>
      </c>
      <c r="B3001" t="s">
        <v>153</v>
      </c>
    </row>
    <row r="3002" spans="1:2" ht="14.45" x14ac:dyDescent="0.3">
      <c r="A3002">
        <f t="shared" si="46"/>
        <v>26400</v>
      </c>
      <c r="B3002" t="s">
        <v>153</v>
      </c>
    </row>
    <row r="3003" spans="1:2" ht="14.45" x14ac:dyDescent="0.3">
      <c r="A3003">
        <f t="shared" si="46"/>
        <v>26399</v>
      </c>
      <c r="B3003" t="s">
        <v>153</v>
      </c>
    </row>
    <row r="3004" spans="1:2" ht="14.45" x14ac:dyDescent="0.3">
      <c r="A3004">
        <f t="shared" si="46"/>
        <v>26398</v>
      </c>
      <c r="B3004" t="s">
        <v>153</v>
      </c>
    </row>
    <row r="3005" spans="1:2" ht="14.45" x14ac:dyDescent="0.3">
      <c r="A3005">
        <f t="shared" si="46"/>
        <v>26397</v>
      </c>
      <c r="B3005" t="s">
        <v>153</v>
      </c>
    </row>
    <row r="3006" spans="1:2" ht="14.45" x14ac:dyDescent="0.3">
      <c r="A3006">
        <f t="shared" si="46"/>
        <v>26396</v>
      </c>
      <c r="B3006" t="s">
        <v>153</v>
      </c>
    </row>
    <row r="3007" spans="1:2" ht="14.45" x14ac:dyDescent="0.3">
      <c r="A3007">
        <f t="shared" si="46"/>
        <v>26395</v>
      </c>
      <c r="B3007" t="s">
        <v>153</v>
      </c>
    </row>
    <row r="3008" spans="1:2" ht="14.45" x14ac:dyDescent="0.3">
      <c r="A3008">
        <f t="shared" si="46"/>
        <v>26394</v>
      </c>
      <c r="B3008" t="s">
        <v>153</v>
      </c>
    </row>
    <row r="3009" spans="1:2" ht="14.45" x14ac:dyDescent="0.3">
      <c r="A3009">
        <f t="shared" si="46"/>
        <v>26393</v>
      </c>
      <c r="B3009" t="s">
        <v>153</v>
      </c>
    </row>
    <row r="3010" spans="1:2" ht="14.45" x14ac:dyDescent="0.3">
      <c r="A3010">
        <f t="shared" si="46"/>
        <v>26392</v>
      </c>
      <c r="B3010" t="s">
        <v>153</v>
      </c>
    </row>
    <row r="3011" spans="1:2" ht="14.45" x14ac:dyDescent="0.3">
      <c r="A3011">
        <f t="shared" si="46"/>
        <v>26391</v>
      </c>
      <c r="B3011" t="s">
        <v>153</v>
      </c>
    </row>
    <row r="3012" spans="1:2" ht="14.45" x14ac:dyDescent="0.3">
      <c r="A3012">
        <f t="shared" ref="A3012:A3075" si="47">A3011-1</f>
        <v>26390</v>
      </c>
      <c r="B3012" t="s">
        <v>153</v>
      </c>
    </row>
    <row r="3013" spans="1:2" ht="14.45" x14ac:dyDescent="0.3">
      <c r="A3013">
        <f t="shared" si="47"/>
        <v>26389</v>
      </c>
      <c r="B3013" t="s">
        <v>153</v>
      </c>
    </row>
    <row r="3014" spans="1:2" ht="14.45" x14ac:dyDescent="0.3">
      <c r="A3014">
        <f t="shared" si="47"/>
        <v>26388</v>
      </c>
      <c r="B3014" t="s">
        <v>153</v>
      </c>
    </row>
    <row r="3015" spans="1:2" ht="14.45" x14ac:dyDescent="0.3">
      <c r="A3015">
        <f t="shared" si="47"/>
        <v>26387</v>
      </c>
      <c r="B3015" t="s">
        <v>153</v>
      </c>
    </row>
    <row r="3016" spans="1:2" ht="14.45" x14ac:dyDescent="0.3">
      <c r="A3016">
        <f t="shared" si="47"/>
        <v>26386</v>
      </c>
      <c r="B3016" t="s">
        <v>153</v>
      </c>
    </row>
    <row r="3017" spans="1:2" ht="14.45" x14ac:dyDescent="0.3">
      <c r="A3017">
        <f t="shared" si="47"/>
        <v>26385</v>
      </c>
      <c r="B3017" t="s">
        <v>153</v>
      </c>
    </row>
    <row r="3018" spans="1:2" ht="14.45" x14ac:dyDescent="0.3">
      <c r="A3018">
        <f t="shared" si="47"/>
        <v>26384</v>
      </c>
      <c r="B3018" t="s">
        <v>153</v>
      </c>
    </row>
    <row r="3019" spans="1:2" ht="14.45" x14ac:dyDescent="0.3">
      <c r="A3019">
        <f t="shared" si="47"/>
        <v>26383</v>
      </c>
      <c r="B3019" t="s">
        <v>153</v>
      </c>
    </row>
    <row r="3020" spans="1:2" ht="14.45" x14ac:dyDescent="0.3">
      <c r="A3020">
        <f t="shared" si="47"/>
        <v>26382</v>
      </c>
      <c r="B3020" t="s">
        <v>153</v>
      </c>
    </row>
    <row r="3021" spans="1:2" ht="14.45" x14ac:dyDescent="0.3">
      <c r="A3021">
        <f t="shared" si="47"/>
        <v>26381</v>
      </c>
      <c r="B3021" t="s">
        <v>153</v>
      </c>
    </row>
    <row r="3022" spans="1:2" ht="14.45" x14ac:dyDescent="0.3">
      <c r="A3022">
        <f t="shared" si="47"/>
        <v>26380</v>
      </c>
      <c r="B3022" t="s">
        <v>153</v>
      </c>
    </row>
    <row r="3023" spans="1:2" ht="14.45" x14ac:dyDescent="0.3">
      <c r="A3023">
        <f t="shared" si="47"/>
        <v>26379</v>
      </c>
      <c r="B3023" t="s">
        <v>153</v>
      </c>
    </row>
    <row r="3024" spans="1:2" ht="14.45" x14ac:dyDescent="0.3">
      <c r="A3024">
        <f t="shared" si="47"/>
        <v>26378</v>
      </c>
      <c r="B3024" t="s">
        <v>153</v>
      </c>
    </row>
    <row r="3025" spans="1:2" ht="14.45" x14ac:dyDescent="0.3">
      <c r="A3025">
        <f t="shared" si="47"/>
        <v>26377</v>
      </c>
      <c r="B3025" t="s">
        <v>153</v>
      </c>
    </row>
    <row r="3026" spans="1:2" ht="14.45" x14ac:dyDescent="0.3">
      <c r="A3026">
        <f t="shared" si="47"/>
        <v>26376</v>
      </c>
      <c r="B3026" t="s">
        <v>153</v>
      </c>
    </row>
    <row r="3027" spans="1:2" ht="14.45" x14ac:dyDescent="0.3">
      <c r="A3027">
        <f t="shared" si="47"/>
        <v>26375</v>
      </c>
      <c r="B3027" t="s">
        <v>153</v>
      </c>
    </row>
    <row r="3028" spans="1:2" ht="14.45" x14ac:dyDescent="0.3">
      <c r="A3028">
        <f t="shared" si="47"/>
        <v>26374</v>
      </c>
      <c r="B3028" t="s">
        <v>153</v>
      </c>
    </row>
    <row r="3029" spans="1:2" ht="14.45" x14ac:dyDescent="0.3">
      <c r="A3029">
        <f t="shared" si="47"/>
        <v>26373</v>
      </c>
      <c r="B3029" t="s">
        <v>153</v>
      </c>
    </row>
    <row r="3030" spans="1:2" ht="14.45" x14ac:dyDescent="0.3">
      <c r="A3030">
        <f t="shared" si="47"/>
        <v>26372</v>
      </c>
      <c r="B3030" t="s">
        <v>153</v>
      </c>
    </row>
    <row r="3031" spans="1:2" ht="14.45" x14ac:dyDescent="0.3">
      <c r="A3031">
        <f t="shared" si="47"/>
        <v>26371</v>
      </c>
      <c r="B3031" t="s">
        <v>153</v>
      </c>
    </row>
    <row r="3032" spans="1:2" ht="14.45" x14ac:dyDescent="0.3">
      <c r="A3032">
        <f t="shared" si="47"/>
        <v>26370</v>
      </c>
      <c r="B3032" t="s">
        <v>153</v>
      </c>
    </row>
    <row r="3033" spans="1:2" ht="14.45" x14ac:dyDescent="0.3">
      <c r="A3033">
        <f t="shared" si="47"/>
        <v>26369</v>
      </c>
      <c r="B3033" t="s">
        <v>153</v>
      </c>
    </row>
    <row r="3034" spans="1:2" ht="14.45" x14ac:dyDescent="0.3">
      <c r="A3034">
        <f t="shared" si="47"/>
        <v>26368</v>
      </c>
      <c r="B3034" t="s">
        <v>153</v>
      </c>
    </row>
    <row r="3035" spans="1:2" ht="14.45" x14ac:dyDescent="0.3">
      <c r="A3035">
        <f t="shared" si="47"/>
        <v>26367</v>
      </c>
      <c r="B3035" t="s">
        <v>153</v>
      </c>
    </row>
    <row r="3036" spans="1:2" ht="14.45" x14ac:dyDescent="0.3">
      <c r="A3036">
        <f t="shared" si="47"/>
        <v>26366</v>
      </c>
      <c r="B3036" t="s">
        <v>153</v>
      </c>
    </row>
    <row r="3037" spans="1:2" ht="14.45" x14ac:dyDescent="0.3">
      <c r="A3037">
        <f t="shared" si="47"/>
        <v>26365</v>
      </c>
      <c r="B3037" t="s">
        <v>153</v>
      </c>
    </row>
    <row r="3038" spans="1:2" ht="14.45" x14ac:dyDescent="0.3">
      <c r="A3038">
        <f t="shared" si="47"/>
        <v>26364</v>
      </c>
      <c r="B3038" t="s">
        <v>153</v>
      </c>
    </row>
    <row r="3039" spans="1:2" ht="14.45" x14ac:dyDescent="0.3">
      <c r="A3039">
        <f t="shared" si="47"/>
        <v>26363</v>
      </c>
      <c r="B3039" t="s">
        <v>153</v>
      </c>
    </row>
    <row r="3040" spans="1:2" ht="14.45" x14ac:dyDescent="0.3">
      <c r="A3040">
        <f t="shared" si="47"/>
        <v>26362</v>
      </c>
      <c r="B3040" t="s">
        <v>153</v>
      </c>
    </row>
    <row r="3041" spans="1:2" ht="14.45" x14ac:dyDescent="0.3">
      <c r="A3041">
        <f t="shared" si="47"/>
        <v>26361</v>
      </c>
      <c r="B3041" t="s">
        <v>153</v>
      </c>
    </row>
    <row r="3042" spans="1:2" ht="14.45" x14ac:dyDescent="0.3">
      <c r="A3042">
        <f t="shared" si="47"/>
        <v>26360</v>
      </c>
      <c r="B3042" t="s">
        <v>153</v>
      </c>
    </row>
    <row r="3043" spans="1:2" ht="14.45" x14ac:dyDescent="0.3">
      <c r="A3043">
        <f t="shared" si="47"/>
        <v>26359</v>
      </c>
      <c r="B3043" t="s">
        <v>153</v>
      </c>
    </row>
    <row r="3044" spans="1:2" ht="14.45" x14ac:dyDescent="0.3">
      <c r="A3044">
        <f t="shared" si="47"/>
        <v>26358</v>
      </c>
      <c r="B3044" t="s">
        <v>153</v>
      </c>
    </row>
    <row r="3045" spans="1:2" ht="14.45" x14ac:dyDescent="0.3">
      <c r="A3045">
        <f t="shared" si="47"/>
        <v>26357</v>
      </c>
      <c r="B3045" t="s">
        <v>153</v>
      </c>
    </row>
    <row r="3046" spans="1:2" ht="14.45" x14ac:dyDescent="0.3">
      <c r="A3046">
        <f t="shared" si="47"/>
        <v>26356</v>
      </c>
      <c r="B3046" t="s">
        <v>153</v>
      </c>
    </row>
    <row r="3047" spans="1:2" ht="14.45" x14ac:dyDescent="0.3">
      <c r="A3047">
        <f t="shared" si="47"/>
        <v>26355</v>
      </c>
      <c r="B3047" t="s">
        <v>153</v>
      </c>
    </row>
    <row r="3048" spans="1:2" ht="14.45" x14ac:dyDescent="0.3">
      <c r="A3048">
        <f t="shared" si="47"/>
        <v>26354</v>
      </c>
      <c r="B3048" t="s">
        <v>153</v>
      </c>
    </row>
    <row r="3049" spans="1:2" ht="14.45" x14ac:dyDescent="0.3">
      <c r="A3049">
        <f t="shared" si="47"/>
        <v>26353</v>
      </c>
      <c r="B3049" t="s">
        <v>153</v>
      </c>
    </row>
    <row r="3050" spans="1:2" ht="14.45" x14ac:dyDescent="0.3">
      <c r="A3050">
        <f t="shared" si="47"/>
        <v>26352</v>
      </c>
      <c r="B3050" t="s">
        <v>153</v>
      </c>
    </row>
    <row r="3051" spans="1:2" ht="14.45" x14ac:dyDescent="0.3">
      <c r="A3051">
        <f t="shared" si="47"/>
        <v>26351</v>
      </c>
      <c r="B3051" t="s">
        <v>153</v>
      </c>
    </row>
    <row r="3052" spans="1:2" ht="14.45" x14ac:dyDescent="0.3">
      <c r="A3052">
        <f t="shared" si="47"/>
        <v>26350</v>
      </c>
      <c r="B3052" t="s">
        <v>153</v>
      </c>
    </row>
    <row r="3053" spans="1:2" ht="14.45" x14ac:dyDescent="0.3">
      <c r="A3053">
        <f t="shared" si="47"/>
        <v>26349</v>
      </c>
      <c r="B3053" t="s">
        <v>153</v>
      </c>
    </row>
    <row r="3054" spans="1:2" ht="14.45" x14ac:dyDescent="0.3">
      <c r="A3054">
        <f t="shared" si="47"/>
        <v>26348</v>
      </c>
      <c r="B3054" t="s">
        <v>153</v>
      </c>
    </row>
    <row r="3055" spans="1:2" ht="14.45" x14ac:dyDescent="0.3">
      <c r="A3055">
        <f t="shared" si="47"/>
        <v>26347</v>
      </c>
      <c r="B3055" t="s">
        <v>153</v>
      </c>
    </row>
    <row r="3056" spans="1:2" ht="14.45" x14ac:dyDescent="0.3">
      <c r="A3056">
        <f t="shared" si="47"/>
        <v>26346</v>
      </c>
      <c r="B3056" t="s">
        <v>153</v>
      </c>
    </row>
    <row r="3057" spans="1:2" ht="14.45" x14ac:dyDescent="0.3">
      <c r="A3057">
        <f t="shared" si="47"/>
        <v>26345</v>
      </c>
      <c r="B3057" t="s">
        <v>153</v>
      </c>
    </row>
    <row r="3058" spans="1:2" ht="14.45" x14ac:dyDescent="0.3">
      <c r="A3058">
        <f t="shared" si="47"/>
        <v>26344</v>
      </c>
      <c r="B3058" t="s">
        <v>153</v>
      </c>
    </row>
    <row r="3059" spans="1:2" ht="14.45" x14ac:dyDescent="0.3">
      <c r="A3059">
        <f t="shared" si="47"/>
        <v>26343</v>
      </c>
      <c r="B3059" t="s">
        <v>153</v>
      </c>
    </row>
    <row r="3060" spans="1:2" ht="14.45" x14ac:dyDescent="0.3">
      <c r="A3060">
        <f t="shared" si="47"/>
        <v>26342</v>
      </c>
      <c r="B3060" t="s">
        <v>153</v>
      </c>
    </row>
    <row r="3061" spans="1:2" ht="14.45" x14ac:dyDescent="0.3">
      <c r="A3061">
        <f t="shared" si="47"/>
        <v>26341</v>
      </c>
      <c r="B3061" t="s">
        <v>153</v>
      </c>
    </row>
    <row r="3062" spans="1:2" ht="14.45" x14ac:dyDescent="0.3">
      <c r="A3062">
        <f t="shared" si="47"/>
        <v>26340</v>
      </c>
      <c r="B3062" t="s">
        <v>153</v>
      </c>
    </row>
    <row r="3063" spans="1:2" ht="14.45" x14ac:dyDescent="0.3">
      <c r="A3063">
        <f t="shared" si="47"/>
        <v>26339</v>
      </c>
      <c r="B3063" t="s">
        <v>153</v>
      </c>
    </row>
    <row r="3064" spans="1:2" ht="14.45" x14ac:dyDescent="0.3">
      <c r="A3064">
        <f t="shared" si="47"/>
        <v>26338</v>
      </c>
      <c r="B3064" t="s">
        <v>153</v>
      </c>
    </row>
    <row r="3065" spans="1:2" ht="14.45" x14ac:dyDescent="0.3">
      <c r="A3065">
        <f t="shared" si="47"/>
        <v>26337</v>
      </c>
      <c r="B3065" t="s">
        <v>153</v>
      </c>
    </row>
    <row r="3066" spans="1:2" ht="14.45" x14ac:dyDescent="0.3">
      <c r="A3066">
        <f t="shared" si="47"/>
        <v>26336</v>
      </c>
      <c r="B3066" t="s">
        <v>153</v>
      </c>
    </row>
    <row r="3067" spans="1:2" ht="14.45" x14ac:dyDescent="0.3">
      <c r="A3067">
        <f t="shared" si="47"/>
        <v>26335</v>
      </c>
      <c r="B3067" t="s">
        <v>153</v>
      </c>
    </row>
    <row r="3068" spans="1:2" ht="14.45" x14ac:dyDescent="0.3">
      <c r="A3068">
        <f t="shared" si="47"/>
        <v>26334</v>
      </c>
      <c r="B3068" t="s">
        <v>153</v>
      </c>
    </row>
    <row r="3069" spans="1:2" ht="14.45" x14ac:dyDescent="0.3">
      <c r="A3069">
        <f t="shared" si="47"/>
        <v>26333</v>
      </c>
      <c r="B3069" t="s">
        <v>153</v>
      </c>
    </row>
    <row r="3070" spans="1:2" ht="14.45" x14ac:dyDescent="0.3">
      <c r="A3070">
        <f t="shared" si="47"/>
        <v>26332</v>
      </c>
      <c r="B3070" t="s">
        <v>153</v>
      </c>
    </row>
    <row r="3071" spans="1:2" ht="14.45" x14ac:dyDescent="0.3">
      <c r="A3071">
        <f t="shared" si="47"/>
        <v>26331</v>
      </c>
      <c r="B3071" t="s">
        <v>153</v>
      </c>
    </row>
    <row r="3072" spans="1:2" ht="14.45" x14ac:dyDescent="0.3">
      <c r="A3072">
        <f t="shared" si="47"/>
        <v>26330</v>
      </c>
      <c r="B3072" t="s">
        <v>153</v>
      </c>
    </row>
    <row r="3073" spans="1:2" ht="14.45" x14ac:dyDescent="0.3">
      <c r="A3073">
        <f t="shared" si="47"/>
        <v>26329</v>
      </c>
      <c r="B3073" t="s">
        <v>153</v>
      </c>
    </row>
    <row r="3074" spans="1:2" ht="14.45" x14ac:dyDescent="0.3">
      <c r="A3074">
        <f t="shared" si="47"/>
        <v>26328</v>
      </c>
      <c r="B3074" t="s">
        <v>153</v>
      </c>
    </row>
    <row r="3075" spans="1:2" ht="14.45" x14ac:dyDescent="0.3">
      <c r="A3075">
        <f t="shared" si="47"/>
        <v>26327</v>
      </c>
      <c r="B3075" t="s">
        <v>153</v>
      </c>
    </row>
    <row r="3076" spans="1:2" ht="14.45" x14ac:dyDescent="0.3">
      <c r="A3076">
        <f t="shared" ref="A3076:A3139" si="48">A3075-1</f>
        <v>26326</v>
      </c>
      <c r="B3076" t="s">
        <v>153</v>
      </c>
    </row>
    <row r="3077" spans="1:2" ht="14.45" x14ac:dyDescent="0.3">
      <c r="A3077">
        <f t="shared" si="48"/>
        <v>26325</v>
      </c>
      <c r="B3077" t="s">
        <v>153</v>
      </c>
    </row>
    <row r="3078" spans="1:2" ht="14.45" x14ac:dyDescent="0.3">
      <c r="A3078">
        <f t="shared" si="48"/>
        <v>26324</v>
      </c>
      <c r="B3078" t="s">
        <v>153</v>
      </c>
    </row>
    <row r="3079" spans="1:2" ht="14.45" x14ac:dyDescent="0.3">
      <c r="A3079">
        <f t="shared" si="48"/>
        <v>26323</v>
      </c>
      <c r="B3079" t="s">
        <v>153</v>
      </c>
    </row>
    <row r="3080" spans="1:2" ht="14.45" x14ac:dyDescent="0.3">
      <c r="A3080">
        <f t="shared" si="48"/>
        <v>26322</v>
      </c>
      <c r="B3080" t="s">
        <v>153</v>
      </c>
    </row>
    <row r="3081" spans="1:2" ht="14.45" x14ac:dyDescent="0.3">
      <c r="A3081">
        <f t="shared" si="48"/>
        <v>26321</v>
      </c>
      <c r="B3081" t="s">
        <v>153</v>
      </c>
    </row>
    <row r="3082" spans="1:2" ht="14.45" x14ac:dyDescent="0.3">
      <c r="A3082">
        <f t="shared" si="48"/>
        <v>26320</v>
      </c>
      <c r="B3082" t="s">
        <v>153</v>
      </c>
    </row>
    <row r="3083" spans="1:2" ht="14.45" x14ac:dyDescent="0.3">
      <c r="A3083">
        <f t="shared" si="48"/>
        <v>26319</v>
      </c>
      <c r="B3083" t="s">
        <v>153</v>
      </c>
    </row>
    <row r="3084" spans="1:2" ht="14.45" x14ac:dyDescent="0.3">
      <c r="A3084">
        <f t="shared" si="48"/>
        <v>26318</v>
      </c>
      <c r="B3084" t="s">
        <v>153</v>
      </c>
    </row>
    <row r="3085" spans="1:2" ht="14.45" x14ac:dyDescent="0.3">
      <c r="A3085">
        <f t="shared" si="48"/>
        <v>26317</v>
      </c>
      <c r="B3085" t="s">
        <v>153</v>
      </c>
    </row>
    <row r="3086" spans="1:2" ht="14.45" x14ac:dyDescent="0.3">
      <c r="A3086">
        <f t="shared" si="48"/>
        <v>26316</v>
      </c>
      <c r="B3086" t="s">
        <v>153</v>
      </c>
    </row>
    <row r="3087" spans="1:2" ht="14.45" x14ac:dyDescent="0.3">
      <c r="A3087">
        <f t="shared" si="48"/>
        <v>26315</v>
      </c>
      <c r="B3087" t="s">
        <v>153</v>
      </c>
    </row>
    <row r="3088" spans="1:2" ht="14.45" x14ac:dyDescent="0.3">
      <c r="A3088">
        <f t="shared" si="48"/>
        <v>26314</v>
      </c>
      <c r="B3088" t="s">
        <v>153</v>
      </c>
    </row>
    <row r="3089" spans="1:2" ht="14.45" x14ac:dyDescent="0.3">
      <c r="A3089">
        <f t="shared" si="48"/>
        <v>26313</v>
      </c>
      <c r="B3089" t="s">
        <v>153</v>
      </c>
    </row>
    <row r="3090" spans="1:2" ht="14.45" x14ac:dyDescent="0.3">
      <c r="A3090">
        <f t="shared" si="48"/>
        <v>26312</v>
      </c>
      <c r="B3090" t="s">
        <v>153</v>
      </c>
    </row>
    <row r="3091" spans="1:2" ht="14.45" x14ac:dyDescent="0.3">
      <c r="A3091">
        <f t="shared" si="48"/>
        <v>26311</v>
      </c>
      <c r="B3091" t="s">
        <v>153</v>
      </c>
    </row>
    <row r="3092" spans="1:2" ht="14.45" x14ac:dyDescent="0.3">
      <c r="A3092">
        <f t="shared" si="48"/>
        <v>26310</v>
      </c>
      <c r="B3092" t="s">
        <v>153</v>
      </c>
    </row>
    <row r="3093" spans="1:2" ht="14.45" x14ac:dyDescent="0.3">
      <c r="A3093">
        <f t="shared" si="48"/>
        <v>26309</v>
      </c>
      <c r="B3093" t="s">
        <v>153</v>
      </c>
    </row>
    <row r="3094" spans="1:2" ht="14.45" x14ac:dyDescent="0.3">
      <c r="A3094">
        <f t="shared" si="48"/>
        <v>26308</v>
      </c>
      <c r="B3094" t="s">
        <v>153</v>
      </c>
    </row>
    <row r="3095" spans="1:2" ht="14.45" x14ac:dyDescent="0.3">
      <c r="A3095">
        <f t="shared" si="48"/>
        <v>26307</v>
      </c>
      <c r="B3095" t="s">
        <v>153</v>
      </c>
    </row>
    <row r="3096" spans="1:2" ht="14.45" x14ac:dyDescent="0.3">
      <c r="A3096">
        <f t="shared" si="48"/>
        <v>26306</v>
      </c>
      <c r="B3096" t="s">
        <v>153</v>
      </c>
    </row>
    <row r="3097" spans="1:2" ht="14.45" x14ac:dyDescent="0.3">
      <c r="A3097">
        <f t="shared" si="48"/>
        <v>26305</v>
      </c>
      <c r="B3097" t="s">
        <v>153</v>
      </c>
    </row>
    <row r="3098" spans="1:2" ht="14.45" x14ac:dyDescent="0.3">
      <c r="A3098">
        <f t="shared" si="48"/>
        <v>26304</v>
      </c>
      <c r="B3098" t="s">
        <v>153</v>
      </c>
    </row>
    <row r="3099" spans="1:2" ht="14.45" x14ac:dyDescent="0.3">
      <c r="A3099">
        <f t="shared" si="48"/>
        <v>26303</v>
      </c>
      <c r="B3099" t="s">
        <v>153</v>
      </c>
    </row>
    <row r="3100" spans="1:2" ht="14.45" x14ac:dyDescent="0.3">
      <c r="A3100">
        <f t="shared" si="48"/>
        <v>26302</v>
      </c>
      <c r="B3100" t="s">
        <v>153</v>
      </c>
    </row>
    <row r="3101" spans="1:2" ht="14.45" x14ac:dyDescent="0.3">
      <c r="A3101">
        <f t="shared" si="48"/>
        <v>26301</v>
      </c>
      <c r="B3101" t="s">
        <v>153</v>
      </c>
    </row>
    <row r="3102" spans="1:2" ht="14.45" x14ac:dyDescent="0.3">
      <c r="A3102">
        <f t="shared" si="48"/>
        <v>26300</v>
      </c>
      <c r="B3102" t="s">
        <v>153</v>
      </c>
    </row>
    <row r="3103" spans="1:2" ht="14.45" x14ac:dyDescent="0.3">
      <c r="A3103">
        <f t="shared" si="48"/>
        <v>26299</v>
      </c>
      <c r="B3103" t="s">
        <v>153</v>
      </c>
    </row>
    <row r="3104" spans="1:2" ht="14.45" x14ac:dyDescent="0.3">
      <c r="A3104">
        <f t="shared" si="48"/>
        <v>26298</v>
      </c>
      <c r="B3104" t="s">
        <v>153</v>
      </c>
    </row>
    <row r="3105" spans="1:2" ht="14.45" x14ac:dyDescent="0.3">
      <c r="A3105">
        <f t="shared" si="48"/>
        <v>26297</v>
      </c>
      <c r="B3105" t="s">
        <v>153</v>
      </c>
    </row>
    <row r="3106" spans="1:2" ht="14.45" x14ac:dyDescent="0.3">
      <c r="A3106">
        <f t="shared" si="48"/>
        <v>26296</v>
      </c>
      <c r="B3106" t="s">
        <v>153</v>
      </c>
    </row>
    <row r="3107" spans="1:2" ht="14.45" x14ac:dyDescent="0.3">
      <c r="A3107">
        <f t="shared" si="48"/>
        <v>26295</v>
      </c>
      <c r="B3107" t="s">
        <v>153</v>
      </c>
    </row>
    <row r="3108" spans="1:2" ht="14.45" x14ac:dyDescent="0.3">
      <c r="A3108">
        <f t="shared" si="48"/>
        <v>26294</v>
      </c>
      <c r="B3108" t="s">
        <v>153</v>
      </c>
    </row>
    <row r="3109" spans="1:2" ht="14.45" x14ac:dyDescent="0.3">
      <c r="A3109">
        <f t="shared" si="48"/>
        <v>26293</v>
      </c>
      <c r="B3109" t="s">
        <v>153</v>
      </c>
    </row>
    <row r="3110" spans="1:2" ht="14.45" x14ac:dyDescent="0.3">
      <c r="A3110">
        <f t="shared" si="48"/>
        <v>26292</v>
      </c>
      <c r="B3110" t="s">
        <v>153</v>
      </c>
    </row>
    <row r="3111" spans="1:2" ht="14.45" x14ac:dyDescent="0.3">
      <c r="A3111">
        <f t="shared" si="48"/>
        <v>26291</v>
      </c>
      <c r="B3111" t="s">
        <v>153</v>
      </c>
    </row>
    <row r="3112" spans="1:2" ht="14.45" x14ac:dyDescent="0.3">
      <c r="A3112">
        <f t="shared" si="48"/>
        <v>26290</v>
      </c>
      <c r="B3112" t="s">
        <v>153</v>
      </c>
    </row>
    <row r="3113" spans="1:2" ht="14.45" x14ac:dyDescent="0.3">
      <c r="A3113">
        <f t="shared" si="48"/>
        <v>26289</v>
      </c>
      <c r="B3113" t="s">
        <v>153</v>
      </c>
    </row>
    <row r="3114" spans="1:2" ht="14.45" x14ac:dyDescent="0.3">
      <c r="A3114">
        <f t="shared" si="48"/>
        <v>26288</v>
      </c>
      <c r="B3114" t="s">
        <v>153</v>
      </c>
    </row>
    <row r="3115" spans="1:2" ht="14.45" x14ac:dyDescent="0.3">
      <c r="A3115">
        <f t="shared" si="48"/>
        <v>26287</v>
      </c>
      <c r="B3115" t="s">
        <v>153</v>
      </c>
    </row>
    <row r="3116" spans="1:2" ht="14.45" x14ac:dyDescent="0.3">
      <c r="A3116">
        <f t="shared" si="48"/>
        <v>26286</v>
      </c>
      <c r="B3116" t="s">
        <v>153</v>
      </c>
    </row>
    <row r="3117" spans="1:2" ht="14.45" x14ac:dyDescent="0.3">
      <c r="A3117">
        <f t="shared" si="48"/>
        <v>26285</v>
      </c>
      <c r="B3117" t="s">
        <v>153</v>
      </c>
    </row>
    <row r="3118" spans="1:2" ht="14.45" x14ac:dyDescent="0.3">
      <c r="A3118">
        <f t="shared" si="48"/>
        <v>26284</v>
      </c>
      <c r="B3118" t="s">
        <v>153</v>
      </c>
    </row>
    <row r="3119" spans="1:2" ht="14.45" x14ac:dyDescent="0.3">
      <c r="A3119">
        <f t="shared" si="48"/>
        <v>26283</v>
      </c>
      <c r="B3119" t="s">
        <v>153</v>
      </c>
    </row>
    <row r="3120" spans="1:2" ht="14.45" x14ac:dyDescent="0.3">
      <c r="A3120">
        <f t="shared" si="48"/>
        <v>26282</v>
      </c>
      <c r="B3120" t="s">
        <v>153</v>
      </c>
    </row>
    <row r="3121" spans="1:2" ht="14.45" x14ac:dyDescent="0.3">
      <c r="A3121">
        <f t="shared" si="48"/>
        <v>26281</v>
      </c>
      <c r="B3121" t="s">
        <v>153</v>
      </c>
    </row>
    <row r="3122" spans="1:2" ht="14.45" x14ac:dyDescent="0.3">
      <c r="A3122">
        <f t="shared" si="48"/>
        <v>26280</v>
      </c>
      <c r="B3122" t="s">
        <v>153</v>
      </c>
    </row>
    <row r="3123" spans="1:2" ht="14.45" x14ac:dyDescent="0.3">
      <c r="A3123">
        <f t="shared" si="48"/>
        <v>26279</v>
      </c>
      <c r="B3123" t="s">
        <v>153</v>
      </c>
    </row>
    <row r="3124" spans="1:2" ht="14.45" x14ac:dyDescent="0.3">
      <c r="A3124">
        <f t="shared" si="48"/>
        <v>26278</v>
      </c>
      <c r="B3124" t="s">
        <v>153</v>
      </c>
    </row>
    <row r="3125" spans="1:2" ht="14.45" x14ac:dyDescent="0.3">
      <c r="A3125">
        <f t="shared" si="48"/>
        <v>26277</v>
      </c>
      <c r="B3125" t="s">
        <v>153</v>
      </c>
    </row>
    <row r="3126" spans="1:2" ht="14.45" x14ac:dyDescent="0.3">
      <c r="A3126">
        <f t="shared" si="48"/>
        <v>26276</v>
      </c>
      <c r="B3126" t="s">
        <v>153</v>
      </c>
    </row>
    <row r="3127" spans="1:2" ht="14.45" x14ac:dyDescent="0.3">
      <c r="A3127">
        <f t="shared" si="48"/>
        <v>26275</v>
      </c>
      <c r="B3127" t="s">
        <v>153</v>
      </c>
    </row>
    <row r="3128" spans="1:2" ht="14.45" x14ac:dyDescent="0.3">
      <c r="A3128">
        <f t="shared" si="48"/>
        <v>26274</v>
      </c>
      <c r="B3128" t="s">
        <v>153</v>
      </c>
    </row>
    <row r="3129" spans="1:2" ht="14.45" x14ac:dyDescent="0.3">
      <c r="A3129">
        <f t="shared" si="48"/>
        <v>26273</v>
      </c>
      <c r="B3129" t="s">
        <v>153</v>
      </c>
    </row>
    <row r="3130" spans="1:2" ht="14.45" x14ac:dyDescent="0.3">
      <c r="A3130">
        <f t="shared" si="48"/>
        <v>26272</v>
      </c>
      <c r="B3130" t="s">
        <v>153</v>
      </c>
    </row>
    <row r="3131" spans="1:2" ht="14.45" x14ac:dyDescent="0.3">
      <c r="A3131">
        <f t="shared" si="48"/>
        <v>26271</v>
      </c>
      <c r="B3131" t="s">
        <v>153</v>
      </c>
    </row>
    <row r="3132" spans="1:2" ht="14.45" x14ac:dyDescent="0.3">
      <c r="A3132">
        <f t="shared" si="48"/>
        <v>26270</v>
      </c>
      <c r="B3132" t="s">
        <v>153</v>
      </c>
    </row>
    <row r="3133" spans="1:2" ht="14.45" x14ac:dyDescent="0.3">
      <c r="A3133">
        <f t="shared" si="48"/>
        <v>26269</v>
      </c>
      <c r="B3133" t="s">
        <v>153</v>
      </c>
    </row>
    <row r="3134" spans="1:2" ht="14.45" x14ac:dyDescent="0.3">
      <c r="A3134">
        <f t="shared" si="48"/>
        <v>26268</v>
      </c>
      <c r="B3134" t="s">
        <v>153</v>
      </c>
    </row>
    <row r="3135" spans="1:2" ht="14.45" x14ac:dyDescent="0.3">
      <c r="A3135">
        <f t="shared" si="48"/>
        <v>26267</v>
      </c>
      <c r="B3135" t="s">
        <v>153</v>
      </c>
    </row>
    <row r="3136" spans="1:2" ht="14.45" x14ac:dyDescent="0.3">
      <c r="A3136">
        <f t="shared" si="48"/>
        <v>26266</v>
      </c>
      <c r="B3136" t="s">
        <v>153</v>
      </c>
    </row>
    <row r="3137" spans="1:2" ht="14.45" x14ac:dyDescent="0.3">
      <c r="A3137">
        <f t="shared" si="48"/>
        <v>26265</v>
      </c>
      <c r="B3137" t="s">
        <v>153</v>
      </c>
    </row>
    <row r="3138" spans="1:2" ht="14.45" x14ac:dyDescent="0.3">
      <c r="A3138">
        <f t="shared" si="48"/>
        <v>26264</v>
      </c>
      <c r="B3138" t="s">
        <v>153</v>
      </c>
    </row>
    <row r="3139" spans="1:2" ht="14.45" x14ac:dyDescent="0.3">
      <c r="A3139">
        <f t="shared" si="48"/>
        <v>26263</v>
      </c>
      <c r="B3139" t="s">
        <v>153</v>
      </c>
    </row>
    <row r="3140" spans="1:2" ht="14.45" x14ac:dyDescent="0.3">
      <c r="A3140">
        <f t="shared" ref="A3140:A3203" si="49">A3139-1</f>
        <v>26262</v>
      </c>
      <c r="B3140" t="s">
        <v>153</v>
      </c>
    </row>
    <row r="3141" spans="1:2" ht="14.45" x14ac:dyDescent="0.3">
      <c r="A3141">
        <f t="shared" si="49"/>
        <v>26261</v>
      </c>
      <c r="B3141" t="s">
        <v>153</v>
      </c>
    </row>
    <row r="3142" spans="1:2" ht="14.45" x14ac:dyDescent="0.3">
      <c r="A3142">
        <f t="shared" si="49"/>
        <v>26260</v>
      </c>
      <c r="B3142" t="s">
        <v>153</v>
      </c>
    </row>
    <row r="3143" spans="1:2" ht="14.45" x14ac:dyDescent="0.3">
      <c r="A3143">
        <f t="shared" si="49"/>
        <v>26259</v>
      </c>
      <c r="B3143" t="s">
        <v>153</v>
      </c>
    </row>
    <row r="3144" spans="1:2" ht="14.45" x14ac:dyDescent="0.3">
      <c r="A3144">
        <f t="shared" si="49"/>
        <v>26258</v>
      </c>
      <c r="B3144" t="s">
        <v>153</v>
      </c>
    </row>
    <row r="3145" spans="1:2" ht="14.45" x14ac:dyDescent="0.3">
      <c r="A3145">
        <f t="shared" si="49"/>
        <v>26257</v>
      </c>
      <c r="B3145" t="s">
        <v>153</v>
      </c>
    </row>
    <row r="3146" spans="1:2" ht="14.45" x14ac:dyDescent="0.3">
      <c r="A3146">
        <f t="shared" si="49"/>
        <v>26256</v>
      </c>
      <c r="B3146" t="s">
        <v>153</v>
      </c>
    </row>
    <row r="3147" spans="1:2" ht="14.45" x14ac:dyDescent="0.3">
      <c r="A3147">
        <f t="shared" si="49"/>
        <v>26255</v>
      </c>
      <c r="B3147" t="s">
        <v>153</v>
      </c>
    </row>
    <row r="3148" spans="1:2" ht="14.45" x14ac:dyDescent="0.3">
      <c r="A3148">
        <f t="shared" si="49"/>
        <v>26254</v>
      </c>
      <c r="B3148" t="s">
        <v>153</v>
      </c>
    </row>
    <row r="3149" spans="1:2" ht="14.45" x14ac:dyDescent="0.3">
      <c r="A3149">
        <f t="shared" si="49"/>
        <v>26253</v>
      </c>
      <c r="B3149" t="s">
        <v>153</v>
      </c>
    </row>
    <row r="3150" spans="1:2" ht="14.45" x14ac:dyDescent="0.3">
      <c r="A3150">
        <f t="shared" si="49"/>
        <v>26252</v>
      </c>
      <c r="B3150" t="s">
        <v>153</v>
      </c>
    </row>
    <row r="3151" spans="1:2" ht="14.45" x14ac:dyDescent="0.3">
      <c r="A3151">
        <f t="shared" si="49"/>
        <v>26251</v>
      </c>
      <c r="B3151" t="s">
        <v>153</v>
      </c>
    </row>
    <row r="3152" spans="1:2" ht="14.45" x14ac:dyDescent="0.3">
      <c r="A3152">
        <f t="shared" si="49"/>
        <v>26250</v>
      </c>
      <c r="B3152" t="s">
        <v>153</v>
      </c>
    </row>
    <row r="3153" spans="1:2" ht="14.45" x14ac:dyDescent="0.3">
      <c r="A3153">
        <f t="shared" si="49"/>
        <v>26249</v>
      </c>
      <c r="B3153" t="s">
        <v>153</v>
      </c>
    </row>
    <row r="3154" spans="1:2" ht="14.45" x14ac:dyDescent="0.3">
      <c r="A3154">
        <f t="shared" si="49"/>
        <v>26248</v>
      </c>
      <c r="B3154" t="s">
        <v>153</v>
      </c>
    </row>
    <row r="3155" spans="1:2" ht="14.45" x14ac:dyDescent="0.3">
      <c r="A3155">
        <f t="shared" si="49"/>
        <v>26247</v>
      </c>
      <c r="B3155" t="s">
        <v>153</v>
      </c>
    </row>
    <row r="3156" spans="1:2" ht="14.45" x14ac:dyDescent="0.3">
      <c r="A3156">
        <f t="shared" si="49"/>
        <v>26246</v>
      </c>
      <c r="B3156" t="s">
        <v>153</v>
      </c>
    </row>
    <row r="3157" spans="1:2" ht="14.45" x14ac:dyDescent="0.3">
      <c r="A3157">
        <f t="shared" si="49"/>
        <v>26245</v>
      </c>
      <c r="B3157" t="s">
        <v>153</v>
      </c>
    </row>
    <row r="3158" spans="1:2" ht="14.45" x14ac:dyDescent="0.3">
      <c r="A3158">
        <f t="shared" si="49"/>
        <v>26244</v>
      </c>
      <c r="B3158" t="s">
        <v>153</v>
      </c>
    </row>
    <row r="3159" spans="1:2" ht="14.45" x14ac:dyDescent="0.3">
      <c r="A3159">
        <f t="shared" si="49"/>
        <v>26243</v>
      </c>
      <c r="B3159" t="s">
        <v>153</v>
      </c>
    </row>
    <row r="3160" spans="1:2" ht="14.45" x14ac:dyDescent="0.3">
      <c r="A3160">
        <f t="shared" si="49"/>
        <v>26242</v>
      </c>
      <c r="B3160" t="s">
        <v>153</v>
      </c>
    </row>
    <row r="3161" spans="1:2" ht="14.45" x14ac:dyDescent="0.3">
      <c r="A3161">
        <f t="shared" si="49"/>
        <v>26241</v>
      </c>
      <c r="B3161" t="s">
        <v>153</v>
      </c>
    </row>
    <row r="3162" spans="1:2" ht="14.45" x14ac:dyDescent="0.3">
      <c r="A3162">
        <f t="shared" si="49"/>
        <v>26240</v>
      </c>
      <c r="B3162" t="s">
        <v>153</v>
      </c>
    </row>
    <row r="3163" spans="1:2" ht="14.45" x14ac:dyDescent="0.3">
      <c r="A3163">
        <f t="shared" si="49"/>
        <v>26239</v>
      </c>
      <c r="B3163" t="s">
        <v>153</v>
      </c>
    </row>
    <row r="3164" spans="1:2" ht="14.45" x14ac:dyDescent="0.3">
      <c r="A3164">
        <f t="shared" si="49"/>
        <v>26238</v>
      </c>
      <c r="B3164" t="s">
        <v>153</v>
      </c>
    </row>
    <row r="3165" spans="1:2" ht="14.45" x14ac:dyDescent="0.3">
      <c r="A3165">
        <f t="shared" si="49"/>
        <v>26237</v>
      </c>
      <c r="B3165" t="s">
        <v>153</v>
      </c>
    </row>
    <row r="3166" spans="1:2" ht="14.45" x14ac:dyDescent="0.3">
      <c r="A3166">
        <f t="shared" si="49"/>
        <v>26236</v>
      </c>
      <c r="B3166" t="s">
        <v>153</v>
      </c>
    </row>
    <row r="3167" spans="1:2" ht="14.45" x14ac:dyDescent="0.3">
      <c r="A3167">
        <f t="shared" si="49"/>
        <v>26235</v>
      </c>
      <c r="B3167" t="s">
        <v>153</v>
      </c>
    </row>
    <row r="3168" spans="1:2" ht="14.45" x14ac:dyDescent="0.3">
      <c r="A3168">
        <f t="shared" si="49"/>
        <v>26234</v>
      </c>
      <c r="B3168" t="s">
        <v>153</v>
      </c>
    </row>
    <row r="3169" spans="1:2" ht="14.45" x14ac:dyDescent="0.3">
      <c r="A3169">
        <f t="shared" si="49"/>
        <v>26233</v>
      </c>
      <c r="B3169" t="s">
        <v>153</v>
      </c>
    </row>
    <row r="3170" spans="1:2" ht="14.45" x14ac:dyDescent="0.3">
      <c r="A3170">
        <f t="shared" si="49"/>
        <v>26232</v>
      </c>
      <c r="B3170" t="s">
        <v>153</v>
      </c>
    </row>
    <row r="3171" spans="1:2" ht="14.45" x14ac:dyDescent="0.3">
      <c r="A3171">
        <f t="shared" si="49"/>
        <v>26231</v>
      </c>
      <c r="B3171" t="s">
        <v>153</v>
      </c>
    </row>
    <row r="3172" spans="1:2" ht="14.45" x14ac:dyDescent="0.3">
      <c r="A3172">
        <f t="shared" si="49"/>
        <v>26230</v>
      </c>
      <c r="B3172" t="s">
        <v>153</v>
      </c>
    </row>
    <row r="3173" spans="1:2" ht="14.45" x14ac:dyDescent="0.3">
      <c r="A3173">
        <f t="shared" si="49"/>
        <v>26229</v>
      </c>
      <c r="B3173" t="s">
        <v>153</v>
      </c>
    </row>
    <row r="3174" spans="1:2" ht="14.45" x14ac:dyDescent="0.3">
      <c r="A3174">
        <f t="shared" si="49"/>
        <v>26228</v>
      </c>
      <c r="B3174" t="s">
        <v>153</v>
      </c>
    </row>
    <row r="3175" spans="1:2" ht="14.45" x14ac:dyDescent="0.3">
      <c r="A3175">
        <f t="shared" si="49"/>
        <v>26227</v>
      </c>
      <c r="B3175" t="s">
        <v>153</v>
      </c>
    </row>
    <row r="3176" spans="1:2" ht="14.45" x14ac:dyDescent="0.3">
      <c r="A3176">
        <f t="shared" si="49"/>
        <v>26226</v>
      </c>
      <c r="B3176" t="s">
        <v>153</v>
      </c>
    </row>
    <row r="3177" spans="1:2" ht="14.45" x14ac:dyDescent="0.3">
      <c r="A3177">
        <f t="shared" si="49"/>
        <v>26225</v>
      </c>
      <c r="B3177" t="s">
        <v>153</v>
      </c>
    </row>
    <row r="3178" spans="1:2" ht="14.45" x14ac:dyDescent="0.3">
      <c r="A3178">
        <f t="shared" si="49"/>
        <v>26224</v>
      </c>
      <c r="B3178" t="s">
        <v>153</v>
      </c>
    </row>
    <row r="3179" spans="1:2" ht="14.45" x14ac:dyDescent="0.3">
      <c r="A3179">
        <f t="shared" si="49"/>
        <v>26223</v>
      </c>
      <c r="B3179" t="s">
        <v>153</v>
      </c>
    </row>
    <row r="3180" spans="1:2" ht="14.45" x14ac:dyDescent="0.3">
      <c r="A3180">
        <f t="shared" si="49"/>
        <v>26222</v>
      </c>
      <c r="B3180" t="s">
        <v>153</v>
      </c>
    </row>
    <row r="3181" spans="1:2" ht="14.45" x14ac:dyDescent="0.3">
      <c r="A3181">
        <f t="shared" si="49"/>
        <v>26221</v>
      </c>
      <c r="B3181" t="s">
        <v>153</v>
      </c>
    </row>
    <row r="3182" spans="1:2" ht="14.45" x14ac:dyDescent="0.3">
      <c r="A3182">
        <f t="shared" si="49"/>
        <v>26220</v>
      </c>
      <c r="B3182" t="s">
        <v>153</v>
      </c>
    </row>
    <row r="3183" spans="1:2" ht="14.45" x14ac:dyDescent="0.3">
      <c r="A3183">
        <f t="shared" si="49"/>
        <v>26219</v>
      </c>
      <c r="B3183" t="s">
        <v>153</v>
      </c>
    </row>
    <row r="3184" spans="1:2" ht="14.45" x14ac:dyDescent="0.3">
      <c r="A3184">
        <f t="shared" si="49"/>
        <v>26218</v>
      </c>
      <c r="B3184" t="s">
        <v>153</v>
      </c>
    </row>
    <row r="3185" spans="1:2" ht="14.45" x14ac:dyDescent="0.3">
      <c r="A3185">
        <f t="shared" si="49"/>
        <v>26217</v>
      </c>
      <c r="B3185" t="s">
        <v>153</v>
      </c>
    </row>
    <row r="3186" spans="1:2" ht="14.45" x14ac:dyDescent="0.3">
      <c r="A3186">
        <f t="shared" si="49"/>
        <v>26216</v>
      </c>
      <c r="B3186" t="s">
        <v>153</v>
      </c>
    </row>
    <row r="3187" spans="1:2" ht="14.45" x14ac:dyDescent="0.3">
      <c r="A3187">
        <f t="shared" si="49"/>
        <v>26215</v>
      </c>
      <c r="B3187" t="s">
        <v>153</v>
      </c>
    </row>
    <row r="3188" spans="1:2" ht="14.45" x14ac:dyDescent="0.3">
      <c r="A3188">
        <f t="shared" si="49"/>
        <v>26214</v>
      </c>
      <c r="B3188" t="s">
        <v>153</v>
      </c>
    </row>
    <row r="3189" spans="1:2" ht="14.45" x14ac:dyDescent="0.3">
      <c r="A3189">
        <f t="shared" si="49"/>
        <v>26213</v>
      </c>
      <c r="B3189" t="s">
        <v>153</v>
      </c>
    </row>
    <row r="3190" spans="1:2" ht="14.45" x14ac:dyDescent="0.3">
      <c r="A3190">
        <f t="shared" si="49"/>
        <v>26212</v>
      </c>
      <c r="B3190" t="s">
        <v>153</v>
      </c>
    </row>
    <row r="3191" spans="1:2" ht="14.45" x14ac:dyDescent="0.3">
      <c r="A3191">
        <f t="shared" si="49"/>
        <v>26211</v>
      </c>
      <c r="B3191" t="s">
        <v>153</v>
      </c>
    </row>
    <row r="3192" spans="1:2" ht="14.45" x14ac:dyDescent="0.3">
      <c r="A3192">
        <f t="shared" si="49"/>
        <v>26210</v>
      </c>
      <c r="B3192" t="s">
        <v>153</v>
      </c>
    </row>
    <row r="3193" spans="1:2" ht="14.45" x14ac:dyDescent="0.3">
      <c r="A3193">
        <f t="shared" si="49"/>
        <v>26209</v>
      </c>
      <c r="B3193" t="s">
        <v>153</v>
      </c>
    </row>
    <row r="3194" spans="1:2" ht="14.45" x14ac:dyDescent="0.3">
      <c r="A3194">
        <f t="shared" si="49"/>
        <v>26208</v>
      </c>
      <c r="B3194" t="s">
        <v>153</v>
      </c>
    </row>
    <row r="3195" spans="1:2" ht="14.45" x14ac:dyDescent="0.3">
      <c r="A3195">
        <f t="shared" si="49"/>
        <v>26207</v>
      </c>
      <c r="B3195" t="s">
        <v>153</v>
      </c>
    </row>
    <row r="3196" spans="1:2" ht="14.45" x14ac:dyDescent="0.3">
      <c r="A3196">
        <f t="shared" si="49"/>
        <v>26206</v>
      </c>
      <c r="B3196" t="s">
        <v>153</v>
      </c>
    </row>
    <row r="3197" spans="1:2" ht="14.45" x14ac:dyDescent="0.3">
      <c r="A3197">
        <f t="shared" si="49"/>
        <v>26205</v>
      </c>
      <c r="B3197" t="s">
        <v>153</v>
      </c>
    </row>
    <row r="3198" spans="1:2" ht="14.45" x14ac:dyDescent="0.3">
      <c r="A3198">
        <f t="shared" si="49"/>
        <v>26204</v>
      </c>
      <c r="B3198" t="s">
        <v>153</v>
      </c>
    </row>
    <row r="3199" spans="1:2" ht="14.45" x14ac:dyDescent="0.3">
      <c r="A3199">
        <f t="shared" si="49"/>
        <v>26203</v>
      </c>
      <c r="B3199" t="s">
        <v>153</v>
      </c>
    </row>
    <row r="3200" spans="1:2" ht="14.45" x14ac:dyDescent="0.3">
      <c r="A3200">
        <f t="shared" si="49"/>
        <v>26202</v>
      </c>
      <c r="B3200" t="s">
        <v>153</v>
      </c>
    </row>
    <row r="3201" spans="1:2" ht="14.45" x14ac:dyDescent="0.3">
      <c r="A3201">
        <f t="shared" si="49"/>
        <v>26201</v>
      </c>
      <c r="B3201" t="s">
        <v>153</v>
      </c>
    </row>
    <row r="3202" spans="1:2" ht="14.45" x14ac:dyDescent="0.3">
      <c r="A3202">
        <f t="shared" si="49"/>
        <v>26200</v>
      </c>
      <c r="B3202" t="s">
        <v>153</v>
      </c>
    </row>
    <row r="3203" spans="1:2" ht="14.45" x14ac:dyDescent="0.3">
      <c r="A3203">
        <f t="shared" si="49"/>
        <v>26199</v>
      </c>
      <c r="B3203" t="s">
        <v>153</v>
      </c>
    </row>
    <row r="3204" spans="1:2" ht="14.45" x14ac:dyDescent="0.3">
      <c r="A3204">
        <f t="shared" ref="A3204:A3267" si="50">A3203-1</f>
        <v>26198</v>
      </c>
      <c r="B3204" t="s">
        <v>153</v>
      </c>
    </row>
    <row r="3205" spans="1:2" ht="14.45" x14ac:dyDescent="0.3">
      <c r="A3205">
        <f t="shared" si="50"/>
        <v>26197</v>
      </c>
      <c r="B3205" t="s">
        <v>153</v>
      </c>
    </row>
    <row r="3206" spans="1:2" ht="14.45" x14ac:dyDescent="0.3">
      <c r="A3206">
        <f t="shared" si="50"/>
        <v>26196</v>
      </c>
      <c r="B3206" t="s">
        <v>153</v>
      </c>
    </row>
    <row r="3207" spans="1:2" ht="14.45" x14ac:dyDescent="0.3">
      <c r="A3207">
        <f t="shared" si="50"/>
        <v>26195</v>
      </c>
      <c r="B3207" t="s">
        <v>153</v>
      </c>
    </row>
    <row r="3208" spans="1:2" ht="14.45" x14ac:dyDescent="0.3">
      <c r="A3208">
        <f t="shared" si="50"/>
        <v>26194</v>
      </c>
      <c r="B3208" t="s">
        <v>153</v>
      </c>
    </row>
    <row r="3209" spans="1:2" ht="14.45" x14ac:dyDescent="0.3">
      <c r="A3209">
        <f t="shared" si="50"/>
        <v>26193</v>
      </c>
      <c r="B3209" t="s">
        <v>153</v>
      </c>
    </row>
    <row r="3210" spans="1:2" ht="14.45" x14ac:dyDescent="0.3">
      <c r="A3210">
        <f t="shared" si="50"/>
        <v>26192</v>
      </c>
      <c r="B3210" t="s">
        <v>153</v>
      </c>
    </row>
    <row r="3211" spans="1:2" ht="14.45" x14ac:dyDescent="0.3">
      <c r="A3211">
        <f t="shared" si="50"/>
        <v>26191</v>
      </c>
      <c r="B3211" t="s">
        <v>153</v>
      </c>
    </row>
    <row r="3212" spans="1:2" ht="14.45" x14ac:dyDescent="0.3">
      <c r="A3212">
        <f t="shared" si="50"/>
        <v>26190</v>
      </c>
      <c r="B3212" t="s">
        <v>153</v>
      </c>
    </row>
    <row r="3213" spans="1:2" ht="14.45" x14ac:dyDescent="0.3">
      <c r="A3213">
        <f t="shared" si="50"/>
        <v>26189</v>
      </c>
      <c r="B3213" t="s">
        <v>153</v>
      </c>
    </row>
    <row r="3214" spans="1:2" ht="14.45" x14ac:dyDescent="0.3">
      <c r="A3214">
        <f t="shared" si="50"/>
        <v>26188</v>
      </c>
      <c r="B3214" t="s">
        <v>153</v>
      </c>
    </row>
    <row r="3215" spans="1:2" ht="14.45" x14ac:dyDescent="0.3">
      <c r="A3215">
        <f t="shared" si="50"/>
        <v>26187</v>
      </c>
      <c r="B3215" t="s">
        <v>153</v>
      </c>
    </row>
    <row r="3216" spans="1:2" ht="14.45" x14ac:dyDescent="0.3">
      <c r="A3216">
        <f t="shared" si="50"/>
        <v>26186</v>
      </c>
      <c r="B3216" t="s">
        <v>153</v>
      </c>
    </row>
    <row r="3217" spans="1:2" ht="14.45" x14ac:dyDescent="0.3">
      <c r="A3217">
        <f t="shared" si="50"/>
        <v>26185</v>
      </c>
      <c r="B3217" t="s">
        <v>153</v>
      </c>
    </row>
    <row r="3218" spans="1:2" ht="14.45" x14ac:dyDescent="0.3">
      <c r="A3218">
        <f t="shared" si="50"/>
        <v>26184</v>
      </c>
      <c r="B3218" t="s">
        <v>153</v>
      </c>
    </row>
    <row r="3219" spans="1:2" ht="14.45" x14ac:dyDescent="0.3">
      <c r="A3219">
        <f t="shared" si="50"/>
        <v>26183</v>
      </c>
      <c r="B3219" t="s">
        <v>153</v>
      </c>
    </row>
    <row r="3220" spans="1:2" ht="14.45" x14ac:dyDescent="0.3">
      <c r="A3220">
        <f t="shared" si="50"/>
        <v>26182</v>
      </c>
      <c r="B3220" t="s">
        <v>153</v>
      </c>
    </row>
    <row r="3221" spans="1:2" ht="14.45" x14ac:dyDescent="0.3">
      <c r="A3221">
        <f t="shared" si="50"/>
        <v>26181</v>
      </c>
      <c r="B3221" t="s">
        <v>153</v>
      </c>
    </row>
    <row r="3222" spans="1:2" ht="14.45" x14ac:dyDescent="0.3">
      <c r="A3222">
        <f t="shared" si="50"/>
        <v>26180</v>
      </c>
      <c r="B3222" t="s">
        <v>153</v>
      </c>
    </row>
    <row r="3223" spans="1:2" ht="14.45" x14ac:dyDescent="0.3">
      <c r="A3223">
        <f t="shared" si="50"/>
        <v>26179</v>
      </c>
      <c r="B3223" t="s">
        <v>153</v>
      </c>
    </row>
    <row r="3224" spans="1:2" ht="14.45" x14ac:dyDescent="0.3">
      <c r="A3224">
        <f t="shared" si="50"/>
        <v>26178</v>
      </c>
      <c r="B3224" t="s">
        <v>153</v>
      </c>
    </row>
    <row r="3225" spans="1:2" ht="14.45" x14ac:dyDescent="0.3">
      <c r="A3225">
        <f t="shared" si="50"/>
        <v>26177</v>
      </c>
      <c r="B3225" t="s">
        <v>153</v>
      </c>
    </row>
    <row r="3226" spans="1:2" ht="14.45" x14ac:dyDescent="0.3">
      <c r="A3226">
        <f t="shared" si="50"/>
        <v>26176</v>
      </c>
      <c r="B3226" t="s">
        <v>153</v>
      </c>
    </row>
    <row r="3227" spans="1:2" ht="14.45" x14ac:dyDescent="0.3">
      <c r="A3227">
        <f t="shared" si="50"/>
        <v>26175</v>
      </c>
      <c r="B3227" t="s">
        <v>153</v>
      </c>
    </row>
    <row r="3228" spans="1:2" ht="14.45" x14ac:dyDescent="0.3">
      <c r="A3228">
        <f t="shared" si="50"/>
        <v>26174</v>
      </c>
      <c r="B3228" t="s">
        <v>153</v>
      </c>
    </row>
    <row r="3229" spans="1:2" ht="14.45" x14ac:dyDescent="0.3">
      <c r="A3229">
        <f t="shared" si="50"/>
        <v>26173</v>
      </c>
      <c r="B3229" t="s">
        <v>153</v>
      </c>
    </row>
    <row r="3230" spans="1:2" ht="14.45" x14ac:dyDescent="0.3">
      <c r="A3230">
        <f t="shared" si="50"/>
        <v>26172</v>
      </c>
      <c r="B3230" t="s">
        <v>153</v>
      </c>
    </row>
    <row r="3231" spans="1:2" ht="14.45" x14ac:dyDescent="0.3">
      <c r="A3231">
        <f t="shared" si="50"/>
        <v>26171</v>
      </c>
      <c r="B3231" t="s">
        <v>153</v>
      </c>
    </row>
    <row r="3232" spans="1:2" ht="14.45" x14ac:dyDescent="0.3">
      <c r="A3232">
        <f t="shared" si="50"/>
        <v>26170</v>
      </c>
      <c r="B3232" t="s">
        <v>153</v>
      </c>
    </row>
    <row r="3233" spans="1:2" ht="14.45" x14ac:dyDescent="0.3">
      <c r="A3233">
        <f t="shared" si="50"/>
        <v>26169</v>
      </c>
      <c r="B3233" t="s">
        <v>153</v>
      </c>
    </row>
    <row r="3234" spans="1:2" ht="14.45" x14ac:dyDescent="0.3">
      <c r="A3234">
        <f t="shared" si="50"/>
        <v>26168</v>
      </c>
      <c r="B3234" t="s">
        <v>153</v>
      </c>
    </row>
    <row r="3235" spans="1:2" ht="14.45" x14ac:dyDescent="0.3">
      <c r="A3235">
        <f t="shared" si="50"/>
        <v>26167</v>
      </c>
      <c r="B3235" t="s">
        <v>153</v>
      </c>
    </row>
    <row r="3236" spans="1:2" ht="14.45" x14ac:dyDescent="0.3">
      <c r="A3236">
        <f t="shared" si="50"/>
        <v>26166</v>
      </c>
      <c r="B3236" t="s">
        <v>153</v>
      </c>
    </row>
    <row r="3237" spans="1:2" ht="14.45" x14ac:dyDescent="0.3">
      <c r="A3237">
        <f t="shared" si="50"/>
        <v>26165</v>
      </c>
      <c r="B3237" t="s">
        <v>153</v>
      </c>
    </row>
    <row r="3238" spans="1:2" ht="14.45" x14ac:dyDescent="0.3">
      <c r="A3238">
        <f t="shared" si="50"/>
        <v>26164</v>
      </c>
      <c r="B3238" t="s">
        <v>153</v>
      </c>
    </row>
    <row r="3239" spans="1:2" ht="14.45" x14ac:dyDescent="0.3">
      <c r="A3239">
        <f t="shared" si="50"/>
        <v>26163</v>
      </c>
      <c r="B3239" t="s">
        <v>153</v>
      </c>
    </row>
    <row r="3240" spans="1:2" ht="14.45" x14ac:dyDescent="0.3">
      <c r="A3240">
        <f t="shared" si="50"/>
        <v>26162</v>
      </c>
      <c r="B3240" t="s">
        <v>153</v>
      </c>
    </row>
    <row r="3241" spans="1:2" ht="14.45" x14ac:dyDescent="0.3">
      <c r="A3241">
        <f t="shared" si="50"/>
        <v>26161</v>
      </c>
      <c r="B3241" t="s">
        <v>153</v>
      </c>
    </row>
    <row r="3242" spans="1:2" ht="14.45" x14ac:dyDescent="0.3">
      <c r="A3242">
        <f t="shared" si="50"/>
        <v>26160</v>
      </c>
      <c r="B3242" t="s">
        <v>153</v>
      </c>
    </row>
    <row r="3243" spans="1:2" ht="14.45" x14ac:dyDescent="0.3">
      <c r="A3243">
        <f t="shared" si="50"/>
        <v>26159</v>
      </c>
      <c r="B3243" t="s">
        <v>153</v>
      </c>
    </row>
    <row r="3244" spans="1:2" ht="14.45" x14ac:dyDescent="0.3">
      <c r="A3244">
        <f t="shared" si="50"/>
        <v>26158</v>
      </c>
      <c r="B3244" t="s">
        <v>153</v>
      </c>
    </row>
    <row r="3245" spans="1:2" ht="14.45" x14ac:dyDescent="0.3">
      <c r="A3245">
        <f t="shared" si="50"/>
        <v>26157</v>
      </c>
      <c r="B3245" t="s">
        <v>153</v>
      </c>
    </row>
    <row r="3246" spans="1:2" ht="14.45" x14ac:dyDescent="0.3">
      <c r="A3246">
        <f t="shared" si="50"/>
        <v>26156</v>
      </c>
      <c r="B3246" t="s">
        <v>153</v>
      </c>
    </row>
    <row r="3247" spans="1:2" ht="14.45" x14ac:dyDescent="0.3">
      <c r="A3247">
        <f t="shared" si="50"/>
        <v>26155</v>
      </c>
      <c r="B3247" t="s">
        <v>153</v>
      </c>
    </row>
    <row r="3248" spans="1:2" ht="14.45" x14ac:dyDescent="0.3">
      <c r="A3248">
        <f t="shared" si="50"/>
        <v>26154</v>
      </c>
      <c r="B3248" t="s">
        <v>153</v>
      </c>
    </row>
    <row r="3249" spans="1:2" ht="14.45" x14ac:dyDescent="0.3">
      <c r="A3249">
        <f t="shared" si="50"/>
        <v>26153</v>
      </c>
      <c r="B3249" t="s">
        <v>153</v>
      </c>
    </row>
    <row r="3250" spans="1:2" ht="14.45" x14ac:dyDescent="0.3">
      <c r="A3250">
        <f t="shared" si="50"/>
        <v>26152</v>
      </c>
      <c r="B3250" t="s">
        <v>153</v>
      </c>
    </row>
    <row r="3251" spans="1:2" ht="14.45" x14ac:dyDescent="0.3">
      <c r="A3251">
        <f t="shared" si="50"/>
        <v>26151</v>
      </c>
      <c r="B3251" t="s">
        <v>153</v>
      </c>
    </row>
    <row r="3252" spans="1:2" ht="14.45" x14ac:dyDescent="0.3">
      <c r="A3252">
        <f t="shared" si="50"/>
        <v>26150</v>
      </c>
      <c r="B3252" t="s">
        <v>153</v>
      </c>
    </row>
    <row r="3253" spans="1:2" ht="14.45" x14ac:dyDescent="0.3">
      <c r="A3253">
        <f t="shared" si="50"/>
        <v>26149</v>
      </c>
      <c r="B3253" t="s">
        <v>153</v>
      </c>
    </row>
    <row r="3254" spans="1:2" ht="14.45" x14ac:dyDescent="0.3">
      <c r="A3254">
        <f t="shared" si="50"/>
        <v>26148</v>
      </c>
      <c r="B3254" t="s">
        <v>153</v>
      </c>
    </row>
    <row r="3255" spans="1:2" ht="14.45" x14ac:dyDescent="0.3">
      <c r="A3255">
        <f t="shared" si="50"/>
        <v>26147</v>
      </c>
      <c r="B3255" t="s">
        <v>153</v>
      </c>
    </row>
    <row r="3256" spans="1:2" ht="14.45" x14ac:dyDescent="0.3">
      <c r="A3256">
        <f t="shared" si="50"/>
        <v>26146</v>
      </c>
      <c r="B3256" t="s">
        <v>153</v>
      </c>
    </row>
    <row r="3257" spans="1:2" ht="14.45" x14ac:dyDescent="0.3">
      <c r="A3257">
        <f t="shared" si="50"/>
        <v>26145</v>
      </c>
      <c r="B3257" t="s">
        <v>153</v>
      </c>
    </row>
    <row r="3258" spans="1:2" ht="14.45" x14ac:dyDescent="0.3">
      <c r="A3258">
        <f t="shared" si="50"/>
        <v>26144</v>
      </c>
      <c r="B3258" t="s">
        <v>153</v>
      </c>
    </row>
    <row r="3259" spans="1:2" ht="14.45" x14ac:dyDescent="0.3">
      <c r="A3259">
        <f t="shared" si="50"/>
        <v>26143</v>
      </c>
      <c r="B3259" t="s">
        <v>153</v>
      </c>
    </row>
    <row r="3260" spans="1:2" ht="14.45" x14ac:dyDescent="0.3">
      <c r="A3260">
        <f t="shared" si="50"/>
        <v>26142</v>
      </c>
      <c r="B3260" t="s">
        <v>153</v>
      </c>
    </row>
    <row r="3261" spans="1:2" ht="14.45" x14ac:dyDescent="0.3">
      <c r="A3261">
        <f t="shared" si="50"/>
        <v>26141</v>
      </c>
      <c r="B3261" t="s">
        <v>153</v>
      </c>
    </row>
    <row r="3262" spans="1:2" ht="14.45" x14ac:dyDescent="0.3">
      <c r="A3262">
        <f t="shared" si="50"/>
        <v>26140</v>
      </c>
      <c r="B3262" t="s">
        <v>153</v>
      </c>
    </row>
    <row r="3263" spans="1:2" ht="14.45" x14ac:dyDescent="0.3">
      <c r="A3263">
        <f t="shared" si="50"/>
        <v>26139</v>
      </c>
      <c r="B3263" t="s">
        <v>153</v>
      </c>
    </row>
    <row r="3264" spans="1:2" ht="14.45" x14ac:dyDescent="0.3">
      <c r="A3264">
        <f t="shared" si="50"/>
        <v>26138</v>
      </c>
      <c r="B3264" t="s">
        <v>153</v>
      </c>
    </row>
    <row r="3265" spans="1:2" ht="14.45" x14ac:dyDescent="0.3">
      <c r="A3265">
        <f t="shared" si="50"/>
        <v>26137</v>
      </c>
      <c r="B3265" t="s">
        <v>153</v>
      </c>
    </row>
    <row r="3266" spans="1:2" ht="14.45" x14ac:dyDescent="0.3">
      <c r="A3266">
        <f t="shared" si="50"/>
        <v>26136</v>
      </c>
      <c r="B3266" t="s">
        <v>153</v>
      </c>
    </row>
    <row r="3267" spans="1:2" ht="14.45" x14ac:dyDescent="0.3">
      <c r="A3267">
        <f t="shared" si="50"/>
        <v>26135</v>
      </c>
      <c r="B3267" t="s">
        <v>153</v>
      </c>
    </row>
    <row r="3268" spans="1:2" ht="14.45" x14ac:dyDescent="0.3">
      <c r="A3268">
        <f t="shared" ref="A3268:A3331" si="51">A3267-1</f>
        <v>26134</v>
      </c>
      <c r="B3268" t="s">
        <v>153</v>
      </c>
    </row>
    <row r="3269" spans="1:2" ht="14.45" x14ac:dyDescent="0.3">
      <c r="A3269">
        <f t="shared" si="51"/>
        <v>26133</v>
      </c>
      <c r="B3269" t="s">
        <v>153</v>
      </c>
    </row>
    <row r="3270" spans="1:2" ht="14.45" x14ac:dyDescent="0.3">
      <c r="A3270">
        <f t="shared" si="51"/>
        <v>26132</v>
      </c>
      <c r="B3270" t="s">
        <v>153</v>
      </c>
    </row>
    <row r="3271" spans="1:2" ht="14.45" x14ac:dyDescent="0.3">
      <c r="A3271">
        <f t="shared" si="51"/>
        <v>26131</v>
      </c>
      <c r="B3271" t="s">
        <v>153</v>
      </c>
    </row>
    <row r="3272" spans="1:2" ht="14.45" x14ac:dyDescent="0.3">
      <c r="A3272">
        <f t="shared" si="51"/>
        <v>26130</v>
      </c>
      <c r="B3272" t="s">
        <v>153</v>
      </c>
    </row>
    <row r="3273" spans="1:2" ht="14.45" x14ac:dyDescent="0.3">
      <c r="A3273">
        <f t="shared" si="51"/>
        <v>26129</v>
      </c>
      <c r="B3273" t="s">
        <v>153</v>
      </c>
    </row>
    <row r="3274" spans="1:2" ht="14.45" x14ac:dyDescent="0.3">
      <c r="A3274">
        <f t="shared" si="51"/>
        <v>26128</v>
      </c>
      <c r="B3274" t="s">
        <v>153</v>
      </c>
    </row>
    <row r="3275" spans="1:2" ht="14.45" x14ac:dyDescent="0.3">
      <c r="A3275">
        <f t="shared" si="51"/>
        <v>26127</v>
      </c>
      <c r="B3275" t="s">
        <v>153</v>
      </c>
    </row>
    <row r="3276" spans="1:2" ht="14.45" x14ac:dyDescent="0.3">
      <c r="A3276">
        <f t="shared" si="51"/>
        <v>26126</v>
      </c>
      <c r="B3276" t="s">
        <v>153</v>
      </c>
    </row>
    <row r="3277" spans="1:2" ht="14.45" x14ac:dyDescent="0.3">
      <c r="A3277">
        <f t="shared" si="51"/>
        <v>26125</v>
      </c>
      <c r="B3277" t="s">
        <v>153</v>
      </c>
    </row>
    <row r="3278" spans="1:2" ht="14.45" x14ac:dyDescent="0.3">
      <c r="A3278">
        <f t="shared" si="51"/>
        <v>26124</v>
      </c>
      <c r="B3278" t="s">
        <v>153</v>
      </c>
    </row>
    <row r="3279" spans="1:2" ht="14.45" x14ac:dyDescent="0.3">
      <c r="A3279">
        <f t="shared" si="51"/>
        <v>26123</v>
      </c>
      <c r="B3279" t="s">
        <v>153</v>
      </c>
    </row>
    <row r="3280" spans="1:2" ht="14.45" x14ac:dyDescent="0.3">
      <c r="A3280">
        <f t="shared" si="51"/>
        <v>26122</v>
      </c>
      <c r="B3280" t="s">
        <v>153</v>
      </c>
    </row>
    <row r="3281" spans="1:2" ht="14.45" x14ac:dyDescent="0.3">
      <c r="A3281">
        <f t="shared" si="51"/>
        <v>26121</v>
      </c>
      <c r="B3281" t="s">
        <v>153</v>
      </c>
    </row>
    <row r="3282" spans="1:2" ht="14.45" x14ac:dyDescent="0.3">
      <c r="A3282">
        <f t="shared" si="51"/>
        <v>26120</v>
      </c>
      <c r="B3282" t="s">
        <v>153</v>
      </c>
    </row>
    <row r="3283" spans="1:2" ht="14.45" x14ac:dyDescent="0.3">
      <c r="A3283">
        <f t="shared" si="51"/>
        <v>26119</v>
      </c>
      <c r="B3283" t="s">
        <v>153</v>
      </c>
    </row>
    <row r="3284" spans="1:2" ht="14.45" x14ac:dyDescent="0.3">
      <c r="A3284">
        <f t="shared" si="51"/>
        <v>26118</v>
      </c>
      <c r="B3284" t="s">
        <v>153</v>
      </c>
    </row>
    <row r="3285" spans="1:2" ht="14.45" x14ac:dyDescent="0.3">
      <c r="A3285">
        <f t="shared" si="51"/>
        <v>26117</v>
      </c>
      <c r="B3285" t="s">
        <v>153</v>
      </c>
    </row>
    <row r="3286" spans="1:2" ht="14.45" x14ac:dyDescent="0.3">
      <c r="A3286">
        <f t="shared" si="51"/>
        <v>26116</v>
      </c>
      <c r="B3286" t="s">
        <v>153</v>
      </c>
    </row>
    <row r="3287" spans="1:2" ht="14.45" x14ac:dyDescent="0.3">
      <c r="A3287">
        <f t="shared" si="51"/>
        <v>26115</v>
      </c>
      <c r="B3287" t="s">
        <v>153</v>
      </c>
    </row>
    <row r="3288" spans="1:2" ht="14.45" x14ac:dyDescent="0.3">
      <c r="A3288">
        <f t="shared" si="51"/>
        <v>26114</v>
      </c>
      <c r="B3288" t="s">
        <v>153</v>
      </c>
    </row>
    <row r="3289" spans="1:2" ht="14.45" x14ac:dyDescent="0.3">
      <c r="A3289">
        <f t="shared" si="51"/>
        <v>26113</v>
      </c>
      <c r="B3289" t="s">
        <v>153</v>
      </c>
    </row>
    <row r="3290" spans="1:2" ht="14.45" x14ac:dyDescent="0.3">
      <c r="A3290">
        <f t="shared" si="51"/>
        <v>26112</v>
      </c>
      <c r="B3290" t="s">
        <v>153</v>
      </c>
    </row>
    <row r="3291" spans="1:2" ht="14.45" x14ac:dyDescent="0.3">
      <c r="A3291">
        <f t="shared" si="51"/>
        <v>26111</v>
      </c>
      <c r="B3291" t="s">
        <v>153</v>
      </c>
    </row>
    <row r="3292" spans="1:2" ht="14.45" x14ac:dyDescent="0.3">
      <c r="A3292">
        <f t="shared" si="51"/>
        <v>26110</v>
      </c>
      <c r="B3292" t="s">
        <v>153</v>
      </c>
    </row>
    <row r="3293" spans="1:2" ht="14.45" x14ac:dyDescent="0.3">
      <c r="A3293">
        <f t="shared" si="51"/>
        <v>26109</v>
      </c>
      <c r="B3293" t="s">
        <v>153</v>
      </c>
    </row>
    <row r="3294" spans="1:2" ht="14.45" x14ac:dyDescent="0.3">
      <c r="A3294">
        <f t="shared" si="51"/>
        <v>26108</v>
      </c>
      <c r="B3294" t="s">
        <v>153</v>
      </c>
    </row>
    <row r="3295" spans="1:2" ht="14.45" x14ac:dyDescent="0.3">
      <c r="A3295">
        <f t="shared" si="51"/>
        <v>26107</v>
      </c>
      <c r="B3295" t="s">
        <v>153</v>
      </c>
    </row>
    <row r="3296" spans="1:2" ht="14.45" x14ac:dyDescent="0.3">
      <c r="A3296">
        <f t="shared" si="51"/>
        <v>26106</v>
      </c>
      <c r="B3296" t="s">
        <v>153</v>
      </c>
    </row>
    <row r="3297" spans="1:2" ht="14.45" x14ac:dyDescent="0.3">
      <c r="A3297">
        <f t="shared" si="51"/>
        <v>26105</v>
      </c>
      <c r="B3297" t="s">
        <v>153</v>
      </c>
    </row>
    <row r="3298" spans="1:2" ht="14.45" x14ac:dyDescent="0.3">
      <c r="A3298">
        <f t="shared" si="51"/>
        <v>26104</v>
      </c>
      <c r="B3298" t="s">
        <v>153</v>
      </c>
    </row>
    <row r="3299" spans="1:2" ht="14.45" x14ac:dyDescent="0.3">
      <c r="A3299">
        <f t="shared" si="51"/>
        <v>26103</v>
      </c>
      <c r="B3299" t="s">
        <v>153</v>
      </c>
    </row>
    <row r="3300" spans="1:2" ht="14.45" x14ac:dyDescent="0.3">
      <c r="A3300">
        <f t="shared" si="51"/>
        <v>26102</v>
      </c>
      <c r="B3300" t="s">
        <v>153</v>
      </c>
    </row>
    <row r="3301" spans="1:2" ht="14.45" x14ac:dyDescent="0.3">
      <c r="A3301">
        <f t="shared" si="51"/>
        <v>26101</v>
      </c>
      <c r="B3301" t="s">
        <v>153</v>
      </c>
    </row>
    <row r="3302" spans="1:2" ht="14.45" x14ac:dyDescent="0.3">
      <c r="A3302">
        <f t="shared" si="51"/>
        <v>26100</v>
      </c>
      <c r="B3302" t="s">
        <v>153</v>
      </c>
    </row>
    <row r="3303" spans="1:2" ht="14.45" x14ac:dyDescent="0.3">
      <c r="A3303">
        <f t="shared" si="51"/>
        <v>26099</v>
      </c>
      <c r="B3303" t="s">
        <v>153</v>
      </c>
    </row>
    <row r="3304" spans="1:2" ht="14.45" x14ac:dyDescent="0.3">
      <c r="A3304">
        <f t="shared" si="51"/>
        <v>26098</v>
      </c>
      <c r="B3304" t="s">
        <v>153</v>
      </c>
    </row>
    <row r="3305" spans="1:2" ht="14.45" x14ac:dyDescent="0.3">
      <c r="A3305">
        <f t="shared" si="51"/>
        <v>26097</v>
      </c>
      <c r="B3305" t="s">
        <v>153</v>
      </c>
    </row>
    <row r="3306" spans="1:2" ht="14.45" x14ac:dyDescent="0.3">
      <c r="A3306">
        <f t="shared" si="51"/>
        <v>26096</v>
      </c>
      <c r="B3306" t="s">
        <v>153</v>
      </c>
    </row>
    <row r="3307" spans="1:2" ht="14.45" x14ac:dyDescent="0.3">
      <c r="A3307">
        <f t="shared" si="51"/>
        <v>26095</v>
      </c>
      <c r="B3307" t="s">
        <v>153</v>
      </c>
    </row>
    <row r="3308" spans="1:2" ht="14.45" x14ac:dyDescent="0.3">
      <c r="A3308">
        <f t="shared" si="51"/>
        <v>26094</v>
      </c>
      <c r="B3308" t="s">
        <v>153</v>
      </c>
    </row>
    <row r="3309" spans="1:2" ht="14.45" x14ac:dyDescent="0.3">
      <c r="A3309">
        <f t="shared" si="51"/>
        <v>26093</v>
      </c>
      <c r="B3309" t="s">
        <v>153</v>
      </c>
    </row>
    <row r="3310" spans="1:2" ht="14.45" x14ac:dyDescent="0.3">
      <c r="A3310">
        <f t="shared" si="51"/>
        <v>26092</v>
      </c>
      <c r="B3310" t="s">
        <v>153</v>
      </c>
    </row>
    <row r="3311" spans="1:2" ht="14.45" x14ac:dyDescent="0.3">
      <c r="A3311">
        <f t="shared" si="51"/>
        <v>26091</v>
      </c>
      <c r="B3311" t="s">
        <v>153</v>
      </c>
    </row>
    <row r="3312" spans="1:2" ht="14.45" x14ac:dyDescent="0.3">
      <c r="A3312">
        <f t="shared" si="51"/>
        <v>26090</v>
      </c>
      <c r="B3312" t="s">
        <v>153</v>
      </c>
    </row>
    <row r="3313" spans="1:2" ht="14.45" x14ac:dyDescent="0.3">
      <c r="A3313">
        <f t="shared" si="51"/>
        <v>26089</v>
      </c>
      <c r="B3313" t="s">
        <v>153</v>
      </c>
    </row>
    <row r="3314" spans="1:2" ht="14.45" x14ac:dyDescent="0.3">
      <c r="A3314">
        <f t="shared" si="51"/>
        <v>26088</v>
      </c>
      <c r="B3314" t="s">
        <v>153</v>
      </c>
    </row>
    <row r="3315" spans="1:2" ht="14.45" x14ac:dyDescent="0.3">
      <c r="A3315">
        <f t="shared" si="51"/>
        <v>26087</v>
      </c>
      <c r="B3315" t="s">
        <v>153</v>
      </c>
    </row>
    <row r="3316" spans="1:2" ht="14.45" x14ac:dyDescent="0.3">
      <c r="A3316">
        <f t="shared" si="51"/>
        <v>26086</v>
      </c>
      <c r="B3316" t="s">
        <v>153</v>
      </c>
    </row>
    <row r="3317" spans="1:2" ht="14.45" x14ac:dyDescent="0.3">
      <c r="A3317">
        <f t="shared" si="51"/>
        <v>26085</v>
      </c>
      <c r="B3317" t="s">
        <v>153</v>
      </c>
    </row>
    <row r="3318" spans="1:2" ht="14.45" x14ac:dyDescent="0.3">
      <c r="A3318">
        <f t="shared" si="51"/>
        <v>26084</v>
      </c>
      <c r="B3318" t="s">
        <v>153</v>
      </c>
    </row>
    <row r="3319" spans="1:2" ht="14.45" x14ac:dyDescent="0.3">
      <c r="A3319">
        <f t="shared" si="51"/>
        <v>26083</v>
      </c>
      <c r="B3319" t="s">
        <v>153</v>
      </c>
    </row>
    <row r="3320" spans="1:2" ht="14.45" x14ac:dyDescent="0.3">
      <c r="A3320">
        <f t="shared" si="51"/>
        <v>26082</v>
      </c>
      <c r="B3320" t="s">
        <v>153</v>
      </c>
    </row>
    <row r="3321" spans="1:2" ht="14.45" x14ac:dyDescent="0.3">
      <c r="A3321">
        <f t="shared" si="51"/>
        <v>26081</v>
      </c>
      <c r="B3321" t="s">
        <v>153</v>
      </c>
    </row>
    <row r="3322" spans="1:2" ht="14.45" x14ac:dyDescent="0.3">
      <c r="A3322">
        <f t="shared" si="51"/>
        <v>26080</v>
      </c>
      <c r="B3322" t="s">
        <v>153</v>
      </c>
    </row>
    <row r="3323" spans="1:2" ht="14.45" x14ac:dyDescent="0.3">
      <c r="A3323">
        <f t="shared" si="51"/>
        <v>26079</v>
      </c>
      <c r="B3323" t="s">
        <v>153</v>
      </c>
    </row>
    <row r="3324" spans="1:2" ht="14.45" x14ac:dyDescent="0.3">
      <c r="A3324">
        <f t="shared" si="51"/>
        <v>26078</v>
      </c>
      <c r="B3324" t="s">
        <v>153</v>
      </c>
    </row>
    <row r="3325" spans="1:2" ht="14.45" x14ac:dyDescent="0.3">
      <c r="A3325">
        <f t="shared" si="51"/>
        <v>26077</v>
      </c>
      <c r="B3325" t="s">
        <v>153</v>
      </c>
    </row>
    <row r="3326" spans="1:2" ht="14.45" x14ac:dyDescent="0.3">
      <c r="A3326">
        <f t="shared" si="51"/>
        <v>26076</v>
      </c>
      <c r="B3326" t="s">
        <v>153</v>
      </c>
    </row>
    <row r="3327" spans="1:2" ht="14.45" x14ac:dyDescent="0.3">
      <c r="A3327">
        <f t="shared" si="51"/>
        <v>26075</v>
      </c>
      <c r="B3327" t="s">
        <v>153</v>
      </c>
    </row>
    <row r="3328" spans="1:2" ht="14.45" x14ac:dyDescent="0.3">
      <c r="A3328">
        <f t="shared" si="51"/>
        <v>26074</v>
      </c>
      <c r="B3328" t="s">
        <v>153</v>
      </c>
    </row>
    <row r="3329" spans="1:2" ht="14.45" x14ac:dyDescent="0.3">
      <c r="A3329">
        <f t="shared" si="51"/>
        <v>26073</v>
      </c>
      <c r="B3329" t="s">
        <v>153</v>
      </c>
    </row>
    <row r="3330" spans="1:2" ht="14.45" x14ac:dyDescent="0.3">
      <c r="A3330">
        <f t="shared" si="51"/>
        <v>26072</v>
      </c>
      <c r="B3330" t="s">
        <v>153</v>
      </c>
    </row>
    <row r="3331" spans="1:2" ht="14.45" x14ac:dyDescent="0.3">
      <c r="A3331">
        <f t="shared" si="51"/>
        <v>26071</v>
      </c>
      <c r="B3331" t="s">
        <v>153</v>
      </c>
    </row>
    <row r="3332" spans="1:2" ht="14.45" x14ac:dyDescent="0.3">
      <c r="A3332">
        <f t="shared" ref="A3332:A3395" si="52">A3331-1</f>
        <v>26070</v>
      </c>
      <c r="B3332" t="s">
        <v>153</v>
      </c>
    </row>
    <row r="3333" spans="1:2" ht="14.45" x14ac:dyDescent="0.3">
      <c r="A3333">
        <f t="shared" si="52"/>
        <v>26069</v>
      </c>
      <c r="B3333" t="s">
        <v>153</v>
      </c>
    </row>
    <row r="3334" spans="1:2" ht="14.45" x14ac:dyDescent="0.3">
      <c r="A3334">
        <f t="shared" si="52"/>
        <v>26068</v>
      </c>
      <c r="B3334" t="s">
        <v>153</v>
      </c>
    </row>
    <row r="3335" spans="1:2" ht="14.45" x14ac:dyDescent="0.3">
      <c r="A3335">
        <f t="shared" si="52"/>
        <v>26067</v>
      </c>
      <c r="B3335" t="s">
        <v>153</v>
      </c>
    </row>
    <row r="3336" spans="1:2" ht="14.45" x14ac:dyDescent="0.3">
      <c r="A3336">
        <f t="shared" si="52"/>
        <v>26066</v>
      </c>
      <c r="B3336" t="s">
        <v>153</v>
      </c>
    </row>
    <row r="3337" spans="1:2" ht="14.45" x14ac:dyDescent="0.3">
      <c r="A3337">
        <f t="shared" si="52"/>
        <v>26065</v>
      </c>
      <c r="B3337" t="s">
        <v>153</v>
      </c>
    </row>
    <row r="3338" spans="1:2" ht="14.45" x14ac:dyDescent="0.3">
      <c r="A3338">
        <f t="shared" si="52"/>
        <v>26064</v>
      </c>
      <c r="B3338" t="s">
        <v>153</v>
      </c>
    </row>
    <row r="3339" spans="1:2" ht="14.45" x14ac:dyDescent="0.3">
      <c r="A3339">
        <f t="shared" si="52"/>
        <v>26063</v>
      </c>
      <c r="B3339" t="s">
        <v>153</v>
      </c>
    </row>
    <row r="3340" spans="1:2" ht="14.45" x14ac:dyDescent="0.3">
      <c r="A3340">
        <f t="shared" si="52"/>
        <v>26062</v>
      </c>
      <c r="B3340" t="s">
        <v>153</v>
      </c>
    </row>
    <row r="3341" spans="1:2" ht="14.45" x14ac:dyDescent="0.3">
      <c r="A3341">
        <f t="shared" si="52"/>
        <v>26061</v>
      </c>
      <c r="B3341" t="s">
        <v>153</v>
      </c>
    </row>
    <row r="3342" spans="1:2" ht="14.45" x14ac:dyDescent="0.3">
      <c r="A3342">
        <f t="shared" si="52"/>
        <v>26060</v>
      </c>
      <c r="B3342" t="s">
        <v>153</v>
      </c>
    </row>
    <row r="3343" spans="1:2" ht="14.45" x14ac:dyDescent="0.3">
      <c r="A3343">
        <f t="shared" si="52"/>
        <v>26059</v>
      </c>
      <c r="B3343" t="s">
        <v>153</v>
      </c>
    </row>
    <row r="3344" spans="1:2" ht="14.45" x14ac:dyDescent="0.3">
      <c r="A3344">
        <f t="shared" si="52"/>
        <v>26058</v>
      </c>
      <c r="B3344" t="s">
        <v>153</v>
      </c>
    </row>
    <row r="3345" spans="1:2" ht="14.45" x14ac:dyDescent="0.3">
      <c r="A3345">
        <f t="shared" si="52"/>
        <v>26057</v>
      </c>
      <c r="B3345" t="s">
        <v>153</v>
      </c>
    </row>
    <row r="3346" spans="1:2" ht="14.45" x14ac:dyDescent="0.3">
      <c r="A3346">
        <f t="shared" si="52"/>
        <v>26056</v>
      </c>
      <c r="B3346" t="s">
        <v>153</v>
      </c>
    </row>
    <row r="3347" spans="1:2" ht="14.45" x14ac:dyDescent="0.3">
      <c r="A3347">
        <f t="shared" si="52"/>
        <v>26055</v>
      </c>
      <c r="B3347" t="s">
        <v>153</v>
      </c>
    </row>
    <row r="3348" spans="1:2" ht="14.45" x14ac:dyDescent="0.3">
      <c r="A3348">
        <f t="shared" si="52"/>
        <v>26054</v>
      </c>
      <c r="B3348" t="s">
        <v>153</v>
      </c>
    </row>
    <row r="3349" spans="1:2" ht="14.45" x14ac:dyDescent="0.3">
      <c r="A3349">
        <f t="shared" si="52"/>
        <v>26053</v>
      </c>
      <c r="B3349" t="s">
        <v>153</v>
      </c>
    </row>
    <row r="3350" spans="1:2" ht="14.45" x14ac:dyDescent="0.3">
      <c r="A3350">
        <f t="shared" si="52"/>
        <v>26052</v>
      </c>
      <c r="B3350" t="s">
        <v>153</v>
      </c>
    </row>
    <row r="3351" spans="1:2" ht="14.45" x14ac:dyDescent="0.3">
      <c r="A3351">
        <f t="shared" si="52"/>
        <v>26051</v>
      </c>
      <c r="B3351" t="s">
        <v>153</v>
      </c>
    </row>
    <row r="3352" spans="1:2" ht="14.45" x14ac:dyDescent="0.3">
      <c r="A3352">
        <f t="shared" si="52"/>
        <v>26050</v>
      </c>
      <c r="B3352" t="s">
        <v>153</v>
      </c>
    </row>
    <row r="3353" spans="1:2" ht="14.45" x14ac:dyDescent="0.3">
      <c r="A3353">
        <f t="shared" si="52"/>
        <v>26049</v>
      </c>
      <c r="B3353" t="s">
        <v>153</v>
      </c>
    </row>
    <row r="3354" spans="1:2" ht="14.45" x14ac:dyDescent="0.3">
      <c r="A3354">
        <f t="shared" si="52"/>
        <v>26048</v>
      </c>
      <c r="B3354" t="s">
        <v>153</v>
      </c>
    </row>
    <row r="3355" spans="1:2" ht="14.45" x14ac:dyDescent="0.3">
      <c r="A3355">
        <f t="shared" si="52"/>
        <v>26047</v>
      </c>
      <c r="B3355" t="s">
        <v>153</v>
      </c>
    </row>
    <row r="3356" spans="1:2" ht="14.45" x14ac:dyDescent="0.3">
      <c r="A3356">
        <f t="shared" si="52"/>
        <v>26046</v>
      </c>
      <c r="B3356" t="s">
        <v>153</v>
      </c>
    </row>
    <row r="3357" spans="1:2" ht="14.45" x14ac:dyDescent="0.3">
      <c r="A3357">
        <f t="shared" si="52"/>
        <v>26045</v>
      </c>
      <c r="B3357" t="s">
        <v>153</v>
      </c>
    </row>
    <row r="3358" spans="1:2" ht="14.45" x14ac:dyDescent="0.3">
      <c r="A3358">
        <f t="shared" si="52"/>
        <v>26044</v>
      </c>
      <c r="B3358" t="s">
        <v>153</v>
      </c>
    </row>
    <row r="3359" spans="1:2" ht="14.45" x14ac:dyDescent="0.3">
      <c r="A3359">
        <f t="shared" si="52"/>
        <v>26043</v>
      </c>
      <c r="B3359" t="s">
        <v>153</v>
      </c>
    </row>
    <row r="3360" spans="1:2" ht="14.45" x14ac:dyDescent="0.3">
      <c r="A3360">
        <f t="shared" si="52"/>
        <v>26042</v>
      </c>
      <c r="B3360" t="s">
        <v>153</v>
      </c>
    </row>
    <row r="3361" spans="1:2" ht="14.45" x14ac:dyDescent="0.3">
      <c r="A3361">
        <f t="shared" si="52"/>
        <v>26041</v>
      </c>
      <c r="B3361" t="s">
        <v>153</v>
      </c>
    </row>
    <row r="3362" spans="1:2" ht="14.45" x14ac:dyDescent="0.3">
      <c r="A3362">
        <f t="shared" si="52"/>
        <v>26040</v>
      </c>
      <c r="B3362" t="s">
        <v>153</v>
      </c>
    </row>
    <row r="3363" spans="1:2" ht="14.45" x14ac:dyDescent="0.3">
      <c r="A3363">
        <f t="shared" si="52"/>
        <v>26039</v>
      </c>
      <c r="B3363" t="s">
        <v>153</v>
      </c>
    </row>
    <row r="3364" spans="1:2" ht="14.45" x14ac:dyDescent="0.3">
      <c r="A3364">
        <f t="shared" si="52"/>
        <v>26038</v>
      </c>
      <c r="B3364" t="s">
        <v>153</v>
      </c>
    </row>
    <row r="3365" spans="1:2" ht="14.45" x14ac:dyDescent="0.3">
      <c r="A3365">
        <f t="shared" si="52"/>
        <v>26037</v>
      </c>
      <c r="B3365" t="s">
        <v>153</v>
      </c>
    </row>
    <row r="3366" spans="1:2" ht="14.45" x14ac:dyDescent="0.3">
      <c r="A3366">
        <f t="shared" si="52"/>
        <v>26036</v>
      </c>
      <c r="B3366" t="s">
        <v>153</v>
      </c>
    </row>
    <row r="3367" spans="1:2" ht="14.45" x14ac:dyDescent="0.3">
      <c r="A3367">
        <f t="shared" si="52"/>
        <v>26035</v>
      </c>
      <c r="B3367" t="s">
        <v>153</v>
      </c>
    </row>
    <row r="3368" spans="1:2" ht="14.45" x14ac:dyDescent="0.3">
      <c r="A3368">
        <f t="shared" si="52"/>
        <v>26034</v>
      </c>
      <c r="B3368" t="s">
        <v>153</v>
      </c>
    </row>
    <row r="3369" spans="1:2" ht="14.45" x14ac:dyDescent="0.3">
      <c r="A3369">
        <f t="shared" si="52"/>
        <v>26033</v>
      </c>
      <c r="B3369" t="s">
        <v>153</v>
      </c>
    </row>
    <row r="3370" spans="1:2" ht="14.45" x14ac:dyDescent="0.3">
      <c r="A3370">
        <f t="shared" si="52"/>
        <v>26032</v>
      </c>
      <c r="B3370" t="s">
        <v>153</v>
      </c>
    </row>
    <row r="3371" spans="1:2" ht="14.45" x14ac:dyDescent="0.3">
      <c r="A3371">
        <f t="shared" si="52"/>
        <v>26031</v>
      </c>
      <c r="B3371" t="s">
        <v>153</v>
      </c>
    </row>
    <row r="3372" spans="1:2" ht="14.45" x14ac:dyDescent="0.3">
      <c r="A3372">
        <f t="shared" si="52"/>
        <v>26030</v>
      </c>
      <c r="B3372" t="s">
        <v>153</v>
      </c>
    </row>
    <row r="3373" spans="1:2" ht="14.45" x14ac:dyDescent="0.3">
      <c r="A3373">
        <f t="shared" si="52"/>
        <v>26029</v>
      </c>
      <c r="B3373" t="s">
        <v>153</v>
      </c>
    </row>
    <row r="3374" spans="1:2" ht="14.45" x14ac:dyDescent="0.3">
      <c r="A3374">
        <f t="shared" si="52"/>
        <v>26028</v>
      </c>
      <c r="B3374" t="s">
        <v>153</v>
      </c>
    </row>
    <row r="3375" spans="1:2" ht="14.45" x14ac:dyDescent="0.3">
      <c r="A3375">
        <f t="shared" si="52"/>
        <v>26027</v>
      </c>
      <c r="B3375" t="s">
        <v>153</v>
      </c>
    </row>
    <row r="3376" spans="1:2" ht="14.45" x14ac:dyDescent="0.3">
      <c r="A3376">
        <f t="shared" si="52"/>
        <v>26026</v>
      </c>
      <c r="B3376" t="s">
        <v>153</v>
      </c>
    </row>
    <row r="3377" spans="1:2" ht="14.45" x14ac:dyDescent="0.3">
      <c r="A3377">
        <f t="shared" si="52"/>
        <v>26025</v>
      </c>
      <c r="B3377" t="s">
        <v>153</v>
      </c>
    </row>
    <row r="3378" spans="1:2" ht="14.45" x14ac:dyDescent="0.3">
      <c r="A3378">
        <f t="shared" si="52"/>
        <v>26024</v>
      </c>
      <c r="B3378" t="s">
        <v>153</v>
      </c>
    </row>
    <row r="3379" spans="1:2" ht="14.45" x14ac:dyDescent="0.3">
      <c r="A3379">
        <f t="shared" si="52"/>
        <v>26023</v>
      </c>
      <c r="B3379" t="s">
        <v>153</v>
      </c>
    </row>
    <row r="3380" spans="1:2" ht="14.45" x14ac:dyDescent="0.3">
      <c r="A3380">
        <f t="shared" si="52"/>
        <v>26022</v>
      </c>
      <c r="B3380" t="s">
        <v>153</v>
      </c>
    </row>
    <row r="3381" spans="1:2" ht="14.45" x14ac:dyDescent="0.3">
      <c r="A3381">
        <f t="shared" si="52"/>
        <v>26021</v>
      </c>
      <c r="B3381" t="s">
        <v>153</v>
      </c>
    </row>
    <row r="3382" spans="1:2" ht="14.45" x14ac:dyDescent="0.3">
      <c r="A3382">
        <f t="shared" si="52"/>
        <v>26020</v>
      </c>
      <c r="B3382" t="s">
        <v>153</v>
      </c>
    </row>
    <row r="3383" spans="1:2" ht="14.45" x14ac:dyDescent="0.3">
      <c r="A3383">
        <f t="shared" si="52"/>
        <v>26019</v>
      </c>
      <c r="B3383" t="s">
        <v>153</v>
      </c>
    </row>
    <row r="3384" spans="1:2" ht="14.45" x14ac:dyDescent="0.3">
      <c r="A3384">
        <f t="shared" si="52"/>
        <v>26018</v>
      </c>
      <c r="B3384" t="s">
        <v>153</v>
      </c>
    </row>
    <row r="3385" spans="1:2" ht="14.45" x14ac:dyDescent="0.3">
      <c r="A3385">
        <f t="shared" si="52"/>
        <v>26017</v>
      </c>
      <c r="B3385" t="s">
        <v>153</v>
      </c>
    </row>
    <row r="3386" spans="1:2" ht="14.45" x14ac:dyDescent="0.3">
      <c r="A3386">
        <f t="shared" si="52"/>
        <v>26016</v>
      </c>
      <c r="B3386" t="s">
        <v>153</v>
      </c>
    </row>
    <row r="3387" spans="1:2" ht="14.45" x14ac:dyDescent="0.3">
      <c r="A3387">
        <f t="shared" si="52"/>
        <v>26015</v>
      </c>
      <c r="B3387" t="s">
        <v>153</v>
      </c>
    </row>
    <row r="3388" spans="1:2" ht="14.45" x14ac:dyDescent="0.3">
      <c r="A3388">
        <f t="shared" si="52"/>
        <v>26014</v>
      </c>
      <c r="B3388" t="s">
        <v>153</v>
      </c>
    </row>
    <row r="3389" spans="1:2" ht="14.45" x14ac:dyDescent="0.3">
      <c r="A3389">
        <f t="shared" si="52"/>
        <v>26013</v>
      </c>
      <c r="B3389" t="s">
        <v>153</v>
      </c>
    </row>
    <row r="3390" spans="1:2" ht="14.45" x14ac:dyDescent="0.3">
      <c r="A3390">
        <f t="shared" si="52"/>
        <v>26012</v>
      </c>
      <c r="B3390" t="s">
        <v>153</v>
      </c>
    </row>
    <row r="3391" spans="1:2" ht="14.45" x14ac:dyDescent="0.3">
      <c r="A3391">
        <f t="shared" si="52"/>
        <v>26011</v>
      </c>
      <c r="B3391" t="s">
        <v>153</v>
      </c>
    </row>
    <row r="3392" spans="1:2" ht="14.45" x14ac:dyDescent="0.3">
      <c r="A3392">
        <f t="shared" si="52"/>
        <v>26010</v>
      </c>
      <c r="B3392" t="s">
        <v>153</v>
      </c>
    </row>
    <row r="3393" spans="1:2" ht="14.45" x14ac:dyDescent="0.3">
      <c r="A3393">
        <f t="shared" si="52"/>
        <v>26009</v>
      </c>
      <c r="B3393" t="s">
        <v>153</v>
      </c>
    </row>
    <row r="3394" spans="1:2" ht="14.45" x14ac:dyDescent="0.3">
      <c r="A3394">
        <f t="shared" si="52"/>
        <v>26008</v>
      </c>
      <c r="B3394" t="s">
        <v>153</v>
      </c>
    </row>
    <row r="3395" spans="1:2" ht="14.45" x14ac:dyDescent="0.3">
      <c r="A3395">
        <f t="shared" si="52"/>
        <v>26007</v>
      </c>
      <c r="B3395" t="s">
        <v>153</v>
      </c>
    </row>
    <row r="3396" spans="1:2" ht="14.45" x14ac:dyDescent="0.3">
      <c r="A3396">
        <f t="shared" ref="A3396:A3459" si="53">A3395-1</f>
        <v>26006</v>
      </c>
      <c r="B3396" t="s">
        <v>153</v>
      </c>
    </row>
    <row r="3397" spans="1:2" ht="14.45" x14ac:dyDescent="0.3">
      <c r="A3397">
        <f t="shared" si="53"/>
        <v>26005</v>
      </c>
      <c r="B3397" t="s">
        <v>153</v>
      </c>
    </row>
    <row r="3398" spans="1:2" ht="14.45" x14ac:dyDescent="0.3">
      <c r="A3398">
        <f t="shared" si="53"/>
        <v>26004</v>
      </c>
      <c r="B3398" t="s">
        <v>153</v>
      </c>
    </row>
    <row r="3399" spans="1:2" ht="14.45" x14ac:dyDescent="0.3">
      <c r="A3399">
        <f t="shared" si="53"/>
        <v>26003</v>
      </c>
      <c r="B3399" t="s">
        <v>153</v>
      </c>
    </row>
    <row r="3400" spans="1:2" ht="14.45" x14ac:dyDescent="0.3">
      <c r="A3400">
        <f t="shared" si="53"/>
        <v>26002</v>
      </c>
      <c r="B3400" t="s">
        <v>153</v>
      </c>
    </row>
    <row r="3401" spans="1:2" ht="14.45" x14ac:dyDescent="0.3">
      <c r="A3401">
        <f t="shared" si="53"/>
        <v>26001</v>
      </c>
      <c r="B3401" t="s">
        <v>153</v>
      </c>
    </row>
    <row r="3402" spans="1:2" ht="14.45" x14ac:dyDescent="0.3">
      <c r="A3402">
        <f t="shared" si="53"/>
        <v>26000</v>
      </c>
      <c r="B3402" t="s">
        <v>153</v>
      </c>
    </row>
    <row r="3403" spans="1:2" ht="14.45" x14ac:dyDescent="0.3">
      <c r="A3403">
        <f t="shared" si="53"/>
        <v>25999</v>
      </c>
      <c r="B3403" t="s">
        <v>153</v>
      </c>
    </row>
    <row r="3404" spans="1:2" ht="14.45" x14ac:dyDescent="0.3">
      <c r="A3404">
        <f t="shared" si="53"/>
        <v>25998</v>
      </c>
      <c r="B3404" t="s">
        <v>153</v>
      </c>
    </row>
    <row r="3405" spans="1:2" ht="14.45" x14ac:dyDescent="0.3">
      <c r="A3405">
        <f t="shared" si="53"/>
        <v>25997</v>
      </c>
      <c r="B3405" t="s">
        <v>153</v>
      </c>
    </row>
    <row r="3406" spans="1:2" ht="14.45" x14ac:dyDescent="0.3">
      <c r="A3406">
        <f t="shared" si="53"/>
        <v>25996</v>
      </c>
      <c r="B3406" t="s">
        <v>153</v>
      </c>
    </row>
    <row r="3407" spans="1:2" ht="14.45" x14ac:dyDescent="0.3">
      <c r="A3407">
        <f t="shared" si="53"/>
        <v>25995</v>
      </c>
      <c r="B3407" t="s">
        <v>153</v>
      </c>
    </row>
    <row r="3408" spans="1:2" ht="14.45" x14ac:dyDescent="0.3">
      <c r="A3408">
        <f t="shared" si="53"/>
        <v>25994</v>
      </c>
      <c r="B3408" t="s">
        <v>153</v>
      </c>
    </row>
    <row r="3409" spans="1:2" ht="14.45" x14ac:dyDescent="0.3">
      <c r="A3409">
        <f t="shared" si="53"/>
        <v>25993</v>
      </c>
      <c r="B3409" t="s">
        <v>153</v>
      </c>
    </row>
    <row r="3410" spans="1:2" ht="14.45" x14ac:dyDescent="0.3">
      <c r="A3410">
        <f t="shared" si="53"/>
        <v>25992</v>
      </c>
      <c r="B3410" t="s">
        <v>153</v>
      </c>
    </row>
    <row r="3411" spans="1:2" ht="14.45" x14ac:dyDescent="0.3">
      <c r="A3411">
        <f t="shared" si="53"/>
        <v>25991</v>
      </c>
      <c r="B3411" t="s">
        <v>153</v>
      </c>
    </row>
    <row r="3412" spans="1:2" ht="14.45" x14ac:dyDescent="0.3">
      <c r="A3412">
        <f t="shared" si="53"/>
        <v>25990</v>
      </c>
      <c r="B3412" t="s">
        <v>153</v>
      </c>
    </row>
    <row r="3413" spans="1:2" ht="14.45" x14ac:dyDescent="0.3">
      <c r="A3413">
        <f t="shared" si="53"/>
        <v>25989</v>
      </c>
      <c r="B3413" t="s">
        <v>153</v>
      </c>
    </row>
    <row r="3414" spans="1:2" ht="14.45" x14ac:dyDescent="0.3">
      <c r="A3414">
        <f t="shared" si="53"/>
        <v>25988</v>
      </c>
      <c r="B3414" t="s">
        <v>153</v>
      </c>
    </row>
    <row r="3415" spans="1:2" ht="14.45" x14ac:dyDescent="0.3">
      <c r="A3415">
        <f t="shared" si="53"/>
        <v>25987</v>
      </c>
      <c r="B3415" t="s">
        <v>153</v>
      </c>
    </row>
    <row r="3416" spans="1:2" ht="14.45" x14ac:dyDescent="0.3">
      <c r="A3416">
        <f t="shared" si="53"/>
        <v>25986</v>
      </c>
      <c r="B3416" t="s">
        <v>153</v>
      </c>
    </row>
    <row r="3417" spans="1:2" ht="14.45" x14ac:dyDescent="0.3">
      <c r="A3417">
        <f t="shared" si="53"/>
        <v>25985</v>
      </c>
      <c r="B3417" t="s">
        <v>153</v>
      </c>
    </row>
    <row r="3418" spans="1:2" ht="14.45" x14ac:dyDescent="0.3">
      <c r="A3418">
        <f t="shared" si="53"/>
        <v>25984</v>
      </c>
      <c r="B3418" t="s">
        <v>153</v>
      </c>
    </row>
    <row r="3419" spans="1:2" ht="14.45" x14ac:dyDescent="0.3">
      <c r="A3419">
        <f t="shared" si="53"/>
        <v>25983</v>
      </c>
      <c r="B3419" t="s">
        <v>153</v>
      </c>
    </row>
    <row r="3420" spans="1:2" ht="14.45" x14ac:dyDescent="0.3">
      <c r="A3420">
        <f t="shared" si="53"/>
        <v>25982</v>
      </c>
      <c r="B3420" t="s">
        <v>153</v>
      </c>
    </row>
    <row r="3421" spans="1:2" ht="14.45" x14ac:dyDescent="0.3">
      <c r="A3421">
        <f t="shared" si="53"/>
        <v>25981</v>
      </c>
      <c r="B3421" t="s">
        <v>153</v>
      </c>
    </row>
    <row r="3422" spans="1:2" ht="14.45" x14ac:dyDescent="0.3">
      <c r="A3422">
        <f t="shared" si="53"/>
        <v>25980</v>
      </c>
      <c r="B3422" t="s">
        <v>153</v>
      </c>
    </row>
    <row r="3423" spans="1:2" ht="14.45" x14ac:dyDescent="0.3">
      <c r="A3423">
        <f t="shared" si="53"/>
        <v>25979</v>
      </c>
      <c r="B3423" t="s">
        <v>153</v>
      </c>
    </row>
    <row r="3424" spans="1:2" ht="14.45" x14ac:dyDescent="0.3">
      <c r="A3424">
        <f t="shared" si="53"/>
        <v>25978</v>
      </c>
      <c r="B3424" t="s">
        <v>153</v>
      </c>
    </row>
    <row r="3425" spans="1:2" ht="14.45" x14ac:dyDescent="0.3">
      <c r="A3425">
        <f t="shared" si="53"/>
        <v>25977</v>
      </c>
      <c r="B3425" t="s">
        <v>153</v>
      </c>
    </row>
    <row r="3426" spans="1:2" ht="14.45" x14ac:dyDescent="0.3">
      <c r="A3426">
        <f t="shared" si="53"/>
        <v>25976</v>
      </c>
      <c r="B3426" t="s">
        <v>153</v>
      </c>
    </row>
    <row r="3427" spans="1:2" ht="14.45" x14ac:dyDescent="0.3">
      <c r="A3427">
        <f t="shared" si="53"/>
        <v>25975</v>
      </c>
      <c r="B3427" t="s">
        <v>153</v>
      </c>
    </row>
    <row r="3428" spans="1:2" ht="14.45" x14ac:dyDescent="0.3">
      <c r="A3428">
        <f t="shared" si="53"/>
        <v>25974</v>
      </c>
      <c r="B3428" t="s">
        <v>153</v>
      </c>
    </row>
    <row r="3429" spans="1:2" ht="14.45" x14ac:dyDescent="0.3">
      <c r="A3429">
        <f t="shared" si="53"/>
        <v>25973</v>
      </c>
      <c r="B3429" t="s">
        <v>153</v>
      </c>
    </row>
    <row r="3430" spans="1:2" ht="14.45" x14ac:dyDescent="0.3">
      <c r="A3430">
        <f t="shared" si="53"/>
        <v>25972</v>
      </c>
      <c r="B3430" t="s">
        <v>153</v>
      </c>
    </row>
    <row r="3431" spans="1:2" ht="14.45" x14ac:dyDescent="0.3">
      <c r="A3431">
        <f t="shared" si="53"/>
        <v>25971</v>
      </c>
      <c r="B3431" t="s">
        <v>153</v>
      </c>
    </row>
    <row r="3432" spans="1:2" ht="14.45" x14ac:dyDescent="0.3">
      <c r="A3432">
        <f t="shared" si="53"/>
        <v>25970</v>
      </c>
      <c r="B3432" t="s">
        <v>153</v>
      </c>
    </row>
    <row r="3433" spans="1:2" ht="14.45" x14ac:dyDescent="0.3">
      <c r="A3433">
        <f t="shared" si="53"/>
        <v>25969</v>
      </c>
      <c r="B3433" t="s">
        <v>153</v>
      </c>
    </row>
    <row r="3434" spans="1:2" ht="14.45" x14ac:dyDescent="0.3">
      <c r="A3434">
        <f t="shared" si="53"/>
        <v>25968</v>
      </c>
      <c r="B3434" t="s">
        <v>153</v>
      </c>
    </row>
    <row r="3435" spans="1:2" ht="14.45" x14ac:dyDescent="0.3">
      <c r="A3435">
        <f t="shared" si="53"/>
        <v>25967</v>
      </c>
      <c r="B3435" t="s">
        <v>153</v>
      </c>
    </row>
    <row r="3436" spans="1:2" ht="14.45" x14ac:dyDescent="0.3">
      <c r="A3436">
        <f t="shared" si="53"/>
        <v>25966</v>
      </c>
      <c r="B3436" t="s">
        <v>153</v>
      </c>
    </row>
    <row r="3437" spans="1:2" ht="14.45" x14ac:dyDescent="0.3">
      <c r="A3437">
        <f t="shared" si="53"/>
        <v>25965</v>
      </c>
      <c r="B3437" t="s">
        <v>153</v>
      </c>
    </row>
    <row r="3438" spans="1:2" ht="14.45" x14ac:dyDescent="0.3">
      <c r="A3438">
        <f t="shared" si="53"/>
        <v>25964</v>
      </c>
      <c r="B3438" t="s">
        <v>153</v>
      </c>
    </row>
    <row r="3439" spans="1:2" ht="14.45" x14ac:dyDescent="0.3">
      <c r="A3439">
        <f t="shared" si="53"/>
        <v>25963</v>
      </c>
      <c r="B3439" t="s">
        <v>153</v>
      </c>
    </row>
    <row r="3440" spans="1:2" ht="14.45" x14ac:dyDescent="0.3">
      <c r="A3440">
        <f t="shared" si="53"/>
        <v>25962</v>
      </c>
      <c r="B3440" t="s">
        <v>153</v>
      </c>
    </row>
    <row r="3441" spans="1:2" ht="14.45" x14ac:dyDescent="0.3">
      <c r="A3441">
        <f t="shared" si="53"/>
        <v>25961</v>
      </c>
      <c r="B3441" t="s">
        <v>153</v>
      </c>
    </row>
    <row r="3442" spans="1:2" ht="14.45" x14ac:dyDescent="0.3">
      <c r="A3442">
        <f t="shared" si="53"/>
        <v>25960</v>
      </c>
      <c r="B3442" t="s">
        <v>153</v>
      </c>
    </row>
    <row r="3443" spans="1:2" ht="14.45" x14ac:dyDescent="0.3">
      <c r="A3443">
        <f t="shared" si="53"/>
        <v>25959</v>
      </c>
      <c r="B3443" t="s">
        <v>153</v>
      </c>
    </row>
    <row r="3444" spans="1:2" ht="14.45" x14ac:dyDescent="0.3">
      <c r="A3444">
        <f t="shared" si="53"/>
        <v>25958</v>
      </c>
      <c r="B3444" t="s">
        <v>153</v>
      </c>
    </row>
    <row r="3445" spans="1:2" ht="14.45" x14ac:dyDescent="0.3">
      <c r="A3445">
        <f t="shared" si="53"/>
        <v>25957</v>
      </c>
      <c r="B3445" t="s">
        <v>153</v>
      </c>
    </row>
    <row r="3446" spans="1:2" ht="14.45" x14ac:dyDescent="0.3">
      <c r="A3446">
        <f t="shared" si="53"/>
        <v>25956</v>
      </c>
      <c r="B3446" t="s">
        <v>153</v>
      </c>
    </row>
    <row r="3447" spans="1:2" ht="14.45" x14ac:dyDescent="0.3">
      <c r="A3447">
        <f t="shared" si="53"/>
        <v>25955</v>
      </c>
      <c r="B3447" t="s">
        <v>153</v>
      </c>
    </row>
    <row r="3448" spans="1:2" ht="14.45" x14ac:dyDescent="0.3">
      <c r="A3448">
        <f t="shared" si="53"/>
        <v>25954</v>
      </c>
      <c r="B3448" t="s">
        <v>153</v>
      </c>
    </row>
    <row r="3449" spans="1:2" ht="14.45" x14ac:dyDescent="0.3">
      <c r="A3449">
        <f t="shared" si="53"/>
        <v>25953</v>
      </c>
      <c r="B3449" t="s">
        <v>153</v>
      </c>
    </row>
    <row r="3450" spans="1:2" ht="14.45" x14ac:dyDescent="0.3">
      <c r="A3450">
        <f t="shared" si="53"/>
        <v>25952</v>
      </c>
      <c r="B3450" t="s">
        <v>153</v>
      </c>
    </row>
    <row r="3451" spans="1:2" ht="14.45" x14ac:dyDescent="0.3">
      <c r="A3451">
        <f t="shared" si="53"/>
        <v>25951</v>
      </c>
      <c r="B3451" t="s">
        <v>153</v>
      </c>
    </row>
    <row r="3452" spans="1:2" ht="14.45" x14ac:dyDescent="0.3">
      <c r="A3452">
        <f t="shared" si="53"/>
        <v>25950</v>
      </c>
      <c r="B3452" t="s">
        <v>153</v>
      </c>
    </row>
    <row r="3453" spans="1:2" ht="14.45" x14ac:dyDescent="0.3">
      <c r="A3453">
        <f t="shared" si="53"/>
        <v>25949</v>
      </c>
      <c r="B3453" t="s">
        <v>153</v>
      </c>
    </row>
    <row r="3454" spans="1:2" ht="14.45" x14ac:dyDescent="0.3">
      <c r="A3454">
        <f t="shared" si="53"/>
        <v>25948</v>
      </c>
      <c r="B3454" t="s">
        <v>153</v>
      </c>
    </row>
    <row r="3455" spans="1:2" ht="14.45" x14ac:dyDescent="0.3">
      <c r="A3455">
        <f t="shared" si="53"/>
        <v>25947</v>
      </c>
      <c r="B3455" t="s">
        <v>153</v>
      </c>
    </row>
    <row r="3456" spans="1:2" ht="14.45" x14ac:dyDescent="0.3">
      <c r="A3456">
        <f t="shared" si="53"/>
        <v>25946</v>
      </c>
      <c r="B3456" t="s">
        <v>153</v>
      </c>
    </row>
    <row r="3457" spans="1:2" ht="14.45" x14ac:dyDescent="0.3">
      <c r="A3457">
        <f t="shared" si="53"/>
        <v>25945</v>
      </c>
      <c r="B3457" t="s">
        <v>153</v>
      </c>
    </row>
    <row r="3458" spans="1:2" ht="14.45" x14ac:dyDescent="0.3">
      <c r="A3458">
        <f t="shared" si="53"/>
        <v>25944</v>
      </c>
      <c r="B3458" t="s">
        <v>153</v>
      </c>
    </row>
    <row r="3459" spans="1:2" ht="14.45" x14ac:dyDescent="0.3">
      <c r="A3459">
        <f t="shared" si="53"/>
        <v>25943</v>
      </c>
      <c r="B3459" t="s">
        <v>153</v>
      </c>
    </row>
    <row r="3460" spans="1:2" ht="14.45" x14ac:dyDescent="0.3">
      <c r="A3460">
        <f t="shared" ref="A3460:A3523" si="54">A3459-1</f>
        <v>25942</v>
      </c>
      <c r="B3460" t="s">
        <v>153</v>
      </c>
    </row>
    <row r="3461" spans="1:2" ht="14.45" x14ac:dyDescent="0.3">
      <c r="A3461">
        <f t="shared" si="54"/>
        <v>25941</v>
      </c>
      <c r="B3461" t="s">
        <v>153</v>
      </c>
    </row>
    <row r="3462" spans="1:2" ht="14.45" x14ac:dyDescent="0.3">
      <c r="A3462">
        <f t="shared" si="54"/>
        <v>25940</v>
      </c>
      <c r="B3462" t="s">
        <v>153</v>
      </c>
    </row>
    <row r="3463" spans="1:2" ht="14.45" x14ac:dyDescent="0.3">
      <c r="A3463">
        <f t="shared" si="54"/>
        <v>25939</v>
      </c>
      <c r="B3463" t="s">
        <v>153</v>
      </c>
    </row>
    <row r="3464" spans="1:2" ht="14.45" x14ac:dyDescent="0.3">
      <c r="A3464">
        <f t="shared" si="54"/>
        <v>25938</v>
      </c>
      <c r="B3464" t="s">
        <v>153</v>
      </c>
    </row>
    <row r="3465" spans="1:2" ht="14.45" x14ac:dyDescent="0.3">
      <c r="A3465">
        <f t="shared" si="54"/>
        <v>25937</v>
      </c>
      <c r="B3465" t="s">
        <v>153</v>
      </c>
    </row>
    <row r="3466" spans="1:2" ht="14.45" x14ac:dyDescent="0.3">
      <c r="A3466">
        <f t="shared" si="54"/>
        <v>25936</v>
      </c>
      <c r="B3466" t="s">
        <v>153</v>
      </c>
    </row>
    <row r="3467" spans="1:2" ht="14.45" x14ac:dyDescent="0.3">
      <c r="A3467">
        <f t="shared" si="54"/>
        <v>25935</v>
      </c>
      <c r="B3467" t="s">
        <v>153</v>
      </c>
    </row>
    <row r="3468" spans="1:2" ht="14.45" x14ac:dyDescent="0.3">
      <c r="A3468">
        <f t="shared" si="54"/>
        <v>25934</v>
      </c>
      <c r="B3468" t="s">
        <v>153</v>
      </c>
    </row>
    <row r="3469" spans="1:2" ht="14.45" x14ac:dyDescent="0.3">
      <c r="A3469">
        <f t="shared" si="54"/>
        <v>25933</v>
      </c>
      <c r="B3469" t="s">
        <v>153</v>
      </c>
    </row>
    <row r="3470" spans="1:2" ht="14.45" x14ac:dyDescent="0.3">
      <c r="A3470">
        <f t="shared" si="54"/>
        <v>25932</v>
      </c>
      <c r="B3470" t="s">
        <v>153</v>
      </c>
    </row>
    <row r="3471" spans="1:2" ht="14.45" x14ac:dyDescent="0.3">
      <c r="A3471">
        <f t="shared" si="54"/>
        <v>25931</v>
      </c>
      <c r="B3471" t="s">
        <v>153</v>
      </c>
    </row>
    <row r="3472" spans="1:2" ht="14.45" x14ac:dyDescent="0.3">
      <c r="A3472">
        <f t="shared" si="54"/>
        <v>25930</v>
      </c>
      <c r="B3472" t="s">
        <v>153</v>
      </c>
    </row>
    <row r="3473" spans="1:2" ht="14.45" x14ac:dyDescent="0.3">
      <c r="A3473">
        <f t="shared" si="54"/>
        <v>25929</v>
      </c>
      <c r="B3473" t="s">
        <v>153</v>
      </c>
    </row>
    <row r="3474" spans="1:2" ht="14.45" x14ac:dyDescent="0.3">
      <c r="A3474">
        <f t="shared" si="54"/>
        <v>25928</v>
      </c>
      <c r="B3474" t="s">
        <v>153</v>
      </c>
    </row>
    <row r="3475" spans="1:2" ht="14.45" x14ac:dyDescent="0.3">
      <c r="A3475">
        <f t="shared" si="54"/>
        <v>25927</v>
      </c>
      <c r="B3475" t="s">
        <v>153</v>
      </c>
    </row>
    <row r="3476" spans="1:2" ht="14.45" x14ac:dyDescent="0.3">
      <c r="A3476">
        <f t="shared" si="54"/>
        <v>25926</v>
      </c>
      <c r="B3476" t="s">
        <v>153</v>
      </c>
    </row>
    <row r="3477" spans="1:2" ht="14.45" x14ac:dyDescent="0.3">
      <c r="A3477">
        <f t="shared" si="54"/>
        <v>25925</v>
      </c>
      <c r="B3477" t="s">
        <v>153</v>
      </c>
    </row>
    <row r="3478" spans="1:2" ht="14.45" x14ac:dyDescent="0.3">
      <c r="A3478">
        <f t="shared" si="54"/>
        <v>25924</v>
      </c>
      <c r="B3478" t="s">
        <v>153</v>
      </c>
    </row>
    <row r="3479" spans="1:2" ht="14.45" x14ac:dyDescent="0.3">
      <c r="A3479">
        <f t="shared" si="54"/>
        <v>25923</v>
      </c>
      <c r="B3479" t="s">
        <v>153</v>
      </c>
    </row>
    <row r="3480" spans="1:2" ht="14.45" x14ac:dyDescent="0.3">
      <c r="A3480">
        <f t="shared" si="54"/>
        <v>25922</v>
      </c>
      <c r="B3480" t="s">
        <v>153</v>
      </c>
    </row>
    <row r="3481" spans="1:2" ht="14.45" x14ac:dyDescent="0.3">
      <c r="A3481">
        <f t="shared" si="54"/>
        <v>25921</v>
      </c>
      <c r="B3481" t="s">
        <v>153</v>
      </c>
    </row>
    <row r="3482" spans="1:2" ht="14.45" x14ac:dyDescent="0.3">
      <c r="A3482">
        <f t="shared" si="54"/>
        <v>25920</v>
      </c>
      <c r="B3482" t="s">
        <v>153</v>
      </c>
    </row>
    <row r="3483" spans="1:2" ht="14.45" x14ac:dyDescent="0.3">
      <c r="A3483">
        <f t="shared" si="54"/>
        <v>25919</v>
      </c>
      <c r="B3483" t="s">
        <v>153</v>
      </c>
    </row>
    <row r="3484" spans="1:2" ht="14.45" x14ac:dyDescent="0.3">
      <c r="A3484">
        <f t="shared" si="54"/>
        <v>25918</v>
      </c>
      <c r="B3484" t="s">
        <v>153</v>
      </c>
    </row>
    <row r="3485" spans="1:2" ht="14.45" x14ac:dyDescent="0.3">
      <c r="A3485">
        <f t="shared" si="54"/>
        <v>25917</v>
      </c>
      <c r="B3485" t="s">
        <v>153</v>
      </c>
    </row>
    <row r="3486" spans="1:2" ht="14.45" x14ac:dyDescent="0.3">
      <c r="A3486">
        <f t="shared" si="54"/>
        <v>25916</v>
      </c>
      <c r="B3486" t="s">
        <v>153</v>
      </c>
    </row>
    <row r="3487" spans="1:2" ht="14.45" x14ac:dyDescent="0.3">
      <c r="A3487">
        <f t="shared" si="54"/>
        <v>25915</v>
      </c>
      <c r="B3487" t="s">
        <v>153</v>
      </c>
    </row>
    <row r="3488" spans="1:2" ht="14.45" x14ac:dyDescent="0.3">
      <c r="A3488">
        <f t="shared" si="54"/>
        <v>25914</v>
      </c>
      <c r="B3488" t="s">
        <v>153</v>
      </c>
    </row>
    <row r="3489" spans="1:4" ht="14.45" x14ac:dyDescent="0.3">
      <c r="A3489">
        <f t="shared" si="54"/>
        <v>25913</v>
      </c>
      <c r="B3489" t="s">
        <v>153</v>
      </c>
    </row>
    <row r="3490" spans="1:4" ht="14.45" x14ac:dyDescent="0.3">
      <c r="A3490">
        <f t="shared" si="54"/>
        <v>25912</v>
      </c>
      <c r="B3490" t="s">
        <v>153</v>
      </c>
    </row>
    <row r="3491" spans="1:4" ht="14.45" x14ac:dyDescent="0.3">
      <c r="A3491">
        <f t="shared" si="54"/>
        <v>25911</v>
      </c>
      <c r="B3491" t="s">
        <v>153</v>
      </c>
    </row>
    <row r="3492" spans="1:4" ht="14.45" x14ac:dyDescent="0.3">
      <c r="A3492">
        <f t="shared" si="54"/>
        <v>25910</v>
      </c>
      <c r="B3492" t="s">
        <v>153</v>
      </c>
    </row>
    <row r="3493" spans="1:4" ht="14.45" x14ac:dyDescent="0.3">
      <c r="A3493">
        <f t="shared" si="54"/>
        <v>25909</v>
      </c>
      <c r="B3493" t="s">
        <v>153</v>
      </c>
    </row>
    <row r="3494" spans="1:4" ht="14.45" x14ac:dyDescent="0.3">
      <c r="A3494">
        <f t="shared" si="54"/>
        <v>25908</v>
      </c>
      <c r="B3494" t="s">
        <v>153</v>
      </c>
    </row>
    <row r="3495" spans="1:4" ht="14.45" x14ac:dyDescent="0.3">
      <c r="A3495">
        <f t="shared" si="54"/>
        <v>25907</v>
      </c>
      <c r="B3495" t="s">
        <v>153</v>
      </c>
    </row>
    <row r="3496" spans="1:4" ht="14.45" x14ac:dyDescent="0.3">
      <c r="A3496">
        <f t="shared" si="54"/>
        <v>25906</v>
      </c>
      <c r="B3496" t="s">
        <v>153</v>
      </c>
    </row>
    <row r="3497" spans="1:4" ht="14.45" x14ac:dyDescent="0.3">
      <c r="A3497">
        <f t="shared" si="54"/>
        <v>25905</v>
      </c>
      <c r="B3497" t="s">
        <v>153</v>
      </c>
    </row>
    <row r="3498" spans="1:4" ht="14.45" x14ac:dyDescent="0.3">
      <c r="A3498">
        <f t="shared" si="54"/>
        <v>25904</v>
      </c>
      <c r="B3498" t="s">
        <v>153</v>
      </c>
    </row>
    <row r="3499" spans="1:4" ht="14.45" x14ac:dyDescent="0.3">
      <c r="A3499">
        <f t="shared" si="54"/>
        <v>25903</v>
      </c>
      <c r="B3499" t="s">
        <v>153</v>
      </c>
    </row>
    <row r="3500" spans="1:4" ht="14.45" x14ac:dyDescent="0.3">
      <c r="A3500">
        <f t="shared" si="54"/>
        <v>25902</v>
      </c>
      <c r="B3500" t="s">
        <v>153</v>
      </c>
    </row>
    <row r="3501" spans="1:4" ht="14.45" x14ac:dyDescent="0.3">
      <c r="A3501">
        <f t="shared" si="54"/>
        <v>25901</v>
      </c>
      <c r="B3501" t="s">
        <v>153</v>
      </c>
    </row>
    <row r="3502" spans="1:4" ht="14.45" x14ac:dyDescent="0.3">
      <c r="A3502">
        <f t="shared" si="54"/>
        <v>25900</v>
      </c>
      <c r="B3502" t="s">
        <v>153</v>
      </c>
    </row>
    <row r="3503" spans="1:4" ht="14.45" x14ac:dyDescent="0.3">
      <c r="A3503">
        <f t="shared" si="54"/>
        <v>25899</v>
      </c>
      <c r="B3503" t="s">
        <v>152</v>
      </c>
    </row>
    <row r="3504" spans="1:4" ht="14.45" x14ac:dyDescent="0.3">
      <c r="A3504">
        <f t="shared" si="54"/>
        <v>25898</v>
      </c>
      <c r="B3504" t="s">
        <v>152</v>
      </c>
      <c r="C3504" t="s">
        <v>215</v>
      </c>
      <c r="D3504" t="s">
        <v>216</v>
      </c>
    </row>
    <row r="3505" spans="1:2" ht="14.45" x14ac:dyDescent="0.3">
      <c r="A3505">
        <f t="shared" si="54"/>
        <v>25897</v>
      </c>
      <c r="B3505" t="s">
        <v>152</v>
      </c>
    </row>
    <row r="3506" spans="1:2" ht="14.45" x14ac:dyDescent="0.3">
      <c r="A3506">
        <f t="shared" si="54"/>
        <v>25896</v>
      </c>
      <c r="B3506" t="s">
        <v>152</v>
      </c>
    </row>
    <row r="3507" spans="1:2" ht="14.45" x14ac:dyDescent="0.3">
      <c r="A3507">
        <f t="shared" si="54"/>
        <v>25895</v>
      </c>
      <c r="B3507" t="s">
        <v>152</v>
      </c>
    </row>
    <row r="3508" spans="1:2" ht="14.45" x14ac:dyDescent="0.3">
      <c r="A3508">
        <f t="shared" si="54"/>
        <v>25894</v>
      </c>
      <c r="B3508" t="s">
        <v>152</v>
      </c>
    </row>
    <row r="3509" spans="1:2" ht="14.45" x14ac:dyDescent="0.3">
      <c r="A3509">
        <f t="shared" si="54"/>
        <v>25893</v>
      </c>
      <c r="B3509" t="s">
        <v>152</v>
      </c>
    </row>
    <row r="3510" spans="1:2" ht="14.45" x14ac:dyDescent="0.3">
      <c r="A3510">
        <f t="shared" si="54"/>
        <v>25892</v>
      </c>
      <c r="B3510" t="s">
        <v>152</v>
      </c>
    </row>
    <row r="3511" spans="1:2" ht="14.45" x14ac:dyDescent="0.3">
      <c r="A3511">
        <f t="shared" si="54"/>
        <v>25891</v>
      </c>
      <c r="B3511" t="s">
        <v>152</v>
      </c>
    </row>
    <row r="3512" spans="1:2" ht="14.45" x14ac:dyDescent="0.3">
      <c r="A3512">
        <f t="shared" si="54"/>
        <v>25890</v>
      </c>
      <c r="B3512" t="s">
        <v>152</v>
      </c>
    </row>
    <row r="3513" spans="1:2" ht="14.45" x14ac:dyDescent="0.3">
      <c r="A3513">
        <f t="shared" si="54"/>
        <v>25889</v>
      </c>
      <c r="B3513" t="s">
        <v>152</v>
      </c>
    </row>
    <row r="3514" spans="1:2" ht="14.45" x14ac:dyDescent="0.3">
      <c r="A3514">
        <f t="shared" si="54"/>
        <v>25888</v>
      </c>
      <c r="B3514" t="s">
        <v>152</v>
      </c>
    </row>
    <row r="3515" spans="1:2" ht="14.45" x14ac:dyDescent="0.3">
      <c r="A3515">
        <f t="shared" si="54"/>
        <v>25887</v>
      </c>
      <c r="B3515" t="s">
        <v>152</v>
      </c>
    </row>
    <row r="3516" spans="1:2" ht="14.45" x14ac:dyDescent="0.3">
      <c r="A3516">
        <f t="shared" si="54"/>
        <v>25886</v>
      </c>
      <c r="B3516" t="s">
        <v>152</v>
      </c>
    </row>
    <row r="3517" spans="1:2" ht="14.45" x14ac:dyDescent="0.3">
      <c r="A3517">
        <f t="shared" si="54"/>
        <v>25885</v>
      </c>
      <c r="B3517" t="s">
        <v>152</v>
      </c>
    </row>
    <row r="3518" spans="1:2" ht="14.45" x14ac:dyDescent="0.3">
      <c r="A3518">
        <f t="shared" si="54"/>
        <v>25884</v>
      </c>
      <c r="B3518" t="s">
        <v>152</v>
      </c>
    </row>
    <row r="3519" spans="1:2" ht="14.45" x14ac:dyDescent="0.3">
      <c r="A3519">
        <f t="shared" si="54"/>
        <v>25883</v>
      </c>
      <c r="B3519" t="s">
        <v>152</v>
      </c>
    </row>
    <row r="3520" spans="1:2" ht="14.45" x14ac:dyDescent="0.3">
      <c r="A3520">
        <f t="shared" si="54"/>
        <v>25882</v>
      </c>
      <c r="B3520" t="s">
        <v>152</v>
      </c>
    </row>
    <row r="3521" spans="1:4" ht="14.45" x14ac:dyDescent="0.3">
      <c r="A3521">
        <f t="shared" si="54"/>
        <v>25881</v>
      </c>
      <c r="B3521" t="s">
        <v>152</v>
      </c>
      <c r="C3521" t="s">
        <v>215</v>
      </c>
      <c r="D3521" t="s">
        <v>216</v>
      </c>
    </row>
    <row r="3522" spans="1:4" ht="14.45" x14ac:dyDescent="0.3">
      <c r="A3522">
        <f t="shared" si="54"/>
        <v>25880</v>
      </c>
      <c r="B3522" t="s">
        <v>152</v>
      </c>
      <c r="C3522" t="s">
        <v>215</v>
      </c>
      <c r="D3522" t="s">
        <v>216</v>
      </c>
    </row>
    <row r="3523" spans="1:4" ht="14.45" x14ac:dyDescent="0.3">
      <c r="A3523">
        <f t="shared" si="54"/>
        <v>25879</v>
      </c>
      <c r="B3523" t="s">
        <v>152</v>
      </c>
      <c r="C3523" t="s">
        <v>215</v>
      </c>
      <c r="D3523" t="s">
        <v>216</v>
      </c>
    </row>
    <row r="3524" spans="1:4" ht="14.45" x14ac:dyDescent="0.3">
      <c r="A3524">
        <f t="shared" ref="A3524:A3587" si="55">A3523-1</f>
        <v>25878</v>
      </c>
      <c r="B3524" t="s">
        <v>152</v>
      </c>
    </row>
    <row r="3525" spans="1:4" ht="14.45" x14ac:dyDescent="0.3">
      <c r="A3525">
        <f t="shared" si="55"/>
        <v>25877</v>
      </c>
      <c r="B3525" t="s">
        <v>152</v>
      </c>
    </row>
    <row r="3526" spans="1:4" ht="14.45" x14ac:dyDescent="0.3">
      <c r="A3526">
        <f t="shared" si="55"/>
        <v>25876</v>
      </c>
      <c r="B3526" t="s">
        <v>152</v>
      </c>
    </row>
    <row r="3527" spans="1:4" ht="14.45" x14ac:dyDescent="0.3">
      <c r="A3527">
        <f t="shared" si="55"/>
        <v>25875</v>
      </c>
      <c r="B3527" t="s">
        <v>152</v>
      </c>
    </row>
    <row r="3528" spans="1:4" ht="14.45" x14ac:dyDescent="0.3">
      <c r="A3528">
        <f t="shared" si="55"/>
        <v>25874</v>
      </c>
      <c r="B3528" t="s">
        <v>152</v>
      </c>
    </row>
    <row r="3529" spans="1:4" ht="14.45" x14ac:dyDescent="0.3">
      <c r="A3529">
        <f t="shared" si="55"/>
        <v>25873</v>
      </c>
      <c r="B3529" t="s">
        <v>152</v>
      </c>
    </row>
    <row r="3530" spans="1:4" ht="14.45" x14ac:dyDescent="0.3">
      <c r="A3530">
        <f t="shared" si="55"/>
        <v>25872</v>
      </c>
      <c r="B3530" t="s">
        <v>152</v>
      </c>
    </row>
    <row r="3531" spans="1:4" ht="14.45" x14ac:dyDescent="0.3">
      <c r="A3531">
        <f t="shared" si="55"/>
        <v>25871</v>
      </c>
      <c r="B3531" t="s">
        <v>152</v>
      </c>
    </row>
    <row r="3532" spans="1:4" ht="14.45" x14ac:dyDescent="0.3">
      <c r="A3532">
        <f t="shared" si="55"/>
        <v>25870</v>
      </c>
      <c r="B3532" t="s">
        <v>152</v>
      </c>
    </row>
    <row r="3533" spans="1:4" ht="14.45" x14ac:dyDescent="0.3">
      <c r="A3533">
        <f t="shared" si="55"/>
        <v>25869</v>
      </c>
      <c r="B3533" t="s">
        <v>152</v>
      </c>
    </row>
    <row r="3534" spans="1:4" ht="14.45" x14ac:dyDescent="0.3">
      <c r="A3534">
        <f t="shared" si="55"/>
        <v>25868</v>
      </c>
      <c r="B3534" t="s">
        <v>152</v>
      </c>
    </row>
    <row r="3535" spans="1:4" ht="14.45" x14ac:dyDescent="0.3">
      <c r="A3535">
        <f t="shared" si="55"/>
        <v>25867</v>
      </c>
      <c r="B3535" t="s">
        <v>152</v>
      </c>
    </row>
    <row r="3536" spans="1:4" ht="14.45" x14ac:dyDescent="0.3">
      <c r="A3536">
        <f t="shared" si="55"/>
        <v>25866</v>
      </c>
      <c r="B3536" t="s">
        <v>152</v>
      </c>
    </row>
    <row r="3537" spans="1:2" ht="14.45" x14ac:dyDescent="0.3">
      <c r="A3537">
        <f t="shared" si="55"/>
        <v>25865</v>
      </c>
      <c r="B3537" t="s">
        <v>152</v>
      </c>
    </row>
    <row r="3538" spans="1:2" ht="14.45" x14ac:dyDescent="0.3">
      <c r="A3538">
        <f t="shared" si="55"/>
        <v>25864</v>
      </c>
      <c r="B3538" t="s">
        <v>152</v>
      </c>
    </row>
    <row r="3539" spans="1:2" ht="14.45" x14ac:dyDescent="0.3">
      <c r="A3539">
        <f t="shared" si="55"/>
        <v>25863</v>
      </c>
      <c r="B3539" t="s">
        <v>152</v>
      </c>
    </row>
    <row r="3540" spans="1:2" ht="14.45" x14ac:dyDescent="0.3">
      <c r="A3540">
        <f t="shared" si="55"/>
        <v>25862</v>
      </c>
      <c r="B3540" t="s">
        <v>152</v>
      </c>
    </row>
    <row r="3541" spans="1:2" ht="14.45" x14ac:dyDescent="0.3">
      <c r="A3541">
        <f t="shared" si="55"/>
        <v>25861</v>
      </c>
      <c r="B3541" t="s">
        <v>152</v>
      </c>
    </row>
    <row r="3542" spans="1:2" ht="14.45" x14ac:dyDescent="0.3">
      <c r="A3542">
        <f t="shared" si="55"/>
        <v>25860</v>
      </c>
      <c r="B3542" t="s">
        <v>152</v>
      </c>
    </row>
    <row r="3543" spans="1:2" ht="14.45" x14ac:dyDescent="0.3">
      <c r="A3543">
        <f t="shared" si="55"/>
        <v>25859</v>
      </c>
      <c r="B3543" t="s">
        <v>152</v>
      </c>
    </row>
    <row r="3544" spans="1:2" ht="14.45" x14ac:dyDescent="0.3">
      <c r="A3544">
        <f t="shared" si="55"/>
        <v>25858</v>
      </c>
      <c r="B3544" t="s">
        <v>152</v>
      </c>
    </row>
    <row r="3545" spans="1:2" ht="14.45" x14ac:dyDescent="0.3">
      <c r="A3545">
        <f t="shared" si="55"/>
        <v>25857</v>
      </c>
      <c r="B3545" t="s">
        <v>152</v>
      </c>
    </row>
    <row r="3546" spans="1:2" ht="14.45" x14ac:dyDescent="0.3">
      <c r="A3546">
        <f t="shared" si="55"/>
        <v>25856</v>
      </c>
      <c r="B3546" t="s">
        <v>152</v>
      </c>
    </row>
    <row r="3547" spans="1:2" ht="14.45" x14ac:dyDescent="0.3">
      <c r="A3547">
        <f t="shared" si="55"/>
        <v>25855</v>
      </c>
      <c r="B3547" t="s">
        <v>152</v>
      </c>
    </row>
    <row r="3548" spans="1:2" ht="14.45" x14ac:dyDescent="0.3">
      <c r="A3548">
        <f t="shared" si="55"/>
        <v>25854</v>
      </c>
      <c r="B3548" t="s">
        <v>152</v>
      </c>
    </row>
    <row r="3549" spans="1:2" ht="14.45" x14ac:dyDescent="0.3">
      <c r="A3549">
        <f t="shared" si="55"/>
        <v>25853</v>
      </c>
      <c r="B3549" t="s">
        <v>152</v>
      </c>
    </row>
    <row r="3550" spans="1:2" ht="14.45" x14ac:dyDescent="0.3">
      <c r="A3550">
        <f t="shared" si="55"/>
        <v>25852</v>
      </c>
      <c r="B3550" t="s">
        <v>152</v>
      </c>
    </row>
    <row r="3551" spans="1:2" ht="14.45" x14ac:dyDescent="0.3">
      <c r="A3551">
        <f t="shared" si="55"/>
        <v>25851</v>
      </c>
      <c r="B3551" t="s">
        <v>152</v>
      </c>
    </row>
    <row r="3552" spans="1:2" ht="14.45" x14ac:dyDescent="0.3">
      <c r="A3552">
        <f t="shared" si="55"/>
        <v>25850</v>
      </c>
      <c r="B3552" t="s">
        <v>152</v>
      </c>
    </row>
    <row r="3553" spans="1:2" ht="14.45" x14ac:dyDescent="0.3">
      <c r="A3553">
        <f t="shared" si="55"/>
        <v>25849</v>
      </c>
      <c r="B3553" t="s">
        <v>152</v>
      </c>
    </row>
    <row r="3554" spans="1:2" ht="14.45" x14ac:dyDescent="0.3">
      <c r="A3554">
        <f t="shared" si="55"/>
        <v>25848</v>
      </c>
      <c r="B3554" t="s">
        <v>152</v>
      </c>
    </row>
    <row r="3555" spans="1:2" ht="14.45" x14ac:dyDescent="0.3">
      <c r="A3555">
        <f t="shared" si="55"/>
        <v>25847</v>
      </c>
      <c r="B3555" t="s">
        <v>152</v>
      </c>
    </row>
    <row r="3556" spans="1:2" ht="14.45" x14ac:dyDescent="0.3">
      <c r="A3556">
        <f t="shared" si="55"/>
        <v>25846</v>
      </c>
      <c r="B3556" t="s">
        <v>152</v>
      </c>
    </row>
    <row r="3557" spans="1:2" ht="14.45" x14ac:dyDescent="0.3">
      <c r="A3557">
        <f t="shared" si="55"/>
        <v>25845</v>
      </c>
      <c r="B3557" t="s">
        <v>152</v>
      </c>
    </row>
    <row r="3558" spans="1:2" ht="14.45" x14ac:dyDescent="0.3">
      <c r="A3558">
        <f t="shared" si="55"/>
        <v>25844</v>
      </c>
      <c r="B3558" t="s">
        <v>152</v>
      </c>
    </row>
    <row r="3559" spans="1:2" ht="14.45" x14ac:dyDescent="0.3">
      <c r="A3559">
        <f t="shared" si="55"/>
        <v>25843</v>
      </c>
      <c r="B3559" t="s">
        <v>152</v>
      </c>
    </row>
    <row r="3560" spans="1:2" ht="14.45" x14ac:dyDescent="0.3">
      <c r="A3560">
        <f t="shared" si="55"/>
        <v>25842</v>
      </c>
      <c r="B3560" t="s">
        <v>152</v>
      </c>
    </row>
    <row r="3561" spans="1:2" ht="14.45" x14ac:dyDescent="0.3">
      <c r="A3561">
        <f t="shared" si="55"/>
        <v>25841</v>
      </c>
      <c r="B3561" t="s">
        <v>152</v>
      </c>
    </row>
    <row r="3562" spans="1:2" ht="14.45" x14ac:dyDescent="0.3">
      <c r="A3562">
        <f t="shared" si="55"/>
        <v>25840</v>
      </c>
      <c r="B3562" t="s">
        <v>152</v>
      </c>
    </row>
    <row r="3563" spans="1:2" ht="14.45" x14ac:dyDescent="0.3">
      <c r="A3563">
        <f t="shared" si="55"/>
        <v>25839</v>
      </c>
      <c r="B3563" t="s">
        <v>152</v>
      </c>
    </row>
    <row r="3564" spans="1:2" ht="14.45" x14ac:dyDescent="0.3">
      <c r="A3564">
        <f t="shared" si="55"/>
        <v>25838</v>
      </c>
      <c r="B3564" t="s">
        <v>152</v>
      </c>
    </row>
    <row r="3565" spans="1:2" ht="14.45" x14ac:dyDescent="0.3">
      <c r="A3565">
        <f t="shared" si="55"/>
        <v>25837</v>
      </c>
      <c r="B3565" t="s">
        <v>152</v>
      </c>
    </row>
    <row r="3566" spans="1:2" ht="14.45" x14ac:dyDescent="0.3">
      <c r="A3566">
        <f t="shared" si="55"/>
        <v>25836</v>
      </c>
      <c r="B3566" t="s">
        <v>152</v>
      </c>
    </row>
    <row r="3567" spans="1:2" ht="14.45" x14ac:dyDescent="0.3">
      <c r="A3567">
        <f t="shared" si="55"/>
        <v>25835</v>
      </c>
      <c r="B3567" t="s">
        <v>152</v>
      </c>
    </row>
    <row r="3568" spans="1:2" ht="14.45" x14ac:dyDescent="0.3">
      <c r="A3568">
        <f t="shared" si="55"/>
        <v>25834</v>
      </c>
      <c r="B3568" t="s">
        <v>152</v>
      </c>
    </row>
    <row r="3569" spans="1:2" ht="14.45" x14ac:dyDescent="0.3">
      <c r="A3569">
        <f t="shared" si="55"/>
        <v>25833</v>
      </c>
      <c r="B3569" t="s">
        <v>152</v>
      </c>
    </row>
    <row r="3570" spans="1:2" ht="14.45" x14ac:dyDescent="0.3">
      <c r="A3570">
        <f t="shared" si="55"/>
        <v>25832</v>
      </c>
      <c r="B3570" t="s">
        <v>152</v>
      </c>
    </row>
    <row r="3571" spans="1:2" ht="14.45" x14ac:dyDescent="0.3">
      <c r="A3571">
        <f t="shared" si="55"/>
        <v>25831</v>
      </c>
      <c r="B3571" t="s">
        <v>152</v>
      </c>
    </row>
    <row r="3572" spans="1:2" ht="14.45" x14ac:dyDescent="0.3">
      <c r="A3572">
        <f t="shared" si="55"/>
        <v>25830</v>
      </c>
      <c r="B3572" t="s">
        <v>152</v>
      </c>
    </row>
    <row r="3573" spans="1:2" ht="14.45" x14ac:dyDescent="0.3">
      <c r="A3573">
        <f t="shared" si="55"/>
        <v>25829</v>
      </c>
      <c r="B3573" t="s">
        <v>152</v>
      </c>
    </row>
    <row r="3574" spans="1:2" ht="14.45" x14ac:dyDescent="0.3">
      <c r="A3574">
        <f t="shared" si="55"/>
        <v>25828</v>
      </c>
      <c r="B3574" t="s">
        <v>152</v>
      </c>
    </row>
    <row r="3575" spans="1:2" ht="14.45" x14ac:dyDescent="0.3">
      <c r="A3575">
        <f t="shared" si="55"/>
        <v>25827</v>
      </c>
      <c r="B3575" t="s">
        <v>152</v>
      </c>
    </row>
    <row r="3576" spans="1:2" ht="14.45" x14ac:dyDescent="0.3">
      <c r="A3576">
        <f t="shared" si="55"/>
        <v>25826</v>
      </c>
      <c r="B3576" t="s">
        <v>152</v>
      </c>
    </row>
    <row r="3577" spans="1:2" ht="14.45" x14ac:dyDescent="0.3">
      <c r="A3577">
        <f t="shared" si="55"/>
        <v>25825</v>
      </c>
      <c r="B3577" t="s">
        <v>152</v>
      </c>
    </row>
    <row r="3578" spans="1:2" ht="14.45" x14ac:dyDescent="0.3">
      <c r="A3578">
        <f t="shared" si="55"/>
        <v>25824</v>
      </c>
      <c r="B3578" t="s">
        <v>152</v>
      </c>
    </row>
    <row r="3579" spans="1:2" ht="14.45" x14ac:dyDescent="0.3">
      <c r="A3579">
        <f t="shared" si="55"/>
        <v>25823</v>
      </c>
      <c r="B3579" t="s">
        <v>152</v>
      </c>
    </row>
    <row r="3580" spans="1:2" ht="14.45" x14ac:dyDescent="0.3">
      <c r="A3580">
        <f t="shared" si="55"/>
        <v>25822</v>
      </c>
      <c r="B3580" t="s">
        <v>152</v>
      </c>
    </row>
    <row r="3581" spans="1:2" ht="14.45" x14ac:dyDescent="0.3">
      <c r="A3581">
        <f t="shared" si="55"/>
        <v>25821</v>
      </c>
      <c r="B3581" t="s">
        <v>152</v>
      </c>
    </row>
    <row r="3582" spans="1:2" ht="14.45" x14ac:dyDescent="0.3">
      <c r="A3582">
        <f t="shared" si="55"/>
        <v>25820</v>
      </c>
      <c r="B3582" t="s">
        <v>152</v>
      </c>
    </row>
    <row r="3583" spans="1:2" ht="14.45" x14ac:dyDescent="0.3">
      <c r="A3583">
        <f t="shared" si="55"/>
        <v>25819</v>
      </c>
      <c r="B3583" t="s">
        <v>152</v>
      </c>
    </row>
    <row r="3584" spans="1:2" ht="14.45" x14ac:dyDescent="0.3">
      <c r="A3584">
        <f t="shared" si="55"/>
        <v>25818</v>
      </c>
      <c r="B3584" t="s">
        <v>152</v>
      </c>
    </row>
    <row r="3585" spans="1:2" ht="14.45" x14ac:dyDescent="0.3">
      <c r="A3585">
        <f t="shared" si="55"/>
        <v>25817</v>
      </c>
      <c r="B3585" t="s">
        <v>152</v>
      </c>
    </row>
    <row r="3586" spans="1:2" ht="14.45" x14ac:dyDescent="0.3">
      <c r="A3586">
        <f t="shared" si="55"/>
        <v>25816</v>
      </c>
      <c r="B3586" t="s">
        <v>152</v>
      </c>
    </row>
    <row r="3587" spans="1:2" ht="14.45" x14ac:dyDescent="0.3">
      <c r="A3587">
        <f t="shared" si="55"/>
        <v>25815</v>
      </c>
      <c r="B3587" t="s">
        <v>152</v>
      </c>
    </row>
    <row r="3588" spans="1:2" ht="14.45" x14ac:dyDescent="0.3">
      <c r="A3588">
        <f t="shared" ref="A3588:A3651" si="56">A3587-1</f>
        <v>25814</v>
      </c>
      <c r="B3588" t="s">
        <v>152</v>
      </c>
    </row>
    <row r="3589" spans="1:2" ht="14.45" x14ac:dyDescent="0.3">
      <c r="A3589">
        <f t="shared" si="56"/>
        <v>25813</v>
      </c>
      <c r="B3589" t="s">
        <v>152</v>
      </c>
    </row>
    <row r="3590" spans="1:2" ht="14.45" x14ac:dyDescent="0.3">
      <c r="A3590">
        <f t="shared" si="56"/>
        <v>25812</v>
      </c>
      <c r="B3590" t="s">
        <v>152</v>
      </c>
    </row>
    <row r="3591" spans="1:2" ht="14.45" x14ac:dyDescent="0.3">
      <c r="A3591">
        <f t="shared" si="56"/>
        <v>25811</v>
      </c>
      <c r="B3591" t="s">
        <v>152</v>
      </c>
    </row>
    <row r="3592" spans="1:2" ht="14.45" x14ac:dyDescent="0.3">
      <c r="A3592">
        <f t="shared" si="56"/>
        <v>25810</v>
      </c>
      <c r="B3592" t="s">
        <v>152</v>
      </c>
    </row>
    <row r="3593" spans="1:2" ht="14.45" x14ac:dyDescent="0.3">
      <c r="A3593">
        <f t="shared" si="56"/>
        <v>25809</v>
      </c>
      <c r="B3593" t="s">
        <v>152</v>
      </c>
    </row>
    <row r="3594" spans="1:2" ht="14.45" x14ac:dyDescent="0.3">
      <c r="A3594">
        <f t="shared" si="56"/>
        <v>25808</v>
      </c>
      <c r="B3594" t="s">
        <v>152</v>
      </c>
    </row>
    <row r="3595" spans="1:2" ht="14.45" x14ac:dyDescent="0.3">
      <c r="A3595">
        <f t="shared" si="56"/>
        <v>25807</v>
      </c>
      <c r="B3595" t="s">
        <v>152</v>
      </c>
    </row>
    <row r="3596" spans="1:2" ht="14.45" x14ac:dyDescent="0.3">
      <c r="A3596">
        <f t="shared" si="56"/>
        <v>25806</v>
      </c>
      <c r="B3596" t="s">
        <v>152</v>
      </c>
    </row>
    <row r="3597" spans="1:2" ht="14.45" x14ac:dyDescent="0.3">
      <c r="A3597">
        <f t="shared" si="56"/>
        <v>25805</v>
      </c>
      <c r="B3597" t="s">
        <v>152</v>
      </c>
    </row>
    <row r="3598" spans="1:2" ht="14.45" x14ac:dyDescent="0.3">
      <c r="A3598">
        <f t="shared" si="56"/>
        <v>25804</v>
      </c>
      <c r="B3598" t="s">
        <v>152</v>
      </c>
    </row>
    <row r="3599" spans="1:2" ht="14.45" x14ac:dyDescent="0.3">
      <c r="A3599">
        <f t="shared" si="56"/>
        <v>25803</v>
      </c>
      <c r="B3599" t="s">
        <v>152</v>
      </c>
    </row>
    <row r="3600" spans="1:2" ht="14.45" x14ac:dyDescent="0.3">
      <c r="A3600">
        <f t="shared" si="56"/>
        <v>25802</v>
      </c>
      <c r="B3600" t="s">
        <v>152</v>
      </c>
    </row>
    <row r="3601" spans="1:2" ht="14.45" x14ac:dyDescent="0.3">
      <c r="A3601">
        <f t="shared" si="56"/>
        <v>25801</v>
      </c>
      <c r="B3601" t="s">
        <v>152</v>
      </c>
    </row>
    <row r="3602" spans="1:2" ht="14.45" x14ac:dyDescent="0.3">
      <c r="A3602">
        <f t="shared" si="56"/>
        <v>25800</v>
      </c>
      <c r="B3602" t="s">
        <v>152</v>
      </c>
    </row>
    <row r="3603" spans="1:2" ht="14.45" x14ac:dyDescent="0.3">
      <c r="A3603">
        <f t="shared" si="56"/>
        <v>25799</v>
      </c>
      <c r="B3603" t="s">
        <v>152</v>
      </c>
    </row>
    <row r="3604" spans="1:2" ht="14.45" x14ac:dyDescent="0.3">
      <c r="A3604">
        <f t="shared" si="56"/>
        <v>25798</v>
      </c>
      <c r="B3604" t="s">
        <v>152</v>
      </c>
    </row>
    <row r="3605" spans="1:2" ht="14.45" x14ac:dyDescent="0.3">
      <c r="A3605">
        <f t="shared" si="56"/>
        <v>25797</v>
      </c>
      <c r="B3605" t="s">
        <v>152</v>
      </c>
    </row>
    <row r="3606" spans="1:2" ht="14.45" x14ac:dyDescent="0.3">
      <c r="A3606">
        <f t="shared" si="56"/>
        <v>25796</v>
      </c>
      <c r="B3606" t="s">
        <v>152</v>
      </c>
    </row>
    <row r="3607" spans="1:2" ht="14.45" x14ac:dyDescent="0.3">
      <c r="A3607">
        <f t="shared" si="56"/>
        <v>25795</v>
      </c>
      <c r="B3607" t="s">
        <v>152</v>
      </c>
    </row>
    <row r="3608" spans="1:2" ht="14.45" x14ac:dyDescent="0.3">
      <c r="A3608">
        <f t="shared" si="56"/>
        <v>25794</v>
      </c>
      <c r="B3608" t="s">
        <v>152</v>
      </c>
    </row>
    <row r="3609" spans="1:2" ht="14.45" x14ac:dyDescent="0.3">
      <c r="A3609">
        <f t="shared" si="56"/>
        <v>25793</v>
      </c>
      <c r="B3609" t="s">
        <v>152</v>
      </c>
    </row>
    <row r="3610" spans="1:2" ht="14.45" x14ac:dyDescent="0.3">
      <c r="A3610">
        <f t="shared" si="56"/>
        <v>25792</v>
      </c>
      <c r="B3610" t="s">
        <v>152</v>
      </c>
    </row>
    <row r="3611" spans="1:2" ht="14.45" x14ac:dyDescent="0.3">
      <c r="A3611">
        <f t="shared" si="56"/>
        <v>25791</v>
      </c>
      <c r="B3611" t="s">
        <v>152</v>
      </c>
    </row>
    <row r="3612" spans="1:2" ht="14.45" x14ac:dyDescent="0.3">
      <c r="A3612">
        <f t="shared" si="56"/>
        <v>25790</v>
      </c>
      <c r="B3612" t="s">
        <v>152</v>
      </c>
    </row>
    <row r="3613" spans="1:2" ht="14.45" x14ac:dyDescent="0.3">
      <c r="A3613">
        <f t="shared" si="56"/>
        <v>25789</v>
      </c>
      <c r="B3613" t="s">
        <v>152</v>
      </c>
    </row>
    <row r="3614" spans="1:2" ht="14.45" x14ac:dyDescent="0.3">
      <c r="A3614">
        <f t="shared" si="56"/>
        <v>25788</v>
      </c>
      <c r="B3614" t="s">
        <v>152</v>
      </c>
    </row>
    <row r="3615" spans="1:2" ht="14.45" x14ac:dyDescent="0.3">
      <c r="A3615">
        <f t="shared" si="56"/>
        <v>25787</v>
      </c>
      <c r="B3615" t="s">
        <v>152</v>
      </c>
    </row>
    <row r="3616" spans="1:2" ht="14.45" x14ac:dyDescent="0.3">
      <c r="A3616">
        <f t="shared" si="56"/>
        <v>25786</v>
      </c>
      <c r="B3616" t="s">
        <v>152</v>
      </c>
    </row>
    <row r="3617" spans="1:2" ht="14.45" x14ac:dyDescent="0.3">
      <c r="A3617">
        <f t="shared" si="56"/>
        <v>25785</v>
      </c>
      <c r="B3617" t="s">
        <v>152</v>
      </c>
    </row>
    <row r="3618" spans="1:2" ht="14.45" x14ac:dyDescent="0.3">
      <c r="A3618">
        <f t="shared" si="56"/>
        <v>25784</v>
      </c>
      <c r="B3618" t="s">
        <v>152</v>
      </c>
    </row>
    <row r="3619" spans="1:2" ht="14.45" x14ac:dyDescent="0.3">
      <c r="A3619">
        <f t="shared" si="56"/>
        <v>25783</v>
      </c>
      <c r="B3619" t="s">
        <v>152</v>
      </c>
    </row>
    <row r="3620" spans="1:2" ht="14.45" x14ac:dyDescent="0.3">
      <c r="A3620">
        <f t="shared" si="56"/>
        <v>25782</v>
      </c>
      <c r="B3620" t="s">
        <v>152</v>
      </c>
    </row>
    <row r="3621" spans="1:2" ht="14.45" x14ac:dyDescent="0.3">
      <c r="A3621">
        <f t="shared" si="56"/>
        <v>25781</v>
      </c>
      <c r="B3621" t="s">
        <v>152</v>
      </c>
    </row>
    <row r="3622" spans="1:2" ht="14.45" x14ac:dyDescent="0.3">
      <c r="A3622">
        <f t="shared" si="56"/>
        <v>25780</v>
      </c>
      <c r="B3622" t="s">
        <v>152</v>
      </c>
    </row>
    <row r="3623" spans="1:2" ht="14.45" x14ac:dyDescent="0.3">
      <c r="A3623">
        <f t="shared" si="56"/>
        <v>25779</v>
      </c>
      <c r="B3623" t="s">
        <v>152</v>
      </c>
    </row>
    <row r="3624" spans="1:2" ht="14.45" x14ac:dyDescent="0.3">
      <c r="A3624">
        <f t="shared" si="56"/>
        <v>25778</v>
      </c>
      <c r="B3624" t="s">
        <v>152</v>
      </c>
    </row>
    <row r="3625" spans="1:2" ht="14.45" x14ac:dyDescent="0.3">
      <c r="A3625">
        <f t="shared" si="56"/>
        <v>25777</v>
      </c>
      <c r="B3625" t="s">
        <v>152</v>
      </c>
    </row>
    <row r="3626" spans="1:2" ht="14.45" x14ac:dyDescent="0.3">
      <c r="A3626">
        <f t="shared" si="56"/>
        <v>25776</v>
      </c>
      <c r="B3626" t="s">
        <v>152</v>
      </c>
    </row>
    <row r="3627" spans="1:2" ht="14.45" x14ac:dyDescent="0.3">
      <c r="A3627">
        <f t="shared" si="56"/>
        <v>25775</v>
      </c>
      <c r="B3627" t="s">
        <v>152</v>
      </c>
    </row>
    <row r="3628" spans="1:2" ht="14.45" x14ac:dyDescent="0.3">
      <c r="A3628">
        <f t="shared" si="56"/>
        <v>25774</v>
      </c>
      <c r="B3628" t="s">
        <v>152</v>
      </c>
    </row>
    <row r="3629" spans="1:2" ht="14.45" x14ac:dyDescent="0.3">
      <c r="A3629">
        <f t="shared" si="56"/>
        <v>25773</v>
      </c>
      <c r="B3629" t="s">
        <v>152</v>
      </c>
    </row>
    <row r="3630" spans="1:2" ht="14.45" x14ac:dyDescent="0.3">
      <c r="A3630">
        <f t="shared" si="56"/>
        <v>25772</v>
      </c>
      <c r="B3630" t="s">
        <v>152</v>
      </c>
    </row>
    <row r="3631" spans="1:2" ht="14.45" x14ac:dyDescent="0.3">
      <c r="A3631">
        <f t="shared" si="56"/>
        <v>25771</v>
      </c>
      <c r="B3631" t="s">
        <v>152</v>
      </c>
    </row>
    <row r="3632" spans="1:2" ht="14.45" x14ac:dyDescent="0.3">
      <c r="A3632">
        <f t="shared" si="56"/>
        <v>25770</v>
      </c>
      <c r="B3632" t="s">
        <v>152</v>
      </c>
    </row>
    <row r="3633" spans="1:2" ht="14.45" x14ac:dyDescent="0.3">
      <c r="A3633">
        <f t="shared" si="56"/>
        <v>25769</v>
      </c>
      <c r="B3633" t="s">
        <v>152</v>
      </c>
    </row>
    <row r="3634" spans="1:2" ht="14.45" x14ac:dyDescent="0.3">
      <c r="A3634">
        <f t="shared" si="56"/>
        <v>25768</v>
      </c>
      <c r="B3634" t="s">
        <v>152</v>
      </c>
    </row>
    <row r="3635" spans="1:2" ht="14.45" x14ac:dyDescent="0.3">
      <c r="A3635">
        <f t="shared" si="56"/>
        <v>25767</v>
      </c>
      <c r="B3635" t="s">
        <v>152</v>
      </c>
    </row>
    <row r="3636" spans="1:2" ht="14.45" x14ac:dyDescent="0.3">
      <c r="A3636">
        <f t="shared" si="56"/>
        <v>25766</v>
      </c>
      <c r="B3636" t="s">
        <v>152</v>
      </c>
    </row>
    <row r="3637" spans="1:2" ht="14.45" x14ac:dyDescent="0.3">
      <c r="A3637">
        <f t="shared" si="56"/>
        <v>25765</v>
      </c>
      <c r="B3637" t="s">
        <v>152</v>
      </c>
    </row>
    <row r="3638" spans="1:2" ht="14.45" x14ac:dyDescent="0.3">
      <c r="A3638">
        <f t="shared" si="56"/>
        <v>25764</v>
      </c>
      <c r="B3638" t="s">
        <v>152</v>
      </c>
    </row>
    <row r="3639" spans="1:2" ht="14.45" x14ac:dyDescent="0.3">
      <c r="A3639">
        <f t="shared" si="56"/>
        <v>25763</v>
      </c>
      <c r="B3639" t="s">
        <v>152</v>
      </c>
    </row>
    <row r="3640" spans="1:2" ht="14.45" x14ac:dyDescent="0.3">
      <c r="A3640">
        <f t="shared" si="56"/>
        <v>25762</v>
      </c>
      <c r="B3640" t="s">
        <v>152</v>
      </c>
    </row>
    <row r="3641" spans="1:2" ht="14.45" x14ac:dyDescent="0.3">
      <c r="A3641">
        <f t="shared" si="56"/>
        <v>25761</v>
      </c>
      <c r="B3641" t="s">
        <v>152</v>
      </c>
    </row>
    <row r="3642" spans="1:2" ht="14.45" x14ac:dyDescent="0.3">
      <c r="A3642">
        <f t="shared" si="56"/>
        <v>25760</v>
      </c>
      <c r="B3642" t="s">
        <v>152</v>
      </c>
    </row>
    <row r="3643" spans="1:2" ht="14.45" x14ac:dyDescent="0.3">
      <c r="A3643">
        <f t="shared" si="56"/>
        <v>25759</v>
      </c>
      <c r="B3643" t="s">
        <v>152</v>
      </c>
    </row>
    <row r="3644" spans="1:2" ht="14.45" x14ac:dyDescent="0.3">
      <c r="A3644">
        <f t="shared" si="56"/>
        <v>25758</v>
      </c>
      <c r="B3644" t="s">
        <v>152</v>
      </c>
    </row>
    <row r="3645" spans="1:2" ht="14.45" x14ac:dyDescent="0.3">
      <c r="A3645">
        <f t="shared" si="56"/>
        <v>25757</v>
      </c>
      <c r="B3645" t="s">
        <v>152</v>
      </c>
    </row>
    <row r="3646" spans="1:2" ht="14.45" x14ac:dyDescent="0.3">
      <c r="A3646">
        <f t="shared" si="56"/>
        <v>25756</v>
      </c>
      <c r="B3646" t="s">
        <v>152</v>
      </c>
    </row>
    <row r="3647" spans="1:2" ht="14.45" x14ac:dyDescent="0.3">
      <c r="A3647">
        <f t="shared" si="56"/>
        <v>25755</v>
      </c>
      <c r="B3647" t="s">
        <v>152</v>
      </c>
    </row>
    <row r="3648" spans="1:2" ht="14.45" x14ac:dyDescent="0.3">
      <c r="A3648">
        <f t="shared" si="56"/>
        <v>25754</v>
      </c>
      <c r="B3648" t="s">
        <v>152</v>
      </c>
    </row>
    <row r="3649" spans="1:2" ht="14.45" x14ac:dyDescent="0.3">
      <c r="A3649">
        <f t="shared" si="56"/>
        <v>25753</v>
      </c>
      <c r="B3649" t="s">
        <v>152</v>
      </c>
    </row>
    <row r="3650" spans="1:2" ht="14.45" x14ac:dyDescent="0.3">
      <c r="A3650">
        <f t="shared" si="56"/>
        <v>25752</v>
      </c>
      <c r="B3650" t="s">
        <v>152</v>
      </c>
    </row>
    <row r="3651" spans="1:2" ht="14.45" x14ac:dyDescent="0.3">
      <c r="A3651">
        <f t="shared" si="56"/>
        <v>25751</v>
      </c>
      <c r="B3651" t="s">
        <v>152</v>
      </c>
    </row>
    <row r="3652" spans="1:2" ht="14.45" x14ac:dyDescent="0.3">
      <c r="A3652">
        <f t="shared" ref="A3652:A3715" si="57">A3651-1</f>
        <v>25750</v>
      </c>
      <c r="B3652" t="s">
        <v>152</v>
      </c>
    </row>
    <row r="3653" spans="1:2" ht="14.45" x14ac:dyDescent="0.3">
      <c r="A3653">
        <f t="shared" si="57"/>
        <v>25749</v>
      </c>
      <c r="B3653" t="s">
        <v>152</v>
      </c>
    </row>
    <row r="3654" spans="1:2" ht="14.45" x14ac:dyDescent="0.3">
      <c r="A3654">
        <f t="shared" si="57"/>
        <v>25748</v>
      </c>
      <c r="B3654" t="s">
        <v>152</v>
      </c>
    </row>
    <row r="3655" spans="1:2" ht="14.45" x14ac:dyDescent="0.3">
      <c r="A3655">
        <f t="shared" si="57"/>
        <v>25747</v>
      </c>
      <c r="B3655" t="s">
        <v>152</v>
      </c>
    </row>
    <row r="3656" spans="1:2" ht="14.45" x14ac:dyDescent="0.3">
      <c r="A3656">
        <f t="shared" si="57"/>
        <v>25746</v>
      </c>
      <c r="B3656" t="s">
        <v>152</v>
      </c>
    </row>
    <row r="3657" spans="1:2" ht="14.45" x14ac:dyDescent="0.3">
      <c r="A3657">
        <f t="shared" si="57"/>
        <v>25745</v>
      </c>
      <c r="B3657" t="s">
        <v>152</v>
      </c>
    </row>
    <row r="3658" spans="1:2" ht="14.45" x14ac:dyDescent="0.3">
      <c r="A3658">
        <f t="shared" si="57"/>
        <v>25744</v>
      </c>
      <c r="B3658" t="s">
        <v>152</v>
      </c>
    </row>
    <row r="3659" spans="1:2" ht="14.45" x14ac:dyDescent="0.3">
      <c r="A3659">
        <f t="shared" si="57"/>
        <v>25743</v>
      </c>
      <c r="B3659" t="s">
        <v>152</v>
      </c>
    </row>
    <row r="3660" spans="1:2" ht="14.45" x14ac:dyDescent="0.3">
      <c r="A3660">
        <f t="shared" si="57"/>
        <v>25742</v>
      </c>
      <c r="B3660" t="s">
        <v>152</v>
      </c>
    </row>
    <row r="3661" spans="1:2" ht="14.45" x14ac:dyDescent="0.3">
      <c r="A3661">
        <f t="shared" si="57"/>
        <v>25741</v>
      </c>
      <c r="B3661" t="s">
        <v>152</v>
      </c>
    </row>
    <row r="3662" spans="1:2" ht="14.45" x14ac:dyDescent="0.3">
      <c r="A3662">
        <f t="shared" si="57"/>
        <v>25740</v>
      </c>
      <c r="B3662" t="s">
        <v>152</v>
      </c>
    </row>
    <row r="3663" spans="1:2" ht="14.45" x14ac:dyDescent="0.3">
      <c r="A3663">
        <f t="shared" si="57"/>
        <v>25739</v>
      </c>
      <c r="B3663" t="s">
        <v>152</v>
      </c>
    </row>
    <row r="3664" spans="1:2" ht="14.45" x14ac:dyDescent="0.3">
      <c r="A3664">
        <f t="shared" si="57"/>
        <v>25738</v>
      </c>
      <c r="B3664" t="s">
        <v>152</v>
      </c>
    </row>
    <row r="3665" spans="1:2" ht="14.45" x14ac:dyDescent="0.3">
      <c r="A3665">
        <f t="shared" si="57"/>
        <v>25737</v>
      </c>
      <c r="B3665" t="s">
        <v>152</v>
      </c>
    </row>
    <row r="3666" spans="1:2" ht="14.45" x14ac:dyDescent="0.3">
      <c r="A3666">
        <f t="shared" si="57"/>
        <v>25736</v>
      </c>
      <c r="B3666" t="s">
        <v>152</v>
      </c>
    </row>
    <row r="3667" spans="1:2" ht="14.45" x14ac:dyDescent="0.3">
      <c r="A3667">
        <f t="shared" si="57"/>
        <v>25735</v>
      </c>
      <c r="B3667" t="s">
        <v>152</v>
      </c>
    </row>
    <row r="3668" spans="1:2" ht="14.45" x14ac:dyDescent="0.3">
      <c r="A3668">
        <f t="shared" si="57"/>
        <v>25734</v>
      </c>
      <c r="B3668" t="s">
        <v>152</v>
      </c>
    </row>
    <row r="3669" spans="1:2" ht="14.45" x14ac:dyDescent="0.3">
      <c r="A3669">
        <f t="shared" si="57"/>
        <v>25733</v>
      </c>
      <c r="B3669" t="s">
        <v>152</v>
      </c>
    </row>
    <row r="3670" spans="1:2" ht="14.45" x14ac:dyDescent="0.3">
      <c r="A3670">
        <f t="shared" si="57"/>
        <v>25732</v>
      </c>
      <c r="B3670" t="s">
        <v>152</v>
      </c>
    </row>
    <row r="3671" spans="1:2" ht="14.45" x14ac:dyDescent="0.3">
      <c r="A3671">
        <f t="shared" si="57"/>
        <v>25731</v>
      </c>
      <c r="B3671" t="s">
        <v>152</v>
      </c>
    </row>
    <row r="3672" spans="1:2" ht="14.45" x14ac:dyDescent="0.3">
      <c r="A3672">
        <f t="shared" si="57"/>
        <v>25730</v>
      </c>
      <c r="B3672" t="s">
        <v>152</v>
      </c>
    </row>
    <row r="3673" spans="1:2" ht="14.45" x14ac:dyDescent="0.3">
      <c r="A3673">
        <f t="shared" si="57"/>
        <v>25729</v>
      </c>
      <c r="B3673" t="s">
        <v>152</v>
      </c>
    </row>
    <row r="3674" spans="1:2" ht="14.45" x14ac:dyDescent="0.3">
      <c r="A3674">
        <f t="shared" si="57"/>
        <v>25728</v>
      </c>
      <c r="B3674" t="s">
        <v>152</v>
      </c>
    </row>
    <row r="3675" spans="1:2" ht="14.45" x14ac:dyDescent="0.3">
      <c r="A3675">
        <f t="shared" si="57"/>
        <v>25727</v>
      </c>
      <c r="B3675" t="s">
        <v>152</v>
      </c>
    </row>
    <row r="3676" spans="1:2" ht="14.45" x14ac:dyDescent="0.3">
      <c r="A3676">
        <f t="shared" si="57"/>
        <v>25726</v>
      </c>
      <c r="B3676" t="s">
        <v>152</v>
      </c>
    </row>
    <row r="3677" spans="1:2" ht="14.45" x14ac:dyDescent="0.3">
      <c r="A3677">
        <f t="shared" si="57"/>
        <v>25725</v>
      </c>
      <c r="B3677" t="s">
        <v>152</v>
      </c>
    </row>
    <row r="3678" spans="1:2" ht="14.45" x14ac:dyDescent="0.3">
      <c r="A3678">
        <f t="shared" si="57"/>
        <v>25724</v>
      </c>
      <c r="B3678" t="s">
        <v>152</v>
      </c>
    </row>
    <row r="3679" spans="1:2" ht="14.45" x14ac:dyDescent="0.3">
      <c r="A3679">
        <f t="shared" si="57"/>
        <v>25723</v>
      </c>
      <c r="B3679" t="s">
        <v>152</v>
      </c>
    </row>
    <row r="3680" spans="1:2" ht="14.45" x14ac:dyDescent="0.3">
      <c r="A3680">
        <f t="shared" si="57"/>
        <v>25722</v>
      </c>
      <c r="B3680" t="s">
        <v>152</v>
      </c>
    </row>
    <row r="3681" spans="1:2" ht="14.45" x14ac:dyDescent="0.3">
      <c r="A3681">
        <f t="shared" si="57"/>
        <v>25721</v>
      </c>
      <c r="B3681" t="s">
        <v>152</v>
      </c>
    </row>
    <row r="3682" spans="1:2" ht="14.45" x14ac:dyDescent="0.3">
      <c r="A3682">
        <f t="shared" si="57"/>
        <v>25720</v>
      </c>
      <c r="B3682" t="s">
        <v>152</v>
      </c>
    </row>
    <row r="3683" spans="1:2" ht="14.45" x14ac:dyDescent="0.3">
      <c r="A3683">
        <f t="shared" si="57"/>
        <v>25719</v>
      </c>
      <c r="B3683" t="s">
        <v>152</v>
      </c>
    </row>
    <row r="3684" spans="1:2" ht="14.45" x14ac:dyDescent="0.3">
      <c r="A3684">
        <f t="shared" si="57"/>
        <v>25718</v>
      </c>
      <c r="B3684" t="s">
        <v>152</v>
      </c>
    </row>
    <row r="3685" spans="1:2" ht="14.45" x14ac:dyDescent="0.3">
      <c r="A3685">
        <f t="shared" si="57"/>
        <v>25717</v>
      </c>
      <c r="B3685" t="s">
        <v>152</v>
      </c>
    </row>
    <row r="3686" spans="1:2" ht="14.45" x14ac:dyDescent="0.3">
      <c r="A3686">
        <f t="shared" si="57"/>
        <v>25716</v>
      </c>
      <c r="B3686" t="s">
        <v>152</v>
      </c>
    </row>
    <row r="3687" spans="1:2" ht="14.45" x14ac:dyDescent="0.3">
      <c r="A3687">
        <f t="shared" si="57"/>
        <v>25715</v>
      </c>
      <c r="B3687" t="s">
        <v>152</v>
      </c>
    </row>
    <row r="3688" spans="1:2" ht="14.45" x14ac:dyDescent="0.3">
      <c r="A3688">
        <f t="shared" si="57"/>
        <v>25714</v>
      </c>
      <c r="B3688" t="s">
        <v>152</v>
      </c>
    </row>
    <row r="3689" spans="1:2" ht="14.45" x14ac:dyDescent="0.3">
      <c r="A3689">
        <f t="shared" si="57"/>
        <v>25713</v>
      </c>
      <c r="B3689" t="s">
        <v>152</v>
      </c>
    </row>
    <row r="3690" spans="1:2" ht="14.45" x14ac:dyDescent="0.3">
      <c r="A3690">
        <f t="shared" si="57"/>
        <v>25712</v>
      </c>
      <c r="B3690" t="s">
        <v>152</v>
      </c>
    </row>
    <row r="3691" spans="1:2" ht="14.45" x14ac:dyDescent="0.3">
      <c r="A3691">
        <f t="shared" si="57"/>
        <v>25711</v>
      </c>
      <c r="B3691" t="s">
        <v>152</v>
      </c>
    </row>
    <row r="3692" spans="1:2" ht="14.45" x14ac:dyDescent="0.3">
      <c r="A3692">
        <f t="shared" si="57"/>
        <v>25710</v>
      </c>
      <c r="B3692" t="s">
        <v>152</v>
      </c>
    </row>
    <row r="3693" spans="1:2" ht="14.45" x14ac:dyDescent="0.3">
      <c r="A3693">
        <f t="shared" si="57"/>
        <v>25709</v>
      </c>
      <c r="B3693" t="s">
        <v>152</v>
      </c>
    </row>
    <row r="3694" spans="1:2" ht="14.45" x14ac:dyDescent="0.3">
      <c r="A3694">
        <f t="shared" si="57"/>
        <v>25708</v>
      </c>
      <c r="B3694" t="s">
        <v>152</v>
      </c>
    </row>
    <row r="3695" spans="1:2" ht="14.45" x14ac:dyDescent="0.3">
      <c r="A3695">
        <f t="shared" si="57"/>
        <v>25707</v>
      </c>
      <c r="B3695" t="s">
        <v>152</v>
      </c>
    </row>
    <row r="3696" spans="1:2" ht="14.45" x14ac:dyDescent="0.3">
      <c r="A3696">
        <f t="shared" si="57"/>
        <v>25706</v>
      </c>
      <c r="B3696" t="s">
        <v>152</v>
      </c>
    </row>
    <row r="3697" spans="1:2" ht="14.45" x14ac:dyDescent="0.3">
      <c r="A3697">
        <f t="shared" si="57"/>
        <v>25705</v>
      </c>
      <c r="B3697" t="s">
        <v>152</v>
      </c>
    </row>
    <row r="3698" spans="1:2" ht="14.45" x14ac:dyDescent="0.3">
      <c r="A3698">
        <f t="shared" si="57"/>
        <v>25704</v>
      </c>
      <c r="B3698" t="s">
        <v>152</v>
      </c>
    </row>
    <row r="3699" spans="1:2" ht="14.45" x14ac:dyDescent="0.3">
      <c r="A3699">
        <f t="shared" si="57"/>
        <v>25703</v>
      </c>
      <c r="B3699" t="s">
        <v>152</v>
      </c>
    </row>
    <row r="3700" spans="1:2" ht="14.45" x14ac:dyDescent="0.3">
      <c r="A3700">
        <f t="shared" si="57"/>
        <v>25702</v>
      </c>
      <c r="B3700" t="s">
        <v>152</v>
      </c>
    </row>
    <row r="3701" spans="1:2" ht="14.45" x14ac:dyDescent="0.3">
      <c r="A3701">
        <f t="shared" si="57"/>
        <v>25701</v>
      </c>
      <c r="B3701" t="s">
        <v>152</v>
      </c>
    </row>
    <row r="3702" spans="1:2" ht="14.45" x14ac:dyDescent="0.3">
      <c r="A3702">
        <f t="shared" si="57"/>
        <v>25700</v>
      </c>
      <c r="B3702" t="s">
        <v>152</v>
      </c>
    </row>
    <row r="3703" spans="1:2" ht="14.45" x14ac:dyDescent="0.3">
      <c r="A3703">
        <f t="shared" si="57"/>
        <v>25699</v>
      </c>
      <c r="B3703" t="s">
        <v>152</v>
      </c>
    </row>
    <row r="3704" spans="1:2" ht="14.45" x14ac:dyDescent="0.3">
      <c r="A3704">
        <f t="shared" si="57"/>
        <v>25698</v>
      </c>
      <c r="B3704" t="s">
        <v>152</v>
      </c>
    </row>
    <row r="3705" spans="1:2" ht="14.45" x14ac:dyDescent="0.3">
      <c r="A3705">
        <f t="shared" si="57"/>
        <v>25697</v>
      </c>
      <c r="B3705" t="s">
        <v>152</v>
      </c>
    </row>
    <row r="3706" spans="1:2" ht="14.45" x14ac:dyDescent="0.3">
      <c r="A3706">
        <f t="shared" si="57"/>
        <v>25696</v>
      </c>
      <c r="B3706" t="s">
        <v>152</v>
      </c>
    </row>
    <row r="3707" spans="1:2" ht="14.45" x14ac:dyDescent="0.3">
      <c r="A3707">
        <f t="shared" si="57"/>
        <v>25695</v>
      </c>
      <c r="B3707" t="s">
        <v>152</v>
      </c>
    </row>
    <row r="3708" spans="1:2" ht="14.45" x14ac:dyDescent="0.3">
      <c r="A3708">
        <f t="shared" si="57"/>
        <v>25694</v>
      </c>
      <c r="B3708" t="s">
        <v>152</v>
      </c>
    </row>
    <row r="3709" spans="1:2" ht="14.45" x14ac:dyDescent="0.3">
      <c r="A3709">
        <f t="shared" si="57"/>
        <v>25693</v>
      </c>
      <c r="B3709" t="s">
        <v>152</v>
      </c>
    </row>
    <row r="3710" spans="1:2" ht="14.45" x14ac:dyDescent="0.3">
      <c r="A3710">
        <f t="shared" si="57"/>
        <v>25692</v>
      </c>
      <c r="B3710" t="s">
        <v>152</v>
      </c>
    </row>
    <row r="3711" spans="1:2" ht="14.45" x14ac:dyDescent="0.3">
      <c r="A3711">
        <f t="shared" si="57"/>
        <v>25691</v>
      </c>
      <c r="B3711" t="s">
        <v>152</v>
      </c>
    </row>
    <row r="3712" spans="1:2" ht="14.45" x14ac:dyDescent="0.3">
      <c r="A3712">
        <f t="shared" si="57"/>
        <v>25690</v>
      </c>
      <c r="B3712" t="s">
        <v>152</v>
      </c>
    </row>
    <row r="3713" spans="1:2" ht="14.45" x14ac:dyDescent="0.3">
      <c r="A3713">
        <f t="shared" si="57"/>
        <v>25689</v>
      </c>
      <c r="B3713" t="s">
        <v>152</v>
      </c>
    </row>
    <row r="3714" spans="1:2" ht="14.45" x14ac:dyDescent="0.3">
      <c r="A3714">
        <f t="shared" si="57"/>
        <v>25688</v>
      </c>
      <c r="B3714" t="s">
        <v>152</v>
      </c>
    </row>
    <row r="3715" spans="1:2" ht="14.45" x14ac:dyDescent="0.3">
      <c r="A3715">
        <f t="shared" si="57"/>
        <v>25687</v>
      </c>
      <c r="B3715" t="s">
        <v>152</v>
      </c>
    </row>
    <row r="3716" spans="1:2" ht="14.45" x14ac:dyDescent="0.3">
      <c r="A3716">
        <f t="shared" ref="A3716:A3779" si="58">A3715-1</f>
        <v>25686</v>
      </c>
      <c r="B3716" t="s">
        <v>152</v>
      </c>
    </row>
    <row r="3717" spans="1:2" ht="14.45" x14ac:dyDescent="0.3">
      <c r="A3717">
        <f t="shared" si="58"/>
        <v>25685</v>
      </c>
      <c r="B3717" t="s">
        <v>152</v>
      </c>
    </row>
    <row r="3718" spans="1:2" ht="14.45" x14ac:dyDescent="0.3">
      <c r="A3718">
        <f t="shared" si="58"/>
        <v>25684</v>
      </c>
      <c r="B3718" t="s">
        <v>152</v>
      </c>
    </row>
    <row r="3719" spans="1:2" ht="14.45" x14ac:dyDescent="0.3">
      <c r="A3719">
        <f t="shared" si="58"/>
        <v>25683</v>
      </c>
      <c r="B3719" t="s">
        <v>152</v>
      </c>
    </row>
    <row r="3720" spans="1:2" ht="14.45" x14ac:dyDescent="0.3">
      <c r="A3720">
        <f t="shared" si="58"/>
        <v>25682</v>
      </c>
      <c r="B3720" t="s">
        <v>152</v>
      </c>
    </row>
    <row r="3721" spans="1:2" ht="14.45" x14ac:dyDescent="0.3">
      <c r="A3721">
        <f t="shared" si="58"/>
        <v>25681</v>
      </c>
      <c r="B3721" t="s">
        <v>152</v>
      </c>
    </row>
    <row r="3722" spans="1:2" ht="14.45" x14ac:dyDescent="0.3">
      <c r="A3722">
        <f t="shared" si="58"/>
        <v>25680</v>
      </c>
      <c r="B3722" t="s">
        <v>152</v>
      </c>
    </row>
    <row r="3723" spans="1:2" ht="14.45" x14ac:dyDescent="0.3">
      <c r="A3723">
        <f t="shared" si="58"/>
        <v>25679</v>
      </c>
      <c r="B3723" t="s">
        <v>152</v>
      </c>
    </row>
    <row r="3724" spans="1:2" ht="14.45" x14ac:dyDescent="0.3">
      <c r="A3724">
        <f t="shared" si="58"/>
        <v>25678</v>
      </c>
      <c r="B3724" t="s">
        <v>152</v>
      </c>
    </row>
    <row r="3725" spans="1:2" ht="14.45" x14ac:dyDescent="0.3">
      <c r="A3725">
        <f t="shared" si="58"/>
        <v>25677</v>
      </c>
      <c r="B3725" t="s">
        <v>152</v>
      </c>
    </row>
    <row r="3726" spans="1:2" ht="14.45" x14ac:dyDescent="0.3">
      <c r="A3726">
        <f t="shared" si="58"/>
        <v>25676</v>
      </c>
      <c r="B3726" t="s">
        <v>152</v>
      </c>
    </row>
    <row r="3727" spans="1:2" ht="14.45" x14ac:dyDescent="0.3">
      <c r="A3727">
        <f t="shared" si="58"/>
        <v>25675</v>
      </c>
      <c r="B3727" t="s">
        <v>152</v>
      </c>
    </row>
    <row r="3728" spans="1:2" ht="14.45" x14ac:dyDescent="0.3">
      <c r="A3728">
        <f t="shared" si="58"/>
        <v>25674</v>
      </c>
      <c r="B3728" t="s">
        <v>152</v>
      </c>
    </row>
    <row r="3729" spans="1:2" ht="14.45" x14ac:dyDescent="0.3">
      <c r="A3729">
        <f t="shared" si="58"/>
        <v>25673</v>
      </c>
      <c r="B3729" t="s">
        <v>152</v>
      </c>
    </row>
    <row r="3730" spans="1:2" ht="14.45" x14ac:dyDescent="0.3">
      <c r="A3730">
        <f t="shared" si="58"/>
        <v>25672</v>
      </c>
      <c r="B3730" t="s">
        <v>152</v>
      </c>
    </row>
    <row r="3731" spans="1:2" ht="14.45" x14ac:dyDescent="0.3">
      <c r="A3731">
        <f t="shared" si="58"/>
        <v>25671</v>
      </c>
      <c r="B3731" t="s">
        <v>152</v>
      </c>
    </row>
    <row r="3732" spans="1:2" ht="14.45" x14ac:dyDescent="0.3">
      <c r="A3732">
        <f t="shared" si="58"/>
        <v>25670</v>
      </c>
      <c r="B3732" t="s">
        <v>152</v>
      </c>
    </row>
    <row r="3733" spans="1:2" ht="14.45" x14ac:dyDescent="0.3">
      <c r="A3733">
        <f t="shared" si="58"/>
        <v>25669</v>
      </c>
      <c r="B3733" t="s">
        <v>152</v>
      </c>
    </row>
    <row r="3734" spans="1:2" ht="14.45" x14ac:dyDescent="0.3">
      <c r="A3734">
        <f t="shared" si="58"/>
        <v>25668</v>
      </c>
      <c r="B3734" t="s">
        <v>152</v>
      </c>
    </row>
    <row r="3735" spans="1:2" ht="14.45" x14ac:dyDescent="0.3">
      <c r="A3735">
        <f t="shared" si="58"/>
        <v>25667</v>
      </c>
      <c r="B3735" t="s">
        <v>152</v>
      </c>
    </row>
    <row r="3736" spans="1:2" ht="14.45" x14ac:dyDescent="0.3">
      <c r="A3736">
        <f t="shared" si="58"/>
        <v>25666</v>
      </c>
      <c r="B3736" t="s">
        <v>152</v>
      </c>
    </row>
    <row r="3737" spans="1:2" ht="14.45" x14ac:dyDescent="0.3">
      <c r="A3737">
        <f t="shared" si="58"/>
        <v>25665</v>
      </c>
      <c r="B3737" t="s">
        <v>152</v>
      </c>
    </row>
    <row r="3738" spans="1:2" ht="14.45" x14ac:dyDescent="0.3">
      <c r="A3738">
        <f t="shared" si="58"/>
        <v>25664</v>
      </c>
      <c r="B3738" t="s">
        <v>152</v>
      </c>
    </row>
    <row r="3739" spans="1:2" ht="14.45" x14ac:dyDescent="0.3">
      <c r="A3739">
        <f t="shared" si="58"/>
        <v>25663</v>
      </c>
      <c r="B3739" t="s">
        <v>152</v>
      </c>
    </row>
    <row r="3740" spans="1:2" ht="14.45" x14ac:dyDescent="0.3">
      <c r="A3740">
        <f t="shared" si="58"/>
        <v>25662</v>
      </c>
      <c r="B3740" t="s">
        <v>152</v>
      </c>
    </row>
    <row r="3741" spans="1:2" ht="14.45" x14ac:dyDescent="0.3">
      <c r="A3741">
        <f t="shared" si="58"/>
        <v>25661</v>
      </c>
      <c r="B3741" t="s">
        <v>152</v>
      </c>
    </row>
    <row r="3742" spans="1:2" ht="14.45" x14ac:dyDescent="0.3">
      <c r="A3742">
        <f t="shared" si="58"/>
        <v>25660</v>
      </c>
      <c r="B3742" t="s">
        <v>152</v>
      </c>
    </row>
    <row r="3743" spans="1:2" ht="14.45" x14ac:dyDescent="0.3">
      <c r="A3743">
        <f t="shared" si="58"/>
        <v>25659</v>
      </c>
      <c r="B3743" t="s">
        <v>152</v>
      </c>
    </row>
    <row r="3744" spans="1:2" ht="14.45" x14ac:dyDescent="0.3">
      <c r="A3744">
        <f t="shared" si="58"/>
        <v>25658</v>
      </c>
      <c r="B3744" t="s">
        <v>152</v>
      </c>
    </row>
    <row r="3745" spans="1:2" ht="14.45" x14ac:dyDescent="0.3">
      <c r="A3745">
        <f t="shared" si="58"/>
        <v>25657</v>
      </c>
      <c r="B3745" t="s">
        <v>152</v>
      </c>
    </row>
    <row r="3746" spans="1:2" ht="14.45" x14ac:dyDescent="0.3">
      <c r="A3746">
        <f t="shared" si="58"/>
        <v>25656</v>
      </c>
      <c r="B3746" t="s">
        <v>152</v>
      </c>
    </row>
    <row r="3747" spans="1:2" ht="14.45" x14ac:dyDescent="0.3">
      <c r="A3747">
        <f t="shared" si="58"/>
        <v>25655</v>
      </c>
      <c r="B3747" t="s">
        <v>152</v>
      </c>
    </row>
    <row r="3748" spans="1:2" ht="14.45" x14ac:dyDescent="0.3">
      <c r="A3748">
        <f t="shared" si="58"/>
        <v>25654</v>
      </c>
      <c r="B3748" t="s">
        <v>152</v>
      </c>
    </row>
    <row r="3749" spans="1:2" ht="14.45" x14ac:dyDescent="0.3">
      <c r="A3749">
        <f t="shared" si="58"/>
        <v>25653</v>
      </c>
      <c r="B3749" t="s">
        <v>152</v>
      </c>
    </row>
    <row r="3750" spans="1:2" ht="14.45" x14ac:dyDescent="0.3">
      <c r="A3750">
        <f t="shared" si="58"/>
        <v>25652</v>
      </c>
      <c r="B3750" t="s">
        <v>152</v>
      </c>
    </row>
    <row r="3751" spans="1:2" ht="14.45" x14ac:dyDescent="0.3">
      <c r="A3751">
        <f t="shared" si="58"/>
        <v>25651</v>
      </c>
      <c r="B3751" t="s">
        <v>152</v>
      </c>
    </row>
    <row r="3752" spans="1:2" ht="14.45" x14ac:dyDescent="0.3">
      <c r="A3752">
        <f t="shared" si="58"/>
        <v>25650</v>
      </c>
      <c r="B3752" t="s">
        <v>152</v>
      </c>
    </row>
    <row r="3753" spans="1:2" ht="14.45" x14ac:dyDescent="0.3">
      <c r="A3753">
        <f t="shared" si="58"/>
        <v>25649</v>
      </c>
      <c r="B3753" t="s">
        <v>152</v>
      </c>
    </row>
    <row r="3754" spans="1:2" ht="14.45" x14ac:dyDescent="0.3">
      <c r="A3754">
        <f t="shared" si="58"/>
        <v>25648</v>
      </c>
      <c r="B3754" t="s">
        <v>152</v>
      </c>
    </row>
    <row r="3755" spans="1:2" ht="14.45" x14ac:dyDescent="0.3">
      <c r="A3755">
        <f t="shared" si="58"/>
        <v>25647</v>
      </c>
      <c r="B3755" t="s">
        <v>152</v>
      </c>
    </row>
    <row r="3756" spans="1:2" ht="14.45" x14ac:dyDescent="0.3">
      <c r="A3756">
        <f t="shared" si="58"/>
        <v>25646</v>
      </c>
      <c r="B3756" t="s">
        <v>152</v>
      </c>
    </row>
    <row r="3757" spans="1:2" ht="14.45" x14ac:dyDescent="0.3">
      <c r="A3757">
        <f t="shared" si="58"/>
        <v>25645</v>
      </c>
      <c r="B3757" t="s">
        <v>152</v>
      </c>
    </row>
    <row r="3758" spans="1:2" ht="14.45" x14ac:dyDescent="0.3">
      <c r="A3758">
        <f t="shared" si="58"/>
        <v>25644</v>
      </c>
      <c r="B3758" t="s">
        <v>152</v>
      </c>
    </row>
    <row r="3759" spans="1:2" ht="14.45" x14ac:dyDescent="0.3">
      <c r="A3759">
        <f t="shared" si="58"/>
        <v>25643</v>
      </c>
      <c r="B3759" t="s">
        <v>152</v>
      </c>
    </row>
    <row r="3760" spans="1:2" ht="14.45" x14ac:dyDescent="0.3">
      <c r="A3760">
        <f t="shared" si="58"/>
        <v>25642</v>
      </c>
      <c r="B3760" t="s">
        <v>152</v>
      </c>
    </row>
    <row r="3761" spans="1:2" ht="14.45" x14ac:dyDescent="0.3">
      <c r="A3761">
        <f t="shared" si="58"/>
        <v>25641</v>
      </c>
      <c r="B3761" t="s">
        <v>152</v>
      </c>
    </row>
    <row r="3762" spans="1:2" ht="14.45" x14ac:dyDescent="0.3">
      <c r="A3762">
        <f t="shared" si="58"/>
        <v>25640</v>
      </c>
      <c r="B3762" t="s">
        <v>152</v>
      </c>
    </row>
    <row r="3763" spans="1:2" ht="14.45" x14ac:dyDescent="0.3">
      <c r="A3763">
        <f t="shared" si="58"/>
        <v>25639</v>
      </c>
      <c r="B3763" t="s">
        <v>152</v>
      </c>
    </row>
    <row r="3764" spans="1:2" ht="14.45" x14ac:dyDescent="0.3">
      <c r="A3764">
        <f t="shared" si="58"/>
        <v>25638</v>
      </c>
      <c r="B3764" t="s">
        <v>152</v>
      </c>
    </row>
    <row r="3765" spans="1:2" ht="14.45" x14ac:dyDescent="0.3">
      <c r="A3765">
        <f t="shared" si="58"/>
        <v>25637</v>
      </c>
      <c r="B3765" t="s">
        <v>152</v>
      </c>
    </row>
    <row r="3766" spans="1:2" ht="14.45" x14ac:dyDescent="0.3">
      <c r="A3766">
        <f t="shared" si="58"/>
        <v>25636</v>
      </c>
      <c r="B3766" t="s">
        <v>152</v>
      </c>
    </row>
    <row r="3767" spans="1:2" ht="14.45" x14ac:dyDescent="0.3">
      <c r="A3767">
        <f t="shared" si="58"/>
        <v>25635</v>
      </c>
      <c r="B3767" t="s">
        <v>152</v>
      </c>
    </row>
    <row r="3768" spans="1:2" ht="14.45" x14ac:dyDescent="0.3">
      <c r="A3768">
        <f t="shared" si="58"/>
        <v>25634</v>
      </c>
      <c r="B3768" t="s">
        <v>152</v>
      </c>
    </row>
    <row r="3769" spans="1:2" ht="14.45" x14ac:dyDescent="0.3">
      <c r="A3769">
        <f t="shared" si="58"/>
        <v>25633</v>
      </c>
      <c r="B3769" t="s">
        <v>152</v>
      </c>
    </row>
    <row r="3770" spans="1:2" ht="14.45" x14ac:dyDescent="0.3">
      <c r="A3770">
        <f t="shared" si="58"/>
        <v>25632</v>
      </c>
      <c r="B3770" t="s">
        <v>152</v>
      </c>
    </row>
    <row r="3771" spans="1:2" ht="14.45" x14ac:dyDescent="0.3">
      <c r="A3771">
        <f t="shared" si="58"/>
        <v>25631</v>
      </c>
      <c r="B3771" t="s">
        <v>152</v>
      </c>
    </row>
    <row r="3772" spans="1:2" ht="14.45" x14ac:dyDescent="0.3">
      <c r="A3772">
        <f t="shared" si="58"/>
        <v>25630</v>
      </c>
      <c r="B3772" t="s">
        <v>152</v>
      </c>
    </row>
    <row r="3773" spans="1:2" ht="14.45" x14ac:dyDescent="0.3">
      <c r="A3773">
        <f t="shared" si="58"/>
        <v>25629</v>
      </c>
      <c r="B3773" t="s">
        <v>152</v>
      </c>
    </row>
    <row r="3774" spans="1:2" ht="14.45" x14ac:dyDescent="0.3">
      <c r="A3774">
        <f t="shared" si="58"/>
        <v>25628</v>
      </c>
      <c r="B3774" t="s">
        <v>152</v>
      </c>
    </row>
    <row r="3775" spans="1:2" ht="14.45" x14ac:dyDescent="0.3">
      <c r="A3775">
        <f t="shared" si="58"/>
        <v>25627</v>
      </c>
      <c r="B3775" t="s">
        <v>152</v>
      </c>
    </row>
    <row r="3776" spans="1:2" ht="14.45" x14ac:dyDescent="0.3">
      <c r="A3776">
        <f t="shared" si="58"/>
        <v>25626</v>
      </c>
      <c r="B3776" t="s">
        <v>152</v>
      </c>
    </row>
    <row r="3777" spans="1:2" ht="14.45" x14ac:dyDescent="0.3">
      <c r="A3777">
        <f t="shared" si="58"/>
        <v>25625</v>
      </c>
      <c r="B3777" t="s">
        <v>152</v>
      </c>
    </row>
    <row r="3778" spans="1:2" ht="14.45" x14ac:dyDescent="0.3">
      <c r="A3778">
        <f t="shared" si="58"/>
        <v>25624</v>
      </c>
      <c r="B3778" t="s">
        <v>152</v>
      </c>
    </row>
    <row r="3779" spans="1:2" ht="14.45" x14ac:dyDescent="0.3">
      <c r="A3779">
        <f t="shared" si="58"/>
        <v>25623</v>
      </c>
      <c r="B3779" t="s">
        <v>152</v>
      </c>
    </row>
    <row r="3780" spans="1:2" ht="14.45" x14ac:dyDescent="0.3">
      <c r="A3780">
        <f t="shared" ref="A3780:A3843" si="59">A3779-1</f>
        <v>25622</v>
      </c>
      <c r="B3780" t="s">
        <v>152</v>
      </c>
    </row>
    <row r="3781" spans="1:2" ht="14.45" x14ac:dyDescent="0.3">
      <c r="A3781">
        <f t="shared" si="59"/>
        <v>25621</v>
      </c>
      <c r="B3781" t="s">
        <v>152</v>
      </c>
    </row>
    <row r="3782" spans="1:2" ht="14.45" x14ac:dyDescent="0.3">
      <c r="A3782">
        <f t="shared" si="59"/>
        <v>25620</v>
      </c>
      <c r="B3782" t="s">
        <v>152</v>
      </c>
    </row>
    <row r="3783" spans="1:2" ht="14.45" x14ac:dyDescent="0.3">
      <c r="A3783">
        <f t="shared" si="59"/>
        <v>25619</v>
      </c>
      <c r="B3783" t="s">
        <v>152</v>
      </c>
    </row>
    <row r="3784" spans="1:2" ht="14.45" x14ac:dyDescent="0.3">
      <c r="A3784">
        <f t="shared" si="59"/>
        <v>25618</v>
      </c>
      <c r="B3784" t="s">
        <v>152</v>
      </c>
    </row>
    <row r="3785" spans="1:2" ht="14.45" x14ac:dyDescent="0.3">
      <c r="A3785">
        <f t="shared" si="59"/>
        <v>25617</v>
      </c>
      <c r="B3785" t="s">
        <v>152</v>
      </c>
    </row>
    <row r="3786" spans="1:2" ht="14.45" x14ac:dyDescent="0.3">
      <c r="A3786">
        <f t="shared" si="59"/>
        <v>25616</v>
      </c>
      <c r="B3786" t="s">
        <v>152</v>
      </c>
    </row>
    <row r="3787" spans="1:2" ht="14.45" x14ac:dyDescent="0.3">
      <c r="A3787">
        <f t="shared" si="59"/>
        <v>25615</v>
      </c>
      <c r="B3787" t="s">
        <v>152</v>
      </c>
    </row>
    <row r="3788" spans="1:2" ht="14.45" x14ac:dyDescent="0.3">
      <c r="A3788">
        <f t="shared" si="59"/>
        <v>25614</v>
      </c>
      <c r="B3788" t="s">
        <v>152</v>
      </c>
    </row>
    <row r="3789" spans="1:2" ht="14.45" x14ac:dyDescent="0.3">
      <c r="A3789">
        <f t="shared" si="59"/>
        <v>25613</v>
      </c>
      <c r="B3789" t="s">
        <v>152</v>
      </c>
    </row>
    <row r="3790" spans="1:2" ht="14.45" x14ac:dyDescent="0.3">
      <c r="A3790">
        <f t="shared" si="59"/>
        <v>25612</v>
      </c>
      <c r="B3790" t="s">
        <v>152</v>
      </c>
    </row>
    <row r="3791" spans="1:2" ht="14.45" x14ac:dyDescent="0.3">
      <c r="A3791">
        <f t="shared" si="59"/>
        <v>25611</v>
      </c>
      <c r="B3791" t="s">
        <v>152</v>
      </c>
    </row>
    <row r="3792" spans="1:2" ht="14.45" x14ac:dyDescent="0.3">
      <c r="A3792">
        <f t="shared" si="59"/>
        <v>25610</v>
      </c>
      <c r="B3792" t="s">
        <v>152</v>
      </c>
    </row>
    <row r="3793" spans="1:2" ht="14.45" x14ac:dyDescent="0.3">
      <c r="A3793">
        <f t="shared" si="59"/>
        <v>25609</v>
      </c>
      <c r="B3793" t="s">
        <v>152</v>
      </c>
    </row>
    <row r="3794" spans="1:2" ht="14.45" x14ac:dyDescent="0.3">
      <c r="A3794">
        <f t="shared" si="59"/>
        <v>25608</v>
      </c>
      <c r="B3794" t="s">
        <v>152</v>
      </c>
    </row>
    <row r="3795" spans="1:2" ht="14.45" x14ac:dyDescent="0.3">
      <c r="A3795">
        <f t="shared" si="59"/>
        <v>25607</v>
      </c>
      <c r="B3795" t="s">
        <v>152</v>
      </c>
    </row>
    <row r="3796" spans="1:2" ht="14.45" x14ac:dyDescent="0.3">
      <c r="A3796">
        <f t="shared" si="59"/>
        <v>25606</v>
      </c>
      <c r="B3796" t="s">
        <v>152</v>
      </c>
    </row>
    <row r="3797" spans="1:2" ht="14.45" x14ac:dyDescent="0.3">
      <c r="A3797">
        <f t="shared" si="59"/>
        <v>25605</v>
      </c>
      <c r="B3797" t="s">
        <v>152</v>
      </c>
    </row>
    <row r="3798" spans="1:2" ht="14.45" x14ac:dyDescent="0.3">
      <c r="A3798">
        <f t="shared" si="59"/>
        <v>25604</v>
      </c>
      <c r="B3798" t="s">
        <v>152</v>
      </c>
    </row>
    <row r="3799" spans="1:2" ht="14.45" x14ac:dyDescent="0.3">
      <c r="A3799">
        <f t="shared" si="59"/>
        <v>25603</v>
      </c>
      <c r="B3799" t="s">
        <v>152</v>
      </c>
    </row>
    <row r="3800" spans="1:2" ht="14.45" x14ac:dyDescent="0.3">
      <c r="A3800">
        <f t="shared" si="59"/>
        <v>25602</v>
      </c>
      <c r="B3800" t="s">
        <v>152</v>
      </c>
    </row>
    <row r="3801" spans="1:2" ht="14.45" x14ac:dyDescent="0.3">
      <c r="A3801">
        <f t="shared" si="59"/>
        <v>25601</v>
      </c>
      <c r="B3801" t="s">
        <v>152</v>
      </c>
    </row>
    <row r="3802" spans="1:2" ht="14.45" x14ac:dyDescent="0.3">
      <c r="A3802">
        <f t="shared" si="59"/>
        <v>25600</v>
      </c>
      <c r="B3802" t="s">
        <v>152</v>
      </c>
    </row>
    <row r="3803" spans="1:2" ht="14.45" x14ac:dyDescent="0.3">
      <c r="A3803">
        <f t="shared" si="59"/>
        <v>25599</v>
      </c>
      <c r="B3803" t="s">
        <v>152</v>
      </c>
    </row>
    <row r="3804" spans="1:2" ht="14.45" x14ac:dyDescent="0.3">
      <c r="A3804">
        <f t="shared" si="59"/>
        <v>25598</v>
      </c>
      <c r="B3804" t="s">
        <v>152</v>
      </c>
    </row>
    <row r="3805" spans="1:2" ht="14.45" x14ac:dyDescent="0.3">
      <c r="A3805">
        <f t="shared" si="59"/>
        <v>25597</v>
      </c>
      <c r="B3805" t="s">
        <v>152</v>
      </c>
    </row>
    <row r="3806" spans="1:2" ht="14.45" x14ac:dyDescent="0.3">
      <c r="A3806">
        <f t="shared" si="59"/>
        <v>25596</v>
      </c>
      <c r="B3806" t="s">
        <v>152</v>
      </c>
    </row>
    <row r="3807" spans="1:2" ht="14.45" x14ac:dyDescent="0.3">
      <c r="A3807">
        <f t="shared" si="59"/>
        <v>25595</v>
      </c>
      <c r="B3807" t="s">
        <v>152</v>
      </c>
    </row>
    <row r="3808" spans="1:2" ht="14.45" x14ac:dyDescent="0.3">
      <c r="A3808">
        <f t="shared" si="59"/>
        <v>25594</v>
      </c>
      <c r="B3808" t="s">
        <v>152</v>
      </c>
    </row>
    <row r="3809" spans="1:2" ht="14.45" x14ac:dyDescent="0.3">
      <c r="A3809">
        <f t="shared" si="59"/>
        <v>25593</v>
      </c>
      <c r="B3809" t="s">
        <v>152</v>
      </c>
    </row>
    <row r="3810" spans="1:2" ht="14.45" x14ac:dyDescent="0.3">
      <c r="A3810">
        <f t="shared" si="59"/>
        <v>25592</v>
      </c>
      <c r="B3810" t="s">
        <v>152</v>
      </c>
    </row>
    <row r="3811" spans="1:2" ht="14.45" x14ac:dyDescent="0.3">
      <c r="A3811">
        <f t="shared" si="59"/>
        <v>25591</v>
      </c>
      <c r="B3811" t="s">
        <v>152</v>
      </c>
    </row>
    <row r="3812" spans="1:2" ht="14.45" x14ac:dyDescent="0.3">
      <c r="A3812">
        <f t="shared" si="59"/>
        <v>25590</v>
      </c>
      <c r="B3812" t="s">
        <v>152</v>
      </c>
    </row>
    <row r="3813" spans="1:2" ht="14.45" x14ac:dyDescent="0.3">
      <c r="A3813">
        <f t="shared" si="59"/>
        <v>25589</v>
      </c>
      <c r="B3813" t="s">
        <v>152</v>
      </c>
    </row>
    <row r="3814" spans="1:2" ht="14.45" x14ac:dyDescent="0.3">
      <c r="A3814">
        <f t="shared" si="59"/>
        <v>25588</v>
      </c>
      <c r="B3814" t="s">
        <v>152</v>
      </c>
    </row>
    <row r="3815" spans="1:2" ht="14.45" x14ac:dyDescent="0.3">
      <c r="A3815">
        <f t="shared" si="59"/>
        <v>25587</v>
      </c>
      <c r="B3815" t="s">
        <v>152</v>
      </c>
    </row>
    <row r="3816" spans="1:2" ht="14.45" x14ac:dyDescent="0.3">
      <c r="A3816">
        <f t="shared" si="59"/>
        <v>25586</v>
      </c>
      <c r="B3816" t="s">
        <v>152</v>
      </c>
    </row>
    <row r="3817" spans="1:2" ht="14.45" x14ac:dyDescent="0.3">
      <c r="A3817">
        <f t="shared" si="59"/>
        <v>25585</v>
      </c>
      <c r="B3817" t="s">
        <v>152</v>
      </c>
    </row>
    <row r="3818" spans="1:2" ht="14.45" x14ac:dyDescent="0.3">
      <c r="A3818">
        <f t="shared" si="59"/>
        <v>25584</v>
      </c>
      <c r="B3818" t="s">
        <v>152</v>
      </c>
    </row>
    <row r="3819" spans="1:2" ht="14.45" x14ac:dyDescent="0.3">
      <c r="A3819">
        <f t="shared" si="59"/>
        <v>25583</v>
      </c>
      <c r="B3819" t="s">
        <v>152</v>
      </c>
    </row>
    <row r="3820" spans="1:2" ht="14.45" x14ac:dyDescent="0.3">
      <c r="A3820">
        <f t="shared" si="59"/>
        <v>25582</v>
      </c>
      <c r="B3820" t="s">
        <v>152</v>
      </c>
    </row>
    <row r="3821" spans="1:2" ht="14.45" x14ac:dyDescent="0.3">
      <c r="A3821">
        <f t="shared" si="59"/>
        <v>25581</v>
      </c>
      <c r="B3821" t="s">
        <v>152</v>
      </c>
    </row>
    <row r="3822" spans="1:2" ht="14.45" x14ac:dyDescent="0.3">
      <c r="A3822">
        <f t="shared" si="59"/>
        <v>25580</v>
      </c>
      <c r="B3822" t="s">
        <v>152</v>
      </c>
    </row>
    <row r="3823" spans="1:2" ht="14.45" x14ac:dyDescent="0.3">
      <c r="A3823">
        <f t="shared" si="59"/>
        <v>25579</v>
      </c>
      <c r="B3823" t="s">
        <v>152</v>
      </c>
    </row>
    <row r="3824" spans="1:2" ht="14.45" x14ac:dyDescent="0.3">
      <c r="A3824">
        <f t="shared" si="59"/>
        <v>25578</v>
      </c>
      <c r="B3824" t="s">
        <v>152</v>
      </c>
    </row>
    <row r="3825" spans="1:2" ht="14.45" x14ac:dyDescent="0.3">
      <c r="A3825">
        <f t="shared" si="59"/>
        <v>25577</v>
      </c>
      <c r="B3825" t="s">
        <v>152</v>
      </c>
    </row>
    <row r="3826" spans="1:2" ht="14.45" x14ac:dyDescent="0.3">
      <c r="A3826">
        <f t="shared" si="59"/>
        <v>25576</v>
      </c>
      <c r="B3826" t="s">
        <v>152</v>
      </c>
    </row>
    <row r="3827" spans="1:2" ht="14.45" x14ac:dyDescent="0.3">
      <c r="A3827">
        <f t="shared" si="59"/>
        <v>25575</v>
      </c>
      <c r="B3827" t="s">
        <v>152</v>
      </c>
    </row>
    <row r="3828" spans="1:2" ht="14.45" x14ac:dyDescent="0.3">
      <c r="A3828">
        <f t="shared" si="59"/>
        <v>25574</v>
      </c>
      <c r="B3828" t="s">
        <v>152</v>
      </c>
    </row>
    <row r="3829" spans="1:2" ht="14.45" x14ac:dyDescent="0.3">
      <c r="A3829">
        <f t="shared" si="59"/>
        <v>25573</v>
      </c>
      <c r="B3829" t="s">
        <v>152</v>
      </c>
    </row>
    <row r="3830" spans="1:2" ht="14.45" x14ac:dyDescent="0.3">
      <c r="A3830">
        <f t="shared" si="59"/>
        <v>25572</v>
      </c>
      <c r="B3830" t="s">
        <v>152</v>
      </c>
    </row>
    <row r="3831" spans="1:2" ht="14.45" x14ac:dyDescent="0.3">
      <c r="A3831">
        <f t="shared" si="59"/>
        <v>25571</v>
      </c>
      <c r="B3831" t="s">
        <v>152</v>
      </c>
    </row>
    <row r="3832" spans="1:2" ht="14.45" x14ac:dyDescent="0.3">
      <c r="A3832">
        <f t="shared" si="59"/>
        <v>25570</v>
      </c>
      <c r="B3832" t="s">
        <v>152</v>
      </c>
    </row>
    <row r="3833" spans="1:2" ht="14.45" x14ac:dyDescent="0.3">
      <c r="A3833">
        <f t="shared" si="59"/>
        <v>25569</v>
      </c>
      <c r="B3833" t="s">
        <v>152</v>
      </c>
    </row>
    <row r="3834" spans="1:2" ht="14.45" x14ac:dyDescent="0.3">
      <c r="A3834">
        <f t="shared" si="59"/>
        <v>25568</v>
      </c>
      <c r="B3834" t="s">
        <v>152</v>
      </c>
    </row>
    <row r="3835" spans="1:2" ht="14.45" x14ac:dyDescent="0.3">
      <c r="A3835">
        <f t="shared" si="59"/>
        <v>25567</v>
      </c>
      <c r="B3835" t="s">
        <v>152</v>
      </c>
    </row>
    <row r="3836" spans="1:2" ht="14.45" x14ac:dyDescent="0.3">
      <c r="A3836">
        <f t="shared" si="59"/>
        <v>25566</v>
      </c>
      <c r="B3836" t="s">
        <v>152</v>
      </c>
    </row>
    <row r="3837" spans="1:2" ht="14.45" x14ac:dyDescent="0.3">
      <c r="A3837">
        <f t="shared" si="59"/>
        <v>25565</v>
      </c>
      <c r="B3837" t="s">
        <v>152</v>
      </c>
    </row>
    <row r="3838" spans="1:2" ht="14.45" x14ac:dyDescent="0.3">
      <c r="A3838">
        <f t="shared" si="59"/>
        <v>25564</v>
      </c>
      <c r="B3838" t="s">
        <v>152</v>
      </c>
    </row>
    <row r="3839" spans="1:2" ht="14.45" x14ac:dyDescent="0.3">
      <c r="A3839">
        <f t="shared" si="59"/>
        <v>25563</v>
      </c>
      <c r="B3839" t="s">
        <v>152</v>
      </c>
    </row>
    <row r="3840" spans="1:2" ht="14.45" x14ac:dyDescent="0.3">
      <c r="A3840">
        <f t="shared" si="59"/>
        <v>25562</v>
      </c>
      <c r="B3840" t="s">
        <v>152</v>
      </c>
    </row>
    <row r="3841" spans="1:2" ht="14.45" x14ac:dyDescent="0.3">
      <c r="A3841">
        <f t="shared" si="59"/>
        <v>25561</v>
      </c>
      <c r="B3841" t="s">
        <v>152</v>
      </c>
    </row>
    <row r="3842" spans="1:2" ht="14.45" x14ac:dyDescent="0.3">
      <c r="A3842">
        <f t="shared" si="59"/>
        <v>25560</v>
      </c>
      <c r="B3842" t="s">
        <v>152</v>
      </c>
    </row>
    <row r="3843" spans="1:2" ht="14.45" x14ac:dyDescent="0.3">
      <c r="A3843">
        <f t="shared" si="59"/>
        <v>25559</v>
      </c>
      <c r="B3843" t="s">
        <v>152</v>
      </c>
    </row>
    <row r="3844" spans="1:2" ht="14.45" x14ac:dyDescent="0.3">
      <c r="A3844">
        <f t="shared" ref="A3844:A3907" si="60">A3843-1</f>
        <v>25558</v>
      </c>
      <c r="B3844" t="s">
        <v>152</v>
      </c>
    </row>
    <row r="3845" spans="1:2" ht="14.45" x14ac:dyDescent="0.3">
      <c r="A3845">
        <f t="shared" si="60"/>
        <v>25557</v>
      </c>
      <c r="B3845" t="s">
        <v>152</v>
      </c>
    </row>
    <row r="3846" spans="1:2" ht="14.45" x14ac:dyDescent="0.3">
      <c r="A3846">
        <f t="shared" si="60"/>
        <v>25556</v>
      </c>
      <c r="B3846" t="s">
        <v>152</v>
      </c>
    </row>
    <row r="3847" spans="1:2" ht="14.45" x14ac:dyDescent="0.3">
      <c r="A3847">
        <f t="shared" si="60"/>
        <v>25555</v>
      </c>
      <c r="B3847" t="s">
        <v>152</v>
      </c>
    </row>
    <row r="3848" spans="1:2" ht="14.45" x14ac:dyDescent="0.3">
      <c r="A3848">
        <f t="shared" si="60"/>
        <v>25554</v>
      </c>
      <c r="B3848" t="s">
        <v>152</v>
      </c>
    </row>
    <row r="3849" spans="1:2" ht="14.45" x14ac:dyDescent="0.3">
      <c r="A3849">
        <f t="shared" si="60"/>
        <v>25553</v>
      </c>
      <c r="B3849" t="s">
        <v>152</v>
      </c>
    </row>
    <row r="3850" spans="1:2" ht="14.45" x14ac:dyDescent="0.3">
      <c r="A3850">
        <f t="shared" si="60"/>
        <v>25552</v>
      </c>
      <c r="B3850" t="s">
        <v>152</v>
      </c>
    </row>
    <row r="3851" spans="1:2" ht="14.45" x14ac:dyDescent="0.3">
      <c r="A3851">
        <f t="shared" si="60"/>
        <v>25551</v>
      </c>
      <c r="B3851" t="s">
        <v>152</v>
      </c>
    </row>
    <row r="3852" spans="1:2" ht="14.45" x14ac:dyDescent="0.3">
      <c r="A3852">
        <f t="shared" si="60"/>
        <v>25550</v>
      </c>
      <c r="B3852" t="s">
        <v>152</v>
      </c>
    </row>
    <row r="3853" spans="1:2" ht="14.45" x14ac:dyDescent="0.3">
      <c r="A3853">
        <f t="shared" si="60"/>
        <v>25549</v>
      </c>
      <c r="B3853" t="s">
        <v>152</v>
      </c>
    </row>
    <row r="3854" spans="1:2" ht="14.45" x14ac:dyDescent="0.3">
      <c r="A3854">
        <f t="shared" si="60"/>
        <v>25548</v>
      </c>
      <c r="B3854" t="s">
        <v>152</v>
      </c>
    </row>
    <row r="3855" spans="1:2" ht="14.45" x14ac:dyDescent="0.3">
      <c r="A3855">
        <f t="shared" si="60"/>
        <v>25547</v>
      </c>
      <c r="B3855" t="s">
        <v>152</v>
      </c>
    </row>
    <row r="3856" spans="1:2" ht="14.45" x14ac:dyDescent="0.3">
      <c r="A3856">
        <f t="shared" si="60"/>
        <v>25546</v>
      </c>
      <c r="B3856" t="s">
        <v>152</v>
      </c>
    </row>
    <row r="3857" spans="1:2" ht="14.45" x14ac:dyDescent="0.3">
      <c r="A3857">
        <f t="shared" si="60"/>
        <v>25545</v>
      </c>
      <c r="B3857" t="s">
        <v>152</v>
      </c>
    </row>
    <row r="3858" spans="1:2" ht="14.45" x14ac:dyDescent="0.3">
      <c r="A3858">
        <f t="shared" si="60"/>
        <v>25544</v>
      </c>
      <c r="B3858" t="s">
        <v>152</v>
      </c>
    </row>
    <row r="3859" spans="1:2" ht="14.45" x14ac:dyDescent="0.3">
      <c r="A3859">
        <f t="shared" si="60"/>
        <v>25543</v>
      </c>
      <c r="B3859" t="s">
        <v>152</v>
      </c>
    </row>
    <row r="3860" spans="1:2" ht="14.45" x14ac:dyDescent="0.3">
      <c r="A3860">
        <f t="shared" si="60"/>
        <v>25542</v>
      </c>
      <c r="B3860" t="s">
        <v>152</v>
      </c>
    </row>
    <row r="3861" spans="1:2" ht="14.45" x14ac:dyDescent="0.3">
      <c r="A3861">
        <f t="shared" si="60"/>
        <v>25541</v>
      </c>
      <c r="B3861" t="s">
        <v>152</v>
      </c>
    </row>
    <row r="3862" spans="1:2" ht="14.45" x14ac:dyDescent="0.3">
      <c r="A3862">
        <f t="shared" si="60"/>
        <v>25540</v>
      </c>
      <c r="B3862" t="s">
        <v>152</v>
      </c>
    </row>
    <row r="3863" spans="1:2" ht="14.45" x14ac:dyDescent="0.3">
      <c r="A3863">
        <f t="shared" si="60"/>
        <v>25539</v>
      </c>
      <c r="B3863" t="s">
        <v>152</v>
      </c>
    </row>
    <row r="3864" spans="1:2" ht="14.45" x14ac:dyDescent="0.3">
      <c r="A3864">
        <f t="shared" si="60"/>
        <v>25538</v>
      </c>
      <c r="B3864" t="s">
        <v>152</v>
      </c>
    </row>
    <row r="3865" spans="1:2" ht="14.45" x14ac:dyDescent="0.3">
      <c r="A3865">
        <f t="shared" si="60"/>
        <v>25537</v>
      </c>
      <c r="B3865" t="s">
        <v>152</v>
      </c>
    </row>
    <row r="3866" spans="1:2" ht="14.45" x14ac:dyDescent="0.3">
      <c r="A3866">
        <f t="shared" si="60"/>
        <v>25536</v>
      </c>
      <c r="B3866" t="s">
        <v>152</v>
      </c>
    </row>
    <row r="3867" spans="1:2" ht="14.45" x14ac:dyDescent="0.3">
      <c r="A3867">
        <f t="shared" si="60"/>
        <v>25535</v>
      </c>
      <c r="B3867" t="s">
        <v>152</v>
      </c>
    </row>
    <row r="3868" spans="1:2" ht="14.45" x14ac:dyDescent="0.3">
      <c r="A3868">
        <f t="shared" si="60"/>
        <v>25534</v>
      </c>
      <c r="B3868" t="s">
        <v>152</v>
      </c>
    </row>
    <row r="3869" spans="1:2" ht="14.45" x14ac:dyDescent="0.3">
      <c r="A3869">
        <f t="shared" si="60"/>
        <v>25533</v>
      </c>
      <c r="B3869" t="s">
        <v>152</v>
      </c>
    </row>
    <row r="3870" spans="1:2" ht="14.45" x14ac:dyDescent="0.3">
      <c r="A3870">
        <f t="shared" si="60"/>
        <v>25532</v>
      </c>
      <c r="B3870" t="s">
        <v>152</v>
      </c>
    </row>
    <row r="3871" spans="1:2" ht="14.45" x14ac:dyDescent="0.3">
      <c r="A3871">
        <f t="shared" si="60"/>
        <v>25531</v>
      </c>
      <c r="B3871" t="s">
        <v>152</v>
      </c>
    </row>
    <row r="3872" spans="1:2" ht="14.45" x14ac:dyDescent="0.3">
      <c r="A3872">
        <f t="shared" si="60"/>
        <v>25530</v>
      </c>
      <c r="B3872" t="s">
        <v>152</v>
      </c>
    </row>
    <row r="3873" spans="1:2" ht="14.45" x14ac:dyDescent="0.3">
      <c r="A3873">
        <f t="shared" si="60"/>
        <v>25529</v>
      </c>
      <c r="B3873" t="s">
        <v>152</v>
      </c>
    </row>
    <row r="3874" spans="1:2" ht="14.45" x14ac:dyDescent="0.3">
      <c r="A3874">
        <f t="shared" si="60"/>
        <v>25528</v>
      </c>
      <c r="B3874" t="s">
        <v>152</v>
      </c>
    </row>
    <row r="3875" spans="1:2" ht="14.45" x14ac:dyDescent="0.3">
      <c r="A3875">
        <f t="shared" si="60"/>
        <v>25527</v>
      </c>
      <c r="B3875" t="s">
        <v>152</v>
      </c>
    </row>
    <row r="3876" spans="1:2" ht="14.45" x14ac:dyDescent="0.3">
      <c r="A3876">
        <f t="shared" si="60"/>
        <v>25526</v>
      </c>
      <c r="B3876" t="s">
        <v>152</v>
      </c>
    </row>
    <row r="3877" spans="1:2" ht="14.45" x14ac:dyDescent="0.3">
      <c r="A3877">
        <f t="shared" si="60"/>
        <v>25525</v>
      </c>
      <c r="B3877" t="s">
        <v>152</v>
      </c>
    </row>
    <row r="3878" spans="1:2" ht="14.45" x14ac:dyDescent="0.3">
      <c r="A3878">
        <f t="shared" si="60"/>
        <v>25524</v>
      </c>
      <c r="B3878" t="s">
        <v>152</v>
      </c>
    </row>
    <row r="3879" spans="1:2" ht="14.45" x14ac:dyDescent="0.3">
      <c r="A3879">
        <f t="shared" si="60"/>
        <v>25523</v>
      </c>
      <c r="B3879" t="s">
        <v>152</v>
      </c>
    </row>
    <row r="3880" spans="1:2" ht="14.45" x14ac:dyDescent="0.3">
      <c r="A3880">
        <f t="shared" si="60"/>
        <v>25522</v>
      </c>
      <c r="B3880" t="s">
        <v>152</v>
      </c>
    </row>
    <row r="3881" spans="1:2" ht="14.45" x14ac:dyDescent="0.3">
      <c r="A3881">
        <f t="shared" si="60"/>
        <v>25521</v>
      </c>
      <c r="B3881" t="s">
        <v>152</v>
      </c>
    </row>
    <row r="3882" spans="1:2" ht="14.45" x14ac:dyDescent="0.3">
      <c r="A3882">
        <f t="shared" si="60"/>
        <v>25520</v>
      </c>
      <c r="B3882" t="s">
        <v>152</v>
      </c>
    </row>
    <row r="3883" spans="1:2" ht="14.45" x14ac:dyDescent="0.3">
      <c r="A3883">
        <f t="shared" si="60"/>
        <v>25519</v>
      </c>
      <c r="B3883" t="s">
        <v>152</v>
      </c>
    </row>
    <row r="3884" spans="1:2" ht="14.45" x14ac:dyDescent="0.3">
      <c r="A3884">
        <f t="shared" si="60"/>
        <v>25518</v>
      </c>
      <c r="B3884" t="s">
        <v>152</v>
      </c>
    </row>
    <row r="3885" spans="1:2" ht="14.45" x14ac:dyDescent="0.3">
      <c r="A3885">
        <f t="shared" si="60"/>
        <v>25517</v>
      </c>
      <c r="B3885" t="s">
        <v>152</v>
      </c>
    </row>
    <row r="3886" spans="1:2" ht="14.45" x14ac:dyDescent="0.3">
      <c r="A3886">
        <f t="shared" si="60"/>
        <v>25516</v>
      </c>
      <c r="B3886" t="s">
        <v>152</v>
      </c>
    </row>
    <row r="3887" spans="1:2" ht="14.45" x14ac:dyDescent="0.3">
      <c r="A3887">
        <f t="shared" si="60"/>
        <v>25515</v>
      </c>
      <c r="B3887" t="s">
        <v>152</v>
      </c>
    </row>
    <row r="3888" spans="1:2" ht="14.45" x14ac:dyDescent="0.3">
      <c r="A3888">
        <f t="shared" si="60"/>
        <v>25514</v>
      </c>
      <c r="B3888" t="s">
        <v>152</v>
      </c>
    </row>
    <row r="3889" spans="1:2" ht="14.45" x14ac:dyDescent="0.3">
      <c r="A3889">
        <f t="shared" si="60"/>
        <v>25513</v>
      </c>
      <c r="B3889" t="s">
        <v>152</v>
      </c>
    </row>
    <row r="3890" spans="1:2" ht="14.45" x14ac:dyDescent="0.3">
      <c r="A3890">
        <f t="shared" si="60"/>
        <v>25512</v>
      </c>
      <c r="B3890" t="s">
        <v>152</v>
      </c>
    </row>
    <row r="3891" spans="1:2" ht="14.45" x14ac:dyDescent="0.3">
      <c r="A3891">
        <f t="shared" si="60"/>
        <v>25511</v>
      </c>
      <c r="B3891" t="s">
        <v>152</v>
      </c>
    </row>
    <row r="3892" spans="1:2" ht="14.45" x14ac:dyDescent="0.3">
      <c r="A3892">
        <f t="shared" si="60"/>
        <v>25510</v>
      </c>
      <c r="B3892" t="s">
        <v>152</v>
      </c>
    </row>
    <row r="3893" spans="1:2" ht="14.45" x14ac:dyDescent="0.3">
      <c r="A3893">
        <f t="shared" si="60"/>
        <v>25509</v>
      </c>
      <c r="B3893" t="s">
        <v>152</v>
      </c>
    </row>
    <row r="3894" spans="1:2" ht="14.45" x14ac:dyDescent="0.3">
      <c r="A3894">
        <f t="shared" si="60"/>
        <v>25508</v>
      </c>
      <c r="B3894" t="s">
        <v>152</v>
      </c>
    </row>
    <row r="3895" spans="1:2" ht="14.45" x14ac:dyDescent="0.3">
      <c r="A3895">
        <f t="shared" si="60"/>
        <v>25507</v>
      </c>
      <c r="B3895" t="s">
        <v>152</v>
      </c>
    </row>
    <row r="3896" spans="1:2" ht="14.45" x14ac:dyDescent="0.3">
      <c r="A3896">
        <f t="shared" si="60"/>
        <v>25506</v>
      </c>
      <c r="B3896" t="s">
        <v>152</v>
      </c>
    </row>
    <row r="3897" spans="1:2" ht="14.45" x14ac:dyDescent="0.3">
      <c r="A3897">
        <f t="shared" si="60"/>
        <v>25505</v>
      </c>
      <c r="B3897" t="s">
        <v>152</v>
      </c>
    </row>
    <row r="3898" spans="1:2" ht="14.45" x14ac:dyDescent="0.3">
      <c r="A3898">
        <f t="shared" si="60"/>
        <v>25504</v>
      </c>
      <c r="B3898" t="s">
        <v>152</v>
      </c>
    </row>
    <row r="3899" spans="1:2" ht="14.45" x14ac:dyDescent="0.3">
      <c r="A3899">
        <f t="shared" si="60"/>
        <v>25503</v>
      </c>
      <c r="B3899" t="s">
        <v>152</v>
      </c>
    </row>
    <row r="3900" spans="1:2" ht="14.45" x14ac:dyDescent="0.3">
      <c r="A3900">
        <f t="shared" si="60"/>
        <v>25502</v>
      </c>
      <c r="B3900" t="s">
        <v>152</v>
      </c>
    </row>
    <row r="3901" spans="1:2" ht="14.45" x14ac:dyDescent="0.3">
      <c r="A3901">
        <f t="shared" si="60"/>
        <v>25501</v>
      </c>
      <c r="B3901" t="s">
        <v>152</v>
      </c>
    </row>
    <row r="3902" spans="1:2" ht="14.45" x14ac:dyDescent="0.3">
      <c r="A3902">
        <f t="shared" si="60"/>
        <v>25500</v>
      </c>
      <c r="B3902" t="s">
        <v>152</v>
      </c>
    </row>
    <row r="3903" spans="1:2" ht="14.45" x14ac:dyDescent="0.3">
      <c r="A3903">
        <f t="shared" si="60"/>
        <v>25499</v>
      </c>
      <c r="B3903" t="s">
        <v>152</v>
      </c>
    </row>
    <row r="3904" spans="1:2" ht="14.45" x14ac:dyDescent="0.3">
      <c r="A3904">
        <f t="shared" si="60"/>
        <v>25498</v>
      </c>
      <c r="B3904" t="s">
        <v>152</v>
      </c>
    </row>
    <row r="3905" spans="1:2" ht="14.45" x14ac:dyDescent="0.3">
      <c r="A3905">
        <f t="shared" si="60"/>
        <v>25497</v>
      </c>
      <c r="B3905" t="s">
        <v>152</v>
      </c>
    </row>
    <row r="3906" spans="1:2" ht="14.45" x14ac:dyDescent="0.3">
      <c r="A3906">
        <f t="shared" si="60"/>
        <v>25496</v>
      </c>
      <c r="B3906" t="s">
        <v>152</v>
      </c>
    </row>
    <row r="3907" spans="1:2" ht="14.45" x14ac:dyDescent="0.3">
      <c r="A3907">
        <f t="shared" si="60"/>
        <v>25495</v>
      </c>
      <c r="B3907" t="s">
        <v>152</v>
      </c>
    </row>
    <row r="3908" spans="1:2" ht="14.45" x14ac:dyDescent="0.3">
      <c r="A3908">
        <f t="shared" ref="A3908:A3971" si="61">A3907-1</f>
        <v>25494</v>
      </c>
      <c r="B3908" t="s">
        <v>152</v>
      </c>
    </row>
    <row r="3909" spans="1:2" ht="14.45" x14ac:dyDescent="0.3">
      <c r="A3909">
        <f t="shared" si="61"/>
        <v>25493</v>
      </c>
      <c r="B3909" t="s">
        <v>152</v>
      </c>
    </row>
    <row r="3910" spans="1:2" ht="14.45" x14ac:dyDescent="0.3">
      <c r="A3910">
        <f t="shared" si="61"/>
        <v>25492</v>
      </c>
      <c r="B3910" t="s">
        <v>152</v>
      </c>
    </row>
    <row r="3911" spans="1:2" ht="14.45" x14ac:dyDescent="0.3">
      <c r="A3911">
        <f t="shared" si="61"/>
        <v>25491</v>
      </c>
      <c r="B3911" t="s">
        <v>152</v>
      </c>
    </row>
    <row r="3912" spans="1:2" ht="14.45" x14ac:dyDescent="0.3">
      <c r="A3912">
        <f t="shared" si="61"/>
        <v>25490</v>
      </c>
      <c r="B3912" t="s">
        <v>152</v>
      </c>
    </row>
    <row r="3913" spans="1:2" ht="14.45" x14ac:dyDescent="0.3">
      <c r="A3913">
        <f t="shared" si="61"/>
        <v>25489</v>
      </c>
      <c r="B3913" t="s">
        <v>152</v>
      </c>
    </row>
    <row r="3914" spans="1:2" ht="14.45" x14ac:dyDescent="0.3">
      <c r="A3914">
        <f t="shared" si="61"/>
        <v>25488</v>
      </c>
      <c r="B3914" t="s">
        <v>152</v>
      </c>
    </row>
    <row r="3915" spans="1:2" ht="14.45" x14ac:dyDescent="0.3">
      <c r="A3915">
        <f t="shared" si="61"/>
        <v>25487</v>
      </c>
      <c r="B3915" t="s">
        <v>152</v>
      </c>
    </row>
    <row r="3916" spans="1:2" ht="14.45" x14ac:dyDescent="0.3">
      <c r="A3916">
        <f t="shared" si="61"/>
        <v>25486</v>
      </c>
      <c r="B3916" t="s">
        <v>152</v>
      </c>
    </row>
    <row r="3917" spans="1:2" ht="14.45" x14ac:dyDescent="0.3">
      <c r="A3917">
        <f t="shared" si="61"/>
        <v>25485</v>
      </c>
      <c r="B3917" t="s">
        <v>152</v>
      </c>
    </row>
    <row r="3918" spans="1:2" ht="14.45" x14ac:dyDescent="0.3">
      <c r="A3918">
        <f t="shared" si="61"/>
        <v>25484</v>
      </c>
      <c r="B3918" t="s">
        <v>152</v>
      </c>
    </row>
    <row r="3919" spans="1:2" ht="14.45" x14ac:dyDescent="0.3">
      <c r="A3919">
        <f t="shared" si="61"/>
        <v>25483</v>
      </c>
      <c r="B3919" t="s">
        <v>152</v>
      </c>
    </row>
    <row r="3920" spans="1:2" ht="14.45" x14ac:dyDescent="0.3">
      <c r="A3920">
        <f t="shared" si="61"/>
        <v>25482</v>
      </c>
      <c r="B3920" t="s">
        <v>152</v>
      </c>
    </row>
    <row r="3921" spans="1:2" ht="14.45" x14ac:dyDescent="0.3">
      <c r="A3921">
        <f t="shared" si="61"/>
        <v>25481</v>
      </c>
      <c r="B3921" t="s">
        <v>152</v>
      </c>
    </row>
    <row r="3922" spans="1:2" ht="14.45" x14ac:dyDescent="0.3">
      <c r="A3922">
        <f t="shared" si="61"/>
        <v>25480</v>
      </c>
      <c r="B3922" t="s">
        <v>152</v>
      </c>
    </row>
    <row r="3923" spans="1:2" ht="14.45" x14ac:dyDescent="0.3">
      <c r="A3923">
        <f t="shared" si="61"/>
        <v>25479</v>
      </c>
      <c r="B3923" t="s">
        <v>152</v>
      </c>
    </row>
    <row r="3924" spans="1:2" ht="14.45" x14ac:dyDescent="0.3">
      <c r="A3924">
        <f t="shared" si="61"/>
        <v>25478</v>
      </c>
      <c r="B3924" t="s">
        <v>152</v>
      </c>
    </row>
    <row r="3925" spans="1:2" ht="14.45" x14ac:dyDescent="0.3">
      <c r="A3925">
        <f t="shared" si="61"/>
        <v>25477</v>
      </c>
      <c r="B3925" t="s">
        <v>152</v>
      </c>
    </row>
    <row r="3926" spans="1:2" ht="14.45" x14ac:dyDescent="0.3">
      <c r="A3926">
        <f t="shared" si="61"/>
        <v>25476</v>
      </c>
      <c r="B3926" t="s">
        <v>152</v>
      </c>
    </row>
    <row r="3927" spans="1:2" ht="14.45" x14ac:dyDescent="0.3">
      <c r="A3927">
        <f t="shared" si="61"/>
        <v>25475</v>
      </c>
      <c r="B3927" t="s">
        <v>152</v>
      </c>
    </row>
    <row r="3928" spans="1:2" ht="14.45" x14ac:dyDescent="0.3">
      <c r="A3928">
        <f t="shared" si="61"/>
        <v>25474</v>
      </c>
      <c r="B3928" t="s">
        <v>152</v>
      </c>
    </row>
    <row r="3929" spans="1:2" ht="14.45" x14ac:dyDescent="0.3">
      <c r="A3929">
        <f t="shared" si="61"/>
        <v>25473</v>
      </c>
      <c r="B3929" t="s">
        <v>152</v>
      </c>
    </row>
    <row r="3930" spans="1:2" ht="14.45" x14ac:dyDescent="0.3">
      <c r="A3930">
        <f t="shared" si="61"/>
        <v>25472</v>
      </c>
      <c r="B3930" t="s">
        <v>152</v>
      </c>
    </row>
    <row r="3931" spans="1:2" ht="14.45" x14ac:dyDescent="0.3">
      <c r="A3931">
        <f t="shared" si="61"/>
        <v>25471</v>
      </c>
      <c r="B3931" t="s">
        <v>152</v>
      </c>
    </row>
    <row r="3932" spans="1:2" ht="14.45" x14ac:dyDescent="0.3">
      <c r="A3932">
        <f t="shared" si="61"/>
        <v>25470</v>
      </c>
      <c r="B3932" t="s">
        <v>152</v>
      </c>
    </row>
    <row r="3933" spans="1:2" ht="14.45" x14ac:dyDescent="0.3">
      <c r="A3933">
        <f t="shared" si="61"/>
        <v>25469</v>
      </c>
      <c r="B3933" t="s">
        <v>152</v>
      </c>
    </row>
    <row r="3934" spans="1:2" ht="14.45" x14ac:dyDescent="0.3">
      <c r="A3934">
        <f t="shared" si="61"/>
        <v>25468</v>
      </c>
      <c r="B3934" t="s">
        <v>152</v>
      </c>
    </row>
    <row r="3935" spans="1:2" ht="14.45" x14ac:dyDescent="0.3">
      <c r="A3935">
        <f t="shared" si="61"/>
        <v>25467</v>
      </c>
      <c r="B3935" t="s">
        <v>152</v>
      </c>
    </row>
    <row r="3936" spans="1:2" ht="14.45" x14ac:dyDescent="0.3">
      <c r="A3936">
        <f t="shared" si="61"/>
        <v>25466</v>
      </c>
      <c r="B3936" t="s">
        <v>152</v>
      </c>
    </row>
    <row r="3937" spans="1:2" ht="14.45" x14ac:dyDescent="0.3">
      <c r="A3937">
        <f t="shared" si="61"/>
        <v>25465</v>
      </c>
      <c r="B3937" t="s">
        <v>152</v>
      </c>
    </row>
    <row r="3938" spans="1:2" ht="14.45" x14ac:dyDescent="0.3">
      <c r="A3938">
        <f t="shared" si="61"/>
        <v>25464</v>
      </c>
      <c r="B3938" t="s">
        <v>152</v>
      </c>
    </row>
    <row r="3939" spans="1:2" ht="14.45" x14ac:dyDescent="0.3">
      <c r="A3939">
        <f t="shared" si="61"/>
        <v>25463</v>
      </c>
      <c r="B3939" t="s">
        <v>152</v>
      </c>
    </row>
    <row r="3940" spans="1:2" ht="14.45" x14ac:dyDescent="0.3">
      <c r="A3940">
        <f t="shared" si="61"/>
        <v>25462</v>
      </c>
      <c r="B3940" t="s">
        <v>152</v>
      </c>
    </row>
    <row r="3941" spans="1:2" ht="14.45" x14ac:dyDescent="0.3">
      <c r="A3941">
        <f t="shared" si="61"/>
        <v>25461</v>
      </c>
      <c r="B3941" t="s">
        <v>152</v>
      </c>
    </row>
    <row r="3942" spans="1:2" ht="14.45" x14ac:dyDescent="0.3">
      <c r="A3942">
        <f t="shared" si="61"/>
        <v>25460</v>
      </c>
      <c r="B3942" t="s">
        <v>152</v>
      </c>
    </row>
    <row r="3943" spans="1:2" ht="14.45" x14ac:dyDescent="0.3">
      <c r="A3943">
        <f t="shared" si="61"/>
        <v>25459</v>
      </c>
      <c r="B3943" t="s">
        <v>152</v>
      </c>
    </row>
    <row r="3944" spans="1:2" ht="14.45" x14ac:dyDescent="0.3">
      <c r="A3944">
        <f t="shared" si="61"/>
        <v>25458</v>
      </c>
      <c r="B3944" t="s">
        <v>152</v>
      </c>
    </row>
    <row r="3945" spans="1:2" ht="14.45" x14ac:dyDescent="0.3">
      <c r="A3945">
        <f t="shared" si="61"/>
        <v>25457</v>
      </c>
      <c r="B3945" t="s">
        <v>152</v>
      </c>
    </row>
    <row r="3946" spans="1:2" ht="14.45" x14ac:dyDescent="0.3">
      <c r="A3946">
        <f t="shared" si="61"/>
        <v>25456</v>
      </c>
      <c r="B3946" t="s">
        <v>152</v>
      </c>
    </row>
    <row r="3947" spans="1:2" ht="14.45" x14ac:dyDescent="0.3">
      <c r="A3947">
        <f t="shared" si="61"/>
        <v>25455</v>
      </c>
      <c r="B3947" t="s">
        <v>152</v>
      </c>
    </row>
    <row r="3948" spans="1:2" ht="14.45" x14ac:dyDescent="0.3">
      <c r="A3948">
        <f t="shared" si="61"/>
        <v>25454</v>
      </c>
      <c r="B3948" t="s">
        <v>152</v>
      </c>
    </row>
    <row r="3949" spans="1:2" ht="14.45" x14ac:dyDescent="0.3">
      <c r="A3949">
        <f t="shared" si="61"/>
        <v>25453</v>
      </c>
      <c r="B3949" t="s">
        <v>152</v>
      </c>
    </row>
    <row r="3950" spans="1:2" ht="14.45" x14ac:dyDescent="0.3">
      <c r="A3950">
        <f t="shared" si="61"/>
        <v>25452</v>
      </c>
      <c r="B3950" t="s">
        <v>152</v>
      </c>
    </row>
    <row r="3951" spans="1:2" ht="14.45" x14ac:dyDescent="0.3">
      <c r="A3951">
        <f t="shared" si="61"/>
        <v>25451</v>
      </c>
      <c r="B3951" t="s">
        <v>152</v>
      </c>
    </row>
    <row r="3952" spans="1:2" ht="14.45" x14ac:dyDescent="0.3">
      <c r="A3952">
        <f t="shared" si="61"/>
        <v>25450</v>
      </c>
      <c r="B3952" t="s">
        <v>152</v>
      </c>
    </row>
    <row r="3953" spans="1:2" ht="14.45" x14ac:dyDescent="0.3">
      <c r="A3953">
        <f t="shared" si="61"/>
        <v>25449</v>
      </c>
      <c r="B3953" t="s">
        <v>152</v>
      </c>
    </row>
    <row r="3954" spans="1:2" ht="14.45" x14ac:dyDescent="0.3">
      <c r="A3954">
        <f t="shared" si="61"/>
        <v>25448</v>
      </c>
      <c r="B3954" t="s">
        <v>152</v>
      </c>
    </row>
    <row r="3955" spans="1:2" ht="14.45" x14ac:dyDescent="0.3">
      <c r="A3955">
        <f t="shared" si="61"/>
        <v>25447</v>
      </c>
      <c r="B3955" t="s">
        <v>152</v>
      </c>
    </row>
    <row r="3956" spans="1:2" ht="14.45" x14ac:dyDescent="0.3">
      <c r="A3956">
        <f t="shared" si="61"/>
        <v>25446</v>
      </c>
      <c r="B3956" t="s">
        <v>152</v>
      </c>
    </row>
    <row r="3957" spans="1:2" ht="14.45" x14ac:dyDescent="0.3">
      <c r="A3957">
        <f t="shared" si="61"/>
        <v>25445</v>
      </c>
      <c r="B3957" t="s">
        <v>152</v>
      </c>
    </row>
    <row r="3958" spans="1:2" ht="14.45" x14ac:dyDescent="0.3">
      <c r="A3958">
        <f t="shared" si="61"/>
        <v>25444</v>
      </c>
      <c r="B3958" t="s">
        <v>152</v>
      </c>
    </row>
    <row r="3959" spans="1:2" ht="14.45" x14ac:dyDescent="0.3">
      <c r="A3959">
        <f t="shared" si="61"/>
        <v>25443</v>
      </c>
      <c r="B3959" t="s">
        <v>152</v>
      </c>
    </row>
    <row r="3960" spans="1:2" ht="14.45" x14ac:dyDescent="0.3">
      <c r="A3960">
        <f t="shared" si="61"/>
        <v>25442</v>
      </c>
      <c r="B3960" t="s">
        <v>152</v>
      </c>
    </row>
    <row r="3961" spans="1:2" ht="14.45" x14ac:dyDescent="0.3">
      <c r="A3961">
        <f t="shared" si="61"/>
        <v>25441</v>
      </c>
      <c r="B3961" t="s">
        <v>152</v>
      </c>
    </row>
    <row r="3962" spans="1:2" ht="14.45" x14ac:dyDescent="0.3">
      <c r="A3962">
        <f t="shared" si="61"/>
        <v>25440</v>
      </c>
      <c r="B3962" t="s">
        <v>152</v>
      </c>
    </row>
    <row r="3963" spans="1:2" ht="14.45" x14ac:dyDescent="0.3">
      <c r="A3963">
        <f t="shared" si="61"/>
        <v>25439</v>
      </c>
      <c r="B3963" t="s">
        <v>152</v>
      </c>
    </row>
    <row r="3964" spans="1:2" ht="14.45" x14ac:dyDescent="0.3">
      <c r="A3964">
        <f t="shared" si="61"/>
        <v>25438</v>
      </c>
      <c r="B3964" t="s">
        <v>152</v>
      </c>
    </row>
    <row r="3965" spans="1:2" ht="14.45" x14ac:dyDescent="0.3">
      <c r="A3965">
        <f t="shared" si="61"/>
        <v>25437</v>
      </c>
      <c r="B3965" t="s">
        <v>152</v>
      </c>
    </row>
    <row r="3966" spans="1:2" ht="14.45" x14ac:dyDescent="0.3">
      <c r="A3966">
        <f t="shared" si="61"/>
        <v>25436</v>
      </c>
      <c r="B3966" t="s">
        <v>152</v>
      </c>
    </row>
    <row r="3967" spans="1:2" ht="14.45" x14ac:dyDescent="0.3">
      <c r="A3967">
        <f t="shared" si="61"/>
        <v>25435</v>
      </c>
      <c r="B3967" t="s">
        <v>152</v>
      </c>
    </row>
    <row r="3968" spans="1:2" ht="14.45" x14ac:dyDescent="0.3">
      <c r="A3968">
        <f t="shared" si="61"/>
        <v>25434</v>
      </c>
      <c r="B3968" t="s">
        <v>152</v>
      </c>
    </row>
    <row r="3969" spans="1:2" ht="14.45" x14ac:dyDescent="0.3">
      <c r="A3969">
        <f t="shared" si="61"/>
        <v>25433</v>
      </c>
      <c r="B3969" t="s">
        <v>152</v>
      </c>
    </row>
    <row r="3970" spans="1:2" ht="14.45" x14ac:dyDescent="0.3">
      <c r="A3970">
        <f t="shared" si="61"/>
        <v>25432</v>
      </c>
      <c r="B3970" t="s">
        <v>152</v>
      </c>
    </row>
    <row r="3971" spans="1:2" ht="14.45" x14ac:dyDescent="0.3">
      <c r="A3971">
        <f t="shared" si="61"/>
        <v>25431</v>
      </c>
      <c r="B3971" t="s">
        <v>152</v>
      </c>
    </row>
    <row r="3972" spans="1:2" ht="14.45" x14ac:dyDescent="0.3">
      <c r="A3972">
        <f t="shared" ref="A3972:A4035" si="62">A3971-1</f>
        <v>25430</v>
      </c>
      <c r="B3972" t="s">
        <v>152</v>
      </c>
    </row>
    <row r="3973" spans="1:2" ht="14.45" x14ac:dyDescent="0.3">
      <c r="A3973">
        <f t="shared" si="62"/>
        <v>25429</v>
      </c>
      <c r="B3973" t="s">
        <v>152</v>
      </c>
    </row>
    <row r="3974" spans="1:2" ht="14.45" x14ac:dyDescent="0.3">
      <c r="A3974">
        <f t="shared" si="62"/>
        <v>25428</v>
      </c>
      <c r="B3974" t="s">
        <v>152</v>
      </c>
    </row>
    <row r="3975" spans="1:2" ht="14.45" x14ac:dyDescent="0.3">
      <c r="A3975">
        <f t="shared" si="62"/>
        <v>25427</v>
      </c>
      <c r="B3975" t="s">
        <v>152</v>
      </c>
    </row>
    <row r="3976" spans="1:2" ht="14.45" x14ac:dyDescent="0.3">
      <c r="A3976">
        <f t="shared" si="62"/>
        <v>25426</v>
      </c>
      <c r="B3976" t="s">
        <v>152</v>
      </c>
    </row>
    <row r="3977" spans="1:2" ht="14.45" x14ac:dyDescent="0.3">
      <c r="A3977">
        <f t="shared" si="62"/>
        <v>25425</v>
      </c>
      <c r="B3977" t="s">
        <v>152</v>
      </c>
    </row>
    <row r="3978" spans="1:2" ht="14.45" x14ac:dyDescent="0.3">
      <c r="A3978">
        <f t="shared" si="62"/>
        <v>25424</v>
      </c>
      <c r="B3978" t="s">
        <v>152</v>
      </c>
    </row>
    <row r="3979" spans="1:2" ht="14.45" x14ac:dyDescent="0.3">
      <c r="A3979">
        <f t="shared" si="62"/>
        <v>25423</v>
      </c>
      <c r="B3979" t="s">
        <v>152</v>
      </c>
    </row>
    <row r="3980" spans="1:2" ht="14.45" x14ac:dyDescent="0.3">
      <c r="A3980">
        <f t="shared" si="62"/>
        <v>25422</v>
      </c>
      <c r="B3980" t="s">
        <v>152</v>
      </c>
    </row>
    <row r="3981" spans="1:2" ht="14.45" x14ac:dyDescent="0.3">
      <c r="A3981">
        <f t="shared" si="62"/>
        <v>25421</v>
      </c>
      <c r="B3981" t="s">
        <v>152</v>
      </c>
    </row>
    <row r="3982" spans="1:2" ht="14.45" x14ac:dyDescent="0.3">
      <c r="A3982">
        <f t="shared" si="62"/>
        <v>25420</v>
      </c>
      <c r="B3982" t="s">
        <v>152</v>
      </c>
    </row>
    <row r="3983" spans="1:2" ht="14.45" x14ac:dyDescent="0.3">
      <c r="A3983">
        <f t="shared" si="62"/>
        <v>25419</v>
      </c>
      <c r="B3983" t="s">
        <v>152</v>
      </c>
    </row>
    <row r="3984" spans="1:2" ht="14.45" x14ac:dyDescent="0.3">
      <c r="A3984">
        <f t="shared" si="62"/>
        <v>25418</v>
      </c>
      <c r="B3984" t="s">
        <v>152</v>
      </c>
    </row>
    <row r="3985" spans="1:2" ht="14.45" x14ac:dyDescent="0.3">
      <c r="A3985">
        <f t="shared" si="62"/>
        <v>25417</v>
      </c>
      <c r="B3985" t="s">
        <v>152</v>
      </c>
    </row>
    <row r="3986" spans="1:2" ht="14.45" x14ac:dyDescent="0.3">
      <c r="A3986">
        <f t="shared" si="62"/>
        <v>25416</v>
      </c>
      <c r="B3986" t="s">
        <v>152</v>
      </c>
    </row>
    <row r="3987" spans="1:2" ht="14.45" x14ac:dyDescent="0.3">
      <c r="A3987">
        <f t="shared" si="62"/>
        <v>25415</v>
      </c>
      <c r="B3987" t="s">
        <v>152</v>
      </c>
    </row>
    <row r="3988" spans="1:2" ht="14.45" x14ac:dyDescent="0.3">
      <c r="A3988">
        <f t="shared" si="62"/>
        <v>25414</v>
      </c>
      <c r="B3988" t="s">
        <v>152</v>
      </c>
    </row>
    <row r="3989" spans="1:2" ht="14.45" x14ac:dyDescent="0.3">
      <c r="A3989">
        <f t="shared" si="62"/>
        <v>25413</v>
      </c>
      <c r="B3989" t="s">
        <v>152</v>
      </c>
    </row>
    <row r="3990" spans="1:2" ht="14.45" x14ac:dyDescent="0.3">
      <c r="A3990">
        <f t="shared" si="62"/>
        <v>25412</v>
      </c>
      <c r="B3990" t="s">
        <v>152</v>
      </c>
    </row>
    <row r="3991" spans="1:2" ht="14.45" x14ac:dyDescent="0.3">
      <c r="A3991">
        <f t="shared" si="62"/>
        <v>25411</v>
      </c>
      <c r="B3991" t="s">
        <v>152</v>
      </c>
    </row>
    <row r="3992" spans="1:2" ht="14.45" x14ac:dyDescent="0.3">
      <c r="A3992">
        <f t="shared" si="62"/>
        <v>25410</v>
      </c>
      <c r="B3992" t="s">
        <v>152</v>
      </c>
    </row>
    <row r="3993" spans="1:2" ht="14.45" x14ac:dyDescent="0.3">
      <c r="A3993">
        <f t="shared" si="62"/>
        <v>25409</v>
      </c>
      <c r="B3993" t="s">
        <v>152</v>
      </c>
    </row>
    <row r="3994" spans="1:2" ht="14.45" x14ac:dyDescent="0.3">
      <c r="A3994">
        <f t="shared" si="62"/>
        <v>25408</v>
      </c>
      <c r="B3994" t="s">
        <v>152</v>
      </c>
    </row>
    <row r="3995" spans="1:2" ht="14.45" x14ac:dyDescent="0.3">
      <c r="A3995">
        <f t="shared" si="62"/>
        <v>25407</v>
      </c>
      <c r="B3995" t="s">
        <v>152</v>
      </c>
    </row>
    <row r="3996" spans="1:2" ht="14.45" x14ac:dyDescent="0.3">
      <c r="A3996">
        <f t="shared" si="62"/>
        <v>25406</v>
      </c>
      <c r="B3996" t="s">
        <v>152</v>
      </c>
    </row>
    <row r="3997" spans="1:2" ht="14.45" x14ac:dyDescent="0.3">
      <c r="A3997">
        <f t="shared" si="62"/>
        <v>25405</v>
      </c>
      <c r="B3997" t="s">
        <v>152</v>
      </c>
    </row>
    <row r="3998" spans="1:2" ht="14.45" x14ac:dyDescent="0.3">
      <c r="A3998">
        <f t="shared" si="62"/>
        <v>25404</v>
      </c>
      <c r="B3998" t="s">
        <v>152</v>
      </c>
    </row>
    <row r="3999" spans="1:2" ht="14.45" x14ac:dyDescent="0.3">
      <c r="A3999">
        <f t="shared" si="62"/>
        <v>25403</v>
      </c>
      <c r="B3999" t="s">
        <v>152</v>
      </c>
    </row>
    <row r="4000" spans="1:2" ht="14.45" x14ac:dyDescent="0.3">
      <c r="A4000">
        <f t="shared" si="62"/>
        <v>25402</v>
      </c>
      <c r="B4000" t="s">
        <v>152</v>
      </c>
    </row>
    <row r="4001" spans="1:2" ht="14.45" x14ac:dyDescent="0.3">
      <c r="A4001">
        <f t="shared" si="62"/>
        <v>25401</v>
      </c>
      <c r="B4001" t="s">
        <v>152</v>
      </c>
    </row>
    <row r="4002" spans="1:2" ht="14.45" x14ac:dyDescent="0.3">
      <c r="A4002">
        <f t="shared" si="62"/>
        <v>25400</v>
      </c>
      <c r="B4002" t="s">
        <v>152</v>
      </c>
    </row>
    <row r="4003" spans="1:2" ht="14.45" x14ac:dyDescent="0.3">
      <c r="A4003">
        <f t="shared" si="62"/>
        <v>25399</v>
      </c>
      <c r="B4003" t="s">
        <v>152</v>
      </c>
    </row>
    <row r="4004" spans="1:2" ht="14.45" x14ac:dyDescent="0.3">
      <c r="A4004">
        <f t="shared" si="62"/>
        <v>25398</v>
      </c>
      <c r="B4004" t="s">
        <v>152</v>
      </c>
    </row>
    <row r="4005" spans="1:2" ht="14.45" x14ac:dyDescent="0.3">
      <c r="A4005">
        <f t="shared" si="62"/>
        <v>25397</v>
      </c>
      <c r="B4005" t="s">
        <v>152</v>
      </c>
    </row>
    <row r="4006" spans="1:2" ht="14.45" x14ac:dyDescent="0.3">
      <c r="A4006">
        <f t="shared" si="62"/>
        <v>25396</v>
      </c>
      <c r="B4006" t="s">
        <v>152</v>
      </c>
    </row>
    <row r="4007" spans="1:2" ht="14.45" x14ac:dyDescent="0.3">
      <c r="A4007">
        <f t="shared" si="62"/>
        <v>25395</v>
      </c>
      <c r="B4007" t="s">
        <v>152</v>
      </c>
    </row>
    <row r="4008" spans="1:2" ht="14.45" x14ac:dyDescent="0.3">
      <c r="A4008">
        <f t="shared" si="62"/>
        <v>25394</v>
      </c>
      <c r="B4008" t="s">
        <v>152</v>
      </c>
    </row>
    <row r="4009" spans="1:2" ht="14.45" x14ac:dyDescent="0.3">
      <c r="A4009">
        <f t="shared" si="62"/>
        <v>25393</v>
      </c>
      <c r="B4009" t="s">
        <v>152</v>
      </c>
    </row>
    <row r="4010" spans="1:2" ht="14.45" x14ac:dyDescent="0.3">
      <c r="A4010">
        <f t="shared" si="62"/>
        <v>25392</v>
      </c>
      <c r="B4010" t="s">
        <v>152</v>
      </c>
    </row>
    <row r="4011" spans="1:2" ht="14.45" x14ac:dyDescent="0.3">
      <c r="A4011">
        <f t="shared" si="62"/>
        <v>25391</v>
      </c>
      <c r="B4011" t="s">
        <v>152</v>
      </c>
    </row>
    <row r="4012" spans="1:2" ht="14.45" x14ac:dyDescent="0.3">
      <c r="A4012">
        <f t="shared" si="62"/>
        <v>25390</v>
      </c>
      <c r="B4012" t="s">
        <v>152</v>
      </c>
    </row>
    <row r="4013" spans="1:2" ht="14.45" x14ac:dyDescent="0.3">
      <c r="A4013">
        <f t="shared" si="62"/>
        <v>25389</v>
      </c>
      <c r="B4013" t="s">
        <v>152</v>
      </c>
    </row>
    <row r="4014" spans="1:2" ht="14.45" x14ac:dyDescent="0.3">
      <c r="A4014">
        <f t="shared" si="62"/>
        <v>25388</v>
      </c>
      <c r="B4014" t="s">
        <v>152</v>
      </c>
    </row>
    <row r="4015" spans="1:2" ht="14.45" x14ac:dyDescent="0.3">
      <c r="A4015">
        <f t="shared" si="62"/>
        <v>25387</v>
      </c>
      <c r="B4015" t="s">
        <v>152</v>
      </c>
    </row>
    <row r="4016" spans="1:2" ht="14.45" x14ac:dyDescent="0.3">
      <c r="A4016">
        <f t="shared" si="62"/>
        <v>25386</v>
      </c>
      <c r="B4016" t="s">
        <v>152</v>
      </c>
    </row>
    <row r="4017" spans="1:2" ht="14.45" x14ac:dyDescent="0.3">
      <c r="A4017">
        <f t="shared" si="62"/>
        <v>25385</v>
      </c>
      <c r="B4017" t="s">
        <v>152</v>
      </c>
    </row>
    <row r="4018" spans="1:2" ht="14.45" x14ac:dyDescent="0.3">
      <c r="A4018">
        <f t="shared" si="62"/>
        <v>25384</v>
      </c>
      <c r="B4018" t="s">
        <v>152</v>
      </c>
    </row>
    <row r="4019" spans="1:2" ht="14.45" x14ac:dyDescent="0.3">
      <c r="A4019">
        <f t="shared" si="62"/>
        <v>25383</v>
      </c>
      <c r="B4019" t="s">
        <v>152</v>
      </c>
    </row>
    <row r="4020" spans="1:2" ht="14.45" x14ac:dyDescent="0.3">
      <c r="A4020">
        <f t="shared" si="62"/>
        <v>25382</v>
      </c>
      <c r="B4020" t="s">
        <v>152</v>
      </c>
    </row>
    <row r="4021" spans="1:2" ht="14.45" x14ac:dyDescent="0.3">
      <c r="A4021">
        <f t="shared" si="62"/>
        <v>25381</v>
      </c>
      <c r="B4021" t="s">
        <v>152</v>
      </c>
    </row>
    <row r="4022" spans="1:2" ht="14.45" x14ac:dyDescent="0.3">
      <c r="A4022">
        <f t="shared" si="62"/>
        <v>25380</v>
      </c>
      <c r="B4022" t="s">
        <v>152</v>
      </c>
    </row>
    <row r="4023" spans="1:2" ht="14.45" x14ac:dyDescent="0.3">
      <c r="A4023">
        <f t="shared" si="62"/>
        <v>25379</v>
      </c>
      <c r="B4023" t="s">
        <v>152</v>
      </c>
    </row>
    <row r="4024" spans="1:2" ht="14.45" x14ac:dyDescent="0.3">
      <c r="A4024">
        <f t="shared" si="62"/>
        <v>25378</v>
      </c>
      <c r="B4024" t="s">
        <v>152</v>
      </c>
    </row>
    <row r="4025" spans="1:2" ht="14.45" x14ac:dyDescent="0.3">
      <c r="A4025">
        <f t="shared" si="62"/>
        <v>25377</v>
      </c>
      <c r="B4025" t="s">
        <v>152</v>
      </c>
    </row>
    <row r="4026" spans="1:2" ht="14.45" x14ac:dyDescent="0.3">
      <c r="A4026">
        <f t="shared" si="62"/>
        <v>25376</v>
      </c>
      <c r="B4026" t="s">
        <v>152</v>
      </c>
    </row>
    <row r="4027" spans="1:2" ht="14.45" x14ac:dyDescent="0.3">
      <c r="A4027">
        <f t="shared" si="62"/>
        <v>25375</v>
      </c>
      <c r="B4027" t="s">
        <v>152</v>
      </c>
    </row>
    <row r="4028" spans="1:2" ht="14.45" x14ac:dyDescent="0.3">
      <c r="A4028">
        <f t="shared" si="62"/>
        <v>25374</v>
      </c>
      <c r="B4028" t="s">
        <v>152</v>
      </c>
    </row>
    <row r="4029" spans="1:2" ht="14.45" x14ac:dyDescent="0.3">
      <c r="A4029">
        <f t="shared" si="62"/>
        <v>25373</v>
      </c>
      <c r="B4029" t="s">
        <v>152</v>
      </c>
    </row>
    <row r="4030" spans="1:2" ht="14.45" x14ac:dyDescent="0.3">
      <c r="A4030">
        <f t="shared" si="62"/>
        <v>25372</v>
      </c>
      <c r="B4030" t="s">
        <v>152</v>
      </c>
    </row>
    <row r="4031" spans="1:2" ht="14.45" x14ac:dyDescent="0.3">
      <c r="A4031">
        <f t="shared" si="62"/>
        <v>25371</v>
      </c>
      <c r="B4031" t="s">
        <v>152</v>
      </c>
    </row>
    <row r="4032" spans="1:2" ht="14.45" x14ac:dyDescent="0.3">
      <c r="A4032">
        <f t="shared" si="62"/>
        <v>25370</v>
      </c>
      <c r="B4032" t="s">
        <v>152</v>
      </c>
    </row>
    <row r="4033" spans="1:2" ht="14.45" x14ac:dyDescent="0.3">
      <c r="A4033">
        <f t="shared" si="62"/>
        <v>25369</v>
      </c>
      <c r="B4033" t="s">
        <v>152</v>
      </c>
    </row>
    <row r="4034" spans="1:2" ht="14.45" x14ac:dyDescent="0.3">
      <c r="A4034">
        <f t="shared" si="62"/>
        <v>25368</v>
      </c>
      <c r="B4034" t="s">
        <v>152</v>
      </c>
    </row>
    <row r="4035" spans="1:2" ht="14.45" x14ac:dyDescent="0.3">
      <c r="A4035">
        <f t="shared" si="62"/>
        <v>25367</v>
      </c>
      <c r="B4035" t="s">
        <v>152</v>
      </c>
    </row>
    <row r="4036" spans="1:2" ht="14.45" x14ac:dyDescent="0.3">
      <c r="A4036">
        <f t="shared" ref="A4036:A4099" si="63">A4035-1</f>
        <v>25366</v>
      </c>
      <c r="B4036" t="s">
        <v>152</v>
      </c>
    </row>
    <row r="4037" spans="1:2" ht="14.45" x14ac:dyDescent="0.3">
      <c r="A4037">
        <f t="shared" si="63"/>
        <v>25365</v>
      </c>
      <c r="B4037" t="s">
        <v>152</v>
      </c>
    </row>
    <row r="4038" spans="1:2" ht="14.45" x14ac:dyDescent="0.3">
      <c r="A4038">
        <f t="shared" si="63"/>
        <v>25364</v>
      </c>
      <c r="B4038" t="s">
        <v>152</v>
      </c>
    </row>
    <row r="4039" spans="1:2" ht="14.45" x14ac:dyDescent="0.3">
      <c r="A4039">
        <f t="shared" si="63"/>
        <v>25363</v>
      </c>
      <c r="B4039" t="s">
        <v>152</v>
      </c>
    </row>
    <row r="4040" spans="1:2" ht="14.45" x14ac:dyDescent="0.3">
      <c r="A4040">
        <f t="shared" si="63"/>
        <v>25362</v>
      </c>
      <c r="B4040" t="s">
        <v>152</v>
      </c>
    </row>
    <row r="4041" spans="1:2" ht="14.45" x14ac:dyDescent="0.3">
      <c r="A4041">
        <f t="shared" si="63"/>
        <v>25361</v>
      </c>
      <c r="B4041" t="s">
        <v>152</v>
      </c>
    </row>
    <row r="4042" spans="1:2" ht="14.45" x14ac:dyDescent="0.3">
      <c r="A4042">
        <f t="shared" si="63"/>
        <v>25360</v>
      </c>
      <c r="B4042" t="s">
        <v>152</v>
      </c>
    </row>
    <row r="4043" spans="1:2" ht="14.45" x14ac:dyDescent="0.3">
      <c r="A4043">
        <f t="shared" si="63"/>
        <v>25359</v>
      </c>
      <c r="B4043" t="s">
        <v>152</v>
      </c>
    </row>
    <row r="4044" spans="1:2" ht="14.45" x14ac:dyDescent="0.3">
      <c r="A4044">
        <f t="shared" si="63"/>
        <v>25358</v>
      </c>
      <c r="B4044" t="s">
        <v>152</v>
      </c>
    </row>
    <row r="4045" spans="1:2" ht="14.45" x14ac:dyDescent="0.3">
      <c r="A4045">
        <f t="shared" si="63"/>
        <v>25357</v>
      </c>
      <c r="B4045" t="s">
        <v>152</v>
      </c>
    </row>
    <row r="4046" spans="1:2" ht="14.45" x14ac:dyDescent="0.3">
      <c r="A4046">
        <f t="shared" si="63"/>
        <v>25356</v>
      </c>
      <c r="B4046" t="s">
        <v>152</v>
      </c>
    </row>
    <row r="4047" spans="1:2" ht="14.45" x14ac:dyDescent="0.3">
      <c r="A4047">
        <f t="shared" si="63"/>
        <v>25355</v>
      </c>
      <c r="B4047" t="s">
        <v>152</v>
      </c>
    </row>
    <row r="4048" spans="1:2" ht="14.45" x14ac:dyDescent="0.3">
      <c r="A4048">
        <f t="shared" si="63"/>
        <v>25354</v>
      </c>
      <c r="B4048" t="s">
        <v>152</v>
      </c>
    </row>
    <row r="4049" spans="1:2" ht="14.45" x14ac:dyDescent="0.3">
      <c r="A4049">
        <f t="shared" si="63"/>
        <v>25353</v>
      </c>
      <c r="B4049" t="s">
        <v>152</v>
      </c>
    </row>
    <row r="4050" spans="1:2" ht="14.45" x14ac:dyDescent="0.3">
      <c r="A4050">
        <f t="shared" si="63"/>
        <v>25352</v>
      </c>
      <c r="B4050" t="s">
        <v>152</v>
      </c>
    </row>
    <row r="4051" spans="1:2" ht="14.45" x14ac:dyDescent="0.3">
      <c r="A4051">
        <f t="shared" si="63"/>
        <v>25351</v>
      </c>
      <c r="B4051" t="s">
        <v>152</v>
      </c>
    </row>
    <row r="4052" spans="1:2" ht="14.45" x14ac:dyDescent="0.3">
      <c r="A4052">
        <f t="shared" si="63"/>
        <v>25350</v>
      </c>
      <c r="B4052" t="s">
        <v>152</v>
      </c>
    </row>
    <row r="4053" spans="1:2" ht="14.45" x14ac:dyDescent="0.3">
      <c r="A4053">
        <f t="shared" si="63"/>
        <v>25349</v>
      </c>
      <c r="B4053" t="s">
        <v>152</v>
      </c>
    </row>
    <row r="4054" spans="1:2" ht="14.45" x14ac:dyDescent="0.3">
      <c r="A4054">
        <f t="shared" si="63"/>
        <v>25348</v>
      </c>
      <c r="B4054" t="s">
        <v>152</v>
      </c>
    </row>
    <row r="4055" spans="1:2" ht="14.45" x14ac:dyDescent="0.3">
      <c r="A4055">
        <f t="shared" si="63"/>
        <v>25347</v>
      </c>
      <c r="B4055" t="s">
        <v>152</v>
      </c>
    </row>
    <row r="4056" spans="1:2" ht="14.45" x14ac:dyDescent="0.3">
      <c r="A4056">
        <f t="shared" si="63"/>
        <v>25346</v>
      </c>
      <c r="B4056" t="s">
        <v>152</v>
      </c>
    </row>
    <row r="4057" spans="1:2" ht="14.45" x14ac:dyDescent="0.3">
      <c r="A4057">
        <f t="shared" si="63"/>
        <v>25345</v>
      </c>
      <c r="B4057" t="s">
        <v>152</v>
      </c>
    </row>
    <row r="4058" spans="1:2" ht="14.45" x14ac:dyDescent="0.3">
      <c r="A4058">
        <f t="shared" si="63"/>
        <v>25344</v>
      </c>
      <c r="B4058" t="s">
        <v>152</v>
      </c>
    </row>
    <row r="4059" spans="1:2" ht="14.45" x14ac:dyDescent="0.3">
      <c r="A4059">
        <f t="shared" si="63"/>
        <v>25343</v>
      </c>
      <c r="B4059" t="s">
        <v>152</v>
      </c>
    </row>
    <row r="4060" spans="1:2" ht="14.45" x14ac:dyDescent="0.3">
      <c r="A4060">
        <f t="shared" si="63"/>
        <v>25342</v>
      </c>
      <c r="B4060" t="s">
        <v>152</v>
      </c>
    </row>
    <row r="4061" spans="1:2" ht="14.45" x14ac:dyDescent="0.3">
      <c r="A4061">
        <f t="shared" si="63"/>
        <v>25341</v>
      </c>
      <c r="B4061" t="s">
        <v>152</v>
      </c>
    </row>
    <row r="4062" spans="1:2" ht="14.45" x14ac:dyDescent="0.3">
      <c r="A4062">
        <f t="shared" si="63"/>
        <v>25340</v>
      </c>
      <c r="B4062" t="s">
        <v>152</v>
      </c>
    </row>
    <row r="4063" spans="1:2" ht="14.45" x14ac:dyDescent="0.3">
      <c r="A4063">
        <f t="shared" si="63"/>
        <v>25339</v>
      </c>
      <c r="B4063" t="s">
        <v>152</v>
      </c>
    </row>
    <row r="4064" spans="1:2" ht="14.45" x14ac:dyDescent="0.3">
      <c r="A4064">
        <f t="shared" si="63"/>
        <v>25338</v>
      </c>
      <c r="B4064" t="s">
        <v>152</v>
      </c>
    </row>
    <row r="4065" spans="1:2" ht="14.45" x14ac:dyDescent="0.3">
      <c r="A4065">
        <f t="shared" si="63"/>
        <v>25337</v>
      </c>
      <c r="B4065" t="s">
        <v>152</v>
      </c>
    </row>
    <row r="4066" spans="1:2" ht="14.45" x14ac:dyDescent="0.3">
      <c r="A4066">
        <f t="shared" si="63"/>
        <v>25336</v>
      </c>
      <c r="B4066" t="s">
        <v>152</v>
      </c>
    </row>
    <row r="4067" spans="1:2" ht="14.45" x14ac:dyDescent="0.3">
      <c r="A4067">
        <f t="shared" si="63"/>
        <v>25335</v>
      </c>
      <c r="B4067" t="s">
        <v>152</v>
      </c>
    </row>
    <row r="4068" spans="1:2" ht="14.45" x14ac:dyDescent="0.3">
      <c r="A4068">
        <f t="shared" si="63"/>
        <v>25334</v>
      </c>
      <c r="B4068" t="s">
        <v>152</v>
      </c>
    </row>
    <row r="4069" spans="1:2" ht="14.45" x14ac:dyDescent="0.3">
      <c r="A4069">
        <f t="shared" si="63"/>
        <v>25333</v>
      </c>
      <c r="B4069" t="s">
        <v>152</v>
      </c>
    </row>
    <row r="4070" spans="1:2" ht="14.45" x14ac:dyDescent="0.3">
      <c r="A4070">
        <f t="shared" si="63"/>
        <v>25332</v>
      </c>
      <c r="B4070" t="s">
        <v>152</v>
      </c>
    </row>
    <row r="4071" spans="1:2" ht="14.45" x14ac:dyDescent="0.3">
      <c r="A4071">
        <f t="shared" si="63"/>
        <v>25331</v>
      </c>
      <c r="B4071" t="s">
        <v>152</v>
      </c>
    </row>
    <row r="4072" spans="1:2" ht="14.45" x14ac:dyDescent="0.3">
      <c r="A4072">
        <f t="shared" si="63"/>
        <v>25330</v>
      </c>
      <c r="B4072" t="s">
        <v>152</v>
      </c>
    </row>
    <row r="4073" spans="1:2" ht="14.45" x14ac:dyDescent="0.3">
      <c r="A4073">
        <f t="shared" si="63"/>
        <v>25329</v>
      </c>
      <c r="B4073" t="s">
        <v>152</v>
      </c>
    </row>
    <row r="4074" spans="1:2" ht="14.45" x14ac:dyDescent="0.3">
      <c r="A4074">
        <f t="shared" si="63"/>
        <v>25328</v>
      </c>
      <c r="B4074" t="s">
        <v>152</v>
      </c>
    </row>
    <row r="4075" spans="1:2" ht="14.45" x14ac:dyDescent="0.3">
      <c r="A4075">
        <f t="shared" si="63"/>
        <v>25327</v>
      </c>
      <c r="B4075" t="s">
        <v>152</v>
      </c>
    </row>
    <row r="4076" spans="1:2" ht="14.45" x14ac:dyDescent="0.3">
      <c r="A4076">
        <f t="shared" si="63"/>
        <v>25326</v>
      </c>
      <c r="B4076" t="s">
        <v>152</v>
      </c>
    </row>
    <row r="4077" spans="1:2" ht="14.45" x14ac:dyDescent="0.3">
      <c r="A4077">
        <f t="shared" si="63"/>
        <v>25325</v>
      </c>
      <c r="B4077" t="s">
        <v>152</v>
      </c>
    </row>
    <row r="4078" spans="1:2" ht="14.45" x14ac:dyDescent="0.3">
      <c r="A4078">
        <f t="shared" si="63"/>
        <v>25324</v>
      </c>
      <c r="B4078" t="s">
        <v>152</v>
      </c>
    </row>
    <row r="4079" spans="1:2" ht="14.45" x14ac:dyDescent="0.3">
      <c r="A4079">
        <f t="shared" si="63"/>
        <v>25323</v>
      </c>
      <c r="B4079" t="s">
        <v>152</v>
      </c>
    </row>
    <row r="4080" spans="1:2" ht="14.45" x14ac:dyDescent="0.3">
      <c r="A4080">
        <f t="shared" si="63"/>
        <v>25322</v>
      </c>
      <c r="B4080" t="s">
        <v>152</v>
      </c>
    </row>
    <row r="4081" spans="1:2" ht="14.45" x14ac:dyDescent="0.3">
      <c r="A4081">
        <f t="shared" si="63"/>
        <v>25321</v>
      </c>
      <c r="B4081" t="s">
        <v>152</v>
      </c>
    </row>
    <row r="4082" spans="1:2" ht="14.45" x14ac:dyDescent="0.3">
      <c r="A4082">
        <f t="shared" si="63"/>
        <v>25320</v>
      </c>
      <c r="B4082" t="s">
        <v>152</v>
      </c>
    </row>
    <row r="4083" spans="1:2" ht="14.45" x14ac:dyDescent="0.3">
      <c r="A4083">
        <f t="shared" si="63"/>
        <v>25319</v>
      </c>
      <c r="B4083" t="s">
        <v>152</v>
      </c>
    </row>
    <row r="4084" spans="1:2" ht="14.45" x14ac:dyDescent="0.3">
      <c r="A4084">
        <f t="shared" si="63"/>
        <v>25318</v>
      </c>
      <c r="B4084" t="s">
        <v>152</v>
      </c>
    </row>
    <row r="4085" spans="1:2" ht="14.45" x14ac:dyDescent="0.3">
      <c r="A4085">
        <f t="shared" si="63"/>
        <v>25317</v>
      </c>
      <c r="B4085" t="s">
        <v>152</v>
      </c>
    </row>
    <row r="4086" spans="1:2" ht="14.45" x14ac:dyDescent="0.3">
      <c r="A4086">
        <f t="shared" si="63"/>
        <v>25316</v>
      </c>
      <c r="B4086" t="s">
        <v>152</v>
      </c>
    </row>
    <row r="4087" spans="1:2" ht="14.45" x14ac:dyDescent="0.3">
      <c r="A4087">
        <f t="shared" si="63"/>
        <v>25315</v>
      </c>
      <c r="B4087" t="s">
        <v>152</v>
      </c>
    </row>
    <row r="4088" spans="1:2" ht="14.45" x14ac:dyDescent="0.3">
      <c r="A4088">
        <f t="shared" si="63"/>
        <v>25314</v>
      </c>
      <c r="B4088" t="s">
        <v>152</v>
      </c>
    </row>
    <row r="4089" spans="1:2" ht="14.45" x14ac:dyDescent="0.3">
      <c r="A4089">
        <f t="shared" si="63"/>
        <v>25313</v>
      </c>
      <c r="B4089" t="s">
        <v>152</v>
      </c>
    </row>
    <row r="4090" spans="1:2" ht="14.45" x14ac:dyDescent="0.3">
      <c r="A4090">
        <f t="shared" si="63"/>
        <v>25312</v>
      </c>
      <c r="B4090" t="s">
        <v>152</v>
      </c>
    </row>
    <row r="4091" spans="1:2" ht="14.45" x14ac:dyDescent="0.3">
      <c r="A4091">
        <f t="shared" si="63"/>
        <v>25311</v>
      </c>
      <c r="B4091" t="s">
        <v>152</v>
      </c>
    </row>
    <row r="4092" spans="1:2" ht="14.45" x14ac:dyDescent="0.3">
      <c r="A4092">
        <f t="shared" si="63"/>
        <v>25310</v>
      </c>
      <c r="B4092" t="s">
        <v>152</v>
      </c>
    </row>
    <row r="4093" spans="1:2" ht="14.45" x14ac:dyDescent="0.3">
      <c r="A4093">
        <f t="shared" si="63"/>
        <v>25309</v>
      </c>
      <c r="B4093" t="s">
        <v>152</v>
      </c>
    </row>
    <row r="4094" spans="1:2" ht="14.45" x14ac:dyDescent="0.3">
      <c r="A4094">
        <f t="shared" si="63"/>
        <v>25308</v>
      </c>
      <c r="B4094" t="s">
        <v>152</v>
      </c>
    </row>
    <row r="4095" spans="1:2" ht="14.45" x14ac:dyDescent="0.3">
      <c r="A4095">
        <f t="shared" si="63"/>
        <v>25307</v>
      </c>
      <c r="B4095" t="s">
        <v>152</v>
      </c>
    </row>
    <row r="4096" spans="1:2" ht="14.45" x14ac:dyDescent="0.3">
      <c r="A4096">
        <f t="shared" si="63"/>
        <v>25306</v>
      </c>
      <c r="B4096" t="s">
        <v>152</v>
      </c>
    </row>
    <row r="4097" spans="1:2" ht="14.45" x14ac:dyDescent="0.3">
      <c r="A4097">
        <f t="shared" si="63"/>
        <v>25305</v>
      </c>
      <c r="B4097" t="s">
        <v>152</v>
      </c>
    </row>
    <row r="4098" spans="1:2" ht="14.45" x14ac:dyDescent="0.3">
      <c r="A4098">
        <f t="shared" si="63"/>
        <v>25304</v>
      </c>
      <c r="B4098" t="s">
        <v>152</v>
      </c>
    </row>
    <row r="4099" spans="1:2" ht="14.45" x14ac:dyDescent="0.3">
      <c r="A4099">
        <f t="shared" si="63"/>
        <v>25303</v>
      </c>
      <c r="B4099" t="s">
        <v>152</v>
      </c>
    </row>
    <row r="4100" spans="1:2" ht="14.45" x14ac:dyDescent="0.3">
      <c r="A4100">
        <f t="shared" ref="A4100:A4163" si="64">A4099-1</f>
        <v>25302</v>
      </c>
      <c r="B4100" t="s">
        <v>152</v>
      </c>
    </row>
    <row r="4101" spans="1:2" ht="14.45" x14ac:dyDescent="0.3">
      <c r="A4101">
        <f t="shared" si="64"/>
        <v>25301</v>
      </c>
      <c r="B4101" t="s">
        <v>152</v>
      </c>
    </row>
    <row r="4102" spans="1:2" ht="14.45" x14ac:dyDescent="0.3">
      <c r="A4102">
        <f t="shared" si="64"/>
        <v>25300</v>
      </c>
      <c r="B4102" t="s">
        <v>152</v>
      </c>
    </row>
    <row r="4103" spans="1:2" ht="14.45" x14ac:dyDescent="0.3">
      <c r="A4103">
        <f t="shared" si="64"/>
        <v>25299</v>
      </c>
      <c r="B4103" t="s">
        <v>152</v>
      </c>
    </row>
    <row r="4104" spans="1:2" ht="14.45" x14ac:dyDescent="0.3">
      <c r="A4104">
        <f t="shared" si="64"/>
        <v>25298</v>
      </c>
      <c r="B4104" t="s">
        <v>152</v>
      </c>
    </row>
    <row r="4105" spans="1:2" ht="14.45" x14ac:dyDescent="0.3">
      <c r="A4105">
        <f t="shared" si="64"/>
        <v>25297</v>
      </c>
      <c r="B4105" t="s">
        <v>152</v>
      </c>
    </row>
    <row r="4106" spans="1:2" ht="14.45" x14ac:dyDescent="0.3">
      <c r="A4106">
        <f t="shared" si="64"/>
        <v>25296</v>
      </c>
      <c r="B4106" t="s">
        <v>152</v>
      </c>
    </row>
    <row r="4107" spans="1:2" ht="14.45" x14ac:dyDescent="0.3">
      <c r="A4107">
        <f t="shared" si="64"/>
        <v>25295</v>
      </c>
      <c r="B4107" t="s">
        <v>152</v>
      </c>
    </row>
    <row r="4108" spans="1:2" ht="14.45" x14ac:dyDescent="0.3">
      <c r="A4108">
        <f t="shared" si="64"/>
        <v>25294</v>
      </c>
      <c r="B4108" t="s">
        <v>152</v>
      </c>
    </row>
    <row r="4109" spans="1:2" ht="14.45" x14ac:dyDescent="0.3">
      <c r="A4109">
        <f t="shared" si="64"/>
        <v>25293</v>
      </c>
      <c r="B4109" t="s">
        <v>152</v>
      </c>
    </row>
    <row r="4110" spans="1:2" ht="14.45" x14ac:dyDescent="0.3">
      <c r="A4110">
        <f t="shared" si="64"/>
        <v>25292</v>
      </c>
      <c r="B4110" t="s">
        <v>152</v>
      </c>
    </row>
    <row r="4111" spans="1:2" ht="14.45" x14ac:dyDescent="0.3">
      <c r="A4111">
        <f t="shared" si="64"/>
        <v>25291</v>
      </c>
      <c r="B4111" t="s">
        <v>152</v>
      </c>
    </row>
    <row r="4112" spans="1:2" ht="14.45" x14ac:dyDescent="0.3">
      <c r="A4112">
        <f t="shared" si="64"/>
        <v>25290</v>
      </c>
      <c r="B4112" t="s">
        <v>152</v>
      </c>
    </row>
    <row r="4113" spans="1:2" ht="14.45" x14ac:dyDescent="0.3">
      <c r="A4113">
        <f t="shared" si="64"/>
        <v>25289</v>
      </c>
      <c r="B4113" t="s">
        <v>152</v>
      </c>
    </row>
    <row r="4114" spans="1:2" ht="14.45" x14ac:dyDescent="0.3">
      <c r="A4114">
        <f t="shared" si="64"/>
        <v>25288</v>
      </c>
      <c r="B4114" t="s">
        <v>152</v>
      </c>
    </row>
    <row r="4115" spans="1:2" ht="14.45" x14ac:dyDescent="0.3">
      <c r="A4115">
        <f t="shared" si="64"/>
        <v>25287</v>
      </c>
      <c r="B4115" t="s">
        <v>152</v>
      </c>
    </row>
    <row r="4116" spans="1:2" ht="14.45" x14ac:dyDescent="0.3">
      <c r="A4116">
        <f t="shared" si="64"/>
        <v>25286</v>
      </c>
      <c r="B4116" t="s">
        <v>152</v>
      </c>
    </row>
    <row r="4117" spans="1:2" ht="14.45" x14ac:dyDescent="0.3">
      <c r="A4117">
        <f t="shared" si="64"/>
        <v>25285</v>
      </c>
      <c r="B4117" t="s">
        <v>152</v>
      </c>
    </row>
    <row r="4118" spans="1:2" ht="14.45" x14ac:dyDescent="0.3">
      <c r="A4118">
        <f t="shared" si="64"/>
        <v>25284</v>
      </c>
      <c r="B4118" t="s">
        <v>152</v>
      </c>
    </row>
    <row r="4119" spans="1:2" ht="14.45" x14ac:dyDescent="0.3">
      <c r="A4119">
        <f t="shared" si="64"/>
        <v>25283</v>
      </c>
      <c r="B4119" t="s">
        <v>152</v>
      </c>
    </row>
    <row r="4120" spans="1:2" ht="14.45" x14ac:dyDescent="0.3">
      <c r="A4120">
        <f t="shared" si="64"/>
        <v>25282</v>
      </c>
      <c r="B4120" t="s">
        <v>152</v>
      </c>
    </row>
    <row r="4121" spans="1:2" ht="14.45" x14ac:dyDescent="0.3">
      <c r="A4121">
        <f t="shared" si="64"/>
        <v>25281</v>
      </c>
      <c r="B4121" t="s">
        <v>152</v>
      </c>
    </row>
    <row r="4122" spans="1:2" ht="14.45" x14ac:dyDescent="0.3">
      <c r="A4122">
        <f t="shared" si="64"/>
        <v>25280</v>
      </c>
      <c r="B4122" t="s">
        <v>152</v>
      </c>
    </row>
    <row r="4123" spans="1:2" ht="14.45" x14ac:dyDescent="0.3">
      <c r="A4123">
        <f t="shared" si="64"/>
        <v>25279</v>
      </c>
      <c r="B4123" t="s">
        <v>152</v>
      </c>
    </row>
    <row r="4124" spans="1:2" ht="14.45" x14ac:dyDescent="0.3">
      <c r="A4124">
        <f t="shared" si="64"/>
        <v>25278</v>
      </c>
      <c r="B4124" t="s">
        <v>152</v>
      </c>
    </row>
    <row r="4125" spans="1:2" ht="14.45" x14ac:dyDescent="0.3">
      <c r="A4125">
        <f t="shared" si="64"/>
        <v>25277</v>
      </c>
      <c r="B4125" t="s">
        <v>152</v>
      </c>
    </row>
    <row r="4126" spans="1:2" ht="14.45" x14ac:dyDescent="0.3">
      <c r="A4126">
        <f t="shared" si="64"/>
        <v>25276</v>
      </c>
      <c r="B4126" t="s">
        <v>152</v>
      </c>
    </row>
    <row r="4127" spans="1:2" ht="14.45" x14ac:dyDescent="0.3">
      <c r="A4127">
        <f t="shared" si="64"/>
        <v>25275</v>
      </c>
      <c r="B4127" t="s">
        <v>152</v>
      </c>
    </row>
    <row r="4128" spans="1:2" ht="14.45" x14ac:dyDescent="0.3">
      <c r="A4128">
        <f t="shared" si="64"/>
        <v>25274</v>
      </c>
      <c r="B4128" t="s">
        <v>152</v>
      </c>
    </row>
    <row r="4129" spans="1:2" ht="14.45" x14ac:dyDescent="0.3">
      <c r="A4129">
        <f t="shared" si="64"/>
        <v>25273</v>
      </c>
      <c r="B4129" t="s">
        <v>152</v>
      </c>
    </row>
    <row r="4130" spans="1:2" ht="14.45" x14ac:dyDescent="0.3">
      <c r="A4130">
        <f t="shared" si="64"/>
        <v>25272</v>
      </c>
      <c r="B4130" t="s">
        <v>152</v>
      </c>
    </row>
    <row r="4131" spans="1:2" ht="14.45" x14ac:dyDescent="0.3">
      <c r="A4131">
        <f t="shared" si="64"/>
        <v>25271</v>
      </c>
      <c r="B4131" t="s">
        <v>152</v>
      </c>
    </row>
    <row r="4132" spans="1:2" ht="14.45" x14ac:dyDescent="0.3">
      <c r="A4132">
        <f t="shared" si="64"/>
        <v>25270</v>
      </c>
      <c r="B4132" t="s">
        <v>152</v>
      </c>
    </row>
    <row r="4133" spans="1:2" ht="14.45" x14ac:dyDescent="0.3">
      <c r="A4133">
        <f t="shared" si="64"/>
        <v>25269</v>
      </c>
      <c r="B4133" t="s">
        <v>152</v>
      </c>
    </row>
    <row r="4134" spans="1:2" ht="14.45" x14ac:dyDescent="0.3">
      <c r="A4134">
        <f t="shared" si="64"/>
        <v>25268</v>
      </c>
      <c r="B4134" t="s">
        <v>152</v>
      </c>
    </row>
    <row r="4135" spans="1:2" ht="14.45" x14ac:dyDescent="0.3">
      <c r="A4135">
        <f t="shared" si="64"/>
        <v>25267</v>
      </c>
      <c r="B4135" t="s">
        <v>152</v>
      </c>
    </row>
    <row r="4136" spans="1:2" ht="14.45" x14ac:dyDescent="0.3">
      <c r="A4136">
        <f t="shared" si="64"/>
        <v>25266</v>
      </c>
      <c r="B4136" t="s">
        <v>152</v>
      </c>
    </row>
    <row r="4137" spans="1:2" ht="14.45" x14ac:dyDescent="0.3">
      <c r="A4137">
        <f t="shared" si="64"/>
        <v>25265</v>
      </c>
      <c r="B4137" t="s">
        <v>152</v>
      </c>
    </row>
    <row r="4138" spans="1:2" ht="14.45" x14ac:dyDescent="0.3">
      <c r="A4138">
        <f t="shared" si="64"/>
        <v>25264</v>
      </c>
      <c r="B4138" t="s">
        <v>152</v>
      </c>
    </row>
    <row r="4139" spans="1:2" ht="14.45" x14ac:dyDescent="0.3">
      <c r="A4139">
        <f t="shared" si="64"/>
        <v>25263</v>
      </c>
      <c r="B4139" t="s">
        <v>152</v>
      </c>
    </row>
    <row r="4140" spans="1:2" ht="14.45" x14ac:dyDescent="0.3">
      <c r="A4140">
        <f t="shared" si="64"/>
        <v>25262</v>
      </c>
      <c r="B4140" t="s">
        <v>152</v>
      </c>
    </row>
    <row r="4141" spans="1:2" ht="14.45" x14ac:dyDescent="0.3">
      <c r="A4141">
        <f t="shared" si="64"/>
        <v>25261</v>
      </c>
      <c r="B4141" t="s">
        <v>152</v>
      </c>
    </row>
    <row r="4142" spans="1:2" ht="14.45" x14ac:dyDescent="0.3">
      <c r="A4142">
        <f t="shared" si="64"/>
        <v>25260</v>
      </c>
      <c r="B4142" t="s">
        <v>152</v>
      </c>
    </row>
    <row r="4143" spans="1:2" ht="14.45" x14ac:dyDescent="0.3">
      <c r="A4143">
        <f t="shared" si="64"/>
        <v>25259</v>
      </c>
      <c r="B4143" t="s">
        <v>152</v>
      </c>
    </row>
    <row r="4144" spans="1:2" ht="14.45" x14ac:dyDescent="0.3">
      <c r="A4144">
        <f t="shared" si="64"/>
        <v>25258</v>
      </c>
      <c r="B4144" t="s">
        <v>152</v>
      </c>
    </row>
    <row r="4145" spans="1:2" ht="14.45" x14ac:dyDescent="0.3">
      <c r="A4145">
        <f t="shared" si="64"/>
        <v>25257</v>
      </c>
      <c r="B4145" t="s">
        <v>152</v>
      </c>
    </row>
    <row r="4146" spans="1:2" ht="14.45" x14ac:dyDescent="0.3">
      <c r="A4146">
        <f t="shared" si="64"/>
        <v>25256</v>
      </c>
      <c r="B4146" t="s">
        <v>152</v>
      </c>
    </row>
    <row r="4147" spans="1:2" ht="14.45" x14ac:dyDescent="0.3">
      <c r="A4147">
        <f t="shared" si="64"/>
        <v>25255</v>
      </c>
      <c r="B4147" t="s">
        <v>152</v>
      </c>
    </row>
    <row r="4148" spans="1:2" ht="14.45" x14ac:dyDescent="0.3">
      <c r="A4148">
        <f t="shared" si="64"/>
        <v>25254</v>
      </c>
      <c r="B4148" t="s">
        <v>152</v>
      </c>
    </row>
    <row r="4149" spans="1:2" ht="14.45" x14ac:dyDescent="0.3">
      <c r="A4149">
        <f t="shared" si="64"/>
        <v>25253</v>
      </c>
      <c r="B4149" t="s">
        <v>152</v>
      </c>
    </row>
    <row r="4150" spans="1:2" ht="14.45" x14ac:dyDescent="0.3">
      <c r="A4150">
        <f t="shared" si="64"/>
        <v>25252</v>
      </c>
      <c r="B4150" t="s">
        <v>152</v>
      </c>
    </row>
    <row r="4151" spans="1:2" ht="14.45" x14ac:dyDescent="0.3">
      <c r="A4151">
        <f t="shared" si="64"/>
        <v>25251</v>
      </c>
      <c r="B4151" t="s">
        <v>152</v>
      </c>
    </row>
    <row r="4152" spans="1:2" ht="14.45" x14ac:dyDescent="0.3">
      <c r="A4152">
        <f t="shared" si="64"/>
        <v>25250</v>
      </c>
      <c r="B4152" t="s">
        <v>152</v>
      </c>
    </row>
    <row r="4153" spans="1:2" ht="14.45" x14ac:dyDescent="0.3">
      <c r="A4153">
        <f t="shared" si="64"/>
        <v>25249</v>
      </c>
      <c r="B4153" t="s">
        <v>152</v>
      </c>
    </row>
    <row r="4154" spans="1:2" ht="14.45" x14ac:dyDescent="0.3">
      <c r="A4154">
        <f t="shared" si="64"/>
        <v>25248</v>
      </c>
      <c r="B4154" t="s">
        <v>152</v>
      </c>
    </row>
    <row r="4155" spans="1:2" ht="14.45" x14ac:dyDescent="0.3">
      <c r="A4155">
        <f t="shared" si="64"/>
        <v>25247</v>
      </c>
      <c r="B4155" t="s">
        <v>152</v>
      </c>
    </row>
    <row r="4156" spans="1:2" ht="14.45" x14ac:dyDescent="0.3">
      <c r="A4156">
        <f t="shared" si="64"/>
        <v>25246</v>
      </c>
      <c r="B4156" t="s">
        <v>152</v>
      </c>
    </row>
    <row r="4157" spans="1:2" ht="14.45" x14ac:dyDescent="0.3">
      <c r="A4157">
        <f t="shared" si="64"/>
        <v>25245</v>
      </c>
      <c r="B4157" t="s">
        <v>152</v>
      </c>
    </row>
    <row r="4158" spans="1:2" ht="14.45" x14ac:dyDescent="0.3">
      <c r="A4158">
        <f t="shared" si="64"/>
        <v>25244</v>
      </c>
      <c r="B4158" t="s">
        <v>152</v>
      </c>
    </row>
    <row r="4159" spans="1:2" ht="14.45" x14ac:dyDescent="0.3">
      <c r="A4159">
        <f t="shared" si="64"/>
        <v>25243</v>
      </c>
      <c r="B4159" t="s">
        <v>152</v>
      </c>
    </row>
    <row r="4160" spans="1:2" ht="14.45" x14ac:dyDescent="0.3">
      <c r="A4160">
        <f t="shared" si="64"/>
        <v>25242</v>
      </c>
      <c r="B4160" t="s">
        <v>152</v>
      </c>
    </row>
    <row r="4161" spans="1:2" ht="14.45" x14ac:dyDescent="0.3">
      <c r="A4161">
        <f t="shared" si="64"/>
        <v>25241</v>
      </c>
      <c r="B4161" t="s">
        <v>152</v>
      </c>
    </row>
    <row r="4162" spans="1:2" ht="14.45" x14ac:dyDescent="0.3">
      <c r="A4162">
        <f t="shared" si="64"/>
        <v>25240</v>
      </c>
      <c r="B4162" t="s">
        <v>152</v>
      </c>
    </row>
    <row r="4163" spans="1:2" ht="14.45" x14ac:dyDescent="0.3">
      <c r="A4163">
        <f t="shared" si="64"/>
        <v>25239</v>
      </c>
      <c r="B4163" t="s">
        <v>152</v>
      </c>
    </row>
    <row r="4164" spans="1:2" ht="14.45" x14ac:dyDescent="0.3">
      <c r="A4164">
        <f t="shared" ref="A4164:A4227" si="65">A4163-1</f>
        <v>25238</v>
      </c>
      <c r="B4164" t="s">
        <v>152</v>
      </c>
    </row>
    <row r="4165" spans="1:2" ht="14.45" x14ac:dyDescent="0.3">
      <c r="A4165">
        <f t="shared" si="65"/>
        <v>25237</v>
      </c>
      <c r="B4165" t="s">
        <v>152</v>
      </c>
    </row>
    <row r="4166" spans="1:2" ht="14.45" x14ac:dyDescent="0.3">
      <c r="A4166">
        <f t="shared" si="65"/>
        <v>25236</v>
      </c>
      <c r="B4166" t="s">
        <v>152</v>
      </c>
    </row>
    <row r="4167" spans="1:2" ht="14.45" x14ac:dyDescent="0.3">
      <c r="A4167">
        <f t="shared" si="65"/>
        <v>25235</v>
      </c>
      <c r="B4167" t="s">
        <v>152</v>
      </c>
    </row>
    <row r="4168" spans="1:2" ht="14.45" x14ac:dyDescent="0.3">
      <c r="A4168">
        <f t="shared" si="65"/>
        <v>25234</v>
      </c>
      <c r="B4168" t="s">
        <v>152</v>
      </c>
    </row>
    <row r="4169" spans="1:2" ht="14.45" x14ac:dyDescent="0.3">
      <c r="A4169">
        <f t="shared" si="65"/>
        <v>25233</v>
      </c>
      <c r="B4169" t="s">
        <v>152</v>
      </c>
    </row>
    <row r="4170" spans="1:2" ht="14.45" x14ac:dyDescent="0.3">
      <c r="A4170">
        <f t="shared" si="65"/>
        <v>25232</v>
      </c>
      <c r="B4170" t="s">
        <v>152</v>
      </c>
    </row>
    <row r="4171" spans="1:2" ht="14.45" x14ac:dyDescent="0.3">
      <c r="A4171">
        <f t="shared" si="65"/>
        <v>25231</v>
      </c>
      <c r="B4171" t="s">
        <v>152</v>
      </c>
    </row>
    <row r="4172" spans="1:2" ht="14.45" x14ac:dyDescent="0.3">
      <c r="A4172">
        <f t="shared" si="65"/>
        <v>25230</v>
      </c>
      <c r="B4172" t="s">
        <v>152</v>
      </c>
    </row>
    <row r="4173" spans="1:2" ht="14.45" x14ac:dyDescent="0.3">
      <c r="A4173">
        <f t="shared" si="65"/>
        <v>25229</v>
      </c>
      <c r="B4173" t="s">
        <v>152</v>
      </c>
    </row>
    <row r="4174" spans="1:2" ht="14.45" x14ac:dyDescent="0.3">
      <c r="A4174">
        <f t="shared" si="65"/>
        <v>25228</v>
      </c>
      <c r="B4174" t="s">
        <v>152</v>
      </c>
    </row>
    <row r="4175" spans="1:2" ht="14.45" x14ac:dyDescent="0.3">
      <c r="A4175">
        <f t="shared" si="65"/>
        <v>25227</v>
      </c>
      <c r="B4175" t="s">
        <v>152</v>
      </c>
    </row>
    <row r="4176" spans="1:2" ht="14.45" x14ac:dyDescent="0.3">
      <c r="A4176">
        <f t="shared" si="65"/>
        <v>25226</v>
      </c>
      <c r="B4176" t="s">
        <v>152</v>
      </c>
    </row>
    <row r="4177" spans="1:2" ht="14.45" x14ac:dyDescent="0.3">
      <c r="A4177">
        <f t="shared" si="65"/>
        <v>25225</v>
      </c>
      <c r="B4177" t="s">
        <v>152</v>
      </c>
    </row>
    <row r="4178" spans="1:2" ht="14.45" x14ac:dyDescent="0.3">
      <c r="A4178">
        <f t="shared" si="65"/>
        <v>25224</v>
      </c>
      <c r="B4178" t="s">
        <v>152</v>
      </c>
    </row>
    <row r="4179" spans="1:2" ht="14.45" x14ac:dyDescent="0.3">
      <c r="A4179">
        <f t="shared" si="65"/>
        <v>25223</v>
      </c>
      <c r="B4179" t="s">
        <v>152</v>
      </c>
    </row>
    <row r="4180" spans="1:2" ht="14.45" x14ac:dyDescent="0.3">
      <c r="A4180">
        <f t="shared" si="65"/>
        <v>25222</v>
      </c>
      <c r="B4180" t="s">
        <v>152</v>
      </c>
    </row>
    <row r="4181" spans="1:2" ht="14.45" x14ac:dyDescent="0.3">
      <c r="A4181">
        <f t="shared" si="65"/>
        <v>25221</v>
      </c>
      <c r="B4181" t="s">
        <v>152</v>
      </c>
    </row>
    <row r="4182" spans="1:2" ht="14.45" x14ac:dyDescent="0.3">
      <c r="A4182">
        <f t="shared" si="65"/>
        <v>25220</v>
      </c>
      <c r="B4182" t="s">
        <v>152</v>
      </c>
    </row>
    <row r="4183" spans="1:2" ht="14.45" x14ac:dyDescent="0.3">
      <c r="A4183">
        <f t="shared" si="65"/>
        <v>25219</v>
      </c>
      <c r="B4183" t="s">
        <v>152</v>
      </c>
    </row>
    <row r="4184" spans="1:2" ht="14.45" x14ac:dyDescent="0.3">
      <c r="A4184">
        <f t="shared" si="65"/>
        <v>25218</v>
      </c>
      <c r="B4184" t="s">
        <v>152</v>
      </c>
    </row>
    <row r="4185" spans="1:2" ht="14.45" x14ac:dyDescent="0.3">
      <c r="A4185">
        <f t="shared" si="65"/>
        <v>25217</v>
      </c>
      <c r="B4185" t="s">
        <v>152</v>
      </c>
    </row>
    <row r="4186" spans="1:2" ht="14.45" x14ac:dyDescent="0.3">
      <c r="A4186">
        <f t="shared" si="65"/>
        <v>25216</v>
      </c>
      <c r="B4186" t="s">
        <v>152</v>
      </c>
    </row>
    <row r="4187" spans="1:2" ht="14.45" x14ac:dyDescent="0.3">
      <c r="A4187">
        <f t="shared" si="65"/>
        <v>25215</v>
      </c>
      <c r="B4187" t="s">
        <v>152</v>
      </c>
    </row>
    <row r="4188" spans="1:2" ht="14.45" x14ac:dyDescent="0.3">
      <c r="A4188">
        <f t="shared" si="65"/>
        <v>25214</v>
      </c>
      <c r="B4188" t="s">
        <v>152</v>
      </c>
    </row>
    <row r="4189" spans="1:2" ht="14.45" x14ac:dyDescent="0.3">
      <c r="A4189">
        <f t="shared" si="65"/>
        <v>25213</v>
      </c>
      <c r="B4189" t="s">
        <v>152</v>
      </c>
    </row>
    <row r="4190" spans="1:2" ht="14.45" x14ac:dyDescent="0.3">
      <c r="A4190">
        <f t="shared" si="65"/>
        <v>25212</v>
      </c>
      <c r="B4190" t="s">
        <v>152</v>
      </c>
    </row>
    <row r="4191" spans="1:2" ht="14.45" x14ac:dyDescent="0.3">
      <c r="A4191">
        <f t="shared" si="65"/>
        <v>25211</v>
      </c>
      <c r="B4191" t="s">
        <v>152</v>
      </c>
    </row>
    <row r="4192" spans="1:2" ht="14.45" x14ac:dyDescent="0.3">
      <c r="A4192">
        <f t="shared" si="65"/>
        <v>25210</v>
      </c>
      <c r="B4192" t="s">
        <v>152</v>
      </c>
    </row>
    <row r="4193" spans="1:2" ht="14.45" x14ac:dyDescent="0.3">
      <c r="A4193">
        <f t="shared" si="65"/>
        <v>25209</v>
      </c>
      <c r="B4193" t="s">
        <v>152</v>
      </c>
    </row>
    <row r="4194" spans="1:2" ht="14.45" x14ac:dyDescent="0.3">
      <c r="A4194">
        <f t="shared" si="65"/>
        <v>25208</v>
      </c>
      <c r="B4194" t="s">
        <v>152</v>
      </c>
    </row>
    <row r="4195" spans="1:2" ht="14.45" x14ac:dyDescent="0.3">
      <c r="A4195">
        <f t="shared" si="65"/>
        <v>25207</v>
      </c>
      <c r="B4195" t="s">
        <v>152</v>
      </c>
    </row>
    <row r="4196" spans="1:2" ht="14.45" x14ac:dyDescent="0.3">
      <c r="A4196">
        <f t="shared" si="65"/>
        <v>25206</v>
      </c>
      <c r="B4196" t="s">
        <v>152</v>
      </c>
    </row>
    <row r="4197" spans="1:2" ht="14.45" x14ac:dyDescent="0.3">
      <c r="A4197">
        <f t="shared" si="65"/>
        <v>25205</v>
      </c>
      <c r="B4197" t="s">
        <v>152</v>
      </c>
    </row>
    <row r="4198" spans="1:2" ht="14.45" x14ac:dyDescent="0.3">
      <c r="A4198">
        <f t="shared" si="65"/>
        <v>25204</v>
      </c>
      <c r="B4198" t="s">
        <v>152</v>
      </c>
    </row>
    <row r="4199" spans="1:2" ht="14.45" x14ac:dyDescent="0.3">
      <c r="A4199">
        <f t="shared" si="65"/>
        <v>25203</v>
      </c>
      <c r="B4199" t="s">
        <v>152</v>
      </c>
    </row>
    <row r="4200" spans="1:2" ht="14.45" x14ac:dyDescent="0.3">
      <c r="A4200">
        <f t="shared" si="65"/>
        <v>25202</v>
      </c>
      <c r="B4200" t="s">
        <v>152</v>
      </c>
    </row>
    <row r="4201" spans="1:2" ht="14.45" x14ac:dyDescent="0.3">
      <c r="A4201">
        <f t="shared" si="65"/>
        <v>25201</v>
      </c>
      <c r="B4201" t="s">
        <v>152</v>
      </c>
    </row>
    <row r="4202" spans="1:2" ht="14.45" x14ac:dyDescent="0.3">
      <c r="A4202">
        <f t="shared" si="65"/>
        <v>25200</v>
      </c>
      <c r="B4202" t="s">
        <v>152</v>
      </c>
    </row>
    <row r="4203" spans="1:2" ht="14.45" x14ac:dyDescent="0.3">
      <c r="A4203">
        <f t="shared" si="65"/>
        <v>25199</v>
      </c>
      <c r="B4203" t="s">
        <v>152</v>
      </c>
    </row>
    <row r="4204" spans="1:2" ht="14.45" x14ac:dyDescent="0.3">
      <c r="A4204">
        <f t="shared" si="65"/>
        <v>25198</v>
      </c>
      <c r="B4204" t="s">
        <v>152</v>
      </c>
    </row>
    <row r="4205" spans="1:2" ht="14.45" x14ac:dyDescent="0.3">
      <c r="A4205">
        <f t="shared" si="65"/>
        <v>25197</v>
      </c>
      <c r="B4205" t="s">
        <v>152</v>
      </c>
    </row>
    <row r="4206" spans="1:2" ht="14.45" x14ac:dyDescent="0.3">
      <c r="A4206">
        <f t="shared" si="65"/>
        <v>25196</v>
      </c>
      <c r="B4206" t="s">
        <v>152</v>
      </c>
    </row>
    <row r="4207" spans="1:2" ht="14.45" x14ac:dyDescent="0.3">
      <c r="A4207">
        <f t="shared" si="65"/>
        <v>25195</v>
      </c>
      <c r="B4207" t="s">
        <v>152</v>
      </c>
    </row>
    <row r="4208" spans="1:2" ht="14.45" x14ac:dyDescent="0.3">
      <c r="A4208">
        <f t="shared" si="65"/>
        <v>25194</v>
      </c>
      <c r="B4208" t="s">
        <v>152</v>
      </c>
    </row>
    <row r="4209" spans="1:2" ht="14.45" x14ac:dyDescent="0.3">
      <c r="A4209">
        <f t="shared" si="65"/>
        <v>25193</v>
      </c>
      <c r="B4209" t="s">
        <v>152</v>
      </c>
    </row>
    <row r="4210" spans="1:2" ht="14.45" x14ac:dyDescent="0.3">
      <c r="A4210">
        <f t="shared" si="65"/>
        <v>25192</v>
      </c>
      <c r="B4210" t="s">
        <v>152</v>
      </c>
    </row>
    <row r="4211" spans="1:2" ht="14.45" x14ac:dyDescent="0.3">
      <c r="A4211">
        <f t="shared" si="65"/>
        <v>25191</v>
      </c>
      <c r="B4211" t="s">
        <v>152</v>
      </c>
    </row>
    <row r="4212" spans="1:2" ht="14.45" x14ac:dyDescent="0.3">
      <c r="A4212">
        <f t="shared" si="65"/>
        <v>25190</v>
      </c>
      <c r="B4212" t="s">
        <v>152</v>
      </c>
    </row>
    <row r="4213" spans="1:2" ht="14.45" x14ac:dyDescent="0.3">
      <c r="A4213">
        <f t="shared" si="65"/>
        <v>25189</v>
      </c>
      <c r="B4213" t="s">
        <v>152</v>
      </c>
    </row>
    <row r="4214" spans="1:2" ht="14.45" x14ac:dyDescent="0.3">
      <c r="A4214">
        <f t="shared" si="65"/>
        <v>25188</v>
      </c>
      <c r="B4214" t="s">
        <v>152</v>
      </c>
    </row>
    <row r="4215" spans="1:2" ht="14.45" x14ac:dyDescent="0.3">
      <c r="A4215">
        <f t="shared" si="65"/>
        <v>25187</v>
      </c>
      <c r="B4215" t="s">
        <v>152</v>
      </c>
    </row>
    <row r="4216" spans="1:2" ht="14.45" x14ac:dyDescent="0.3">
      <c r="A4216">
        <f t="shared" si="65"/>
        <v>25186</v>
      </c>
      <c r="B4216" t="s">
        <v>152</v>
      </c>
    </row>
    <row r="4217" spans="1:2" ht="14.45" x14ac:dyDescent="0.3">
      <c r="A4217">
        <f t="shared" si="65"/>
        <v>25185</v>
      </c>
      <c r="B4217" t="s">
        <v>152</v>
      </c>
    </row>
    <row r="4218" spans="1:2" ht="14.45" x14ac:dyDescent="0.3">
      <c r="A4218">
        <f t="shared" si="65"/>
        <v>25184</v>
      </c>
      <c r="B4218" t="s">
        <v>152</v>
      </c>
    </row>
    <row r="4219" spans="1:2" ht="14.45" x14ac:dyDescent="0.3">
      <c r="A4219">
        <f t="shared" si="65"/>
        <v>25183</v>
      </c>
      <c r="B4219" t="s">
        <v>152</v>
      </c>
    </row>
    <row r="4220" spans="1:2" ht="14.45" x14ac:dyDescent="0.3">
      <c r="A4220">
        <f t="shared" si="65"/>
        <v>25182</v>
      </c>
      <c r="B4220" t="s">
        <v>152</v>
      </c>
    </row>
    <row r="4221" spans="1:2" ht="14.45" x14ac:dyDescent="0.3">
      <c r="A4221">
        <f t="shared" si="65"/>
        <v>25181</v>
      </c>
      <c r="B4221" t="s">
        <v>152</v>
      </c>
    </row>
    <row r="4222" spans="1:2" ht="14.45" x14ac:dyDescent="0.3">
      <c r="A4222">
        <f t="shared" si="65"/>
        <v>25180</v>
      </c>
      <c r="B4222" t="s">
        <v>152</v>
      </c>
    </row>
    <row r="4223" spans="1:2" ht="14.45" x14ac:dyDescent="0.3">
      <c r="A4223">
        <f t="shared" si="65"/>
        <v>25179</v>
      </c>
      <c r="B4223" t="s">
        <v>152</v>
      </c>
    </row>
    <row r="4224" spans="1:2" ht="14.45" x14ac:dyDescent="0.3">
      <c r="A4224">
        <f t="shared" si="65"/>
        <v>25178</v>
      </c>
      <c r="B4224" t="s">
        <v>152</v>
      </c>
    </row>
    <row r="4225" spans="1:2" ht="14.45" x14ac:dyDescent="0.3">
      <c r="A4225">
        <f t="shared" si="65"/>
        <v>25177</v>
      </c>
      <c r="B4225" t="s">
        <v>152</v>
      </c>
    </row>
    <row r="4226" spans="1:2" ht="14.45" x14ac:dyDescent="0.3">
      <c r="A4226">
        <f t="shared" si="65"/>
        <v>25176</v>
      </c>
      <c r="B4226" t="s">
        <v>152</v>
      </c>
    </row>
    <row r="4227" spans="1:2" ht="14.45" x14ac:dyDescent="0.3">
      <c r="A4227">
        <f t="shared" si="65"/>
        <v>25175</v>
      </c>
      <c r="B4227" t="s">
        <v>152</v>
      </c>
    </row>
    <row r="4228" spans="1:2" ht="14.45" x14ac:dyDescent="0.3">
      <c r="A4228">
        <f t="shared" ref="A4228:A4291" si="66">A4227-1</f>
        <v>25174</v>
      </c>
      <c r="B4228" t="s">
        <v>152</v>
      </c>
    </row>
    <row r="4229" spans="1:2" ht="14.45" x14ac:dyDescent="0.3">
      <c r="A4229">
        <f t="shared" si="66"/>
        <v>25173</v>
      </c>
      <c r="B4229" t="s">
        <v>152</v>
      </c>
    </row>
    <row r="4230" spans="1:2" ht="14.45" x14ac:dyDescent="0.3">
      <c r="A4230">
        <f t="shared" si="66"/>
        <v>25172</v>
      </c>
      <c r="B4230" t="s">
        <v>152</v>
      </c>
    </row>
    <row r="4231" spans="1:2" ht="14.45" x14ac:dyDescent="0.3">
      <c r="A4231">
        <f t="shared" si="66"/>
        <v>25171</v>
      </c>
      <c r="B4231" t="s">
        <v>152</v>
      </c>
    </row>
    <row r="4232" spans="1:2" ht="14.45" x14ac:dyDescent="0.3">
      <c r="A4232">
        <f t="shared" si="66"/>
        <v>25170</v>
      </c>
      <c r="B4232" t="s">
        <v>152</v>
      </c>
    </row>
    <row r="4233" spans="1:2" ht="14.45" x14ac:dyDescent="0.3">
      <c r="A4233">
        <f t="shared" si="66"/>
        <v>25169</v>
      </c>
      <c r="B4233" t="s">
        <v>152</v>
      </c>
    </row>
    <row r="4234" spans="1:2" ht="14.45" x14ac:dyDescent="0.3">
      <c r="A4234">
        <f t="shared" si="66"/>
        <v>25168</v>
      </c>
      <c r="B4234" t="s">
        <v>152</v>
      </c>
    </row>
    <row r="4235" spans="1:2" ht="14.45" x14ac:dyDescent="0.3">
      <c r="A4235">
        <f t="shared" si="66"/>
        <v>25167</v>
      </c>
      <c r="B4235" t="s">
        <v>152</v>
      </c>
    </row>
    <row r="4236" spans="1:2" ht="14.45" x14ac:dyDescent="0.3">
      <c r="A4236">
        <f t="shared" si="66"/>
        <v>25166</v>
      </c>
      <c r="B4236" t="s">
        <v>152</v>
      </c>
    </row>
    <row r="4237" spans="1:2" ht="14.45" x14ac:dyDescent="0.3">
      <c r="A4237">
        <f t="shared" si="66"/>
        <v>25165</v>
      </c>
      <c r="B4237" t="s">
        <v>152</v>
      </c>
    </row>
    <row r="4238" spans="1:2" ht="14.45" x14ac:dyDescent="0.3">
      <c r="A4238">
        <f t="shared" si="66"/>
        <v>25164</v>
      </c>
      <c r="B4238" t="s">
        <v>152</v>
      </c>
    </row>
    <row r="4239" spans="1:2" ht="14.45" x14ac:dyDescent="0.3">
      <c r="A4239">
        <f t="shared" si="66"/>
        <v>25163</v>
      </c>
      <c r="B4239" t="s">
        <v>152</v>
      </c>
    </row>
    <row r="4240" spans="1:2" ht="14.45" x14ac:dyDescent="0.3">
      <c r="A4240">
        <f t="shared" si="66"/>
        <v>25162</v>
      </c>
      <c r="B4240" t="s">
        <v>152</v>
      </c>
    </row>
    <row r="4241" spans="1:2" ht="14.45" x14ac:dyDescent="0.3">
      <c r="A4241">
        <f t="shared" si="66"/>
        <v>25161</v>
      </c>
      <c r="B4241" t="s">
        <v>152</v>
      </c>
    </row>
    <row r="4242" spans="1:2" ht="14.45" x14ac:dyDescent="0.3">
      <c r="A4242">
        <f t="shared" si="66"/>
        <v>25160</v>
      </c>
      <c r="B4242" t="s">
        <v>152</v>
      </c>
    </row>
    <row r="4243" spans="1:2" ht="14.45" x14ac:dyDescent="0.3">
      <c r="A4243">
        <f t="shared" si="66"/>
        <v>25159</v>
      </c>
      <c r="B4243" t="s">
        <v>152</v>
      </c>
    </row>
    <row r="4244" spans="1:2" ht="14.45" x14ac:dyDescent="0.3">
      <c r="A4244">
        <f t="shared" si="66"/>
        <v>25158</v>
      </c>
      <c r="B4244" t="s">
        <v>152</v>
      </c>
    </row>
    <row r="4245" spans="1:2" ht="14.45" x14ac:dyDescent="0.3">
      <c r="A4245">
        <f t="shared" si="66"/>
        <v>25157</v>
      </c>
      <c r="B4245" t="s">
        <v>152</v>
      </c>
    </row>
    <row r="4246" spans="1:2" ht="14.45" x14ac:dyDescent="0.3">
      <c r="A4246">
        <f t="shared" si="66"/>
        <v>25156</v>
      </c>
      <c r="B4246" t="s">
        <v>152</v>
      </c>
    </row>
    <row r="4247" spans="1:2" ht="14.45" x14ac:dyDescent="0.3">
      <c r="A4247">
        <f t="shared" si="66"/>
        <v>25155</v>
      </c>
      <c r="B4247" t="s">
        <v>152</v>
      </c>
    </row>
    <row r="4248" spans="1:2" ht="14.45" x14ac:dyDescent="0.3">
      <c r="A4248">
        <f t="shared" si="66"/>
        <v>25154</v>
      </c>
      <c r="B4248" t="s">
        <v>152</v>
      </c>
    </row>
    <row r="4249" spans="1:2" ht="14.45" x14ac:dyDescent="0.3">
      <c r="A4249">
        <f t="shared" si="66"/>
        <v>25153</v>
      </c>
      <c r="B4249" t="s">
        <v>152</v>
      </c>
    </row>
    <row r="4250" spans="1:2" ht="14.45" x14ac:dyDescent="0.3">
      <c r="A4250">
        <f t="shared" si="66"/>
        <v>25152</v>
      </c>
      <c r="B4250" t="s">
        <v>152</v>
      </c>
    </row>
    <row r="4251" spans="1:2" ht="14.45" x14ac:dyDescent="0.3">
      <c r="A4251">
        <f t="shared" si="66"/>
        <v>25151</v>
      </c>
      <c r="B4251" t="s">
        <v>152</v>
      </c>
    </row>
    <row r="4252" spans="1:2" ht="14.45" x14ac:dyDescent="0.3">
      <c r="A4252">
        <f t="shared" si="66"/>
        <v>25150</v>
      </c>
      <c r="B4252" t="s">
        <v>152</v>
      </c>
    </row>
    <row r="4253" spans="1:2" ht="14.45" x14ac:dyDescent="0.3">
      <c r="A4253">
        <f t="shared" si="66"/>
        <v>25149</v>
      </c>
      <c r="B4253" t="s">
        <v>152</v>
      </c>
    </row>
    <row r="4254" spans="1:2" ht="14.45" x14ac:dyDescent="0.3">
      <c r="A4254">
        <f t="shared" si="66"/>
        <v>25148</v>
      </c>
      <c r="B4254" t="s">
        <v>152</v>
      </c>
    </row>
    <row r="4255" spans="1:2" ht="14.45" x14ac:dyDescent="0.3">
      <c r="A4255">
        <f t="shared" si="66"/>
        <v>25147</v>
      </c>
      <c r="B4255" t="s">
        <v>152</v>
      </c>
    </row>
    <row r="4256" spans="1:2" ht="14.45" x14ac:dyDescent="0.3">
      <c r="A4256">
        <f t="shared" si="66"/>
        <v>25146</v>
      </c>
      <c r="B4256" t="s">
        <v>152</v>
      </c>
    </row>
    <row r="4257" spans="1:2" ht="14.45" x14ac:dyDescent="0.3">
      <c r="A4257">
        <f t="shared" si="66"/>
        <v>25145</v>
      </c>
      <c r="B4257" t="s">
        <v>152</v>
      </c>
    </row>
    <row r="4258" spans="1:2" ht="14.45" x14ac:dyDescent="0.3">
      <c r="A4258">
        <f t="shared" si="66"/>
        <v>25144</v>
      </c>
      <c r="B4258" t="s">
        <v>152</v>
      </c>
    </row>
    <row r="4259" spans="1:2" ht="14.45" x14ac:dyDescent="0.3">
      <c r="A4259">
        <f t="shared" si="66"/>
        <v>25143</v>
      </c>
      <c r="B4259" t="s">
        <v>152</v>
      </c>
    </row>
    <row r="4260" spans="1:2" ht="14.45" x14ac:dyDescent="0.3">
      <c r="A4260">
        <f t="shared" si="66"/>
        <v>25142</v>
      </c>
      <c r="B4260" t="s">
        <v>152</v>
      </c>
    </row>
    <row r="4261" spans="1:2" ht="14.45" x14ac:dyDescent="0.3">
      <c r="A4261">
        <f t="shared" si="66"/>
        <v>25141</v>
      </c>
      <c r="B4261" t="s">
        <v>152</v>
      </c>
    </row>
    <row r="4262" spans="1:2" ht="14.45" x14ac:dyDescent="0.3">
      <c r="A4262">
        <f t="shared" si="66"/>
        <v>25140</v>
      </c>
      <c r="B4262" t="s">
        <v>152</v>
      </c>
    </row>
    <row r="4263" spans="1:2" ht="14.45" x14ac:dyDescent="0.3">
      <c r="A4263">
        <f t="shared" si="66"/>
        <v>25139</v>
      </c>
      <c r="B4263" t="s">
        <v>152</v>
      </c>
    </row>
    <row r="4264" spans="1:2" ht="14.45" x14ac:dyDescent="0.3">
      <c r="A4264">
        <f t="shared" si="66"/>
        <v>25138</v>
      </c>
      <c r="B4264" t="s">
        <v>152</v>
      </c>
    </row>
    <row r="4265" spans="1:2" ht="14.45" x14ac:dyDescent="0.3">
      <c r="A4265">
        <f t="shared" si="66"/>
        <v>25137</v>
      </c>
      <c r="B4265" t="s">
        <v>152</v>
      </c>
    </row>
    <row r="4266" spans="1:2" ht="14.45" x14ac:dyDescent="0.3">
      <c r="A4266">
        <f t="shared" si="66"/>
        <v>25136</v>
      </c>
      <c r="B4266" t="s">
        <v>152</v>
      </c>
    </row>
    <row r="4267" spans="1:2" ht="14.45" x14ac:dyDescent="0.3">
      <c r="A4267">
        <f t="shared" si="66"/>
        <v>25135</v>
      </c>
      <c r="B4267" t="s">
        <v>152</v>
      </c>
    </row>
    <row r="4268" spans="1:2" ht="14.45" x14ac:dyDescent="0.3">
      <c r="A4268">
        <f t="shared" si="66"/>
        <v>25134</v>
      </c>
      <c r="B4268" t="s">
        <v>152</v>
      </c>
    </row>
    <row r="4269" spans="1:2" ht="14.45" x14ac:dyDescent="0.3">
      <c r="A4269">
        <f t="shared" si="66"/>
        <v>25133</v>
      </c>
      <c r="B4269" t="s">
        <v>152</v>
      </c>
    </row>
    <row r="4270" spans="1:2" ht="14.45" x14ac:dyDescent="0.3">
      <c r="A4270">
        <f t="shared" si="66"/>
        <v>25132</v>
      </c>
      <c r="B4270" t="s">
        <v>152</v>
      </c>
    </row>
    <row r="4271" spans="1:2" ht="14.45" x14ac:dyDescent="0.3">
      <c r="A4271">
        <f t="shared" si="66"/>
        <v>25131</v>
      </c>
      <c r="B4271" t="s">
        <v>152</v>
      </c>
    </row>
    <row r="4272" spans="1:2" ht="14.45" x14ac:dyDescent="0.3">
      <c r="A4272">
        <f t="shared" si="66"/>
        <v>25130</v>
      </c>
      <c r="B4272" t="s">
        <v>152</v>
      </c>
    </row>
    <row r="4273" spans="1:2" ht="14.45" x14ac:dyDescent="0.3">
      <c r="A4273">
        <f t="shared" si="66"/>
        <v>25129</v>
      </c>
      <c r="B4273" t="s">
        <v>152</v>
      </c>
    </row>
    <row r="4274" spans="1:2" ht="14.45" x14ac:dyDescent="0.3">
      <c r="A4274">
        <f t="shared" si="66"/>
        <v>25128</v>
      </c>
      <c r="B4274" t="s">
        <v>152</v>
      </c>
    </row>
    <row r="4275" spans="1:2" ht="14.45" x14ac:dyDescent="0.3">
      <c r="A4275">
        <f t="shared" si="66"/>
        <v>25127</v>
      </c>
      <c r="B4275" t="s">
        <v>152</v>
      </c>
    </row>
    <row r="4276" spans="1:2" ht="14.45" x14ac:dyDescent="0.3">
      <c r="A4276">
        <f t="shared" si="66"/>
        <v>25126</v>
      </c>
      <c r="B4276" t="s">
        <v>152</v>
      </c>
    </row>
    <row r="4277" spans="1:2" ht="14.45" x14ac:dyDescent="0.3">
      <c r="A4277">
        <f t="shared" si="66"/>
        <v>25125</v>
      </c>
      <c r="B4277" t="s">
        <v>152</v>
      </c>
    </row>
    <row r="4278" spans="1:2" ht="14.45" x14ac:dyDescent="0.3">
      <c r="A4278">
        <f t="shared" si="66"/>
        <v>25124</v>
      </c>
      <c r="B4278" t="s">
        <v>152</v>
      </c>
    </row>
    <row r="4279" spans="1:2" ht="14.45" x14ac:dyDescent="0.3">
      <c r="A4279">
        <f t="shared" si="66"/>
        <v>25123</v>
      </c>
      <c r="B4279" t="s">
        <v>152</v>
      </c>
    </row>
    <row r="4280" spans="1:2" ht="14.45" x14ac:dyDescent="0.3">
      <c r="A4280">
        <f t="shared" si="66"/>
        <v>25122</v>
      </c>
      <c r="B4280" t="s">
        <v>152</v>
      </c>
    </row>
    <row r="4281" spans="1:2" ht="14.45" x14ac:dyDescent="0.3">
      <c r="A4281">
        <f t="shared" si="66"/>
        <v>25121</v>
      </c>
      <c r="B4281" t="s">
        <v>152</v>
      </c>
    </row>
    <row r="4282" spans="1:2" ht="14.45" x14ac:dyDescent="0.3">
      <c r="A4282">
        <f t="shared" si="66"/>
        <v>25120</v>
      </c>
      <c r="B4282" t="s">
        <v>152</v>
      </c>
    </row>
    <row r="4283" spans="1:2" ht="14.45" x14ac:dyDescent="0.3">
      <c r="A4283">
        <f t="shared" si="66"/>
        <v>25119</v>
      </c>
      <c r="B4283" t="s">
        <v>152</v>
      </c>
    </row>
    <row r="4284" spans="1:2" ht="14.45" x14ac:dyDescent="0.3">
      <c r="A4284">
        <f t="shared" si="66"/>
        <v>25118</v>
      </c>
      <c r="B4284" t="s">
        <v>152</v>
      </c>
    </row>
    <row r="4285" spans="1:2" ht="14.45" x14ac:dyDescent="0.3">
      <c r="A4285">
        <f t="shared" si="66"/>
        <v>25117</v>
      </c>
      <c r="B4285" t="s">
        <v>152</v>
      </c>
    </row>
    <row r="4286" spans="1:2" ht="14.45" x14ac:dyDescent="0.3">
      <c r="A4286">
        <f t="shared" si="66"/>
        <v>25116</v>
      </c>
      <c r="B4286" t="s">
        <v>152</v>
      </c>
    </row>
    <row r="4287" spans="1:2" ht="14.45" x14ac:dyDescent="0.3">
      <c r="A4287">
        <f t="shared" si="66"/>
        <v>25115</v>
      </c>
      <c r="B4287" t="s">
        <v>152</v>
      </c>
    </row>
    <row r="4288" spans="1:2" ht="14.45" x14ac:dyDescent="0.3">
      <c r="A4288">
        <f t="shared" si="66"/>
        <v>25114</v>
      </c>
      <c r="B4288" t="s">
        <v>152</v>
      </c>
    </row>
    <row r="4289" spans="1:2" ht="14.45" x14ac:dyDescent="0.3">
      <c r="A4289">
        <f t="shared" si="66"/>
        <v>25113</v>
      </c>
      <c r="B4289" t="s">
        <v>152</v>
      </c>
    </row>
    <row r="4290" spans="1:2" ht="14.45" x14ac:dyDescent="0.3">
      <c r="A4290">
        <f t="shared" si="66"/>
        <v>25112</v>
      </c>
      <c r="B4290" t="s">
        <v>152</v>
      </c>
    </row>
    <row r="4291" spans="1:2" ht="14.45" x14ac:dyDescent="0.3">
      <c r="A4291">
        <f t="shared" si="66"/>
        <v>25111</v>
      </c>
      <c r="B4291" t="s">
        <v>152</v>
      </c>
    </row>
    <row r="4292" spans="1:2" ht="14.45" x14ac:dyDescent="0.3">
      <c r="A4292">
        <f t="shared" ref="A4292:A4355" si="67">A4291-1</f>
        <v>25110</v>
      </c>
      <c r="B4292" t="s">
        <v>152</v>
      </c>
    </row>
    <row r="4293" spans="1:2" ht="14.45" x14ac:dyDescent="0.3">
      <c r="A4293">
        <f t="shared" si="67"/>
        <v>25109</v>
      </c>
      <c r="B4293" t="s">
        <v>152</v>
      </c>
    </row>
    <row r="4294" spans="1:2" ht="14.45" x14ac:dyDescent="0.3">
      <c r="A4294">
        <f t="shared" si="67"/>
        <v>25108</v>
      </c>
      <c r="B4294" t="s">
        <v>152</v>
      </c>
    </row>
    <row r="4295" spans="1:2" ht="14.45" x14ac:dyDescent="0.3">
      <c r="A4295">
        <f t="shared" si="67"/>
        <v>25107</v>
      </c>
      <c r="B4295" t="s">
        <v>152</v>
      </c>
    </row>
    <row r="4296" spans="1:2" ht="14.45" x14ac:dyDescent="0.3">
      <c r="A4296">
        <f t="shared" si="67"/>
        <v>25106</v>
      </c>
      <c r="B4296" t="s">
        <v>152</v>
      </c>
    </row>
    <row r="4297" spans="1:2" ht="14.45" x14ac:dyDescent="0.3">
      <c r="A4297">
        <f t="shared" si="67"/>
        <v>25105</v>
      </c>
      <c r="B4297" t="s">
        <v>152</v>
      </c>
    </row>
    <row r="4298" spans="1:2" ht="14.45" x14ac:dyDescent="0.3">
      <c r="A4298">
        <f t="shared" si="67"/>
        <v>25104</v>
      </c>
      <c r="B4298" t="s">
        <v>152</v>
      </c>
    </row>
    <row r="4299" spans="1:2" ht="14.45" x14ac:dyDescent="0.3">
      <c r="A4299">
        <f t="shared" si="67"/>
        <v>25103</v>
      </c>
      <c r="B4299" t="s">
        <v>152</v>
      </c>
    </row>
    <row r="4300" spans="1:2" ht="14.45" x14ac:dyDescent="0.3">
      <c r="A4300">
        <f t="shared" si="67"/>
        <v>25102</v>
      </c>
      <c r="B4300" t="s">
        <v>152</v>
      </c>
    </row>
    <row r="4301" spans="1:2" ht="14.45" x14ac:dyDescent="0.3">
      <c r="A4301">
        <f t="shared" si="67"/>
        <v>25101</v>
      </c>
      <c r="B4301" t="s">
        <v>152</v>
      </c>
    </row>
    <row r="4302" spans="1:2" ht="14.45" x14ac:dyDescent="0.3">
      <c r="A4302">
        <f t="shared" si="67"/>
        <v>25100</v>
      </c>
      <c r="B4302" t="s">
        <v>152</v>
      </c>
    </row>
    <row r="4303" spans="1:2" ht="14.45" x14ac:dyDescent="0.3">
      <c r="A4303">
        <f t="shared" si="67"/>
        <v>25099</v>
      </c>
      <c r="B4303" t="s">
        <v>152</v>
      </c>
    </row>
    <row r="4304" spans="1:2" ht="14.45" x14ac:dyDescent="0.3">
      <c r="A4304">
        <f t="shared" si="67"/>
        <v>25098</v>
      </c>
      <c r="B4304" t="s">
        <v>152</v>
      </c>
    </row>
    <row r="4305" spans="1:2" ht="14.45" x14ac:dyDescent="0.3">
      <c r="A4305">
        <f t="shared" si="67"/>
        <v>25097</v>
      </c>
      <c r="B4305" t="s">
        <v>152</v>
      </c>
    </row>
    <row r="4306" spans="1:2" ht="14.45" x14ac:dyDescent="0.3">
      <c r="A4306">
        <f t="shared" si="67"/>
        <v>25096</v>
      </c>
      <c r="B4306" t="s">
        <v>152</v>
      </c>
    </row>
    <row r="4307" spans="1:2" ht="14.45" x14ac:dyDescent="0.3">
      <c r="A4307">
        <f t="shared" si="67"/>
        <v>25095</v>
      </c>
      <c r="B4307" t="s">
        <v>152</v>
      </c>
    </row>
    <row r="4308" spans="1:2" ht="14.45" x14ac:dyDescent="0.3">
      <c r="A4308">
        <f t="shared" si="67"/>
        <v>25094</v>
      </c>
      <c r="B4308" t="s">
        <v>152</v>
      </c>
    </row>
    <row r="4309" spans="1:2" ht="14.45" x14ac:dyDescent="0.3">
      <c r="A4309">
        <f t="shared" si="67"/>
        <v>25093</v>
      </c>
      <c r="B4309" t="s">
        <v>152</v>
      </c>
    </row>
    <row r="4310" spans="1:2" ht="14.45" x14ac:dyDescent="0.3">
      <c r="A4310">
        <f t="shared" si="67"/>
        <v>25092</v>
      </c>
      <c r="B4310" t="s">
        <v>152</v>
      </c>
    </row>
    <row r="4311" spans="1:2" ht="14.45" x14ac:dyDescent="0.3">
      <c r="A4311">
        <f t="shared" si="67"/>
        <v>25091</v>
      </c>
      <c r="B4311" t="s">
        <v>152</v>
      </c>
    </row>
    <row r="4312" spans="1:2" ht="14.45" x14ac:dyDescent="0.3">
      <c r="A4312">
        <f t="shared" si="67"/>
        <v>25090</v>
      </c>
      <c r="B4312" t="s">
        <v>152</v>
      </c>
    </row>
    <row r="4313" spans="1:2" ht="14.45" x14ac:dyDescent="0.3">
      <c r="A4313">
        <f t="shared" si="67"/>
        <v>25089</v>
      </c>
      <c r="B4313" t="s">
        <v>152</v>
      </c>
    </row>
    <row r="4314" spans="1:2" ht="14.45" x14ac:dyDescent="0.3">
      <c r="A4314">
        <f t="shared" si="67"/>
        <v>25088</v>
      </c>
      <c r="B4314" t="s">
        <v>152</v>
      </c>
    </row>
    <row r="4315" spans="1:2" ht="14.45" x14ac:dyDescent="0.3">
      <c r="A4315">
        <f t="shared" si="67"/>
        <v>25087</v>
      </c>
      <c r="B4315" t="s">
        <v>152</v>
      </c>
    </row>
    <row r="4316" spans="1:2" ht="14.45" x14ac:dyDescent="0.3">
      <c r="A4316">
        <f t="shared" si="67"/>
        <v>25086</v>
      </c>
      <c r="B4316" t="s">
        <v>152</v>
      </c>
    </row>
    <row r="4317" spans="1:2" ht="14.45" x14ac:dyDescent="0.3">
      <c r="A4317">
        <f t="shared" si="67"/>
        <v>25085</v>
      </c>
      <c r="B4317" t="s">
        <v>152</v>
      </c>
    </row>
    <row r="4318" spans="1:2" ht="14.45" x14ac:dyDescent="0.3">
      <c r="A4318">
        <f t="shared" si="67"/>
        <v>25084</v>
      </c>
      <c r="B4318" t="s">
        <v>152</v>
      </c>
    </row>
    <row r="4319" spans="1:2" ht="14.45" x14ac:dyDescent="0.3">
      <c r="A4319">
        <f t="shared" si="67"/>
        <v>25083</v>
      </c>
      <c r="B4319" t="s">
        <v>152</v>
      </c>
    </row>
    <row r="4320" spans="1:2" ht="14.45" x14ac:dyDescent="0.3">
      <c r="A4320">
        <f t="shared" si="67"/>
        <v>25082</v>
      </c>
      <c r="B4320" t="s">
        <v>152</v>
      </c>
    </row>
    <row r="4321" spans="1:2" ht="14.45" x14ac:dyDescent="0.3">
      <c r="A4321">
        <f t="shared" si="67"/>
        <v>25081</v>
      </c>
      <c r="B4321" t="s">
        <v>152</v>
      </c>
    </row>
    <row r="4322" spans="1:2" ht="14.45" x14ac:dyDescent="0.3">
      <c r="A4322">
        <f t="shared" si="67"/>
        <v>25080</v>
      </c>
      <c r="B4322" t="s">
        <v>152</v>
      </c>
    </row>
    <row r="4323" spans="1:2" ht="14.45" x14ac:dyDescent="0.3">
      <c r="A4323">
        <f t="shared" si="67"/>
        <v>25079</v>
      </c>
      <c r="B4323" t="s">
        <v>152</v>
      </c>
    </row>
    <row r="4324" spans="1:2" ht="14.45" x14ac:dyDescent="0.3">
      <c r="A4324">
        <f t="shared" si="67"/>
        <v>25078</v>
      </c>
      <c r="B4324" t="s">
        <v>152</v>
      </c>
    </row>
    <row r="4325" spans="1:2" ht="14.45" x14ac:dyDescent="0.3">
      <c r="A4325">
        <f t="shared" si="67"/>
        <v>25077</v>
      </c>
      <c r="B4325" t="s">
        <v>152</v>
      </c>
    </row>
    <row r="4326" spans="1:2" ht="14.45" x14ac:dyDescent="0.3">
      <c r="A4326">
        <f t="shared" si="67"/>
        <v>25076</v>
      </c>
      <c r="B4326" t="s">
        <v>152</v>
      </c>
    </row>
    <row r="4327" spans="1:2" ht="14.45" x14ac:dyDescent="0.3">
      <c r="A4327">
        <f t="shared" si="67"/>
        <v>25075</v>
      </c>
      <c r="B4327" t="s">
        <v>152</v>
      </c>
    </row>
    <row r="4328" spans="1:2" ht="14.45" x14ac:dyDescent="0.3">
      <c r="A4328">
        <f t="shared" si="67"/>
        <v>25074</v>
      </c>
      <c r="B4328" t="s">
        <v>152</v>
      </c>
    </row>
    <row r="4329" spans="1:2" ht="14.45" x14ac:dyDescent="0.3">
      <c r="A4329">
        <f t="shared" si="67"/>
        <v>25073</v>
      </c>
      <c r="B4329" t="s">
        <v>152</v>
      </c>
    </row>
    <row r="4330" spans="1:2" ht="14.45" x14ac:dyDescent="0.3">
      <c r="A4330">
        <f t="shared" si="67"/>
        <v>25072</v>
      </c>
      <c r="B4330" t="s">
        <v>152</v>
      </c>
    </row>
    <row r="4331" spans="1:2" ht="14.45" x14ac:dyDescent="0.3">
      <c r="A4331">
        <f t="shared" si="67"/>
        <v>25071</v>
      </c>
      <c r="B4331" t="s">
        <v>152</v>
      </c>
    </row>
    <row r="4332" spans="1:2" ht="14.45" x14ac:dyDescent="0.3">
      <c r="A4332">
        <f t="shared" si="67"/>
        <v>25070</v>
      </c>
      <c r="B4332" t="s">
        <v>152</v>
      </c>
    </row>
    <row r="4333" spans="1:2" ht="14.45" x14ac:dyDescent="0.3">
      <c r="A4333">
        <f t="shared" si="67"/>
        <v>25069</v>
      </c>
      <c r="B4333" t="s">
        <v>152</v>
      </c>
    </row>
    <row r="4334" spans="1:2" ht="14.45" x14ac:dyDescent="0.3">
      <c r="A4334">
        <f t="shared" si="67"/>
        <v>25068</v>
      </c>
      <c r="B4334" t="s">
        <v>152</v>
      </c>
    </row>
    <row r="4335" spans="1:2" ht="14.45" x14ac:dyDescent="0.3">
      <c r="A4335">
        <f t="shared" si="67"/>
        <v>25067</v>
      </c>
      <c r="B4335" t="s">
        <v>152</v>
      </c>
    </row>
    <row r="4336" spans="1:2" ht="14.45" x14ac:dyDescent="0.3">
      <c r="A4336">
        <f t="shared" si="67"/>
        <v>25066</v>
      </c>
      <c r="B4336" t="s">
        <v>152</v>
      </c>
    </row>
    <row r="4337" spans="1:2" ht="14.45" x14ac:dyDescent="0.3">
      <c r="A4337">
        <f t="shared" si="67"/>
        <v>25065</v>
      </c>
      <c r="B4337" t="s">
        <v>152</v>
      </c>
    </row>
    <row r="4338" spans="1:2" ht="14.45" x14ac:dyDescent="0.3">
      <c r="A4338">
        <f t="shared" si="67"/>
        <v>25064</v>
      </c>
      <c r="B4338" t="s">
        <v>152</v>
      </c>
    </row>
    <row r="4339" spans="1:2" ht="14.45" x14ac:dyDescent="0.3">
      <c r="A4339">
        <f t="shared" si="67"/>
        <v>25063</v>
      </c>
      <c r="B4339" t="s">
        <v>152</v>
      </c>
    </row>
    <row r="4340" spans="1:2" ht="14.45" x14ac:dyDescent="0.3">
      <c r="A4340">
        <f t="shared" si="67"/>
        <v>25062</v>
      </c>
      <c r="B4340" t="s">
        <v>152</v>
      </c>
    </row>
    <row r="4341" spans="1:2" ht="14.45" x14ac:dyDescent="0.3">
      <c r="A4341">
        <f t="shared" si="67"/>
        <v>25061</v>
      </c>
      <c r="B4341" t="s">
        <v>152</v>
      </c>
    </row>
    <row r="4342" spans="1:2" ht="14.45" x14ac:dyDescent="0.3">
      <c r="A4342">
        <f t="shared" si="67"/>
        <v>25060</v>
      </c>
      <c r="B4342" t="s">
        <v>152</v>
      </c>
    </row>
    <row r="4343" spans="1:2" ht="14.45" x14ac:dyDescent="0.3">
      <c r="A4343">
        <f t="shared" si="67"/>
        <v>25059</v>
      </c>
      <c r="B4343" t="s">
        <v>152</v>
      </c>
    </row>
    <row r="4344" spans="1:2" ht="14.45" x14ac:dyDescent="0.3">
      <c r="A4344">
        <f t="shared" si="67"/>
        <v>25058</v>
      </c>
      <c r="B4344" t="s">
        <v>152</v>
      </c>
    </row>
    <row r="4345" spans="1:2" ht="14.45" x14ac:dyDescent="0.3">
      <c r="A4345">
        <f t="shared" si="67"/>
        <v>25057</v>
      </c>
      <c r="B4345" t="s">
        <v>152</v>
      </c>
    </row>
    <row r="4346" spans="1:2" ht="14.45" x14ac:dyDescent="0.3">
      <c r="A4346">
        <f t="shared" si="67"/>
        <v>25056</v>
      </c>
      <c r="B4346" t="s">
        <v>152</v>
      </c>
    </row>
    <row r="4347" spans="1:2" ht="14.45" x14ac:dyDescent="0.3">
      <c r="A4347">
        <f t="shared" si="67"/>
        <v>25055</v>
      </c>
      <c r="B4347" t="s">
        <v>152</v>
      </c>
    </row>
    <row r="4348" spans="1:2" ht="14.45" x14ac:dyDescent="0.3">
      <c r="A4348">
        <f t="shared" si="67"/>
        <v>25054</v>
      </c>
      <c r="B4348" t="s">
        <v>152</v>
      </c>
    </row>
    <row r="4349" spans="1:2" ht="14.45" x14ac:dyDescent="0.3">
      <c r="A4349">
        <f t="shared" si="67"/>
        <v>25053</v>
      </c>
      <c r="B4349" t="s">
        <v>152</v>
      </c>
    </row>
    <row r="4350" spans="1:2" ht="14.45" x14ac:dyDescent="0.3">
      <c r="A4350">
        <f t="shared" si="67"/>
        <v>25052</v>
      </c>
      <c r="B4350" t="s">
        <v>152</v>
      </c>
    </row>
    <row r="4351" spans="1:2" ht="14.45" x14ac:dyDescent="0.3">
      <c r="A4351">
        <f t="shared" si="67"/>
        <v>25051</v>
      </c>
      <c r="B4351" t="s">
        <v>152</v>
      </c>
    </row>
    <row r="4352" spans="1:2" ht="14.45" x14ac:dyDescent="0.3">
      <c r="A4352">
        <f t="shared" si="67"/>
        <v>25050</v>
      </c>
      <c r="B4352" t="s">
        <v>152</v>
      </c>
    </row>
    <row r="4353" spans="1:2" ht="14.45" x14ac:dyDescent="0.3">
      <c r="A4353">
        <f t="shared" si="67"/>
        <v>25049</v>
      </c>
      <c r="B4353" t="s">
        <v>152</v>
      </c>
    </row>
    <row r="4354" spans="1:2" ht="14.45" x14ac:dyDescent="0.3">
      <c r="A4354">
        <f t="shared" si="67"/>
        <v>25048</v>
      </c>
      <c r="B4354" t="s">
        <v>152</v>
      </c>
    </row>
    <row r="4355" spans="1:2" ht="14.45" x14ac:dyDescent="0.3">
      <c r="A4355">
        <f t="shared" si="67"/>
        <v>25047</v>
      </c>
      <c r="B4355" t="s">
        <v>152</v>
      </c>
    </row>
    <row r="4356" spans="1:2" ht="14.45" x14ac:dyDescent="0.3">
      <c r="A4356">
        <f t="shared" ref="A4356:A4419" si="68">A4355-1</f>
        <v>25046</v>
      </c>
      <c r="B4356" t="s">
        <v>152</v>
      </c>
    </row>
    <row r="4357" spans="1:2" ht="14.45" x14ac:dyDescent="0.3">
      <c r="A4357">
        <f t="shared" si="68"/>
        <v>25045</v>
      </c>
      <c r="B4357" t="s">
        <v>152</v>
      </c>
    </row>
    <row r="4358" spans="1:2" ht="14.45" x14ac:dyDescent="0.3">
      <c r="A4358">
        <f t="shared" si="68"/>
        <v>25044</v>
      </c>
      <c r="B4358" t="s">
        <v>152</v>
      </c>
    </row>
    <row r="4359" spans="1:2" ht="14.45" x14ac:dyDescent="0.3">
      <c r="A4359">
        <f t="shared" si="68"/>
        <v>25043</v>
      </c>
      <c r="B4359" t="s">
        <v>152</v>
      </c>
    </row>
    <row r="4360" spans="1:2" ht="14.45" x14ac:dyDescent="0.3">
      <c r="A4360">
        <f t="shared" si="68"/>
        <v>25042</v>
      </c>
      <c r="B4360" t="s">
        <v>152</v>
      </c>
    </row>
    <row r="4361" spans="1:2" ht="14.45" x14ac:dyDescent="0.3">
      <c r="A4361">
        <f t="shared" si="68"/>
        <v>25041</v>
      </c>
      <c r="B4361" t="s">
        <v>152</v>
      </c>
    </row>
    <row r="4362" spans="1:2" ht="14.45" x14ac:dyDescent="0.3">
      <c r="A4362">
        <f t="shared" si="68"/>
        <v>25040</v>
      </c>
      <c r="B4362" t="s">
        <v>152</v>
      </c>
    </row>
    <row r="4363" spans="1:2" ht="14.45" x14ac:dyDescent="0.3">
      <c r="A4363">
        <f t="shared" si="68"/>
        <v>25039</v>
      </c>
      <c r="B4363" t="s">
        <v>152</v>
      </c>
    </row>
    <row r="4364" spans="1:2" ht="14.45" x14ac:dyDescent="0.3">
      <c r="A4364">
        <f t="shared" si="68"/>
        <v>25038</v>
      </c>
      <c r="B4364" t="s">
        <v>152</v>
      </c>
    </row>
    <row r="4365" spans="1:2" ht="14.45" x14ac:dyDescent="0.3">
      <c r="A4365">
        <f t="shared" si="68"/>
        <v>25037</v>
      </c>
      <c r="B4365" t="s">
        <v>152</v>
      </c>
    </row>
    <row r="4366" spans="1:2" ht="14.45" x14ac:dyDescent="0.3">
      <c r="A4366">
        <f t="shared" si="68"/>
        <v>25036</v>
      </c>
      <c r="B4366" t="s">
        <v>152</v>
      </c>
    </row>
    <row r="4367" spans="1:2" ht="14.45" x14ac:dyDescent="0.3">
      <c r="A4367">
        <f t="shared" si="68"/>
        <v>25035</v>
      </c>
      <c r="B4367" t="s">
        <v>152</v>
      </c>
    </row>
    <row r="4368" spans="1:2" ht="14.45" x14ac:dyDescent="0.3">
      <c r="A4368">
        <f t="shared" si="68"/>
        <v>25034</v>
      </c>
      <c r="B4368" t="s">
        <v>152</v>
      </c>
    </row>
    <row r="4369" spans="1:2" ht="14.45" x14ac:dyDescent="0.3">
      <c r="A4369">
        <f t="shared" si="68"/>
        <v>25033</v>
      </c>
      <c r="B4369" t="s">
        <v>152</v>
      </c>
    </row>
    <row r="4370" spans="1:2" ht="14.45" x14ac:dyDescent="0.3">
      <c r="A4370">
        <f t="shared" si="68"/>
        <v>25032</v>
      </c>
      <c r="B4370" t="s">
        <v>152</v>
      </c>
    </row>
    <row r="4371" spans="1:2" ht="14.45" x14ac:dyDescent="0.3">
      <c r="A4371">
        <f t="shared" si="68"/>
        <v>25031</v>
      </c>
      <c r="B4371" t="s">
        <v>152</v>
      </c>
    </row>
    <row r="4372" spans="1:2" ht="14.45" x14ac:dyDescent="0.3">
      <c r="A4372">
        <f t="shared" si="68"/>
        <v>25030</v>
      </c>
      <c r="B4372" t="s">
        <v>152</v>
      </c>
    </row>
    <row r="4373" spans="1:2" ht="14.45" x14ac:dyDescent="0.3">
      <c r="A4373">
        <f t="shared" si="68"/>
        <v>25029</v>
      </c>
      <c r="B4373" t="s">
        <v>152</v>
      </c>
    </row>
    <row r="4374" spans="1:2" ht="14.45" x14ac:dyDescent="0.3">
      <c r="A4374">
        <f t="shared" si="68"/>
        <v>25028</v>
      </c>
      <c r="B4374" t="s">
        <v>152</v>
      </c>
    </row>
    <row r="4375" spans="1:2" ht="14.45" x14ac:dyDescent="0.3">
      <c r="A4375">
        <f t="shared" si="68"/>
        <v>25027</v>
      </c>
      <c r="B4375" t="s">
        <v>152</v>
      </c>
    </row>
    <row r="4376" spans="1:2" ht="14.45" x14ac:dyDescent="0.3">
      <c r="A4376">
        <f t="shared" si="68"/>
        <v>25026</v>
      </c>
      <c r="B4376" t="s">
        <v>152</v>
      </c>
    </row>
    <row r="4377" spans="1:2" ht="14.45" x14ac:dyDescent="0.3">
      <c r="A4377">
        <f t="shared" si="68"/>
        <v>25025</v>
      </c>
      <c r="B4377" t="s">
        <v>152</v>
      </c>
    </row>
    <row r="4378" spans="1:2" ht="14.45" x14ac:dyDescent="0.3">
      <c r="A4378">
        <f t="shared" si="68"/>
        <v>25024</v>
      </c>
      <c r="B4378" t="s">
        <v>152</v>
      </c>
    </row>
    <row r="4379" spans="1:2" ht="14.45" x14ac:dyDescent="0.3">
      <c r="A4379">
        <f t="shared" si="68"/>
        <v>25023</v>
      </c>
      <c r="B4379" t="s">
        <v>152</v>
      </c>
    </row>
    <row r="4380" spans="1:2" ht="14.45" x14ac:dyDescent="0.3">
      <c r="A4380">
        <f t="shared" si="68"/>
        <v>25022</v>
      </c>
      <c r="B4380" t="s">
        <v>152</v>
      </c>
    </row>
    <row r="4381" spans="1:2" ht="14.45" x14ac:dyDescent="0.3">
      <c r="A4381">
        <f t="shared" si="68"/>
        <v>25021</v>
      </c>
      <c r="B4381" t="s">
        <v>152</v>
      </c>
    </row>
    <row r="4382" spans="1:2" ht="14.45" x14ac:dyDescent="0.3">
      <c r="A4382">
        <f t="shared" si="68"/>
        <v>25020</v>
      </c>
      <c r="B4382" t="s">
        <v>152</v>
      </c>
    </row>
    <row r="4383" spans="1:2" ht="14.45" x14ac:dyDescent="0.3">
      <c r="A4383">
        <f t="shared" si="68"/>
        <v>25019</v>
      </c>
      <c r="B4383" t="s">
        <v>152</v>
      </c>
    </row>
    <row r="4384" spans="1:2" ht="14.45" x14ac:dyDescent="0.3">
      <c r="A4384">
        <f t="shared" si="68"/>
        <v>25018</v>
      </c>
      <c r="B4384" t="s">
        <v>152</v>
      </c>
    </row>
    <row r="4385" spans="1:2" ht="14.45" x14ac:dyDescent="0.3">
      <c r="A4385">
        <f t="shared" si="68"/>
        <v>25017</v>
      </c>
      <c r="B4385" t="s">
        <v>152</v>
      </c>
    </row>
    <row r="4386" spans="1:2" ht="14.45" x14ac:dyDescent="0.3">
      <c r="A4386">
        <f t="shared" si="68"/>
        <v>25016</v>
      </c>
      <c r="B4386" t="s">
        <v>152</v>
      </c>
    </row>
    <row r="4387" spans="1:2" ht="14.45" x14ac:dyDescent="0.3">
      <c r="A4387">
        <f t="shared" si="68"/>
        <v>25015</v>
      </c>
      <c r="B4387" t="s">
        <v>152</v>
      </c>
    </row>
    <row r="4388" spans="1:2" ht="14.45" x14ac:dyDescent="0.3">
      <c r="A4388">
        <f t="shared" si="68"/>
        <v>25014</v>
      </c>
      <c r="B4388" t="s">
        <v>152</v>
      </c>
    </row>
    <row r="4389" spans="1:2" ht="14.45" x14ac:dyDescent="0.3">
      <c r="A4389">
        <f t="shared" si="68"/>
        <v>25013</v>
      </c>
      <c r="B4389" t="s">
        <v>152</v>
      </c>
    </row>
    <row r="4390" spans="1:2" ht="14.45" x14ac:dyDescent="0.3">
      <c r="A4390">
        <f t="shared" si="68"/>
        <v>25012</v>
      </c>
      <c r="B4390" t="s">
        <v>152</v>
      </c>
    </row>
    <row r="4391" spans="1:2" ht="14.45" x14ac:dyDescent="0.3">
      <c r="A4391">
        <f t="shared" si="68"/>
        <v>25011</v>
      </c>
      <c r="B4391" t="s">
        <v>152</v>
      </c>
    </row>
    <row r="4392" spans="1:2" ht="14.45" x14ac:dyDescent="0.3">
      <c r="A4392">
        <f t="shared" si="68"/>
        <v>25010</v>
      </c>
      <c r="B4392" t="s">
        <v>152</v>
      </c>
    </row>
    <row r="4393" spans="1:2" ht="14.45" x14ac:dyDescent="0.3">
      <c r="A4393">
        <f t="shared" si="68"/>
        <v>25009</v>
      </c>
      <c r="B4393" t="s">
        <v>152</v>
      </c>
    </row>
    <row r="4394" spans="1:2" ht="14.45" x14ac:dyDescent="0.3">
      <c r="A4394">
        <f t="shared" si="68"/>
        <v>25008</v>
      </c>
      <c r="B4394" t="s">
        <v>152</v>
      </c>
    </row>
    <row r="4395" spans="1:2" ht="14.45" x14ac:dyDescent="0.3">
      <c r="A4395">
        <f t="shared" si="68"/>
        <v>25007</v>
      </c>
      <c r="B4395" t="s">
        <v>152</v>
      </c>
    </row>
    <row r="4396" spans="1:2" ht="14.45" x14ac:dyDescent="0.3">
      <c r="A4396">
        <f t="shared" si="68"/>
        <v>25006</v>
      </c>
      <c r="B4396" t="s">
        <v>152</v>
      </c>
    </row>
    <row r="4397" spans="1:2" ht="14.45" x14ac:dyDescent="0.3">
      <c r="A4397">
        <f t="shared" si="68"/>
        <v>25005</v>
      </c>
      <c r="B4397" t="s">
        <v>152</v>
      </c>
    </row>
    <row r="4398" spans="1:2" ht="14.45" x14ac:dyDescent="0.3">
      <c r="A4398">
        <f t="shared" si="68"/>
        <v>25004</v>
      </c>
      <c r="B4398" t="s">
        <v>152</v>
      </c>
    </row>
    <row r="4399" spans="1:2" ht="14.45" x14ac:dyDescent="0.3">
      <c r="A4399">
        <f t="shared" si="68"/>
        <v>25003</v>
      </c>
      <c r="B4399" t="s">
        <v>152</v>
      </c>
    </row>
    <row r="4400" spans="1:2" ht="14.45" x14ac:dyDescent="0.3">
      <c r="A4400">
        <f t="shared" si="68"/>
        <v>25002</v>
      </c>
      <c r="B4400" t="s">
        <v>152</v>
      </c>
    </row>
    <row r="4401" spans="1:2" ht="14.45" x14ac:dyDescent="0.3">
      <c r="A4401">
        <f t="shared" si="68"/>
        <v>25001</v>
      </c>
      <c r="B4401" t="s">
        <v>152</v>
      </c>
    </row>
    <row r="4402" spans="1:2" ht="14.45" x14ac:dyDescent="0.3">
      <c r="A4402">
        <f t="shared" si="68"/>
        <v>25000</v>
      </c>
      <c r="B4402" t="s">
        <v>152</v>
      </c>
    </row>
    <row r="4403" spans="1:2" ht="14.45" x14ac:dyDescent="0.3">
      <c r="A4403">
        <f t="shared" si="68"/>
        <v>24999</v>
      </c>
      <c r="B4403" t="s">
        <v>152</v>
      </c>
    </row>
    <row r="4404" spans="1:2" ht="14.45" x14ac:dyDescent="0.3">
      <c r="A4404">
        <f t="shared" si="68"/>
        <v>24998</v>
      </c>
      <c r="B4404" t="s">
        <v>152</v>
      </c>
    </row>
    <row r="4405" spans="1:2" ht="14.45" x14ac:dyDescent="0.3">
      <c r="A4405">
        <f t="shared" si="68"/>
        <v>24997</v>
      </c>
      <c r="B4405" t="s">
        <v>152</v>
      </c>
    </row>
    <row r="4406" spans="1:2" ht="14.45" x14ac:dyDescent="0.3">
      <c r="A4406">
        <f t="shared" si="68"/>
        <v>24996</v>
      </c>
      <c r="B4406" t="s">
        <v>152</v>
      </c>
    </row>
    <row r="4407" spans="1:2" ht="14.45" x14ac:dyDescent="0.3">
      <c r="A4407">
        <f t="shared" si="68"/>
        <v>24995</v>
      </c>
      <c r="B4407" t="s">
        <v>152</v>
      </c>
    </row>
    <row r="4408" spans="1:2" ht="14.45" x14ac:dyDescent="0.3">
      <c r="A4408">
        <f t="shared" si="68"/>
        <v>24994</v>
      </c>
      <c r="B4408" t="s">
        <v>152</v>
      </c>
    </row>
    <row r="4409" spans="1:2" ht="14.45" x14ac:dyDescent="0.3">
      <c r="A4409">
        <f t="shared" si="68"/>
        <v>24993</v>
      </c>
      <c r="B4409" t="s">
        <v>152</v>
      </c>
    </row>
    <row r="4410" spans="1:2" ht="14.45" x14ac:dyDescent="0.3">
      <c r="A4410">
        <f t="shared" si="68"/>
        <v>24992</v>
      </c>
      <c r="B4410" t="s">
        <v>152</v>
      </c>
    </row>
    <row r="4411" spans="1:2" ht="14.45" x14ac:dyDescent="0.3">
      <c r="A4411">
        <f t="shared" si="68"/>
        <v>24991</v>
      </c>
      <c r="B4411" t="s">
        <v>152</v>
      </c>
    </row>
    <row r="4412" spans="1:2" ht="14.45" x14ac:dyDescent="0.3">
      <c r="A4412">
        <f t="shared" si="68"/>
        <v>24990</v>
      </c>
      <c r="B4412" t="s">
        <v>152</v>
      </c>
    </row>
    <row r="4413" spans="1:2" ht="14.45" x14ac:dyDescent="0.3">
      <c r="A4413">
        <f t="shared" si="68"/>
        <v>24989</v>
      </c>
      <c r="B4413" t="s">
        <v>152</v>
      </c>
    </row>
    <row r="4414" spans="1:2" ht="14.45" x14ac:dyDescent="0.3">
      <c r="A4414">
        <f t="shared" si="68"/>
        <v>24988</v>
      </c>
      <c r="B4414" t="s">
        <v>152</v>
      </c>
    </row>
    <row r="4415" spans="1:2" ht="14.45" x14ac:dyDescent="0.3">
      <c r="A4415">
        <f t="shared" si="68"/>
        <v>24987</v>
      </c>
      <c r="B4415" t="s">
        <v>152</v>
      </c>
    </row>
    <row r="4416" spans="1:2" ht="14.45" x14ac:dyDescent="0.3">
      <c r="A4416">
        <f t="shared" si="68"/>
        <v>24986</v>
      </c>
      <c r="B4416" t="s">
        <v>152</v>
      </c>
    </row>
    <row r="4417" spans="1:2" ht="14.45" x14ac:dyDescent="0.3">
      <c r="A4417">
        <f t="shared" si="68"/>
        <v>24985</v>
      </c>
      <c r="B4417" t="s">
        <v>152</v>
      </c>
    </row>
    <row r="4418" spans="1:2" ht="14.45" x14ac:dyDescent="0.3">
      <c r="A4418">
        <f t="shared" si="68"/>
        <v>24984</v>
      </c>
      <c r="B4418" t="s">
        <v>152</v>
      </c>
    </row>
    <row r="4419" spans="1:2" ht="14.45" x14ac:dyDescent="0.3">
      <c r="A4419">
        <f t="shared" si="68"/>
        <v>24983</v>
      </c>
      <c r="B4419" t="s">
        <v>152</v>
      </c>
    </row>
    <row r="4420" spans="1:2" ht="14.45" x14ac:dyDescent="0.3">
      <c r="A4420">
        <f t="shared" ref="A4420:A4483" si="69">A4419-1</f>
        <v>24982</v>
      </c>
      <c r="B4420" t="s">
        <v>152</v>
      </c>
    </row>
    <row r="4421" spans="1:2" ht="14.45" x14ac:dyDescent="0.3">
      <c r="A4421">
        <f t="shared" si="69"/>
        <v>24981</v>
      </c>
      <c r="B4421" t="s">
        <v>152</v>
      </c>
    </row>
    <row r="4422" spans="1:2" ht="14.45" x14ac:dyDescent="0.3">
      <c r="A4422">
        <f t="shared" si="69"/>
        <v>24980</v>
      </c>
      <c r="B4422" t="s">
        <v>152</v>
      </c>
    </row>
    <row r="4423" spans="1:2" ht="14.45" x14ac:dyDescent="0.3">
      <c r="A4423">
        <f t="shared" si="69"/>
        <v>24979</v>
      </c>
      <c r="B4423" t="s">
        <v>152</v>
      </c>
    </row>
    <row r="4424" spans="1:2" ht="14.45" x14ac:dyDescent="0.3">
      <c r="A4424">
        <f t="shared" si="69"/>
        <v>24978</v>
      </c>
      <c r="B4424" t="s">
        <v>152</v>
      </c>
    </row>
    <row r="4425" spans="1:2" ht="14.45" x14ac:dyDescent="0.3">
      <c r="A4425">
        <f t="shared" si="69"/>
        <v>24977</v>
      </c>
      <c r="B4425" t="s">
        <v>152</v>
      </c>
    </row>
    <row r="4426" spans="1:2" ht="14.45" x14ac:dyDescent="0.3">
      <c r="A4426">
        <f t="shared" si="69"/>
        <v>24976</v>
      </c>
      <c r="B4426" t="s">
        <v>152</v>
      </c>
    </row>
    <row r="4427" spans="1:2" ht="14.45" x14ac:dyDescent="0.3">
      <c r="A4427">
        <f t="shared" si="69"/>
        <v>24975</v>
      </c>
      <c r="B4427" t="s">
        <v>152</v>
      </c>
    </row>
    <row r="4428" spans="1:2" ht="14.45" x14ac:dyDescent="0.3">
      <c r="A4428">
        <f t="shared" si="69"/>
        <v>24974</v>
      </c>
      <c r="B4428" t="s">
        <v>152</v>
      </c>
    </row>
    <row r="4429" spans="1:2" ht="14.45" x14ac:dyDescent="0.3">
      <c r="A4429">
        <f t="shared" si="69"/>
        <v>24973</v>
      </c>
      <c r="B4429" t="s">
        <v>152</v>
      </c>
    </row>
    <row r="4430" spans="1:2" ht="14.45" x14ac:dyDescent="0.3">
      <c r="A4430">
        <f t="shared" si="69"/>
        <v>24972</v>
      </c>
      <c r="B4430" t="s">
        <v>152</v>
      </c>
    </row>
    <row r="4431" spans="1:2" ht="14.45" x14ac:dyDescent="0.3">
      <c r="A4431">
        <f t="shared" si="69"/>
        <v>24971</v>
      </c>
      <c r="B4431" t="s">
        <v>152</v>
      </c>
    </row>
    <row r="4432" spans="1:2" ht="14.45" x14ac:dyDescent="0.3">
      <c r="A4432">
        <f t="shared" si="69"/>
        <v>24970</v>
      </c>
      <c r="B4432" t="s">
        <v>152</v>
      </c>
    </row>
    <row r="4433" spans="1:2" ht="14.45" x14ac:dyDescent="0.3">
      <c r="A4433">
        <f t="shared" si="69"/>
        <v>24969</v>
      </c>
      <c r="B4433" t="s">
        <v>152</v>
      </c>
    </row>
    <row r="4434" spans="1:2" ht="14.45" x14ac:dyDescent="0.3">
      <c r="A4434">
        <f t="shared" si="69"/>
        <v>24968</v>
      </c>
      <c r="B4434" t="s">
        <v>152</v>
      </c>
    </row>
    <row r="4435" spans="1:2" ht="14.45" x14ac:dyDescent="0.3">
      <c r="A4435">
        <f t="shared" si="69"/>
        <v>24967</v>
      </c>
      <c r="B4435" t="s">
        <v>152</v>
      </c>
    </row>
    <row r="4436" spans="1:2" ht="14.45" x14ac:dyDescent="0.3">
      <c r="A4436">
        <f t="shared" si="69"/>
        <v>24966</v>
      </c>
      <c r="B4436" t="s">
        <v>152</v>
      </c>
    </row>
    <row r="4437" spans="1:2" ht="14.45" x14ac:dyDescent="0.3">
      <c r="A4437">
        <f t="shared" si="69"/>
        <v>24965</v>
      </c>
      <c r="B4437" t="s">
        <v>152</v>
      </c>
    </row>
    <row r="4438" spans="1:2" ht="14.45" x14ac:dyDescent="0.3">
      <c r="A4438">
        <f t="shared" si="69"/>
        <v>24964</v>
      </c>
      <c r="B4438" t="s">
        <v>152</v>
      </c>
    </row>
    <row r="4439" spans="1:2" ht="14.45" x14ac:dyDescent="0.3">
      <c r="A4439">
        <f t="shared" si="69"/>
        <v>24963</v>
      </c>
      <c r="B4439" t="s">
        <v>152</v>
      </c>
    </row>
    <row r="4440" spans="1:2" ht="14.45" x14ac:dyDescent="0.3">
      <c r="A4440">
        <f t="shared" si="69"/>
        <v>24962</v>
      </c>
      <c r="B4440" t="s">
        <v>152</v>
      </c>
    </row>
    <row r="4441" spans="1:2" ht="14.45" x14ac:dyDescent="0.3">
      <c r="A4441">
        <f t="shared" si="69"/>
        <v>24961</v>
      </c>
      <c r="B4441" t="s">
        <v>152</v>
      </c>
    </row>
    <row r="4442" spans="1:2" ht="14.45" x14ac:dyDescent="0.3">
      <c r="A4442">
        <f t="shared" si="69"/>
        <v>24960</v>
      </c>
      <c r="B4442" t="s">
        <v>152</v>
      </c>
    </row>
    <row r="4443" spans="1:2" ht="14.45" x14ac:dyDescent="0.3">
      <c r="A4443">
        <f t="shared" si="69"/>
        <v>24959</v>
      </c>
      <c r="B4443" t="s">
        <v>152</v>
      </c>
    </row>
    <row r="4444" spans="1:2" ht="14.45" x14ac:dyDescent="0.3">
      <c r="A4444">
        <f t="shared" si="69"/>
        <v>24958</v>
      </c>
      <c r="B4444" t="s">
        <v>152</v>
      </c>
    </row>
    <row r="4445" spans="1:2" ht="14.45" x14ac:dyDescent="0.3">
      <c r="A4445">
        <f t="shared" si="69"/>
        <v>24957</v>
      </c>
      <c r="B4445" t="s">
        <v>152</v>
      </c>
    </row>
    <row r="4446" spans="1:2" ht="14.45" x14ac:dyDescent="0.3">
      <c r="A4446">
        <f t="shared" si="69"/>
        <v>24956</v>
      </c>
      <c r="B4446" t="s">
        <v>152</v>
      </c>
    </row>
    <row r="4447" spans="1:2" ht="14.45" x14ac:dyDescent="0.3">
      <c r="A4447">
        <f t="shared" si="69"/>
        <v>24955</v>
      </c>
      <c r="B4447" t="s">
        <v>152</v>
      </c>
    </row>
    <row r="4448" spans="1:2" ht="14.45" x14ac:dyDescent="0.3">
      <c r="A4448">
        <f t="shared" si="69"/>
        <v>24954</v>
      </c>
      <c r="B4448" t="s">
        <v>152</v>
      </c>
    </row>
    <row r="4449" spans="1:2" ht="14.45" x14ac:dyDescent="0.3">
      <c r="A4449">
        <f t="shared" si="69"/>
        <v>24953</v>
      </c>
      <c r="B4449" t="s">
        <v>152</v>
      </c>
    </row>
    <row r="4450" spans="1:2" ht="14.45" x14ac:dyDescent="0.3">
      <c r="A4450">
        <f t="shared" si="69"/>
        <v>24952</v>
      </c>
      <c r="B4450" t="s">
        <v>152</v>
      </c>
    </row>
    <row r="4451" spans="1:2" ht="14.45" x14ac:dyDescent="0.3">
      <c r="A4451">
        <f t="shared" si="69"/>
        <v>24951</v>
      </c>
      <c r="B4451" t="s">
        <v>152</v>
      </c>
    </row>
    <row r="4452" spans="1:2" ht="14.45" x14ac:dyDescent="0.3">
      <c r="A4452">
        <f t="shared" si="69"/>
        <v>24950</v>
      </c>
      <c r="B4452" t="s">
        <v>152</v>
      </c>
    </row>
    <row r="4453" spans="1:2" ht="14.45" x14ac:dyDescent="0.3">
      <c r="A4453">
        <f t="shared" si="69"/>
        <v>24949</v>
      </c>
      <c r="B4453" t="s">
        <v>152</v>
      </c>
    </row>
    <row r="4454" spans="1:2" ht="14.45" x14ac:dyDescent="0.3">
      <c r="A4454">
        <f t="shared" si="69"/>
        <v>24948</v>
      </c>
      <c r="B4454" t="s">
        <v>152</v>
      </c>
    </row>
    <row r="4455" spans="1:2" ht="14.45" x14ac:dyDescent="0.3">
      <c r="A4455">
        <f t="shared" si="69"/>
        <v>24947</v>
      </c>
      <c r="B4455" t="s">
        <v>152</v>
      </c>
    </row>
    <row r="4456" spans="1:2" ht="14.45" x14ac:dyDescent="0.3">
      <c r="A4456">
        <f t="shared" si="69"/>
        <v>24946</v>
      </c>
      <c r="B4456" t="s">
        <v>152</v>
      </c>
    </row>
    <row r="4457" spans="1:2" ht="14.45" x14ac:dyDescent="0.3">
      <c r="A4457">
        <f t="shared" si="69"/>
        <v>24945</v>
      </c>
      <c r="B4457" t="s">
        <v>152</v>
      </c>
    </row>
    <row r="4458" spans="1:2" ht="14.45" x14ac:dyDescent="0.3">
      <c r="A4458">
        <f t="shared" si="69"/>
        <v>24944</v>
      </c>
      <c r="B4458" t="s">
        <v>152</v>
      </c>
    </row>
    <row r="4459" spans="1:2" ht="14.45" x14ac:dyDescent="0.3">
      <c r="A4459">
        <f t="shared" si="69"/>
        <v>24943</v>
      </c>
      <c r="B4459" t="s">
        <v>152</v>
      </c>
    </row>
    <row r="4460" spans="1:2" ht="14.45" x14ac:dyDescent="0.3">
      <c r="A4460">
        <f t="shared" si="69"/>
        <v>24942</v>
      </c>
      <c r="B4460" t="s">
        <v>152</v>
      </c>
    </row>
    <row r="4461" spans="1:2" ht="14.45" x14ac:dyDescent="0.3">
      <c r="A4461">
        <f t="shared" si="69"/>
        <v>24941</v>
      </c>
      <c r="B4461" t="s">
        <v>152</v>
      </c>
    </row>
    <row r="4462" spans="1:2" ht="14.45" x14ac:dyDescent="0.3">
      <c r="A4462">
        <f t="shared" si="69"/>
        <v>24940</v>
      </c>
      <c r="B4462" t="s">
        <v>152</v>
      </c>
    </row>
    <row r="4463" spans="1:2" ht="14.45" x14ac:dyDescent="0.3">
      <c r="A4463">
        <f t="shared" si="69"/>
        <v>24939</v>
      </c>
      <c r="B4463" t="s">
        <v>152</v>
      </c>
    </row>
    <row r="4464" spans="1:2" ht="14.45" x14ac:dyDescent="0.3">
      <c r="A4464">
        <f t="shared" si="69"/>
        <v>24938</v>
      </c>
      <c r="B4464" t="s">
        <v>152</v>
      </c>
    </row>
    <row r="4465" spans="1:2" ht="14.45" x14ac:dyDescent="0.3">
      <c r="A4465">
        <f t="shared" si="69"/>
        <v>24937</v>
      </c>
      <c r="B4465" t="s">
        <v>152</v>
      </c>
    </row>
    <row r="4466" spans="1:2" ht="14.45" x14ac:dyDescent="0.3">
      <c r="A4466">
        <f t="shared" si="69"/>
        <v>24936</v>
      </c>
      <c r="B4466" t="s">
        <v>152</v>
      </c>
    </row>
    <row r="4467" spans="1:2" ht="14.45" x14ac:dyDescent="0.3">
      <c r="A4467">
        <f t="shared" si="69"/>
        <v>24935</v>
      </c>
      <c r="B4467" t="s">
        <v>152</v>
      </c>
    </row>
    <row r="4468" spans="1:2" ht="14.45" x14ac:dyDescent="0.3">
      <c r="A4468">
        <f t="shared" si="69"/>
        <v>24934</v>
      </c>
      <c r="B4468" t="s">
        <v>152</v>
      </c>
    </row>
    <row r="4469" spans="1:2" ht="14.45" x14ac:dyDescent="0.3">
      <c r="A4469">
        <f t="shared" si="69"/>
        <v>24933</v>
      </c>
      <c r="B4469" t="s">
        <v>152</v>
      </c>
    </row>
    <row r="4470" spans="1:2" ht="14.45" x14ac:dyDescent="0.3">
      <c r="A4470">
        <f t="shared" si="69"/>
        <v>24932</v>
      </c>
      <c r="B4470" t="s">
        <v>152</v>
      </c>
    </row>
    <row r="4471" spans="1:2" ht="14.45" x14ac:dyDescent="0.3">
      <c r="A4471">
        <f t="shared" si="69"/>
        <v>24931</v>
      </c>
      <c r="B4471" t="s">
        <v>152</v>
      </c>
    </row>
    <row r="4472" spans="1:2" ht="14.45" x14ac:dyDescent="0.3">
      <c r="A4472">
        <f t="shared" si="69"/>
        <v>24930</v>
      </c>
      <c r="B4472" t="s">
        <v>152</v>
      </c>
    </row>
    <row r="4473" spans="1:2" ht="14.45" x14ac:dyDescent="0.3">
      <c r="A4473">
        <f t="shared" si="69"/>
        <v>24929</v>
      </c>
      <c r="B4473" t="s">
        <v>152</v>
      </c>
    </row>
    <row r="4474" spans="1:2" ht="14.45" x14ac:dyDescent="0.3">
      <c r="A4474">
        <f t="shared" si="69"/>
        <v>24928</v>
      </c>
      <c r="B4474" t="s">
        <v>152</v>
      </c>
    </row>
    <row r="4475" spans="1:2" ht="14.45" x14ac:dyDescent="0.3">
      <c r="A4475">
        <f t="shared" si="69"/>
        <v>24927</v>
      </c>
      <c r="B4475" t="s">
        <v>152</v>
      </c>
    </row>
    <row r="4476" spans="1:2" ht="14.45" x14ac:dyDescent="0.3">
      <c r="A4476">
        <f t="shared" si="69"/>
        <v>24926</v>
      </c>
      <c r="B4476" t="s">
        <v>152</v>
      </c>
    </row>
    <row r="4477" spans="1:2" ht="14.45" x14ac:dyDescent="0.3">
      <c r="A4477">
        <f t="shared" si="69"/>
        <v>24925</v>
      </c>
      <c r="B4477" t="s">
        <v>152</v>
      </c>
    </row>
    <row r="4478" spans="1:2" ht="14.45" x14ac:dyDescent="0.3">
      <c r="A4478">
        <f t="shared" si="69"/>
        <v>24924</v>
      </c>
      <c r="B4478" t="s">
        <v>152</v>
      </c>
    </row>
    <row r="4479" spans="1:2" ht="14.45" x14ac:dyDescent="0.3">
      <c r="A4479">
        <f t="shared" si="69"/>
        <v>24923</v>
      </c>
      <c r="B4479" t="s">
        <v>152</v>
      </c>
    </row>
    <row r="4480" spans="1:2" ht="14.45" x14ac:dyDescent="0.3">
      <c r="A4480">
        <f t="shared" si="69"/>
        <v>24922</v>
      </c>
      <c r="B4480" t="s">
        <v>152</v>
      </c>
    </row>
    <row r="4481" spans="1:2" ht="14.45" x14ac:dyDescent="0.3">
      <c r="A4481">
        <f t="shared" si="69"/>
        <v>24921</v>
      </c>
      <c r="B4481" t="s">
        <v>152</v>
      </c>
    </row>
    <row r="4482" spans="1:2" ht="14.45" x14ac:dyDescent="0.3">
      <c r="A4482">
        <f t="shared" si="69"/>
        <v>24920</v>
      </c>
      <c r="B4482" t="s">
        <v>152</v>
      </c>
    </row>
    <row r="4483" spans="1:2" ht="14.45" x14ac:dyDescent="0.3">
      <c r="A4483">
        <f t="shared" si="69"/>
        <v>24919</v>
      </c>
      <c r="B4483" t="s">
        <v>152</v>
      </c>
    </row>
    <row r="4484" spans="1:2" ht="14.45" x14ac:dyDescent="0.3">
      <c r="A4484">
        <f t="shared" ref="A4484:A4547" si="70">A4483-1</f>
        <v>24918</v>
      </c>
      <c r="B4484" t="s">
        <v>152</v>
      </c>
    </row>
    <row r="4485" spans="1:2" ht="14.45" x14ac:dyDescent="0.3">
      <c r="A4485">
        <f t="shared" si="70"/>
        <v>24917</v>
      </c>
      <c r="B4485" t="s">
        <v>152</v>
      </c>
    </row>
    <row r="4486" spans="1:2" ht="14.45" x14ac:dyDescent="0.3">
      <c r="A4486">
        <f t="shared" si="70"/>
        <v>24916</v>
      </c>
      <c r="B4486" t="s">
        <v>152</v>
      </c>
    </row>
    <row r="4487" spans="1:2" ht="14.45" x14ac:dyDescent="0.3">
      <c r="A4487">
        <f t="shared" si="70"/>
        <v>24915</v>
      </c>
      <c r="B4487" t="s">
        <v>152</v>
      </c>
    </row>
    <row r="4488" spans="1:2" ht="14.45" x14ac:dyDescent="0.3">
      <c r="A4488">
        <f t="shared" si="70"/>
        <v>24914</v>
      </c>
      <c r="B4488" t="s">
        <v>152</v>
      </c>
    </row>
    <row r="4489" spans="1:2" ht="14.45" x14ac:dyDescent="0.3">
      <c r="A4489">
        <f t="shared" si="70"/>
        <v>24913</v>
      </c>
      <c r="B4489" t="s">
        <v>152</v>
      </c>
    </row>
    <row r="4490" spans="1:2" ht="14.45" x14ac:dyDescent="0.3">
      <c r="A4490">
        <f t="shared" si="70"/>
        <v>24912</v>
      </c>
      <c r="B4490" t="s">
        <v>152</v>
      </c>
    </row>
    <row r="4491" spans="1:2" ht="14.45" x14ac:dyDescent="0.3">
      <c r="A4491">
        <f t="shared" si="70"/>
        <v>24911</v>
      </c>
      <c r="B4491" t="s">
        <v>152</v>
      </c>
    </row>
    <row r="4492" spans="1:2" ht="14.45" x14ac:dyDescent="0.3">
      <c r="A4492">
        <f t="shared" si="70"/>
        <v>24910</v>
      </c>
      <c r="B4492" t="s">
        <v>152</v>
      </c>
    </row>
    <row r="4493" spans="1:2" ht="14.45" x14ac:dyDescent="0.3">
      <c r="A4493">
        <f t="shared" si="70"/>
        <v>24909</v>
      </c>
      <c r="B4493" t="s">
        <v>152</v>
      </c>
    </row>
    <row r="4494" spans="1:2" ht="14.45" x14ac:dyDescent="0.3">
      <c r="A4494">
        <f t="shared" si="70"/>
        <v>24908</v>
      </c>
      <c r="B4494" t="s">
        <v>152</v>
      </c>
    </row>
    <row r="4495" spans="1:2" ht="14.45" x14ac:dyDescent="0.3">
      <c r="A4495">
        <f t="shared" si="70"/>
        <v>24907</v>
      </c>
      <c r="B4495" t="s">
        <v>152</v>
      </c>
    </row>
    <row r="4496" spans="1:2" ht="14.45" x14ac:dyDescent="0.3">
      <c r="A4496">
        <f t="shared" si="70"/>
        <v>24906</v>
      </c>
      <c r="B4496" t="s">
        <v>152</v>
      </c>
    </row>
    <row r="4497" spans="1:2" ht="14.45" x14ac:dyDescent="0.3">
      <c r="A4497">
        <f t="shared" si="70"/>
        <v>24905</v>
      </c>
      <c r="B4497" t="s">
        <v>152</v>
      </c>
    </row>
    <row r="4498" spans="1:2" ht="14.45" x14ac:dyDescent="0.3">
      <c r="A4498">
        <f t="shared" si="70"/>
        <v>24904</v>
      </c>
      <c r="B4498" t="s">
        <v>152</v>
      </c>
    </row>
    <row r="4499" spans="1:2" ht="14.45" x14ac:dyDescent="0.3">
      <c r="A4499">
        <f t="shared" si="70"/>
        <v>24903</v>
      </c>
      <c r="B4499" t="s">
        <v>152</v>
      </c>
    </row>
    <row r="4500" spans="1:2" ht="14.45" x14ac:dyDescent="0.3">
      <c r="A4500">
        <f t="shared" si="70"/>
        <v>24902</v>
      </c>
      <c r="B4500" t="s">
        <v>152</v>
      </c>
    </row>
    <row r="4501" spans="1:2" ht="14.45" x14ac:dyDescent="0.3">
      <c r="A4501">
        <f t="shared" si="70"/>
        <v>24901</v>
      </c>
      <c r="B4501" t="s">
        <v>152</v>
      </c>
    </row>
    <row r="4502" spans="1:2" ht="14.45" x14ac:dyDescent="0.3">
      <c r="A4502">
        <f t="shared" si="70"/>
        <v>24900</v>
      </c>
      <c r="B4502" t="s">
        <v>152</v>
      </c>
    </row>
    <row r="4503" spans="1:2" ht="14.45" x14ac:dyDescent="0.3">
      <c r="A4503">
        <f t="shared" si="70"/>
        <v>24899</v>
      </c>
      <c r="B4503" t="s">
        <v>151</v>
      </c>
    </row>
    <row r="4504" spans="1:2" ht="14.45" x14ac:dyDescent="0.3">
      <c r="A4504">
        <f t="shared" si="70"/>
        <v>24898</v>
      </c>
      <c r="B4504" t="s">
        <v>151</v>
      </c>
    </row>
    <row r="4505" spans="1:2" ht="14.45" x14ac:dyDescent="0.3">
      <c r="A4505">
        <f t="shared" si="70"/>
        <v>24897</v>
      </c>
      <c r="B4505" t="s">
        <v>151</v>
      </c>
    </row>
    <row r="4506" spans="1:2" ht="14.45" x14ac:dyDescent="0.3">
      <c r="A4506">
        <f t="shared" si="70"/>
        <v>24896</v>
      </c>
      <c r="B4506" t="s">
        <v>151</v>
      </c>
    </row>
    <row r="4507" spans="1:2" ht="14.45" x14ac:dyDescent="0.3">
      <c r="A4507">
        <f t="shared" si="70"/>
        <v>24895</v>
      </c>
      <c r="B4507" t="s">
        <v>151</v>
      </c>
    </row>
    <row r="4508" spans="1:2" ht="14.45" x14ac:dyDescent="0.3">
      <c r="A4508">
        <f t="shared" si="70"/>
        <v>24894</v>
      </c>
      <c r="B4508" t="s">
        <v>151</v>
      </c>
    </row>
    <row r="4509" spans="1:2" ht="14.45" x14ac:dyDescent="0.3">
      <c r="A4509">
        <f t="shared" si="70"/>
        <v>24893</v>
      </c>
      <c r="B4509" t="s">
        <v>151</v>
      </c>
    </row>
    <row r="4510" spans="1:2" ht="14.45" x14ac:dyDescent="0.3">
      <c r="A4510">
        <f t="shared" si="70"/>
        <v>24892</v>
      </c>
      <c r="B4510" t="s">
        <v>151</v>
      </c>
    </row>
    <row r="4511" spans="1:2" ht="14.45" x14ac:dyDescent="0.3">
      <c r="A4511">
        <f t="shared" si="70"/>
        <v>24891</v>
      </c>
      <c r="B4511" t="s">
        <v>151</v>
      </c>
    </row>
    <row r="4512" spans="1:2" ht="14.45" x14ac:dyDescent="0.3">
      <c r="A4512">
        <f t="shared" si="70"/>
        <v>24890</v>
      </c>
      <c r="B4512" t="s">
        <v>151</v>
      </c>
    </row>
    <row r="4513" spans="1:2" ht="14.45" x14ac:dyDescent="0.3">
      <c r="A4513">
        <f t="shared" si="70"/>
        <v>24889</v>
      </c>
      <c r="B4513" t="s">
        <v>151</v>
      </c>
    </row>
    <row r="4514" spans="1:2" ht="14.45" x14ac:dyDescent="0.3">
      <c r="A4514">
        <f t="shared" si="70"/>
        <v>24888</v>
      </c>
      <c r="B4514" t="s">
        <v>151</v>
      </c>
    </row>
    <row r="4515" spans="1:2" ht="14.45" x14ac:dyDescent="0.3">
      <c r="A4515">
        <f t="shared" si="70"/>
        <v>24887</v>
      </c>
      <c r="B4515" t="s">
        <v>151</v>
      </c>
    </row>
    <row r="4516" spans="1:2" ht="14.45" x14ac:dyDescent="0.3">
      <c r="A4516">
        <f t="shared" si="70"/>
        <v>24886</v>
      </c>
      <c r="B4516" t="s">
        <v>151</v>
      </c>
    </row>
    <row r="4517" spans="1:2" ht="14.45" x14ac:dyDescent="0.3">
      <c r="A4517">
        <f t="shared" si="70"/>
        <v>24885</v>
      </c>
      <c r="B4517" t="s">
        <v>151</v>
      </c>
    </row>
    <row r="4518" spans="1:2" ht="14.45" x14ac:dyDescent="0.3">
      <c r="A4518">
        <f t="shared" si="70"/>
        <v>24884</v>
      </c>
      <c r="B4518" t="s">
        <v>151</v>
      </c>
    </row>
    <row r="4519" spans="1:2" ht="14.45" x14ac:dyDescent="0.3">
      <c r="A4519">
        <f t="shared" si="70"/>
        <v>24883</v>
      </c>
      <c r="B4519" t="s">
        <v>151</v>
      </c>
    </row>
    <row r="4520" spans="1:2" ht="14.45" x14ac:dyDescent="0.3">
      <c r="A4520">
        <f t="shared" si="70"/>
        <v>24882</v>
      </c>
      <c r="B4520" t="s">
        <v>151</v>
      </c>
    </row>
    <row r="4521" spans="1:2" ht="14.45" x14ac:dyDescent="0.3">
      <c r="A4521">
        <f t="shared" si="70"/>
        <v>24881</v>
      </c>
      <c r="B4521" t="s">
        <v>151</v>
      </c>
    </row>
    <row r="4522" spans="1:2" ht="14.45" x14ac:dyDescent="0.3">
      <c r="A4522">
        <f t="shared" si="70"/>
        <v>24880</v>
      </c>
      <c r="B4522" t="s">
        <v>151</v>
      </c>
    </row>
    <row r="4523" spans="1:2" ht="14.45" x14ac:dyDescent="0.3">
      <c r="A4523">
        <f t="shared" si="70"/>
        <v>24879</v>
      </c>
      <c r="B4523" t="s">
        <v>151</v>
      </c>
    </row>
    <row r="4524" spans="1:2" ht="14.45" x14ac:dyDescent="0.3">
      <c r="A4524">
        <f t="shared" si="70"/>
        <v>24878</v>
      </c>
      <c r="B4524" t="s">
        <v>151</v>
      </c>
    </row>
    <row r="4525" spans="1:2" ht="14.45" x14ac:dyDescent="0.3">
      <c r="A4525">
        <f t="shared" si="70"/>
        <v>24877</v>
      </c>
      <c r="B4525" t="s">
        <v>151</v>
      </c>
    </row>
    <row r="4526" spans="1:2" ht="14.45" x14ac:dyDescent="0.3">
      <c r="A4526">
        <f t="shared" si="70"/>
        <v>24876</v>
      </c>
      <c r="B4526" t="s">
        <v>151</v>
      </c>
    </row>
    <row r="4527" spans="1:2" ht="14.45" x14ac:dyDescent="0.3">
      <c r="A4527">
        <f t="shared" si="70"/>
        <v>24875</v>
      </c>
      <c r="B4527" t="s">
        <v>151</v>
      </c>
    </row>
    <row r="4528" spans="1:2" ht="14.45" x14ac:dyDescent="0.3">
      <c r="A4528">
        <f t="shared" si="70"/>
        <v>24874</v>
      </c>
      <c r="B4528" t="s">
        <v>151</v>
      </c>
    </row>
    <row r="4529" spans="1:2" ht="14.45" x14ac:dyDescent="0.3">
      <c r="A4529">
        <f t="shared" si="70"/>
        <v>24873</v>
      </c>
      <c r="B4529" t="s">
        <v>151</v>
      </c>
    </row>
    <row r="4530" spans="1:2" ht="14.45" x14ac:dyDescent="0.3">
      <c r="A4530">
        <f t="shared" si="70"/>
        <v>24872</v>
      </c>
      <c r="B4530" t="s">
        <v>151</v>
      </c>
    </row>
    <row r="4531" spans="1:2" ht="14.45" x14ac:dyDescent="0.3">
      <c r="A4531">
        <f t="shared" si="70"/>
        <v>24871</v>
      </c>
      <c r="B4531" t="s">
        <v>151</v>
      </c>
    </row>
    <row r="4532" spans="1:2" ht="14.45" x14ac:dyDescent="0.3">
      <c r="A4532">
        <f t="shared" si="70"/>
        <v>24870</v>
      </c>
      <c r="B4532" t="s">
        <v>151</v>
      </c>
    </row>
    <row r="4533" spans="1:2" ht="14.45" x14ac:dyDescent="0.3">
      <c r="A4533">
        <f t="shared" si="70"/>
        <v>24869</v>
      </c>
      <c r="B4533" t="s">
        <v>151</v>
      </c>
    </row>
    <row r="4534" spans="1:2" ht="14.45" x14ac:dyDescent="0.3">
      <c r="A4534">
        <f t="shared" si="70"/>
        <v>24868</v>
      </c>
      <c r="B4534" t="s">
        <v>151</v>
      </c>
    </row>
    <row r="4535" spans="1:2" ht="14.45" x14ac:dyDescent="0.3">
      <c r="A4535">
        <f t="shared" si="70"/>
        <v>24867</v>
      </c>
      <c r="B4535" t="s">
        <v>151</v>
      </c>
    </row>
    <row r="4536" spans="1:2" ht="14.45" x14ac:dyDescent="0.3">
      <c r="A4536">
        <f t="shared" si="70"/>
        <v>24866</v>
      </c>
      <c r="B4536" t="s">
        <v>151</v>
      </c>
    </row>
    <row r="4537" spans="1:2" ht="14.45" x14ac:dyDescent="0.3">
      <c r="A4537">
        <f t="shared" si="70"/>
        <v>24865</v>
      </c>
      <c r="B4537" t="s">
        <v>151</v>
      </c>
    </row>
    <row r="4538" spans="1:2" ht="14.45" x14ac:dyDescent="0.3">
      <c r="A4538">
        <f t="shared" si="70"/>
        <v>24864</v>
      </c>
      <c r="B4538" t="s">
        <v>151</v>
      </c>
    </row>
    <row r="4539" spans="1:2" ht="14.45" x14ac:dyDescent="0.3">
      <c r="A4539">
        <f t="shared" si="70"/>
        <v>24863</v>
      </c>
      <c r="B4539" t="s">
        <v>151</v>
      </c>
    </row>
    <row r="4540" spans="1:2" ht="14.45" x14ac:dyDescent="0.3">
      <c r="A4540">
        <f t="shared" si="70"/>
        <v>24862</v>
      </c>
      <c r="B4540" t="s">
        <v>151</v>
      </c>
    </row>
    <row r="4541" spans="1:2" ht="14.45" x14ac:dyDescent="0.3">
      <c r="A4541">
        <f t="shared" si="70"/>
        <v>24861</v>
      </c>
      <c r="B4541" t="s">
        <v>151</v>
      </c>
    </row>
    <row r="4542" spans="1:2" ht="14.45" x14ac:dyDescent="0.3">
      <c r="A4542">
        <f t="shared" si="70"/>
        <v>24860</v>
      </c>
      <c r="B4542" t="s">
        <v>151</v>
      </c>
    </row>
    <row r="4543" spans="1:2" ht="14.45" x14ac:dyDescent="0.3">
      <c r="A4543">
        <f t="shared" si="70"/>
        <v>24859</v>
      </c>
      <c r="B4543" t="s">
        <v>151</v>
      </c>
    </row>
    <row r="4544" spans="1:2" ht="14.45" x14ac:dyDescent="0.3">
      <c r="A4544">
        <f t="shared" si="70"/>
        <v>24858</v>
      </c>
      <c r="B4544" t="s">
        <v>151</v>
      </c>
    </row>
    <row r="4545" spans="1:2" ht="14.45" x14ac:dyDescent="0.3">
      <c r="A4545">
        <f t="shared" si="70"/>
        <v>24857</v>
      </c>
      <c r="B4545" t="s">
        <v>151</v>
      </c>
    </row>
    <row r="4546" spans="1:2" ht="14.45" x14ac:dyDescent="0.3">
      <c r="A4546">
        <f t="shared" si="70"/>
        <v>24856</v>
      </c>
      <c r="B4546" t="s">
        <v>151</v>
      </c>
    </row>
    <row r="4547" spans="1:2" ht="14.45" x14ac:dyDescent="0.3">
      <c r="A4547">
        <f t="shared" si="70"/>
        <v>24855</v>
      </c>
      <c r="B4547" t="s">
        <v>151</v>
      </c>
    </row>
    <row r="4548" spans="1:2" ht="14.45" x14ac:dyDescent="0.3">
      <c r="A4548">
        <f t="shared" ref="A4548:A4611" si="71">A4547-1</f>
        <v>24854</v>
      </c>
      <c r="B4548" t="s">
        <v>151</v>
      </c>
    </row>
    <row r="4549" spans="1:2" ht="14.45" x14ac:dyDescent="0.3">
      <c r="A4549">
        <f t="shared" si="71"/>
        <v>24853</v>
      </c>
      <c r="B4549" t="s">
        <v>151</v>
      </c>
    </row>
    <row r="4550" spans="1:2" ht="14.45" x14ac:dyDescent="0.3">
      <c r="A4550">
        <f t="shared" si="71"/>
        <v>24852</v>
      </c>
      <c r="B4550" t="s">
        <v>151</v>
      </c>
    </row>
    <row r="4551" spans="1:2" ht="14.45" x14ac:dyDescent="0.3">
      <c r="A4551">
        <f t="shared" si="71"/>
        <v>24851</v>
      </c>
      <c r="B4551" t="s">
        <v>151</v>
      </c>
    </row>
    <row r="4552" spans="1:2" ht="14.45" x14ac:dyDescent="0.3">
      <c r="A4552">
        <f t="shared" si="71"/>
        <v>24850</v>
      </c>
      <c r="B4552" t="s">
        <v>151</v>
      </c>
    </row>
    <row r="4553" spans="1:2" ht="14.45" x14ac:dyDescent="0.3">
      <c r="A4553">
        <f t="shared" si="71"/>
        <v>24849</v>
      </c>
      <c r="B4553" t="s">
        <v>151</v>
      </c>
    </row>
    <row r="4554" spans="1:2" ht="14.45" x14ac:dyDescent="0.3">
      <c r="A4554">
        <f t="shared" si="71"/>
        <v>24848</v>
      </c>
      <c r="B4554" t="s">
        <v>151</v>
      </c>
    </row>
    <row r="4555" spans="1:2" ht="14.45" x14ac:dyDescent="0.3">
      <c r="A4555">
        <f t="shared" si="71"/>
        <v>24847</v>
      </c>
      <c r="B4555" t="s">
        <v>151</v>
      </c>
    </row>
    <row r="4556" spans="1:2" ht="14.45" x14ac:dyDescent="0.3">
      <c r="A4556">
        <f t="shared" si="71"/>
        <v>24846</v>
      </c>
      <c r="B4556" t="s">
        <v>151</v>
      </c>
    </row>
    <row r="4557" spans="1:2" ht="14.45" x14ac:dyDescent="0.3">
      <c r="A4557">
        <f t="shared" si="71"/>
        <v>24845</v>
      </c>
      <c r="B4557" t="s">
        <v>151</v>
      </c>
    </row>
    <row r="4558" spans="1:2" ht="14.45" x14ac:dyDescent="0.3">
      <c r="A4558">
        <f t="shared" si="71"/>
        <v>24844</v>
      </c>
      <c r="B4558" t="s">
        <v>151</v>
      </c>
    </row>
    <row r="4559" spans="1:2" ht="14.45" x14ac:dyDescent="0.3">
      <c r="A4559">
        <f t="shared" si="71"/>
        <v>24843</v>
      </c>
      <c r="B4559" t="s">
        <v>151</v>
      </c>
    </row>
    <row r="4560" spans="1:2" ht="14.45" x14ac:dyDescent="0.3">
      <c r="A4560">
        <f t="shared" si="71"/>
        <v>24842</v>
      </c>
      <c r="B4560" t="s">
        <v>151</v>
      </c>
    </row>
    <row r="4561" spans="1:2" ht="14.45" x14ac:dyDescent="0.3">
      <c r="A4561">
        <f t="shared" si="71"/>
        <v>24841</v>
      </c>
      <c r="B4561" t="s">
        <v>151</v>
      </c>
    </row>
    <row r="4562" spans="1:2" ht="14.45" x14ac:dyDescent="0.3">
      <c r="A4562">
        <f t="shared" si="71"/>
        <v>24840</v>
      </c>
      <c r="B4562" t="s">
        <v>151</v>
      </c>
    </row>
    <row r="4563" spans="1:2" ht="14.45" x14ac:dyDescent="0.3">
      <c r="A4563">
        <f t="shared" si="71"/>
        <v>24839</v>
      </c>
      <c r="B4563" t="s">
        <v>151</v>
      </c>
    </row>
    <row r="4564" spans="1:2" ht="14.45" x14ac:dyDescent="0.3">
      <c r="A4564">
        <f t="shared" si="71"/>
        <v>24838</v>
      </c>
      <c r="B4564" t="s">
        <v>151</v>
      </c>
    </row>
    <row r="4565" spans="1:2" ht="14.45" x14ac:dyDescent="0.3">
      <c r="A4565">
        <f t="shared" si="71"/>
        <v>24837</v>
      </c>
      <c r="B4565" t="s">
        <v>151</v>
      </c>
    </row>
    <row r="4566" spans="1:2" ht="14.45" x14ac:dyDescent="0.3">
      <c r="A4566">
        <f t="shared" si="71"/>
        <v>24836</v>
      </c>
      <c r="B4566" t="s">
        <v>151</v>
      </c>
    </row>
    <row r="4567" spans="1:2" ht="14.45" x14ac:dyDescent="0.3">
      <c r="A4567">
        <f t="shared" si="71"/>
        <v>24835</v>
      </c>
      <c r="B4567" t="s">
        <v>151</v>
      </c>
    </row>
    <row r="4568" spans="1:2" ht="14.45" x14ac:dyDescent="0.3">
      <c r="A4568">
        <f t="shared" si="71"/>
        <v>24834</v>
      </c>
      <c r="B4568" t="s">
        <v>151</v>
      </c>
    </row>
    <row r="4569" spans="1:2" ht="14.45" x14ac:dyDescent="0.3">
      <c r="A4569">
        <f t="shared" si="71"/>
        <v>24833</v>
      </c>
      <c r="B4569" t="s">
        <v>151</v>
      </c>
    </row>
    <row r="4570" spans="1:2" ht="14.45" x14ac:dyDescent="0.3">
      <c r="A4570">
        <f t="shared" si="71"/>
        <v>24832</v>
      </c>
      <c r="B4570" t="s">
        <v>151</v>
      </c>
    </row>
    <row r="4571" spans="1:2" ht="14.45" x14ac:dyDescent="0.3">
      <c r="A4571">
        <f t="shared" si="71"/>
        <v>24831</v>
      </c>
      <c r="B4571" t="s">
        <v>151</v>
      </c>
    </row>
    <row r="4572" spans="1:2" ht="14.45" x14ac:dyDescent="0.3">
      <c r="A4572">
        <f t="shared" si="71"/>
        <v>24830</v>
      </c>
      <c r="B4572" t="s">
        <v>151</v>
      </c>
    </row>
    <row r="4573" spans="1:2" ht="14.45" x14ac:dyDescent="0.3">
      <c r="A4573">
        <f t="shared" si="71"/>
        <v>24829</v>
      </c>
      <c r="B4573" t="s">
        <v>151</v>
      </c>
    </row>
    <row r="4574" spans="1:2" ht="14.45" x14ac:dyDescent="0.3">
      <c r="A4574">
        <f t="shared" si="71"/>
        <v>24828</v>
      </c>
      <c r="B4574" t="s">
        <v>151</v>
      </c>
    </row>
    <row r="4575" spans="1:2" ht="14.45" x14ac:dyDescent="0.3">
      <c r="A4575">
        <f t="shared" si="71"/>
        <v>24827</v>
      </c>
      <c r="B4575" t="s">
        <v>151</v>
      </c>
    </row>
    <row r="4576" spans="1:2" ht="14.45" x14ac:dyDescent="0.3">
      <c r="A4576">
        <f t="shared" si="71"/>
        <v>24826</v>
      </c>
      <c r="B4576" t="s">
        <v>151</v>
      </c>
    </row>
    <row r="4577" spans="1:2" ht="14.45" x14ac:dyDescent="0.3">
      <c r="A4577">
        <f t="shared" si="71"/>
        <v>24825</v>
      </c>
      <c r="B4577" t="s">
        <v>151</v>
      </c>
    </row>
    <row r="4578" spans="1:2" ht="14.45" x14ac:dyDescent="0.3">
      <c r="A4578">
        <f t="shared" si="71"/>
        <v>24824</v>
      </c>
      <c r="B4578" t="s">
        <v>151</v>
      </c>
    </row>
    <row r="4579" spans="1:2" ht="14.45" x14ac:dyDescent="0.3">
      <c r="A4579">
        <f t="shared" si="71"/>
        <v>24823</v>
      </c>
      <c r="B4579" t="s">
        <v>151</v>
      </c>
    </row>
    <row r="4580" spans="1:2" ht="14.45" x14ac:dyDescent="0.3">
      <c r="A4580">
        <f t="shared" si="71"/>
        <v>24822</v>
      </c>
      <c r="B4580" t="s">
        <v>151</v>
      </c>
    </row>
    <row r="4581" spans="1:2" ht="14.45" x14ac:dyDescent="0.3">
      <c r="A4581">
        <f t="shared" si="71"/>
        <v>24821</v>
      </c>
      <c r="B4581" t="s">
        <v>151</v>
      </c>
    </row>
    <row r="4582" spans="1:2" ht="14.45" x14ac:dyDescent="0.3">
      <c r="A4582">
        <f t="shared" si="71"/>
        <v>24820</v>
      </c>
      <c r="B4582" t="s">
        <v>151</v>
      </c>
    </row>
    <row r="4583" spans="1:2" ht="14.45" x14ac:dyDescent="0.3">
      <c r="A4583">
        <f t="shared" si="71"/>
        <v>24819</v>
      </c>
      <c r="B4583" t="s">
        <v>151</v>
      </c>
    </row>
    <row r="4584" spans="1:2" ht="14.45" x14ac:dyDescent="0.3">
      <c r="A4584">
        <f t="shared" si="71"/>
        <v>24818</v>
      </c>
      <c r="B4584" t="s">
        <v>151</v>
      </c>
    </row>
    <row r="4585" spans="1:2" ht="14.45" x14ac:dyDescent="0.3">
      <c r="A4585">
        <f t="shared" si="71"/>
        <v>24817</v>
      </c>
      <c r="B4585" t="s">
        <v>151</v>
      </c>
    </row>
    <row r="4586" spans="1:2" ht="14.45" x14ac:dyDescent="0.3">
      <c r="A4586">
        <f t="shared" si="71"/>
        <v>24816</v>
      </c>
      <c r="B4586" t="s">
        <v>151</v>
      </c>
    </row>
    <row r="4587" spans="1:2" ht="14.45" x14ac:dyDescent="0.3">
      <c r="A4587">
        <f t="shared" si="71"/>
        <v>24815</v>
      </c>
      <c r="B4587" t="s">
        <v>151</v>
      </c>
    </row>
    <row r="4588" spans="1:2" ht="14.45" x14ac:dyDescent="0.3">
      <c r="A4588">
        <f t="shared" si="71"/>
        <v>24814</v>
      </c>
      <c r="B4588" t="s">
        <v>151</v>
      </c>
    </row>
    <row r="4589" spans="1:2" ht="14.45" x14ac:dyDescent="0.3">
      <c r="A4589">
        <f t="shared" si="71"/>
        <v>24813</v>
      </c>
      <c r="B4589" t="s">
        <v>151</v>
      </c>
    </row>
    <row r="4590" spans="1:2" ht="14.45" x14ac:dyDescent="0.3">
      <c r="A4590">
        <f t="shared" si="71"/>
        <v>24812</v>
      </c>
      <c r="B4590" t="s">
        <v>151</v>
      </c>
    </row>
    <row r="4591" spans="1:2" ht="14.45" x14ac:dyDescent="0.3">
      <c r="A4591">
        <f t="shared" si="71"/>
        <v>24811</v>
      </c>
      <c r="B4591" t="s">
        <v>151</v>
      </c>
    </row>
    <row r="4592" spans="1:2" ht="14.45" x14ac:dyDescent="0.3">
      <c r="A4592">
        <f t="shared" si="71"/>
        <v>24810</v>
      </c>
      <c r="B4592" t="s">
        <v>151</v>
      </c>
    </row>
    <row r="4593" spans="1:2" ht="14.45" x14ac:dyDescent="0.3">
      <c r="A4593">
        <f t="shared" si="71"/>
        <v>24809</v>
      </c>
      <c r="B4593" t="s">
        <v>151</v>
      </c>
    </row>
    <row r="4594" spans="1:2" ht="14.45" x14ac:dyDescent="0.3">
      <c r="A4594">
        <f t="shared" si="71"/>
        <v>24808</v>
      </c>
      <c r="B4594" t="s">
        <v>151</v>
      </c>
    </row>
    <row r="4595" spans="1:2" ht="14.45" x14ac:dyDescent="0.3">
      <c r="A4595">
        <f t="shared" si="71"/>
        <v>24807</v>
      </c>
      <c r="B4595" t="s">
        <v>151</v>
      </c>
    </row>
    <row r="4596" spans="1:2" ht="14.45" x14ac:dyDescent="0.3">
      <c r="A4596">
        <f t="shared" si="71"/>
        <v>24806</v>
      </c>
      <c r="B4596" t="s">
        <v>151</v>
      </c>
    </row>
    <row r="4597" spans="1:2" ht="14.45" x14ac:dyDescent="0.3">
      <c r="A4597">
        <f t="shared" si="71"/>
        <v>24805</v>
      </c>
      <c r="B4597" t="s">
        <v>151</v>
      </c>
    </row>
    <row r="4598" spans="1:2" ht="14.45" x14ac:dyDescent="0.3">
      <c r="A4598">
        <f t="shared" si="71"/>
        <v>24804</v>
      </c>
      <c r="B4598" t="s">
        <v>151</v>
      </c>
    </row>
    <row r="4599" spans="1:2" ht="14.45" x14ac:dyDescent="0.3">
      <c r="A4599">
        <f t="shared" si="71"/>
        <v>24803</v>
      </c>
      <c r="B4599" t="s">
        <v>151</v>
      </c>
    </row>
    <row r="4600" spans="1:2" ht="14.45" x14ac:dyDescent="0.3">
      <c r="A4600">
        <f t="shared" si="71"/>
        <v>24802</v>
      </c>
      <c r="B4600" t="s">
        <v>151</v>
      </c>
    </row>
    <row r="4601" spans="1:2" ht="14.45" x14ac:dyDescent="0.3">
      <c r="A4601">
        <f t="shared" si="71"/>
        <v>24801</v>
      </c>
      <c r="B4601" t="s">
        <v>151</v>
      </c>
    </row>
    <row r="4602" spans="1:2" ht="14.45" x14ac:dyDescent="0.3">
      <c r="A4602">
        <f t="shared" si="71"/>
        <v>24800</v>
      </c>
      <c r="B4602" t="s">
        <v>151</v>
      </c>
    </row>
    <row r="4603" spans="1:2" ht="14.45" x14ac:dyDescent="0.3">
      <c r="A4603">
        <f t="shared" si="71"/>
        <v>24799</v>
      </c>
      <c r="B4603" t="s">
        <v>151</v>
      </c>
    </row>
    <row r="4604" spans="1:2" ht="14.45" x14ac:dyDescent="0.3">
      <c r="A4604">
        <f t="shared" si="71"/>
        <v>24798</v>
      </c>
      <c r="B4604" t="s">
        <v>151</v>
      </c>
    </row>
    <row r="4605" spans="1:2" ht="14.45" x14ac:dyDescent="0.3">
      <c r="A4605">
        <f t="shared" si="71"/>
        <v>24797</v>
      </c>
      <c r="B4605" t="s">
        <v>151</v>
      </c>
    </row>
    <row r="4606" spans="1:2" ht="14.45" x14ac:dyDescent="0.3">
      <c r="A4606">
        <f t="shared" si="71"/>
        <v>24796</v>
      </c>
      <c r="B4606" t="s">
        <v>151</v>
      </c>
    </row>
    <row r="4607" spans="1:2" ht="14.45" x14ac:dyDescent="0.3">
      <c r="A4607">
        <f t="shared" si="71"/>
        <v>24795</v>
      </c>
      <c r="B4607" t="s">
        <v>151</v>
      </c>
    </row>
    <row r="4608" spans="1:2" ht="14.45" x14ac:dyDescent="0.3">
      <c r="A4608">
        <f t="shared" si="71"/>
        <v>24794</v>
      </c>
      <c r="B4608" t="s">
        <v>151</v>
      </c>
    </row>
    <row r="4609" spans="1:2" ht="14.45" x14ac:dyDescent="0.3">
      <c r="A4609">
        <f t="shared" si="71"/>
        <v>24793</v>
      </c>
      <c r="B4609" t="s">
        <v>151</v>
      </c>
    </row>
    <row r="4610" spans="1:2" ht="14.45" x14ac:dyDescent="0.3">
      <c r="A4610">
        <f t="shared" si="71"/>
        <v>24792</v>
      </c>
      <c r="B4610" t="s">
        <v>151</v>
      </c>
    </row>
    <row r="4611" spans="1:2" ht="14.45" x14ac:dyDescent="0.3">
      <c r="A4611">
        <f t="shared" si="71"/>
        <v>24791</v>
      </c>
      <c r="B4611" t="s">
        <v>151</v>
      </c>
    </row>
    <row r="4612" spans="1:2" ht="14.45" x14ac:dyDescent="0.3">
      <c r="A4612">
        <f t="shared" ref="A4612:A4675" si="72">A4611-1</f>
        <v>24790</v>
      </c>
      <c r="B4612" t="s">
        <v>151</v>
      </c>
    </row>
    <row r="4613" spans="1:2" ht="14.45" x14ac:dyDescent="0.3">
      <c r="A4613">
        <f t="shared" si="72"/>
        <v>24789</v>
      </c>
      <c r="B4613" t="s">
        <v>151</v>
      </c>
    </row>
    <row r="4614" spans="1:2" ht="14.45" x14ac:dyDescent="0.3">
      <c r="A4614">
        <f t="shared" si="72"/>
        <v>24788</v>
      </c>
      <c r="B4614" t="s">
        <v>151</v>
      </c>
    </row>
    <row r="4615" spans="1:2" ht="14.45" x14ac:dyDescent="0.3">
      <c r="A4615">
        <f t="shared" si="72"/>
        <v>24787</v>
      </c>
      <c r="B4615" t="s">
        <v>151</v>
      </c>
    </row>
    <row r="4616" spans="1:2" ht="14.45" x14ac:dyDescent="0.3">
      <c r="A4616">
        <f t="shared" si="72"/>
        <v>24786</v>
      </c>
      <c r="B4616" t="s">
        <v>151</v>
      </c>
    </row>
    <row r="4617" spans="1:2" ht="14.45" x14ac:dyDescent="0.3">
      <c r="A4617">
        <f t="shared" si="72"/>
        <v>24785</v>
      </c>
      <c r="B4617" t="s">
        <v>151</v>
      </c>
    </row>
    <row r="4618" spans="1:2" ht="14.45" x14ac:dyDescent="0.3">
      <c r="A4618">
        <f t="shared" si="72"/>
        <v>24784</v>
      </c>
      <c r="B4618" t="s">
        <v>151</v>
      </c>
    </row>
    <row r="4619" spans="1:2" ht="14.45" x14ac:dyDescent="0.3">
      <c r="A4619">
        <f t="shared" si="72"/>
        <v>24783</v>
      </c>
      <c r="B4619" t="s">
        <v>151</v>
      </c>
    </row>
    <row r="4620" spans="1:2" ht="14.45" x14ac:dyDescent="0.3">
      <c r="A4620">
        <f t="shared" si="72"/>
        <v>24782</v>
      </c>
      <c r="B4620" t="s">
        <v>151</v>
      </c>
    </row>
    <row r="4621" spans="1:2" ht="14.45" x14ac:dyDescent="0.3">
      <c r="A4621">
        <f t="shared" si="72"/>
        <v>24781</v>
      </c>
      <c r="B4621" t="s">
        <v>151</v>
      </c>
    </row>
    <row r="4622" spans="1:2" ht="14.45" x14ac:dyDescent="0.3">
      <c r="A4622">
        <f t="shared" si="72"/>
        <v>24780</v>
      </c>
      <c r="B4622" t="s">
        <v>151</v>
      </c>
    </row>
    <row r="4623" spans="1:2" ht="14.45" x14ac:dyDescent="0.3">
      <c r="A4623">
        <f t="shared" si="72"/>
        <v>24779</v>
      </c>
      <c r="B4623" t="s">
        <v>151</v>
      </c>
    </row>
    <row r="4624" spans="1:2" ht="14.45" x14ac:dyDescent="0.3">
      <c r="A4624">
        <f t="shared" si="72"/>
        <v>24778</v>
      </c>
      <c r="B4624" t="s">
        <v>151</v>
      </c>
    </row>
    <row r="4625" spans="1:2" ht="14.45" x14ac:dyDescent="0.3">
      <c r="A4625">
        <f t="shared" si="72"/>
        <v>24777</v>
      </c>
      <c r="B4625" t="s">
        <v>151</v>
      </c>
    </row>
    <row r="4626" spans="1:2" ht="14.45" x14ac:dyDescent="0.3">
      <c r="A4626">
        <f t="shared" si="72"/>
        <v>24776</v>
      </c>
      <c r="B4626" t="s">
        <v>151</v>
      </c>
    </row>
    <row r="4627" spans="1:2" ht="14.45" x14ac:dyDescent="0.3">
      <c r="A4627">
        <f t="shared" si="72"/>
        <v>24775</v>
      </c>
      <c r="B4627" t="s">
        <v>151</v>
      </c>
    </row>
    <row r="4628" spans="1:2" ht="14.45" x14ac:dyDescent="0.3">
      <c r="A4628">
        <f t="shared" si="72"/>
        <v>24774</v>
      </c>
      <c r="B4628" t="s">
        <v>151</v>
      </c>
    </row>
    <row r="4629" spans="1:2" ht="14.45" x14ac:dyDescent="0.3">
      <c r="A4629">
        <f t="shared" si="72"/>
        <v>24773</v>
      </c>
      <c r="B4629" t="s">
        <v>151</v>
      </c>
    </row>
    <row r="4630" spans="1:2" ht="14.45" x14ac:dyDescent="0.3">
      <c r="A4630">
        <f t="shared" si="72"/>
        <v>24772</v>
      </c>
      <c r="B4630" t="s">
        <v>151</v>
      </c>
    </row>
    <row r="4631" spans="1:2" ht="14.45" x14ac:dyDescent="0.3">
      <c r="A4631">
        <f t="shared" si="72"/>
        <v>24771</v>
      </c>
      <c r="B4631" t="s">
        <v>151</v>
      </c>
    </row>
    <row r="4632" spans="1:2" ht="14.45" x14ac:dyDescent="0.3">
      <c r="A4632">
        <f t="shared" si="72"/>
        <v>24770</v>
      </c>
      <c r="B4632" t="s">
        <v>151</v>
      </c>
    </row>
    <row r="4633" spans="1:2" ht="14.45" x14ac:dyDescent="0.3">
      <c r="A4633">
        <f t="shared" si="72"/>
        <v>24769</v>
      </c>
      <c r="B4633" t="s">
        <v>151</v>
      </c>
    </row>
    <row r="4634" spans="1:2" ht="14.45" x14ac:dyDescent="0.3">
      <c r="A4634">
        <f t="shared" si="72"/>
        <v>24768</v>
      </c>
      <c r="B4634" t="s">
        <v>151</v>
      </c>
    </row>
    <row r="4635" spans="1:2" ht="14.45" x14ac:dyDescent="0.3">
      <c r="A4635">
        <f t="shared" si="72"/>
        <v>24767</v>
      </c>
      <c r="B4635" t="s">
        <v>151</v>
      </c>
    </row>
    <row r="4636" spans="1:2" ht="14.45" x14ac:dyDescent="0.3">
      <c r="A4636">
        <f t="shared" si="72"/>
        <v>24766</v>
      </c>
      <c r="B4636" t="s">
        <v>151</v>
      </c>
    </row>
    <row r="4637" spans="1:2" ht="14.45" x14ac:dyDescent="0.3">
      <c r="A4637">
        <f t="shared" si="72"/>
        <v>24765</v>
      </c>
      <c r="B4637" t="s">
        <v>151</v>
      </c>
    </row>
    <row r="4638" spans="1:2" ht="14.45" x14ac:dyDescent="0.3">
      <c r="A4638">
        <f t="shared" si="72"/>
        <v>24764</v>
      </c>
      <c r="B4638" t="s">
        <v>151</v>
      </c>
    </row>
    <row r="4639" spans="1:2" ht="14.45" x14ac:dyDescent="0.3">
      <c r="A4639">
        <f t="shared" si="72"/>
        <v>24763</v>
      </c>
      <c r="B4639" t="s">
        <v>151</v>
      </c>
    </row>
    <row r="4640" spans="1:2" ht="14.45" x14ac:dyDescent="0.3">
      <c r="A4640">
        <f t="shared" si="72"/>
        <v>24762</v>
      </c>
      <c r="B4640" t="s">
        <v>151</v>
      </c>
    </row>
    <row r="4641" spans="1:2" ht="14.45" x14ac:dyDescent="0.3">
      <c r="A4641">
        <f t="shared" si="72"/>
        <v>24761</v>
      </c>
      <c r="B4641" t="s">
        <v>151</v>
      </c>
    </row>
    <row r="4642" spans="1:2" ht="14.45" x14ac:dyDescent="0.3">
      <c r="A4642">
        <f t="shared" si="72"/>
        <v>24760</v>
      </c>
      <c r="B4642" t="s">
        <v>151</v>
      </c>
    </row>
    <row r="4643" spans="1:2" ht="14.45" x14ac:dyDescent="0.3">
      <c r="A4643">
        <f t="shared" si="72"/>
        <v>24759</v>
      </c>
      <c r="B4643" t="s">
        <v>151</v>
      </c>
    </row>
    <row r="4644" spans="1:2" ht="14.45" x14ac:dyDescent="0.3">
      <c r="A4644">
        <f t="shared" si="72"/>
        <v>24758</v>
      </c>
      <c r="B4644" t="s">
        <v>151</v>
      </c>
    </row>
    <row r="4645" spans="1:2" ht="14.45" x14ac:dyDescent="0.3">
      <c r="A4645">
        <f t="shared" si="72"/>
        <v>24757</v>
      </c>
      <c r="B4645" t="s">
        <v>151</v>
      </c>
    </row>
    <row r="4646" spans="1:2" ht="14.45" x14ac:dyDescent="0.3">
      <c r="A4646">
        <f t="shared" si="72"/>
        <v>24756</v>
      </c>
      <c r="B4646" t="s">
        <v>151</v>
      </c>
    </row>
    <row r="4647" spans="1:2" ht="14.45" x14ac:dyDescent="0.3">
      <c r="A4647">
        <f t="shared" si="72"/>
        <v>24755</v>
      </c>
      <c r="B4647" t="s">
        <v>151</v>
      </c>
    </row>
    <row r="4648" spans="1:2" ht="14.45" x14ac:dyDescent="0.3">
      <c r="A4648">
        <f t="shared" si="72"/>
        <v>24754</v>
      </c>
      <c r="B4648" t="s">
        <v>151</v>
      </c>
    </row>
    <row r="4649" spans="1:2" ht="14.45" x14ac:dyDescent="0.3">
      <c r="A4649">
        <f t="shared" si="72"/>
        <v>24753</v>
      </c>
      <c r="B4649" t="s">
        <v>151</v>
      </c>
    </row>
    <row r="4650" spans="1:2" ht="14.45" x14ac:dyDescent="0.3">
      <c r="A4650">
        <f t="shared" si="72"/>
        <v>24752</v>
      </c>
      <c r="B4650" t="s">
        <v>151</v>
      </c>
    </row>
    <row r="4651" spans="1:2" ht="14.45" x14ac:dyDescent="0.3">
      <c r="A4651">
        <f t="shared" si="72"/>
        <v>24751</v>
      </c>
      <c r="B4651" t="s">
        <v>151</v>
      </c>
    </row>
    <row r="4652" spans="1:2" ht="14.45" x14ac:dyDescent="0.3">
      <c r="A4652">
        <f t="shared" si="72"/>
        <v>24750</v>
      </c>
      <c r="B4652" t="s">
        <v>151</v>
      </c>
    </row>
    <row r="4653" spans="1:2" ht="14.45" x14ac:dyDescent="0.3">
      <c r="A4653">
        <f t="shared" si="72"/>
        <v>24749</v>
      </c>
      <c r="B4653" t="s">
        <v>151</v>
      </c>
    </row>
    <row r="4654" spans="1:2" ht="14.45" x14ac:dyDescent="0.3">
      <c r="A4654">
        <f t="shared" si="72"/>
        <v>24748</v>
      </c>
      <c r="B4654" t="s">
        <v>151</v>
      </c>
    </row>
    <row r="4655" spans="1:2" ht="14.45" x14ac:dyDescent="0.3">
      <c r="A4655">
        <f t="shared" si="72"/>
        <v>24747</v>
      </c>
      <c r="B4655" t="s">
        <v>151</v>
      </c>
    </row>
    <row r="4656" spans="1:2" ht="14.45" x14ac:dyDescent="0.3">
      <c r="A4656">
        <f t="shared" si="72"/>
        <v>24746</v>
      </c>
      <c r="B4656" t="s">
        <v>151</v>
      </c>
    </row>
    <row r="4657" spans="1:2" ht="14.45" x14ac:dyDescent="0.3">
      <c r="A4657">
        <f t="shared" si="72"/>
        <v>24745</v>
      </c>
      <c r="B4657" t="s">
        <v>151</v>
      </c>
    </row>
    <row r="4658" spans="1:2" ht="14.45" x14ac:dyDescent="0.3">
      <c r="A4658">
        <f t="shared" si="72"/>
        <v>24744</v>
      </c>
      <c r="B4658" t="s">
        <v>151</v>
      </c>
    </row>
    <row r="4659" spans="1:2" ht="14.45" x14ac:dyDescent="0.3">
      <c r="A4659">
        <f t="shared" si="72"/>
        <v>24743</v>
      </c>
      <c r="B4659" t="s">
        <v>151</v>
      </c>
    </row>
    <row r="4660" spans="1:2" ht="14.45" x14ac:dyDescent="0.3">
      <c r="A4660">
        <f t="shared" si="72"/>
        <v>24742</v>
      </c>
      <c r="B4660" t="s">
        <v>151</v>
      </c>
    </row>
    <row r="4661" spans="1:2" ht="14.45" x14ac:dyDescent="0.3">
      <c r="A4661">
        <f t="shared" si="72"/>
        <v>24741</v>
      </c>
      <c r="B4661" t="s">
        <v>151</v>
      </c>
    </row>
    <row r="4662" spans="1:2" ht="14.45" x14ac:dyDescent="0.3">
      <c r="A4662">
        <f t="shared" si="72"/>
        <v>24740</v>
      </c>
      <c r="B4662" t="s">
        <v>151</v>
      </c>
    </row>
    <row r="4663" spans="1:2" ht="14.45" x14ac:dyDescent="0.3">
      <c r="A4663">
        <f t="shared" si="72"/>
        <v>24739</v>
      </c>
      <c r="B4663" t="s">
        <v>151</v>
      </c>
    </row>
    <row r="4664" spans="1:2" ht="14.45" x14ac:dyDescent="0.3">
      <c r="A4664">
        <f t="shared" si="72"/>
        <v>24738</v>
      </c>
      <c r="B4664" t="s">
        <v>151</v>
      </c>
    </row>
    <row r="4665" spans="1:2" ht="14.45" x14ac:dyDescent="0.3">
      <c r="A4665">
        <f t="shared" si="72"/>
        <v>24737</v>
      </c>
      <c r="B4665" t="s">
        <v>151</v>
      </c>
    </row>
    <row r="4666" spans="1:2" ht="14.45" x14ac:dyDescent="0.3">
      <c r="A4666">
        <f t="shared" si="72"/>
        <v>24736</v>
      </c>
      <c r="B4666" t="s">
        <v>151</v>
      </c>
    </row>
    <row r="4667" spans="1:2" ht="14.45" x14ac:dyDescent="0.3">
      <c r="A4667">
        <f t="shared" si="72"/>
        <v>24735</v>
      </c>
      <c r="B4667" t="s">
        <v>151</v>
      </c>
    </row>
    <row r="4668" spans="1:2" ht="14.45" x14ac:dyDescent="0.3">
      <c r="A4668">
        <f t="shared" si="72"/>
        <v>24734</v>
      </c>
      <c r="B4668" t="s">
        <v>151</v>
      </c>
    </row>
    <row r="4669" spans="1:2" ht="14.45" x14ac:dyDescent="0.3">
      <c r="A4669">
        <f t="shared" si="72"/>
        <v>24733</v>
      </c>
      <c r="B4669" t="s">
        <v>151</v>
      </c>
    </row>
    <row r="4670" spans="1:2" ht="14.45" x14ac:dyDescent="0.3">
      <c r="A4670">
        <f t="shared" si="72"/>
        <v>24732</v>
      </c>
      <c r="B4670" t="s">
        <v>151</v>
      </c>
    </row>
    <row r="4671" spans="1:2" ht="14.45" x14ac:dyDescent="0.3">
      <c r="A4671">
        <f t="shared" si="72"/>
        <v>24731</v>
      </c>
      <c r="B4671" t="s">
        <v>151</v>
      </c>
    </row>
    <row r="4672" spans="1:2" ht="14.45" x14ac:dyDescent="0.3">
      <c r="A4672">
        <f t="shared" si="72"/>
        <v>24730</v>
      </c>
      <c r="B4672" t="s">
        <v>151</v>
      </c>
    </row>
    <row r="4673" spans="1:2" ht="14.45" x14ac:dyDescent="0.3">
      <c r="A4673">
        <f t="shared" si="72"/>
        <v>24729</v>
      </c>
      <c r="B4673" t="s">
        <v>151</v>
      </c>
    </row>
    <row r="4674" spans="1:2" ht="14.45" x14ac:dyDescent="0.3">
      <c r="A4674">
        <f t="shared" si="72"/>
        <v>24728</v>
      </c>
      <c r="B4674" t="s">
        <v>151</v>
      </c>
    </row>
    <row r="4675" spans="1:2" ht="14.45" x14ac:dyDescent="0.3">
      <c r="A4675">
        <f t="shared" si="72"/>
        <v>24727</v>
      </c>
      <c r="B4675" t="s">
        <v>151</v>
      </c>
    </row>
    <row r="4676" spans="1:2" ht="14.45" x14ac:dyDescent="0.3">
      <c r="A4676">
        <f t="shared" ref="A4676:A4739" si="73">A4675-1</f>
        <v>24726</v>
      </c>
      <c r="B4676" t="s">
        <v>151</v>
      </c>
    </row>
    <row r="4677" spans="1:2" ht="14.45" x14ac:dyDescent="0.3">
      <c r="A4677">
        <f t="shared" si="73"/>
        <v>24725</v>
      </c>
      <c r="B4677" t="s">
        <v>151</v>
      </c>
    </row>
    <row r="4678" spans="1:2" ht="14.45" x14ac:dyDescent="0.3">
      <c r="A4678">
        <f t="shared" si="73"/>
        <v>24724</v>
      </c>
      <c r="B4678" t="s">
        <v>151</v>
      </c>
    </row>
    <row r="4679" spans="1:2" ht="14.45" x14ac:dyDescent="0.3">
      <c r="A4679">
        <f t="shared" si="73"/>
        <v>24723</v>
      </c>
      <c r="B4679" t="s">
        <v>151</v>
      </c>
    </row>
    <row r="4680" spans="1:2" ht="14.45" x14ac:dyDescent="0.3">
      <c r="A4680">
        <f t="shared" si="73"/>
        <v>24722</v>
      </c>
      <c r="B4680" t="s">
        <v>151</v>
      </c>
    </row>
    <row r="4681" spans="1:2" ht="14.45" x14ac:dyDescent="0.3">
      <c r="A4681">
        <f t="shared" si="73"/>
        <v>24721</v>
      </c>
      <c r="B4681" t="s">
        <v>151</v>
      </c>
    </row>
    <row r="4682" spans="1:2" ht="14.45" x14ac:dyDescent="0.3">
      <c r="A4682">
        <f t="shared" si="73"/>
        <v>24720</v>
      </c>
      <c r="B4682" t="s">
        <v>151</v>
      </c>
    </row>
    <row r="4683" spans="1:2" ht="14.45" x14ac:dyDescent="0.3">
      <c r="A4683">
        <f t="shared" si="73"/>
        <v>24719</v>
      </c>
      <c r="B4683" t="s">
        <v>151</v>
      </c>
    </row>
    <row r="4684" spans="1:2" ht="14.45" x14ac:dyDescent="0.3">
      <c r="A4684">
        <f t="shared" si="73"/>
        <v>24718</v>
      </c>
      <c r="B4684" t="s">
        <v>151</v>
      </c>
    </row>
    <row r="4685" spans="1:2" ht="14.45" x14ac:dyDescent="0.3">
      <c r="A4685">
        <f t="shared" si="73"/>
        <v>24717</v>
      </c>
      <c r="B4685" t="s">
        <v>151</v>
      </c>
    </row>
    <row r="4686" spans="1:2" ht="14.45" x14ac:dyDescent="0.3">
      <c r="A4686">
        <f t="shared" si="73"/>
        <v>24716</v>
      </c>
      <c r="B4686" t="s">
        <v>151</v>
      </c>
    </row>
    <row r="4687" spans="1:2" ht="14.45" x14ac:dyDescent="0.3">
      <c r="A4687">
        <f t="shared" si="73"/>
        <v>24715</v>
      </c>
      <c r="B4687" t="s">
        <v>151</v>
      </c>
    </row>
    <row r="4688" spans="1:2" ht="14.45" x14ac:dyDescent="0.3">
      <c r="A4688">
        <f t="shared" si="73"/>
        <v>24714</v>
      </c>
      <c r="B4688" t="s">
        <v>151</v>
      </c>
    </row>
    <row r="4689" spans="1:2" ht="14.45" x14ac:dyDescent="0.3">
      <c r="A4689">
        <f t="shared" si="73"/>
        <v>24713</v>
      </c>
      <c r="B4689" t="s">
        <v>151</v>
      </c>
    </row>
    <row r="4690" spans="1:2" ht="14.45" x14ac:dyDescent="0.3">
      <c r="A4690">
        <f t="shared" si="73"/>
        <v>24712</v>
      </c>
      <c r="B4690" t="s">
        <v>151</v>
      </c>
    </row>
    <row r="4691" spans="1:2" ht="14.45" x14ac:dyDescent="0.3">
      <c r="A4691">
        <f t="shared" si="73"/>
        <v>24711</v>
      </c>
      <c r="B4691" t="s">
        <v>151</v>
      </c>
    </row>
    <row r="4692" spans="1:2" ht="14.45" x14ac:dyDescent="0.3">
      <c r="A4692">
        <f t="shared" si="73"/>
        <v>24710</v>
      </c>
      <c r="B4692" t="s">
        <v>151</v>
      </c>
    </row>
    <row r="4693" spans="1:2" ht="14.45" x14ac:dyDescent="0.3">
      <c r="A4693">
        <f t="shared" si="73"/>
        <v>24709</v>
      </c>
      <c r="B4693" t="s">
        <v>151</v>
      </c>
    </row>
    <row r="4694" spans="1:2" ht="14.45" x14ac:dyDescent="0.3">
      <c r="A4694">
        <f t="shared" si="73"/>
        <v>24708</v>
      </c>
      <c r="B4694" t="s">
        <v>151</v>
      </c>
    </row>
    <row r="4695" spans="1:2" ht="14.45" x14ac:dyDescent="0.3">
      <c r="A4695">
        <f t="shared" si="73"/>
        <v>24707</v>
      </c>
      <c r="B4695" t="s">
        <v>151</v>
      </c>
    </row>
    <row r="4696" spans="1:2" ht="14.45" x14ac:dyDescent="0.3">
      <c r="A4696">
        <f t="shared" si="73"/>
        <v>24706</v>
      </c>
      <c r="B4696" t="s">
        <v>151</v>
      </c>
    </row>
    <row r="4697" spans="1:2" ht="14.45" x14ac:dyDescent="0.3">
      <c r="A4697">
        <f t="shared" si="73"/>
        <v>24705</v>
      </c>
      <c r="B4697" t="s">
        <v>151</v>
      </c>
    </row>
    <row r="4698" spans="1:2" ht="14.45" x14ac:dyDescent="0.3">
      <c r="A4698">
        <f t="shared" si="73"/>
        <v>24704</v>
      </c>
      <c r="B4698" t="s">
        <v>151</v>
      </c>
    </row>
    <row r="4699" spans="1:2" ht="14.45" x14ac:dyDescent="0.3">
      <c r="A4699">
        <f t="shared" si="73"/>
        <v>24703</v>
      </c>
      <c r="B4699" t="s">
        <v>151</v>
      </c>
    </row>
    <row r="4700" spans="1:2" ht="14.45" x14ac:dyDescent="0.3">
      <c r="A4700">
        <f t="shared" si="73"/>
        <v>24702</v>
      </c>
      <c r="B4700" t="s">
        <v>151</v>
      </c>
    </row>
    <row r="4701" spans="1:2" ht="14.45" x14ac:dyDescent="0.3">
      <c r="A4701">
        <f t="shared" si="73"/>
        <v>24701</v>
      </c>
      <c r="B4701" t="s">
        <v>151</v>
      </c>
    </row>
    <row r="4702" spans="1:2" ht="14.45" x14ac:dyDescent="0.3">
      <c r="A4702">
        <f t="shared" si="73"/>
        <v>24700</v>
      </c>
      <c r="B4702" t="s">
        <v>151</v>
      </c>
    </row>
    <row r="4703" spans="1:2" ht="14.45" x14ac:dyDescent="0.3">
      <c r="A4703">
        <f t="shared" si="73"/>
        <v>24699</v>
      </c>
      <c r="B4703" t="s">
        <v>151</v>
      </c>
    </row>
    <row r="4704" spans="1:2" ht="14.45" x14ac:dyDescent="0.3">
      <c r="A4704">
        <f t="shared" si="73"/>
        <v>24698</v>
      </c>
      <c r="B4704" t="s">
        <v>151</v>
      </c>
    </row>
    <row r="4705" spans="1:2" ht="14.45" x14ac:dyDescent="0.3">
      <c r="A4705">
        <f t="shared" si="73"/>
        <v>24697</v>
      </c>
      <c r="B4705" t="s">
        <v>151</v>
      </c>
    </row>
    <row r="4706" spans="1:2" ht="14.45" x14ac:dyDescent="0.3">
      <c r="A4706">
        <f t="shared" si="73"/>
        <v>24696</v>
      </c>
      <c r="B4706" t="s">
        <v>151</v>
      </c>
    </row>
    <row r="4707" spans="1:2" ht="14.45" x14ac:dyDescent="0.3">
      <c r="A4707">
        <f t="shared" si="73"/>
        <v>24695</v>
      </c>
      <c r="B4707" t="s">
        <v>151</v>
      </c>
    </row>
    <row r="4708" spans="1:2" ht="14.45" x14ac:dyDescent="0.3">
      <c r="A4708">
        <f t="shared" si="73"/>
        <v>24694</v>
      </c>
      <c r="B4708" t="s">
        <v>151</v>
      </c>
    </row>
    <row r="4709" spans="1:2" ht="14.45" x14ac:dyDescent="0.3">
      <c r="A4709">
        <f t="shared" si="73"/>
        <v>24693</v>
      </c>
      <c r="B4709" t="s">
        <v>151</v>
      </c>
    </row>
    <row r="4710" spans="1:2" ht="14.45" x14ac:dyDescent="0.3">
      <c r="A4710">
        <f t="shared" si="73"/>
        <v>24692</v>
      </c>
      <c r="B4710" t="s">
        <v>151</v>
      </c>
    </row>
    <row r="4711" spans="1:2" ht="14.45" x14ac:dyDescent="0.3">
      <c r="A4711">
        <f t="shared" si="73"/>
        <v>24691</v>
      </c>
      <c r="B4711" t="s">
        <v>151</v>
      </c>
    </row>
    <row r="4712" spans="1:2" ht="14.45" x14ac:dyDescent="0.3">
      <c r="A4712">
        <f t="shared" si="73"/>
        <v>24690</v>
      </c>
      <c r="B4712" t="s">
        <v>151</v>
      </c>
    </row>
    <row r="4713" spans="1:2" ht="14.45" x14ac:dyDescent="0.3">
      <c r="A4713">
        <f t="shared" si="73"/>
        <v>24689</v>
      </c>
      <c r="B4713" t="s">
        <v>151</v>
      </c>
    </row>
    <row r="4714" spans="1:2" ht="14.45" x14ac:dyDescent="0.3">
      <c r="A4714">
        <f t="shared" si="73"/>
        <v>24688</v>
      </c>
      <c r="B4714" t="s">
        <v>151</v>
      </c>
    </row>
    <row r="4715" spans="1:2" ht="14.45" x14ac:dyDescent="0.3">
      <c r="A4715">
        <f t="shared" si="73"/>
        <v>24687</v>
      </c>
      <c r="B4715" t="s">
        <v>151</v>
      </c>
    </row>
    <row r="4716" spans="1:2" ht="14.45" x14ac:dyDescent="0.3">
      <c r="A4716">
        <f t="shared" si="73"/>
        <v>24686</v>
      </c>
      <c r="B4716" t="s">
        <v>151</v>
      </c>
    </row>
    <row r="4717" spans="1:2" ht="14.45" x14ac:dyDescent="0.3">
      <c r="A4717">
        <f t="shared" si="73"/>
        <v>24685</v>
      </c>
      <c r="B4717" t="s">
        <v>151</v>
      </c>
    </row>
    <row r="4718" spans="1:2" ht="14.45" x14ac:dyDescent="0.3">
      <c r="A4718">
        <f t="shared" si="73"/>
        <v>24684</v>
      </c>
      <c r="B4718" t="s">
        <v>151</v>
      </c>
    </row>
    <row r="4719" spans="1:2" ht="14.45" x14ac:dyDescent="0.3">
      <c r="A4719">
        <f t="shared" si="73"/>
        <v>24683</v>
      </c>
      <c r="B4719" t="s">
        <v>151</v>
      </c>
    </row>
    <row r="4720" spans="1:2" ht="14.45" x14ac:dyDescent="0.3">
      <c r="A4720">
        <f t="shared" si="73"/>
        <v>24682</v>
      </c>
      <c r="B4720" t="s">
        <v>151</v>
      </c>
    </row>
    <row r="4721" spans="1:2" ht="14.45" x14ac:dyDescent="0.3">
      <c r="A4721">
        <f t="shared" si="73"/>
        <v>24681</v>
      </c>
      <c r="B4721" t="s">
        <v>151</v>
      </c>
    </row>
    <row r="4722" spans="1:2" ht="14.45" x14ac:dyDescent="0.3">
      <c r="A4722">
        <f t="shared" si="73"/>
        <v>24680</v>
      </c>
      <c r="B4722" t="s">
        <v>151</v>
      </c>
    </row>
    <row r="4723" spans="1:2" ht="14.45" x14ac:dyDescent="0.3">
      <c r="A4723">
        <f t="shared" si="73"/>
        <v>24679</v>
      </c>
      <c r="B4723" t="s">
        <v>151</v>
      </c>
    </row>
    <row r="4724" spans="1:2" ht="14.45" x14ac:dyDescent="0.3">
      <c r="A4724">
        <f t="shared" si="73"/>
        <v>24678</v>
      </c>
      <c r="B4724" t="s">
        <v>151</v>
      </c>
    </row>
    <row r="4725" spans="1:2" ht="14.45" x14ac:dyDescent="0.3">
      <c r="A4725">
        <f t="shared" si="73"/>
        <v>24677</v>
      </c>
      <c r="B4725" t="s">
        <v>151</v>
      </c>
    </row>
    <row r="4726" spans="1:2" ht="14.45" x14ac:dyDescent="0.3">
      <c r="A4726">
        <f t="shared" si="73"/>
        <v>24676</v>
      </c>
      <c r="B4726" t="s">
        <v>151</v>
      </c>
    </row>
    <row r="4727" spans="1:2" ht="14.45" x14ac:dyDescent="0.3">
      <c r="A4727">
        <f t="shared" si="73"/>
        <v>24675</v>
      </c>
      <c r="B4727" t="s">
        <v>151</v>
      </c>
    </row>
    <row r="4728" spans="1:2" ht="14.45" x14ac:dyDescent="0.3">
      <c r="A4728">
        <f t="shared" si="73"/>
        <v>24674</v>
      </c>
      <c r="B4728" t="s">
        <v>151</v>
      </c>
    </row>
    <row r="4729" spans="1:2" ht="14.45" x14ac:dyDescent="0.3">
      <c r="A4729">
        <f t="shared" si="73"/>
        <v>24673</v>
      </c>
      <c r="B4729" t="s">
        <v>151</v>
      </c>
    </row>
    <row r="4730" spans="1:2" ht="14.45" x14ac:dyDescent="0.3">
      <c r="A4730">
        <f t="shared" si="73"/>
        <v>24672</v>
      </c>
      <c r="B4730" t="s">
        <v>151</v>
      </c>
    </row>
    <row r="4731" spans="1:2" ht="14.45" x14ac:dyDescent="0.3">
      <c r="A4731">
        <f t="shared" si="73"/>
        <v>24671</v>
      </c>
      <c r="B4731" t="s">
        <v>151</v>
      </c>
    </row>
    <row r="4732" spans="1:2" ht="14.45" x14ac:dyDescent="0.3">
      <c r="A4732">
        <f t="shared" si="73"/>
        <v>24670</v>
      </c>
      <c r="B4732" t="s">
        <v>151</v>
      </c>
    </row>
    <row r="4733" spans="1:2" ht="14.45" x14ac:dyDescent="0.3">
      <c r="A4733">
        <f t="shared" si="73"/>
        <v>24669</v>
      </c>
      <c r="B4733" t="s">
        <v>151</v>
      </c>
    </row>
    <row r="4734" spans="1:2" ht="14.45" x14ac:dyDescent="0.3">
      <c r="A4734">
        <f t="shared" si="73"/>
        <v>24668</v>
      </c>
      <c r="B4734" t="s">
        <v>151</v>
      </c>
    </row>
    <row r="4735" spans="1:2" ht="14.45" x14ac:dyDescent="0.3">
      <c r="A4735">
        <f t="shared" si="73"/>
        <v>24667</v>
      </c>
      <c r="B4735" t="s">
        <v>151</v>
      </c>
    </row>
    <row r="4736" spans="1:2" ht="14.45" x14ac:dyDescent="0.3">
      <c r="A4736">
        <f t="shared" si="73"/>
        <v>24666</v>
      </c>
      <c r="B4736" t="s">
        <v>151</v>
      </c>
    </row>
    <row r="4737" spans="1:2" ht="14.45" x14ac:dyDescent="0.3">
      <c r="A4737">
        <f t="shared" si="73"/>
        <v>24665</v>
      </c>
      <c r="B4737" t="s">
        <v>151</v>
      </c>
    </row>
    <row r="4738" spans="1:2" ht="14.45" x14ac:dyDescent="0.3">
      <c r="A4738">
        <f t="shared" si="73"/>
        <v>24664</v>
      </c>
      <c r="B4738" t="s">
        <v>151</v>
      </c>
    </row>
    <row r="4739" spans="1:2" ht="14.45" x14ac:dyDescent="0.3">
      <c r="A4739">
        <f t="shared" si="73"/>
        <v>24663</v>
      </c>
      <c r="B4739" t="s">
        <v>151</v>
      </c>
    </row>
    <row r="4740" spans="1:2" ht="14.45" x14ac:dyDescent="0.3">
      <c r="A4740">
        <f t="shared" ref="A4740:A4803" si="74">A4739-1</f>
        <v>24662</v>
      </c>
      <c r="B4740" t="s">
        <v>151</v>
      </c>
    </row>
    <row r="4741" spans="1:2" ht="14.45" x14ac:dyDescent="0.3">
      <c r="A4741">
        <f t="shared" si="74"/>
        <v>24661</v>
      </c>
      <c r="B4741" t="s">
        <v>151</v>
      </c>
    </row>
    <row r="4742" spans="1:2" ht="14.45" x14ac:dyDescent="0.3">
      <c r="A4742">
        <f t="shared" si="74"/>
        <v>24660</v>
      </c>
      <c r="B4742" t="s">
        <v>151</v>
      </c>
    </row>
    <row r="4743" spans="1:2" ht="14.45" x14ac:dyDescent="0.3">
      <c r="A4743">
        <f t="shared" si="74"/>
        <v>24659</v>
      </c>
      <c r="B4743" t="s">
        <v>151</v>
      </c>
    </row>
    <row r="4744" spans="1:2" ht="14.45" x14ac:dyDescent="0.3">
      <c r="A4744">
        <f t="shared" si="74"/>
        <v>24658</v>
      </c>
      <c r="B4744" t="s">
        <v>151</v>
      </c>
    </row>
    <row r="4745" spans="1:2" ht="14.45" x14ac:dyDescent="0.3">
      <c r="A4745">
        <f t="shared" si="74"/>
        <v>24657</v>
      </c>
      <c r="B4745" t="s">
        <v>151</v>
      </c>
    </row>
    <row r="4746" spans="1:2" ht="14.45" x14ac:dyDescent="0.3">
      <c r="A4746">
        <f t="shared" si="74"/>
        <v>24656</v>
      </c>
      <c r="B4746" t="s">
        <v>151</v>
      </c>
    </row>
    <row r="4747" spans="1:2" ht="14.45" x14ac:dyDescent="0.3">
      <c r="A4747">
        <f t="shared" si="74"/>
        <v>24655</v>
      </c>
      <c r="B4747" t="s">
        <v>151</v>
      </c>
    </row>
    <row r="4748" spans="1:2" ht="14.45" x14ac:dyDescent="0.3">
      <c r="A4748">
        <f t="shared" si="74"/>
        <v>24654</v>
      </c>
      <c r="B4748" t="s">
        <v>151</v>
      </c>
    </row>
    <row r="4749" spans="1:2" ht="14.45" x14ac:dyDescent="0.3">
      <c r="A4749">
        <f t="shared" si="74"/>
        <v>24653</v>
      </c>
      <c r="B4749" t="s">
        <v>151</v>
      </c>
    </row>
    <row r="4750" spans="1:2" ht="14.45" x14ac:dyDescent="0.3">
      <c r="A4750">
        <f t="shared" si="74"/>
        <v>24652</v>
      </c>
      <c r="B4750" t="s">
        <v>151</v>
      </c>
    </row>
    <row r="4751" spans="1:2" ht="14.45" x14ac:dyDescent="0.3">
      <c r="A4751">
        <f t="shared" si="74"/>
        <v>24651</v>
      </c>
      <c r="B4751" t="s">
        <v>151</v>
      </c>
    </row>
    <row r="4752" spans="1:2" ht="14.45" x14ac:dyDescent="0.3">
      <c r="A4752">
        <f t="shared" si="74"/>
        <v>24650</v>
      </c>
      <c r="B4752" t="s">
        <v>151</v>
      </c>
    </row>
    <row r="4753" spans="1:2" ht="14.45" x14ac:dyDescent="0.3">
      <c r="A4753">
        <f t="shared" si="74"/>
        <v>24649</v>
      </c>
      <c r="B4753" t="s">
        <v>151</v>
      </c>
    </row>
    <row r="4754" spans="1:2" ht="14.45" x14ac:dyDescent="0.3">
      <c r="A4754">
        <f t="shared" si="74"/>
        <v>24648</v>
      </c>
      <c r="B4754" t="s">
        <v>151</v>
      </c>
    </row>
    <row r="4755" spans="1:2" ht="14.45" x14ac:dyDescent="0.3">
      <c r="A4755">
        <f t="shared" si="74"/>
        <v>24647</v>
      </c>
      <c r="B4755" t="s">
        <v>151</v>
      </c>
    </row>
    <row r="4756" spans="1:2" ht="14.45" x14ac:dyDescent="0.3">
      <c r="A4756">
        <f t="shared" si="74"/>
        <v>24646</v>
      </c>
      <c r="B4756" t="s">
        <v>151</v>
      </c>
    </row>
    <row r="4757" spans="1:2" ht="14.45" x14ac:dyDescent="0.3">
      <c r="A4757">
        <f t="shared" si="74"/>
        <v>24645</v>
      </c>
      <c r="B4757" t="s">
        <v>151</v>
      </c>
    </row>
    <row r="4758" spans="1:2" ht="14.45" x14ac:dyDescent="0.3">
      <c r="A4758">
        <f t="shared" si="74"/>
        <v>24644</v>
      </c>
      <c r="B4758" t="s">
        <v>151</v>
      </c>
    </row>
    <row r="4759" spans="1:2" ht="14.45" x14ac:dyDescent="0.3">
      <c r="A4759">
        <f t="shared" si="74"/>
        <v>24643</v>
      </c>
      <c r="B4759" t="s">
        <v>151</v>
      </c>
    </row>
    <row r="4760" spans="1:2" ht="14.45" x14ac:dyDescent="0.3">
      <c r="A4760">
        <f t="shared" si="74"/>
        <v>24642</v>
      </c>
      <c r="B4760" t="s">
        <v>151</v>
      </c>
    </row>
    <row r="4761" spans="1:2" ht="14.45" x14ac:dyDescent="0.3">
      <c r="A4761">
        <f t="shared" si="74"/>
        <v>24641</v>
      </c>
      <c r="B4761" t="s">
        <v>151</v>
      </c>
    </row>
    <row r="4762" spans="1:2" ht="14.45" x14ac:dyDescent="0.3">
      <c r="A4762">
        <f t="shared" si="74"/>
        <v>24640</v>
      </c>
      <c r="B4762" t="s">
        <v>151</v>
      </c>
    </row>
    <row r="4763" spans="1:2" ht="14.45" x14ac:dyDescent="0.3">
      <c r="A4763">
        <f t="shared" si="74"/>
        <v>24639</v>
      </c>
      <c r="B4763" t="s">
        <v>151</v>
      </c>
    </row>
    <row r="4764" spans="1:2" ht="14.45" x14ac:dyDescent="0.3">
      <c r="A4764">
        <f t="shared" si="74"/>
        <v>24638</v>
      </c>
      <c r="B4764" t="s">
        <v>151</v>
      </c>
    </row>
    <row r="4765" spans="1:2" ht="14.45" x14ac:dyDescent="0.3">
      <c r="A4765">
        <f t="shared" si="74"/>
        <v>24637</v>
      </c>
      <c r="B4765" t="s">
        <v>151</v>
      </c>
    </row>
    <row r="4766" spans="1:2" ht="14.45" x14ac:dyDescent="0.3">
      <c r="A4766">
        <f t="shared" si="74"/>
        <v>24636</v>
      </c>
      <c r="B4766" t="s">
        <v>151</v>
      </c>
    </row>
    <row r="4767" spans="1:2" ht="14.45" x14ac:dyDescent="0.3">
      <c r="A4767">
        <f t="shared" si="74"/>
        <v>24635</v>
      </c>
      <c r="B4767" t="s">
        <v>151</v>
      </c>
    </row>
    <row r="4768" spans="1:2" ht="14.45" x14ac:dyDescent="0.3">
      <c r="A4768">
        <f t="shared" si="74"/>
        <v>24634</v>
      </c>
      <c r="B4768" t="s">
        <v>151</v>
      </c>
    </row>
    <row r="4769" spans="1:2" ht="14.45" x14ac:dyDescent="0.3">
      <c r="A4769">
        <f t="shared" si="74"/>
        <v>24633</v>
      </c>
      <c r="B4769" t="s">
        <v>151</v>
      </c>
    </row>
    <row r="4770" spans="1:2" ht="14.45" x14ac:dyDescent="0.3">
      <c r="A4770">
        <f t="shared" si="74"/>
        <v>24632</v>
      </c>
      <c r="B4770" t="s">
        <v>151</v>
      </c>
    </row>
    <row r="4771" spans="1:2" ht="14.45" x14ac:dyDescent="0.3">
      <c r="A4771">
        <f t="shared" si="74"/>
        <v>24631</v>
      </c>
      <c r="B4771" t="s">
        <v>151</v>
      </c>
    </row>
    <row r="4772" spans="1:2" ht="14.45" x14ac:dyDescent="0.3">
      <c r="A4772">
        <f t="shared" si="74"/>
        <v>24630</v>
      </c>
      <c r="B4772" t="s">
        <v>151</v>
      </c>
    </row>
    <row r="4773" spans="1:2" ht="14.45" x14ac:dyDescent="0.3">
      <c r="A4773">
        <f t="shared" si="74"/>
        <v>24629</v>
      </c>
      <c r="B4773" t="s">
        <v>151</v>
      </c>
    </row>
    <row r="4774" spans="1:2" ht="14.45" x14ac:dyDescent="0.3">
      <c r="A4774">
        <f t="shared" si="74"/>
        <v>24628</v>
      </c>
      <c r="B4774" t="s">
        <v>151</v>
      </c>
    </row>
    <row r="4775" spans="1:2" ht="14.45" x14ac:dyDescent="0.3">
      <c r="A4775">
        <f t="shared" si="74"/>
        <v>24627</v>
      </c>
      <c r="B4775" t="s">
        <v>151</v>
      </c>
    </row>
    <row r="4776" spans="1:2" ht="14.45" x14ac:dyDescent="0.3">
      <c r="A4776">
        <f t="shared" si="74"/>
        <v>24626</v>
      </c>
      <c r="B4776" t="s">
        <v>151</v>
      </c>
    </row>
    <row r="4777" spans="1:2" ht="14.45" x14ac:dyDescent="0.3">
      <c r="A4777">
        <f t="shared" si="74"/>
        <v>24625</v>
      </c>
      <c r="B4777" t="s">
        <v>151</v>
      </c>
    </row>
    <row r="4778" spans="1:2" ht="14.45" x14ac:dyDescent="0.3">
      <c r="A4778">
        <f t="shared" si="74"/>
        <v>24624</v>
      </c>
      <c r="B4778" t="s">
        <v>151</v>
      </c>
    </row>
    <row r="4779" spans="1:2" ht="14.45" x14ac:dyDescent="0.3">
      <c r="A4779">
        <f t="shared" si="74"/>
        <v>24623</v>
      </c>
      <c r="B4779" t="s">
        <v>151</v>
      </c>
    </row>
    <row r="4780" spans="1:2" ht="14.45" x14ac:dyDescent="0.3">
      <c r="A4780">
        <f t="shared" si="74"/>
        <v>24622</v>
      </c>
      <c r="B4780" t="s">
        <v>151</v>
      </c>
    </row>
    <row r="4781" spans="1:2" ht="14.45" x14ac:dyDescent="0.3">
      <c r="A4781">
        <f t="shared" si="74"/>
        <v>24621</v>
      </c>
      <c r="B4781" t="s">
        <v>151</v>
      </c>
    </row>
    <row r="4782" spans="1:2" ht="14.45" x14ac:dyDescent="0.3">
      <c r="A4782">
        <f t="shared" si="74"/>
        <v>24620</v>
      </c>
      <c r="B4782" t="s">
        <v>151</v>
      </c>
    </row>
    <row r="4783" spans="1:2" ht="14.45" x14ac:dyDescent="0.3">
      <c r="A4783">
        <f t="shared" si="74"/>
        <v>24619</v>
      </c>
      <c r="B4783" t="s">
        <v>151</v>
      </c>
    </row>
    <row r="4784" spans="1:2" ht="14.45" x14ac:dyDescent="0.3">
      <c r="A4784">
        <f t="shared" si="74"/>
        <v>24618</v>
      </c>
      <c r="B4784" t="s">
        <v>151</v>
      </c>
    </row>
    <row r="4785" spans="1:2" ht="14.45" x14ac:dyDescent="0.3">
      <c r="A4785">
        <f t="shared" si="74"/>
        <v>24617</v>
      </c>
      <c r="B4785" t="s">
        <v>151</v>
      </c>
    </row>
    <row r="4786" spans="1:2" ht="14.45" x14ac:dyDescent="0.3">
      <c r="A4786">
        <f t="shared" si="74"/>
        <v>24616</v>
      </c>
      <c r="B4786" t="s">
        <v>151</v>
      </c>
    </row>
    <row r="4787" spans="1:2" ht="14.45" x14ac:dyDescent="0.3">
      <c r="A4787">
        <f t="shared" si="74"/>
        <v>24615</v>
      </c>
      <c r="B4787" t="s">
        <v>151</v>
      </c>
    </row>
    <row r="4788" spans="1:2" ht="14.45" x14ac:dyDescent="0.3">
      <c r="A4788">
        <f t="shared" si="74"/>
        <v>24614</v>
      </c>
      <c r="B4788" t="s">
        <v>151</v>
      </c>
    </row>
    <row r="4789" spans="1:2" ht="14.45" x14ac:dyDescent="0.3">
      <c r="A4789">
        <f t="shared" si="74"/>
        <v>24613</v>
      </c>
      <c r="B4789" t="s">
        <v>151</v>
      </c>
    </row>
    <row r="4790" spans="1:2" ht="14.45" x14ac:dyDescent="0.3">
      <c r="A4790">
        <f t="shared" si="74"/>
        <v>24612</v>
      </c>
      <c r="B4790" t="s">
        <v>151</v>
      </c>
    </row>
    <row r="4791" spans="1:2" ht="14.45" x14ac:dyDescent="0.3">
      <c r="A4791">
        <f t="shared" si="74"/>
        <v>24611</v>
      </c>
      <c r="B4791" t="s">
        <v>151</v>
      </c>
    </row>
    <row r="4792" spans="1:2" ht="14.45" x14ac:dyDescent="0.3">
      <c r="A4792">
        <f t="shared" si="74"/>
        <v>24610</v>
      </c>
      <c r="B4792" t="s">
        <v>151</v>
      </c>
    </row>
    <row r="4793" spans="1:2" ht="14.45" x14ac:dyDescent="0.3">
      <c r="A4793">
        <f t="shared" si="74"/>
        <v>24609</v>
      </c>
      <c r="B4793" t="s">
        <v>151</v>
      </c>
    </row>
    <row r="4794" spans="1:2" ht="14.45" x14ac:dyDescent="0.3">
      <c r="A4794">
        <f t="shared" si="74"/>
        <v>24608</v>
      </c>
      <c r="B4794" t="s">
        <v>151</v>
      </c>
    </row>
    <row r="4795" spans="1:2" ht="14.45" x14ac:dyDescent="0.3">
      <c r="A4795">
        <f t="shared" si="74"/>
        <v>24607</v>
      </c>
      <c r="B4795" t="s">
        <v>151</v>
      </c>
    </row>
    <row r="4796" spans="1:2" ht="14.45" x14ac:dyDescent="0.3">
      <c r="A4796">
        <f t="shared" si="74"/>
        <v>24606</v>
      </c>
      <c r="B4796" t="s">
        <v>151</v>
      </c>
    </row>
    <row r="4797" spans="1:2" ht="14.45" x14ac:dyDescent="0.3">
      <c r="A4797">
        <f t="shared" si="74"/>
        <v>24605</v>
      </c>
      <c r="B4797" t="s">
        <v>151</v>
      </c>
    </row>
    <row r="4798" spans="1:2" ht="14.45" x14ac:dyDescent="0.3">
      <c r="A4798">
        <f t="shared" si="74"/>
        <v>24604</v>
      </c>
      <c r="B4798" t="s">
        <v>151</v>
      </c>
    </row>
    <row r="4799" spans="1:2" ht="14.45" x14ac:dyDescent="0.3">
      <c r="A4799">
        <f t="shared" si="74"/>
        <v>24603</v>
      </c>
      <c r="B4799" t="s">
        <v>151</v>
      </c>
    </row>
    <row r="4800" spans="1:2" ht="14.45" x14ac:dyDescent="0.3">
      <c r="A4800">
        <f t="shared" si="74"/>
        <v>24602</v>
      </c>
      <c r="B4800" t="s">
        <v>151</v>
      </c>
    </row>
    <row r="4801" spans="1:2" ht="14.45" x14ac:dyDescent="0.3">
      <c r="A4801">
        <f t="shared" si="74"/>
        <v>24601</v>
      </c>
      <c r="B4801" t="s">
        <v>151</v>
      </c>
    </row>
    <row r="4802" spans="1:2" ht="14.45" x14ac:dyDescent="0.3">
      <c r="A4802">
        <f t="shared" si="74"/>
        <v>24600</v>
      </c>
      <c r="B4802" t="s">
        <v>151</v>
      </c>
    </row>
    <row r="4803" spans="1:2" ht="14.45" x14ac:dyDescent="0.3">
      <c r="A4803">
        <f t="shared" si="74"/>
        <v>24599</v>
      </c>
      <c r="B4803" t="s">
        <v>151</v>
      </c>
    </row>
    <row r="4804" spans="1:2" ht="14.45" x14ac:dyDescent="0.3">
      <c r="A4804">
        <f t="shared" ref="A4804:A4867" si="75">A4803-1</f>
        <v>24598</v>
      </c>
      <c r="B4804" t="s">
        <v>151</v>
      </c>
    </row>
    <row r="4805" spans="1:2" ht="14.45" x14ac:dyDescent="0.3">
      <c r="A4805">
        <f t="shared" si="75"/>
        <v>24597</v>
      </c>
      <c r="B4805" t="s">
        <v>151</v>
      </c>
    </row>
    <row r="4806" spans="1:2" ht="14.45" x14ac:dyDescent="0.3">
      <c r="A4806">
        <f t="shared" si="75"/>
        <v>24596</v>
      </c>
      <c r="B4806" t="s">
        <v>151</v>
      </c>
    </row>
    <row r="4807" spans="1:2" ht="14.45" x14ac:dyDescent="0.3">
      <c r="A4807">
        <f t="shared" si="75"/>
        <v>24595</v>
      </c>
      <c r="B4807" t="s">
        <v>151</v>
      </c>
    </row>
    <row r="4808" spans="1:2" ht="14.45" x14ac:dyDescent="0.3">
      <c r="A4808">
        <f t="shared" si="75"/>
        <v>24594</v>
      </c>
      <c r="B4808" t="s">
        <v>151</v>
      </c>
    </row>
    <row r="4809" spans="1:2" ht="14.45" x14ac:dyDescent="0.3">
      <c r="A4809">
        <f t="shared" si="75"/>
        <v>24593</v>
      </c>
      <c r="B4809" t="s">
        <v>151</v>
      </c>
    </row>
    <row r="4810" spans="1:2" ht="14.45" x14ac:dyDescent="0.3">
      <c r="A4810">
        <f t="shared" si="75"/>
        <v>24592</v>
      </c>
      <c r="B4810" t="s">
        <v>151</v>
      </c>
    </row>
    <row r="4811" spans="1:2" ht="14.45" x14ac:dyDescent="0.3">
      <c r="A4811">
        <f t="shared" si="75"/>
        <v>24591</v>
      </c>
      <c r="B4811" t="s">
        <v>151</v>
      </c>
    </row>
    <row r="4812" spans="1:2" ht="14.45" x14ac:dyDescent="0.3">
      <c r="A4812">
        <f t="shared" si="75"/>
        <v>24590</v>
      </c>
      <c r="B4812" t="s">
        <v>151</v>
      </c>
    </row>
    <row r="4813" spans="1:2" ht="14.45" x14ac:dyDescent="0.3">
      <c r="A4813">
        <f t="shared" si="75"/>
        <v>24589</v>
      </c>
      <c r="B4813" t="s">
        <v>151</v>
      </c>
    </row>
    <row r="4814" spans="1:2" ht="14.45" x14ac:dyDescent="0.3">
      <c r="A4814">
        <f t="shared" si="75"/>
        <v>24588</v>
      </c>
      <c r="B4814" t="s">
        <v>151</v>
      </c>
    </row>
    <row r="4815" spans="1:2" ht="14.45" x14ac:dyDescent="0.3">
      <c r="A4815">
        <f t="shared" si="75"/>
        <v>24587</v>
      </c>
      <c r="B4815" t="s">
        <v>151</v>
      </c>
    </row>
    <row r="4816" spans="1:2" ht="14.45" x14ac:dyDescent="0.3">
      <c r="A4816">
        <f t="shared" si="75"/>
        <v>24586</v>
      </c>
      <c r="B4816" t="s">
        <v>151</v>
      </c>
    </row>
    <row r="4817" spans="1:2" ht="14.45" x14ac:dyDescent="0.3">
      <c r="A4817">
        <f t="shared" si="75"/>
        <v>24585</v>
      </c>
      <c r="B4817" t="s">
        <v>151</v>
      </c>
    </row>
    <row r="4818" spans="1:2" ht="14.45" x14ac:dyDescent="0.3">
      <c r="A4818">
        <f t="shared" si="75"/>
        <v>24584</v>
      </c>
      <c r="B4818" t="s">
        <v>151</v>
      </c>
    </row>
    <row r="4819" spans="1:2" ht="14.45" x14ac:dyDescent="0.3">
      <c r="A4819">
        <f t="shared" si="75"/>
        <v>24583</v>
      </c>
      <c r="B4819" t="s">
        <v>151</v>
      </c>
    </row>
    <row r="4820" spans="1:2" ht="14.45" x14ac:dyDescent="0.3">
      <c r="A4820">
        <f t="shared" si="75"/>
        <v>24582</v>
      </c>
      <c r="B4820" t="s">
        <v>151</v>
      </c>
    </row>
    <row r="4821" spans="1:2" ht="14.45" x14ac:dyDescent="0.3">
      <c r="A4821">
        <f t="shared" si="75"/>
        <v>24581</v>
      </c>
      <c r="B4821" t="s">
        <v>151</v>
      </c>
    </row>
    <row r="4822" spans="1:2" ht="14.45" x14ac:dyDescent="0.3">
      <c r="A4822">
        <f t="shared" si="75"/>
        <v>24580</v>
      </c>
      <c r="B4822" t="s">
        <v>151</v>
      </c>
    </row>
    <row r="4823" spans="1:2" ht="14.45" x14ac:dyDescent="0.3">
      <c r="A4823">
        <f t="shared" si="75"/>
        <v>24579</v>
      </c>
      <c r="B4823" t="s">
        <v>151</v>
      </c>
    </row>
    <row r="4824" spans="1:2" ht="14.45" x14ac:dyDescent="0.3">
      <c r="A4824">
        <f t="shared" si="75"/>
        <v>24578</v>
      </c>
      <c r="B4824" t="s">
        <v>151</v>
      </c>
    </row>
    <row r="4825" spans="1:2" ht="14.45" x14ac:dyDescent="0.3">
      <c r="A4825">
        <f t="shared" si="75"/>
        <v>24577</v>
      </c>
      <c r="B4825" t="s">
        <v>151</v>
      </c>
    </row>
    <row r="4826" spans="1:2" ht="14.45" x14ac:dyDescent="0.3">
      <c r="A4826">
        <f t="shared" si="75"/>
        <v>24576</v>
      </c>
      <c r="B4826" t="s">
        <v>151</v>
      </c>
    </row>
    <row r="4827" spans="1:2" ht="14.45" x14ac:dyDescent="0.3">
      <c r="A4827">
        <f t="shared" si="75"/>
        <v>24575</v>
      </c>
      <c r="B4827" t="s">
        <v>151</v>
      </c>
    </row>
    <row r="4828" spans="1:2" ht="14.45" x14ac:dyDescent="0.3">
      <c r="A4828">
        <f t="shared" si="75"/>
        <v>24574</v>
      </c>
      <c r="B4828" t="s">
        <v>151</v>
      </c>
    </row>
    <row r="4829" spans="1:2" ht="14.45" x14ac:dyDescent="0.3">
      <c r="A4829">
        <f t="shared" si="75"/>
        <v>24573</v>
      </c>
      <c r="B4829" t="s">
        <v>151</v>
      </c>
    </row>
    <row r="4830" spans="1:2" ht="14.45" x14ac:dyDescent="0.3">
      <c r="A4830">
        <f t="shared" si="75"/>
        <v>24572</v>
      </c>
      <c r="B4830" t="s">
        <v>151</v>
      </c>
    </row>
    <row r="4831" spans="1:2" ht="14.45" x14ac:dyDescent="0.3">
      <c r="A4831">
        <f t="shared" si="75"/>
        <v>24571</v>
      </c>
      <c r="B4831" t="s">
        <v>151</v>
      </c>
    </row>
    <row r="4832" spans="1:2" ht="14.45" x14ac:dyDescent="0.3">
      <c r="A4832">
        <f t="shared" si="75"/>
        <v>24570</v>
      </c>
      <c r="B4832" t="s">
        <v>151</v>
      </c>
    </row>
    <row r="4833" spans="1:2" ht="14.45" x14ac:dyDescent="0.3">
      <c r="A4833">
        <f t="shared" si="75"/>
        <v>24569</v>
      </c>
      <c r="B4833" t="s">
        <v>151</v>
      </c>
    </row>
    <row r="4834" spans="1:2" ht="14.45" x14ac:dyDescent="0.3">
      <c r="A4834">
        <f t="shared" si="75"/>
        <v>24568</v>
      </c>
      <c r="B4834" t="s">
        <v>151</v>
      </c>
    </row>
    <row r="4835" spans="1:2" ht="14.45" x14ac:dyDescent="0.3">
      <c r="A4835">
        <f t="shared" si="75"/>
        <v>24567</v>
      </c>
      <c r="B4835" t="s">
        <v>151</v>
      </c>
    </row>
    <row r="4836" spans="1:2" ht="14.45" x14ac:dyDescent="0.3">
      <c r="A4836">
        <f t="shared" si="75"/>
        <v>24566</v>
      </c>
      <c r="B4836" t="s">
        <v>151</v>
      </c>
    </row>
    <row r="4837" spans="1:2" ht="14.45" x14ac:dyDescent="0.3">
      <c r="A4837">
        <f t="shared" si="75"/>
        <v>24565</v>
      </c>
      <c r="B4837" t="s">
        <v>151</v>
      </c>
    </row>
    <row r="4838" spans="1:2" ht="14.45" x14ac:dyDescent="0.3">
      <c r="A4838">
        <f t="shared" si="75"/>
        <v>24564</v>
      </c>
      <c r="B4838" t="s">
        <v>151</v>
      </c>
    </row>
    <row r="4839" spans="1:2" ht="14.45" x14ac:dyDescent="0.3">
      <c r="A4839">
        <f t="shared" si="75"/>
        <v>24563</v>
      </c>
      <c r="B4839" t="s">
        <v>151</v>
      </c>
    </row>
    <row r="4840" spans="1:2" ht="14.45" x14ac:dyDescent="0.3">
      <c r="A4840">
        <f t="shared" si="75"/>
        <v>24562</v>
      </c>
      <c r="B4840" t="s">
        <v>151</v>
      </c>
    </row>
    <row r="4841" spans="1:2" ht="14.45" x14ac:dyDescent="0.3">
      <c r="A4841">
        <f t="shared" si="75"/>
        <v>24561</v>
      </c>
      <c r="B4841" t="s">
        <v>151</v>
      </c>
    </row>
    <row r="4842" spans="1:2" ht="14.45" x14ac:dyDescent="0.3">
      <c r="A4842">
        <f t="shared" si="75"/>
        <v>24560</v>
      </c>
      <c r="B4842" t="s">
        <v>151</v>
      </c>
    </row>
    <row r="4843" spans="1:2" ht="14.45" x14ac:dyDescent="0.3">
      <c r="A4843">
        <f t="shared" si="75"/>
        <v>24559</v>
      </c>
      <c r="B4843" t="s">
        <v>151</v>
      </c>
    </row>
    <row r="4844" spans="1:2" ht="14.45" x14ac:dyDescent="0.3">
      <c r="A4844">
        <f t="shared" si="75"/>
        <v>24558</v>
      </c>
      <c r="B4844" t="s">
        <v>151</v>
      </c>
    </row>
    <row r="4845" spans="1:2" ht="14.45" x14ac:dyDescent="0.3">
      <c r="A4845">
        <f t="shared" si="75"/>
        <v>24557</v>
      </c>
      <c r="B4845" t="s">
        <v>151</v>
      </c>
    </row>
    <row r="4846" spans="1:2" ht="14.45" x14ac:dyDescent="0.3">
      <c r="A4846">
        <f t="shared" si="75"/>
        <v>24556</v>
      </c>
      <c r="B4846" t="s">
        <v>151</v>
      </c>
    </row>
    <row r="4847" spans="1:2" ht="14.45" x14ac:dyDescent="0.3">
      <c r="A4847">
        <f t="shared" si="75"/>
        <v>24555</v>
      </c>
      <c r="B4847" t="s">
        <v>151</v>
      </c>
    </row>
    <row r="4848" spans="1:2" ht="14.45" x14ac:dyDescent="0.3">
      <c r="A4848">
        <f t="shared" si="75"/>
        <v>24554</v>
      </c>
      <c r="B4848" t="s">
        <v>151</v>
      </c>
    </row>
    <row r="4849" spans="1:2" ht="14.45" x14ac:dyDescent="0.3">
      <c r="A4849">
        <f t="shared" si="75"/>
        <v>24553</v>
      </c>
      <c r="B4849" t="s">
        <v>151</v>
      </c>
    </row>
    <row r="4850" spans="1:2" ht="14.45" x14ac:dyDescent="0.3">
      <c r="A4850">
        <f t="shared" si="75"/>
        <v>24552</v>
      </c>
      <c r="B4850" t="s">
        <v>151</v>
      </c>
    </row>
    <row r="4851" spans="1:2" ht="14.45" x14ac:dyDescent="0.3">
      <c r="A4851">
        <f t="shared" si="75"/>
        <v>24551</v>
      </c>
      <c r="B4851" t="s">
        <v>151</v>
      </c>
    </row>
    <row r="4852" spans="1:2" ht="14.45" x14ac:dyDescent="0.3">
      <c r="A4852">
        <f t="shared" si="75"/>
        <v>24550</v>
      </c>
      <c r="B4852" t="s">
        <v>151</v>
      </c>
    </row>
    <row r="4853" spans="1:2" ht="14.45" x14ac:dyDescent="0.3">
      <c r="A4853">
        <f t="shared" si="75"/>
        <v>24549</v>
      </c>
      <c r="B4853" t="s">
        <v>151</v>
      </c>
    </row>
    <row r="4854" spans="1:2" ht="14.45" x14ac:dyDescent="0.3">
      <c r="A4854">
        <f t="shared" si="75"/>
        <v>24548</v>
      </c>
      <c r="B4854" t="s">
        <v>151</v>
      </c>
    </row>
    <row r="4855" spans="1:2" ht="14.45" x14ac:dyDescent="0.3">
      <c r="A4855">
        <f t="shared" si="75"/>
        <v>24547</v>
      </c>
      <c r="B4855" t="s">
        <v>151</v>
      </c>
    </row>
    <row r="4856" spans="1:2" ht="14.45" x14ac:dyDescent="0.3">
      <c r="A4856">
        <f t="shared" si="75"/>
        <v>24546</v>
      </c>
      <c r="B4856" t="s">
        <v>151</v>
      </c>
    </row>
    <row r="4857" spans="1:2" ht="14.45" x14ac:dyDescent="0.3">
      <c r="A4857">
        <f t="shared" si="75"/>
        <v>24545</v>
      </c>
      <c r="B4857" t="s">
        <v>151</v>
      </c>
    </row>
    <row r="4858" spans="1:2" ht="14.45" x14ac:dyDescent="0.3">
      <c r="A4858">
        <f t="shared" si="75"/>
        <v>24544</v>
      </c>
      <c r="B4858" t="s">
        <v>151</v>
      </c>
    </row>
    <row r="4859" spans="1:2" ht="14.45" x14ac:dyDescent="0.3">
      <c r="A4859">
        <f t="shared" si="75"/>
        <v>24543</v>
      </c>
      <c r="B4859" t="s">
        <v>151</v>
      </c>
    </row>
    <row r="4860" spans="1:2" ht="14.45" x14ac:dyDescent="0.3">
      <c r="A4860">
        <f t="shared" si="75"/>
        <v>24542</v>
      </c>
      <c r="B4860" t="s">
        <v>151</v>
      </c>
    </row>
    <row r="4861" spans="1:2" ht="14.45" x14ac:dyDescent="0.3">
      <c r="A4861">
        <f t="shared" si="75"/>
        <v>24541</v>
      </c>
      <c r="B4861" t="s">
        <v>151</v>
      </c>
    </row>
    <row r="4862" spans="1:2" ht="14.45" x14ac:dyDescent="0.3">
      <c r="A4862">
        <f t="shared" si="75"/>
        <v>24540</v>
      </c>
      <c r="B4862" t="s">
        <v>151</v>
      </c>
    </row>
    <row r="4863" spans="1:2" ht="14.45" x14ac:dyDescent="0.3">
      <c r="A4863">
        <f t="shared" si="75"/>
        <v>24539</v>
      </c>
      <c r="B4863" t="s">
        <v>151</v>
      </c>
    </row>
    <row r="4864" spans="1:2" ht="14.45" x14ac:dyDescent="0.3">
      <c r="A4864">
        <f t="shared" si="75"/>
        <v>24538</v>
      </c>
      <c r="B4864" t="s">
        <v>151</v>
      </c>
    </row>
    <row r="4865" spans="1:2" ht="14.45" x14ac:dyDescent="0.3">
      <c r="A4865">
        <f t="shared" si="75"/>
        <v>24537</v>
      </c>
      <c r="B4865" t="s">
        <v>151</v>
      </c>
    </row>
    <row r="4866" spans="1:2" ht="14.45" x14ac:dyDescent="0.3">
      <c r="A4866">
        <f t="shared" si="75"/>
        <v>24536</v>
      </c>
      <c r="B4866" t="s">
        <v>151</v>
      </c>
    </row>
    <row r="4867" spans="1:2" ht="14.45" x14ac:dyDescent="0.3">
      <c r="A4867">
        <f t="shared" si="75"/>
        <v>24535</v>
      </c>
      <c r="B4867" t="s">
        <v>151</v>
      </c>
    </row>
    <row r="4868" spans="1:2" ht="14.45" x14ac:dyDescent="0.3">
      <c r="A4868">
        <f t="shared" ref="A4868:A4931" si="76">A4867-1</f>
        <v>24534</v>
      </c>
      <c r="B4868" t="s">
        <v>151</v>
      </c>
    </row>
    <row r="4869" spans="1:2" ht="14.45" x14ac:dyDescent="0.3">
      <c r="A4869">
        <f t="shared" si="76"/>
        <v>24533</v>
      </c>
      <c r="B4869" t="s">
        <v>151</v>
      </c>
    </row>
    <row r="4870" spans="1:2" ht="14.45" x14ac:dyDescent="0.3">
      <c r="A4870">
        <f t="shared" si="76"/>
        <v>24532</v>
      </c>
      <c r="B4870" t="s">
        <v>151</v>
      </c>
    </row>
    <row r="4871" spans="1:2" ht="14.45" x14ac:dyDescent="0.3">
      <c r="A4871">
        <f t="shared" si="76"/>
        <v>24531</v>
      </c>
      <c r="B4871" t="s">
        <v>151</v>
      </c>
    </row>
    <row r="4872" spans="1:2" ht="14.45" x14ac:dyDescent="0.3">
      <c r="A4872">
        <f t="shared" si="76"/>
        <v>24530</v>
      </c>
      <c r="B4872" t="s">
        <v>151</v>
      </c>
    </row>
    <row r="4873" spans="1:2" ht="14.45" x14ac:dyDescent="0.3">
      <c r="A4873">
        <f t="shared" si="76"/>
        <v>24529</v>
      </c>
      <c r="B4873" t="s">
        <v>151</v>
      </c>
    </row>
    <row r="4874" spans="1:2" ht="14.45" x14ac:dyDescent="0.3">
      <c r="A4874">
        <f t="shared" si="76"/>
        <v>24528</v>
      </c>
      <c r="B4874" t="s">
        <v>151</v>
      </c>
    </row>
    <row r="4875" spans="1:2" ht="14.45" x14ac:dyDescent="0.3">
      <c r="A4875">
        <f t="shared" si="76"/>
        <v>24527</v>
      </c>
      <c r="B4875" t="s">
        <v>151</v>
      </c>
    </row>
    <row r="4876" spans="1:2" ht="14.45" x14ac:dyDescent="0.3">
      <c r="A4876">
        <f t="shared" si="76"/>
        <v>24526</v>
      </c>
      <c r="B4876" t="s">
        <v>151</v>
      </c>
    </row>
    <row r="4877" spans="1:2" ht="14.45" x14ac:dyDescent="0.3">
      <c r="A4877">
        <f t="shared" si="76"/>
        <v>24525</v>
      </c>
      <c r="B4877" t="s">
        <v>151</v>
      </c>
    </row>
    <row r="4878" spans="1:2" ht="14.45" x14ac:dyDescent="0.3">
      <c r="A4878">
        <f t="shared" si="76"/>
        <v>24524</v>
      </c>
      <c r="B4878" t="s">
        <v>151</v>
      </c>
    </row>
    <row r="4879" spans="1:2" ht="14.45" x14ac:dyDescent="0.3">
      <c r="A4879">
        <f t="shared" si="76"/>
        <v>24523</v>
      </c>
      <c r="B4879" t="s">
        <v>151</v>
      </c>
    </row>
    <row r="4880" spans="1:2" ht="14.45" x14ac:dyDescent="0.3">
      <c r="A4880">
        <f t="shared" si="76"/>
        <v>24522</v>
      </c>
      <c r="B4880" t="s">
        <v>151</v>
      </c>
    </row>
    <row r="4881" spans="1:2" ht="14.45" x14ac:dyDescent="0.3">
      <c r="A4881">
        <f t="shared" si="76"/>
        <v>24521</v>
      </c>
      <c r="B4881" t="s">
        <v>151</v>
      </c>
    </row>
    <row r="4882" spans="1:2" ht="14.45" x14ac:dyDescent="0.3">
      <c r="A4882">
        <f t="shared" si="76"/>
        <v>24520</v>
      </c>
      <c r="B4882" t="s">
        <v>151</v>
      </c>
    </row>
    <row r="4883" spans="1:2" ht="14.45" x14ac:dyDescent="0.3">
      <c r="A4883">
        <f t="shared" si="76"/>
        <v>24519</v>
      </c>
      <c r="B4883" t="s">
        <v>151</v>
      </c>
    </row>
    <row r="4884" spans="1:2" ht="14.45" x14ac:dyDescent="0.3">
      <c r="A4884">
        <f t="shared" si="76"/>
        <v>24518</v>
      </c>
      <c r="B4884" t="s">
        <v>151</v>
      </c>
    </row>
    <row r="4885" spans="1:2" ht="14.45" x14ac:dyDescent="0.3">
      <c r="A4885">
        <f t="shared" si="76"/>
        <v>24517</v>
      </c>
      <c r="B4885" t="s">
        <v>151</v>
      </c>
    </row>
    <row r="4886" spans="1:2" ht="14.45" x14ac:dyDescent="0.3">
      <c r="A4886">
        <f t="shared" si="76"/>
        <v>24516</v>
      </c>
      <c r="B4886" t="s">
        <v>151</v>
      </c>
    </row>
    <row r="4887" spans="1:2" ht="14.45" x14ac:dyDescent="0.3">
      <c r="A4887">
        <f t="shared" si="76"/>
        <v>24515</v>
      </c>
      <c r="B4887" t="s">
        <v>151</v>
      </c>
    </row>
    <row r="4888" spans="1:2" ht="14.45" x14ac:dyDescent="0.3">
      <c r="A4888">
        <f t="shared" si="76"/>
        <v>24514</v>
      </c>
      <c r="B4888" t="s">
        <v>151</v>
      </c>
    </row>
    <row r="4889" spans="1:2" ht="14.45" x14ac:dyDescent="0.3">
      <c r="A4889">
        <f t="shared" si="76"/>
        <v>24513</v>
      </c>
      <c r="B4889" t="s">
        <v>151</v>
      </c>
    </row>
    <row r="4890" spans="1:2" ht="14.45" x14ac:dyDescent="0.3">
      <c r="A4890">
        <f t="shared" si="76"/>
        <v>24512</v>
      </c>
      <c r="B4890" t="s">
        <v>151</v>
      </c>
    </row>
    <row r="4891" spans="1:2" ht="14.45" x14ac:dyDescent="0.3">
      <c r="A4891">
        <f t="shared" si="76"/>
        <v>24511</v>
      </c>
      <c r="B4891" t="s">
        <v>151</v>
      </c>
    </row>
    <row r="4892" spans="1:2" ht="14.45" x14ac:dyDescent="0.3">
      <c r="A4892">
        <f t="shared" si="76"/>
        <v>24510</v>
      </c>
      <c r="B4892" t="s">
        <v>151</v>
      </c>
    </row>
    <row r="4893" spans="1:2" ht="14.45" x14ac:dyDescent="0.3">
      <c r="A4893">
        <f t="shared" si="76"/>
        <v>24509</v>
      </c>
      <c r="B4893" t="s">
        <v>151</v>
      </c>
    </row>
    <row r="4894" spans="1:2" ht="14.45" x14ac:dyDescent="0.3">
      <c r="A4894">
        <f t="shared" si="76"/>
        <v>24508</v>
      </c>
      <c r="B4894" t="s">
        <v>151</v>
      </c>
    </row>
    <row r="4895" spans="1:2" ht="14.45" x14ac:dyDescent="0.3">
      <c r="A4895">
        <f t="shared" si="76"/>
        <v>24507</v>
      </c>
      <c r="B4895" t="s">
        <v>151</v>
      </c>
    </row>
    <row r="4896" spans="1:2" ht="14.45" x14ac:dyDescent="0.3">
      <c r="A4896">
        <f t="shared" si="76"/>
        <v>24506</v>
      </c>
      <c r="B4896" t="s">
        <v>151</v>
      </c>
    </row>
    <row r="4897" spans="1:2" ht="14.45" x14ac:dyDescent="0.3">
      <c r="A4897">
        <f t="shared" si="76"/>
        <v>24505</v>
      </c>
      <c r="B4897" t="s">
        <v>151</v>
      </c>
    </row>
    <row r="4898" spans="1:2" ht="14.45" x14ac:dyDescent="0.3">
      <c r="A4898">
        <f t="shared" si="76"/>
        <v>24504</v>
      </c>
      <c r="B4898" t="s">
        <v>151</v>
      </c>
    </row>
    <row r="4899" spans="1:2" ht="14.45" x14ac:dyDescent="0.3">
      <c r="A4899">
        <f t="shared" si="76"/>
        <v>24503</v>
      </c>
      <c r="B4899" t="s">
        <v>151</v>
      </c>
    </row>
    <row r="4900" spans="1:2" ht="14.45" x14ac:dyDescent="0.3">
      <c r="A4900">
        <f t="shared" si="76"/>
        <v>24502</v>
      </c>
      <c r="B4900" t="s">
        <v>151</v>
      </c>
    </row>
    <row r="4901" spans="1:2" ht="14.45" x14ac:dyDescent="0.3">
      <c r="A4901">
        <f t="shared" si="76"/>
        <v>24501</v>
      </c>
      <c r="B4901" t="s">
        <v>151</v>
      </c>
    </row>
    <row r="4902" spans="1:2" ht="14.45" x14ac:dyDescent="0.3">
      <c r="A4902">
        <f t="shared" si="76"/>
        <v>24500</v>
      </c>
      <c r="B4902" t="s">
        <v>151</v>
      </c>
    </row>
    <row r="4903" spans="1:2" ht="14.45" x14ac:dyDescent="0.3">
      <c r="A4903">
        <f t="shared" si="76"/>
        <v>24499</v>
      </c>
      <c r="B4903" t="s">
        <v>151</v>
      </c>
    </row>
    <row r="4904" spans="1:2" ht="14.45" x14ac:dyDescent="0.3">
      <c r="A4904">
        <f t="shared" si="76"/>
        <v>24498</v>
      </c>
      <c r="B4904" t="s">
        <v>151</v>
      </c>
    </row>
    <row r="4905" spans="1:2" ht="14.45" x14ac:dyDescent="0.3">
      <c r="A4905">
        <f t="shared" si="76"/>
        <v>24497</v>
      </c>
      <c r="B4905" t="s">
        <v>151</v>
      </c>
    </row>
    <row r="4906" spans="1:2" ht="14.45" x14ac:dyDescent="0.3">
      <c r="A4906">
        <f t="shared" si="76"/>
        <v>24496</v>
      </c>
      <c r="B4906" t="s">
        <v>151</v>
      </c>
    </row>
    <row r="4907" spans="1:2" ht="14.45" x14ac:dyDescent="0.3">
      <c r="A4907">
        <f t="shared" si="76"/>
        <v>24495</v>
      </c>
      <c r="B4907" t="s">
        <v>151</v>
      </c>
    </row>
    <row r="4908" spans="1:2" ht="14.45" x14ac:dyDescent="0.3">
      <c r="A4908">
        <f t="shared" si="76"/>
        <v>24494</v>
      </c>
      <c r="B4908" t="s">
        <v>151</v>
      </c>
    </row>
    <row r="4909" spans="1:2" ht="14.45" x14ac:dyDescent="0.3">
      <c r="A4909">
        <f t="shared" si="76"/>
        <v>24493</v>
      </c>
      <c r="B4909" t="s">
        <v>151</v>
      </c>
    </row>
    <row r="4910" spans="1:2" ht="14.45" x14ac:dyDescent="0.3">
      <c r="A4910">
        <f t="shared" si="76"/>
        <v>24492</v>
      </c>
      <c r="B4910" t="s">
        <v>151</v>
      </c>
    </row>
    <row r="4911" spans="1:2" ht="14.45" x14ac:dyDescent="0.3">
      <c r="A4911">
        <f t="shared" si="76"/>
        <v>24491</v>
      </c>
      <c r="B4911" t="s">
        <v>151</v>
      </c>
    </row>
    <row r="4912" spans="1:2" ht="14.45" x14ac:dyDescent="0.3">
      <c r="A4912">
        <f t="shared" si="76"/>
        <v>24490</v>
      </c>
      <c r="B4912" t="s">
        <v>151</v>
      </c>
    </row>
    <row r="4913" spans="1:2" ht="14.45" x14ac:dyDescent="0.3">
      <c r="A4913">
        <f t="shared" si="76"/>
        <v>24489</v>
      </c>
      <c r="B4913" t="s">
        <v>151</v>
      </c>
    </row>
    <row r="4914" spans="1:2" ht="14.45" x14ac:dyDescent="0.3">
      <c r="A4914">
        <f t="shared" si="76"/>
        <v>24488</v>
      </c>
      <c r="B4914" t="s">
        <v>151</v>
      </c>
    </row>
    <row r="4915" spans="1:2" ht="14.45" x14ac:dyDescent="0.3">
      <c r="A4915">
        <f t="shared" si="76"/>
        <v>24487</v>
      </c>
      <c r="B4915" t="s">
        <v>151</v>
      </c>
    </row>
    <row r="4916" spans="1:2" ht="14.45" x14ac:dyDescent="0.3">
      <c r="A4916">
        <f t="shared" si="76"/>
        <v>24486</v>
      </c>
      <c r="B4916" t="s">
        <v>151</v>
      </c>
    </row>
    <row r="4917" spans="1:2" ht="14.45" x14ac:dyDescent="0.3">
      <c r="A4917">
        <f t="shared" si="76"/>
        <v>24485</v>
      </c>
      <c r="B4917" t="s">
        <v>151</v>
      </c>
    </row>
    <row r="4918" spans="1:2" ht="14.45" x14ac:dyDescent="0.3">
      <c r="A4918">
        <f t="shared" si="76"/>
        <v>24484</v>
      </c>
      <c r="B4918" t="s">
        <v>151</v>
      </c>
    </row>
    <row r="4919" spans="1:2" ht="14.45" x14ac:dyDescent="0.3">
      <c r="A4919">
        <f t="shared" si="76"/>
        <v>24483</v>
      </c>
      <c r="B4919" t="s">
        <v>151</v>
      </c>
    </row>
    <row r="4920" spans="1:2" ht="14.45" x14ac:dyDescent="0.3">
      <c r="A4920">
        <f t="shared" si="76"/>
        <v>24482</v>
      </c>
      <c r="B4920" t="s">
        <v>151</v>
      </c>
    </row>
    <row r="4921" spans="1:2" ht="14.45" x14ac:dyDescent="0.3">
      <c r="A4921">
        <f t="shared" si="76"/>
        <v>24481</v>
      </c>
      <c r="B4921" t="s">
        <v>151</v>
      </c>
    </row>
    <row r="4922" spans="1:2" ht="14.45" x14ac:dyDescent="0.3">
      <c r="A4922">
        <f t="shared" si="76"/>
        <v>24480</v>
      </c>
      <c r="B4922" t="s">
        <v>151</v>
      </c>
    </row>
    <row r="4923" spans="1:2" ht="14.45" x14ac:dyDescent="0.3">
      <c r="A4923">
        <f t="shared" si="76"/>
        <v>24479</v>
      </c>
      <c r="B4923" t="s">
        <v>151</v>
      </c>
    </row>
    <row r="4924" spans="1:2" ht="14.45" x14ac:dyDescent="0.3">
      <c r="A4924">
        <f t="shared" si="76"/>
        <v>24478</v>
      </c>
      <c r="B4924" t="s">
        <v>151</v>
      </c>
    </row>
    <row r="4925" spans="1:2" ht="14.45" x14ac:dyDescent="0.3">
      <c r="A4925">
        <f t="shared" si="76"/>
        <v>24477</v>
      </c>
      <c r="B4925" t="s">
        <v>151</v>
      </c>
    </row>
    <row r="4926" spans="1:2" ht="14.45" x14ac:dyDescent="0.3">
      <c r="A4926">
        <f t="shared" si="76"/>
        <v>24476</v>
      </c>
      <c r="B4926" t="s">
        <v>151</v>
      </c>
    </row>
    <row r="4927" spans="1:2" ht="14.45" x14ac:dyDescent="0.3">
      <c r="A4927">
        <f t="shared" si="76"/>
        <v>24475</v>
      </c>
      <c r="B4927" t="s">
        <v>151</v>
      </c>
    </row>
    <row r="4928" spans="1:2" ht="14.45" x14ac:dyDescent="0.3">
      <c r="A4928">
        <f t="shared" si="76"/>
        <v>24474</v>
      </c>
      <c r="B4928" t="s">
        <v>151</v>
      </c>
    </row>
    <row r="4929" spans="1:2" ht="14.45" x14ac:dyDescent="0.3">
      <c r="A4929">
        <f t="shared" si="76"/>
        <v>24473</v>
      </c>
      <c r="B4929" t="s">
        <v>151</v>
      </c>
    </row>
    <row r="4930" spans="1:2" ht="14.45" x14ac:dyDescent="0.3">
      <c r="A4930">
        <f t="shared" si="76"/>
        <v>24472</v>
      </c>
      <c r="B4930" t="s">
        <v>151</v>
      </c>
    </row>
    <row r="4931" spans="1:2" ht="14.45" x14ac:dyDescent="0.3">
      <c r="A4931">
        <f t="shared" si="76"/>
        <v>24471</v>
      </c>
      <c r="B4931" t="s">
        <v>151</v>
      </c>
    </row>
    <row r="4932" spans="1:2" ht="14.45" x14ac:dyDescent="0.3">
      <c r="A4932">
        <f t="shared" ref="A4932:A4995" si="77">A4931-1</f>
        <v>24470</v>
      </c>
      <c r="B4932" t="s">
        <v>151</v>
      </c>
    </row>
    <row r="4933" spans="1:2" ht="14.45" x14ac:dyDescent="0.3">
      <c r="A4933">
        <f t="shared" si="77"/>
        <v>24469</v>
      </c>
      <c r="B4933" t="s">
        <v>151</v>
      </c>
    </row>
    <row r="4934" spans="1:2" ht="14.45" x14ac:dyDescent="0.3">
      <c r="A4934">
        <f t="shared" si="77"/>
        <v>24468</v>
      </c>
      <c r="B4934" t="s">
        <v>151</v>
      </c>
    </row>
    <row r="4935" spans="1:2" ht="14.45" x14ac:dyDescent="0.3">
      <c r="A4935">
        <f t="shared" si="77"/>
        <v>24467</v>
      </c>
      <c r="B4935" t="s">
        <v>151</v>
      </c>
    </row>
    <row r="4936" spans="1:2" ht="14.45" x14ac:dyDescent="0.3">
      <c r="A4936">
        <f t="shared" si="77"/>
        <v>24466</v>
      </c>
      <c r="B4936" t="s">
        <v>151</v>
      </c>
    </row>
    <row r="4937" spans="1:2" ht="14.45" x14ac:dyDescent="0.3">
      <c r="A4937">
        <f t="shared" si="77"/>
        <v>24465</v>
      </c>
      <c r="B4937" t="s">
        <v>151</v>
      </c>
    </row>
    <row r="4938" spans="1:2" ht="14.45" x14ac:dyDescent="0.3">
      <c r="A4938">
        <f t="shared" si="77"/>
        <v>24464</v>
      </c>
      <c r="B4938" t="s">
        <v>151</v>
      </c>
    </row>
    <row r="4939" spans="1:2" ht="14.45" x14ac:dyDescent="0.3">
      <c r="A4939">
        <f t="shared" si="77"/>
        <v>24463</v>
      </c>
      <c r="B4939" t="s">
        <v>151</v>
      </c>
    </row>
    <row r="4940" spans="1:2" ht="14.45" x14ac:dyDescent="0.3">
      <c r="A4940">
        <f t="shared" si="77"/>
        <v>24462</v>
      </c>
      <c r="B4940" t="s">
        <v>151</v>
      </c>
    </row>
    <row r="4941" spans="1:2" ht="14.45" x14ac:dyDescent="0.3">
      <c r="A4941">
        <f t="shared" si="77"/>
        <v>24461</v>
      </c>
      <c r="B4941" t="s">
        <v>151</v>
      </c>
    </row>
    <row r="4942" spans="1:2" ht="14.45" x14ac:dyDescent="0.3">
      <c r="A4942">
        <f t="shared" si="77"/>
        <v>24460</v>
      </c>
      <c r="B4942" t="s">
        <v>151</v>
      </c>
    </row>
    <row r="4943" spans="1:2" ht="14.45" x14ac:dyDescent="0.3">
      <c r="A4943">
        <f t="shared" si="77"/>
        <v>24459</v>
      </c>
      <c r="B4943" t="s">
        <v>151</v>
      </c>
    </row>
    <row r="4944" spans="1:2" ht="14.45" x14ac:dyDescent="0.3">
      <c r="A4944">
        <f t="shared" si="77"/>
        <v>24458</v>
      </c>
      <c r="B4944" t="s">
        <v>151</v>
      </c>
    </row>
    <row r="4945" spans="1:2" ht="14.45" x14ac:dyDescent="0.3">
      <c r="A4945">
        <f t="shared" si="77"/>
        <v>24457</v>
      </c>
      <c r="B4945" t="s">
        <v>151</v>
      </c>
    </row>
    <row r="4946" spans="1:2" ht="14.45" x14ac:dyDescent="0.3">
      <c r="A4946">
        <f t="shared" si="77"/>
        <v>24456</v>
      </c>
      <c r="B4946" t="s">
        <v>151</v>
      </c>
    </row>
    <row r="4947" spans="1:2" ht="14.45" x14ac:dyDescent="0.3">
      <c r="A4947">
        <f t="shared" si="77"/>
        <v>24455</v>
      </c>
      <c r="B4947" t="s">
        <v>151</v>
      </c>
    </row>
    <row r="4948" spans="1:2" ht="14.45" x14ac:dyDescent="0.3">
      <c r="A4948">
        <f t="shared" si="77"/>
        <v>24454</v>
      </c>
      <c r="B4948" t="s">
        <v>151</v>
      </c>
    </row>
    <row r="4949" spans="1:2" ht="14.45" x14ac:dyDescent="0.3">
      <c r="A4949">
        <f t="shared" si="77"/>
        <v>24453</v>
      </c>
      <c r="B4949" t="s">
        <v>151</v>
      </c>
    </row>
    <row r="4950" spans="1:2" ht="14.45" x14ac:dyDescent="0.3">
      <c r="A4950">
        <f t="shared" si="77"/>
        <v>24452</v>
      </c>
      <c r="B4950" t="s">
        <v>151</v>
      </c>
    </row>
    <row r="4951" spans="1:2" ht="14.45" x14ac:dyDescent="0.3">
      <c r="A4951">
        <f t="shared" si="77"/>
        <v>24451</v>
      </c>
      <c r="B4951" t="s">
        <v>151</v>
      </c>
    </row>
    <row r="4952" spans="1:2" ht="14.45" x14ac:dyDescent="0.3">
      <c r="A4952">
        <f t="shared" si="77"/>
        <v>24450</v>
      </c>
      <c r="B4952" t="s">
        <v>151</v>
      </c>
    </row>
    <row r="4953" spans="1:2" ht="14.45" x14ac:dyDescent="0.3">
      <c r="A4953">
        <f t="shared" si="77"/>
        <v>24449</v>
      </c>
      <c r="B4953" t="s">
        <v>151</v>
      </c>
    </row>
    <row r="4954" spans="1:2" ht="14.45" x14ac:dyDescent="0.3">
      <c r="A4954">
        <f t="shared" si="77"/>
        <v>24448</v>
      </c>
      <c r="B4954" t="s">
        <v>151</v>
      </c>
    </row>
    <row r="4955" spans="1:2" ht="14.45" x14ac:dyDescent="0.3">
      <c r="A4955">
        <f t="shared" si="77"/>
        <v>24447</v>
      </c>
      <c r="B4955" t="s">
        <v>151</v>
      </c>
    </row>
    <row r="4956" spans="1:2" ht="14.45" x14ac:dyDescent="0.3">
      <c r="A4956">
        <f t="shared" si="77"/>
        <v>24446</v>
      </c>
      <c r="B4956" t="s">
        <v>151</v>
      </c>
    </row>
    <row r="4957" spans="1:2" ht="14.45" x14ac:dyDescent="0.3">
      <c r="A4957">
        <f t="shared" si="77"/>
        <v>24445</v>
      </c>
      <c r="B4957" t="s">
        <v>151</v>
      </c>
    </row>
    <row r="4958" spans="1:2" ht="14.45" x14ac:dyDescent="0.3">
      <c r="A4958">
        <f t="shared" si="77"/>
        <v>24444</v>
      </c>
      <c r="B4958" t="s">
        <v>151</v>
      </c>
    </row>
    <row r="4959" spans="1:2" ht="14.45" x14ac:dyDescent="0.3">
      <c r="A4959">
        <f t="shared" si="77"/>
        <v>24443</v>
      </c>
      <c r="B4959" t="s">
        <v>151</v>
      </c>
    </row>
    <row r="4960" spans="1:2" ht="14.45" x14ac:dyDescent="0.3">
      <c r="A4960">
        <f t="shared" si="77"/>
        <v>24442</v>
      </c>
      <c r="B4960" t="s">
        <v>151</v>
      </c>
    </row>
    <row r="4961" spans="1:2" ht="14.45" x14ac:dyDescent="0.3">
      <c r="A4961">
        <f t="shared" si="77"/>
        <v>24441</v>
      </c>
      <c r="B4961" t="s">
        <v>151</v>
      </c>
    </row>
    <row r="4962" spans="1:2" ht="14.45" x14ac:dyDescent="0.3">
      <c r="A4962">
        <f t="shared" si="77"/>
        <v>24440</v>
      </c>
      <c r="B4962" t="s">
        <v>151</v>
      </c>
    </row>
    <row r="4963" spans="1:2" ht="14.45" x14ac:dyDescent="0.3">
      <c r="A4963">
        <f t="shared" si="77"/>
        <v>24439</v>
      </c>
      <c r="B4963" t="s">
        <v>151</v>
      </c>
    </row>
    <row r="4964" spans="1:2" ht="14.45" x14ac:dyDescent="0.3">
      <c r="A4964">
        <f t="shared" si="77"/>
        <v>24438</v>
      </c>
      <c r="B4964" t="s">
        <v>151</v>
      </c>
    </row>
    <row r="4965" spans="1:2" ht="14.45" x14ac:dyDescent="0.3">
      <c r="A4965">
        <f t="shared" si="77"/>
        <v>24437</v>
      </c>
      <c r="B4965" t="s">
        <v>151</v>
      </c>
    </row>
    <row r="4966" spans="1:2" ht="14.45" x14ac:dyDescent="0.3">
      <c r="A4966">
        <f t="shared" si="77"/>
        <v>24436</v>
      </c>
      <c r="B4966" t="s">
        <v>151</v>
      </c>
    </row>
    <row r="4967" spans="1:2" ht="14.45" x14ac:dyDescent="0.3">
      <c r="A4967">
        <f t="shared" si="77"/>
        <v>24435</v>
      </c>
      <c r="B4967" t="s">
        <v>151</v>
      </c>
    </row>
    <row r="4968" spans="1:2" ht="14.45" x14ac:dyDescent="0.3">
      <c r="A4968">
        <f t="shared" si="77"/>
        <v>24434</v>
      </c>
      <c r="B4968" t="s">
        <v>151</v>
      </c>
    </row>
    <row r="4969" spans="1:2" ht="14.45" x14ac:dyDescent="0.3">
      <c r="A4969">
        <f t="shared" si="77"/>
        <v>24433</v>
      </c>
      <c r="B4969" t="s">
        <v>151</v>
      </c>
    </row>
    <row r="4970" spans="1:2" ht="14.45" x14ac:dyDescent="0.3">
      <c r="A4970">
        <f t="shared" si="77"/>
        <v>24432</v>
      </c>
      <c r="B4970" t="s">
        <v>151</v>
      </c>
    </row>
    <row r="4971" spans="1:2" ht="14.45" x14ac:dyDescent="0.3">
      <c r="A4971">
        <f t="shared" si="77"/>
        <v>24431</v>
      </c>
      <c r="B4971" t="s">
        <v>151</v>
      </c>
    </row>
    <row r="4972" spans="1:2" ht="14.45" x14ac:dyDescent="0.3">
      <c r="A4972">
        <f t="shared" si="77"/>
        <v>24430</v>
      </c>
      <c r="B4972" t="s">
        <v>151</v>
      </c>
    </row>
    <row r="4973" spans="1:2" ht="14.45" x14ac:dyDescent="0.3">
      <c r="A4973">
        <f t="shared" si="77"/>
        <v>24429</v>
      </c>
      <c r="B4973" t="s">
        <v>151</v>
      </c>
    </row>
    <row r="4974" spans="1:2" ht="14.45" x14ac:dyDescent="0.3">
      <c r="A4974">
        <f t="shared" si="77"/>
        <v>24428</v>
      </c>
      <c r="B4974" t="s">
        <v>151</v>
      </c>
    </row>
    <row r="4975" spans="1:2" ht="14.45" x14ac:dyDescent="0.3">
      <c r="A4975">
        <f t="shared" si="77"/>
        <v>24427</v>
      </c>
      <c r="B4975" t="s">
        <v>151</v>
      </c>
    </row>
    <row r="4976" spans="1:2" ht="14.45" x14ac:dyDescent="0.3">
      <c r="A4976">
        <f t="shared" si="77"/>
        <v>24426</v>
      </c>
      <c r="B4976" t="s">
        <v>151</v>
      </c>
    </row>
    <row r="4977" spans="1:2" ht="14.45" x14ac:dyDescent="0.3">
      <c r="A4977">
        <f t="shared" si="77"/>
        <v>24425</v>
      </c>
      <c r="B4977" t="s">
        <v>151</v>
      </c>
    </row>
    <row r="4978" spans="1:2" ht="14.45" x14ac:dyDescent="0.3">
      <c r="A4978">
        <f t="shared" si="77"/>
        <v>24424</v>
      </c>
      <c r="B4978" t="s">
        <v>151</v>
      </c>
    </row>
    <row r="4979" spans="1:2" ht="14.45" x14ac:dyDescent="0.3">
      <c r="A4979">
        <f t="shared" si="77"/>
        <v>24423</v>
      </c>
      <c r="B4979" t="s">
        <v>151</v>
      </c>
    </row>
    <row r="4980" spans="1:2" ht="14.45" x14ac:dyDescent="0.3">
      <c r="A4980">
        <f t="shared" si="77"/>
        <v>24422</v>
      </c>
      <c r="B4980" t="s">
        <v>151</v>
      </c>
    </row>
    <row r="4981" spans="1:2" ht="14.45" x14ac:dyDescent="0.3">
      <c r="A4981">
        <f t="shared" si="77"/>
        <v>24421</v>
      </c>
      <c r="B4981" t="s">
        <v>151</v>
      </c>
    </row>
    <row r="4982" spans="1:2" ht="14.45" x14ac:dyDescent="0.3">
      <c r="A4982">
        <f t="shared" si="77"/>
        <v>24420</v>
      </c>
      <c r="B4982" t="s">
        <v>151</v>
      </c>
    </row>
    <row r="4983" spans="1:2" ht="14.45" x14ac:dyDescent="0.3">
      <c r="A4983">
        <f t="shared" si="77"/>
        <v>24419</v>
      </c>
      <c r="B4983" t="s">
        <v>151</v>
      </c>
    </row>
    <row r="4984" spans="1:2" ht="14.45" x14ac:dyDescent="0.3">
      <c r="A4984">
        <f t="shared" si="77"/>
        <v>24418</v>
      </c>
      <c r="B4984" t="s">
        <v>151</v>
      </c>
    </row>
    <row r="4985" spans="1:2" ht="14.45" x14ac:dyDescent="0.3">
      <c r="A4985">
        <f t="shared" si="77"/>
        <v>24417</v>
      </c>
      <c r="B4985" t="s">
        <v>151</v>
      </c>
    </row>
    <row r="4986" spans="1:2" ht="14.45" x14ac:dyDescent="0.3">
      <c r="A4986">
        <f t="shared" si="77"/>
        <v>24416</v>
      </c>
      <c r="B4986" t="s">
        <v>151</v>
      </c>
    </row>
    <row r="4987" spans="1:2" ht="14.45" x14ac:dyDescent="0.3">
      <c r="A4987">
        <f t="shared" si="77"/>
        <v>24415</v>
      </c>
      <c r="B4987" t="s">
        <v>151</v>
      </c>
    </row>
    <row r="4988" spans="1:2" ht="14.45" x14ac:dyDescent="0.3">
      <c r="A4988">
        <f t="shared" si="77"/>
        <v>24414</v>
      </c>
      <c r="B4988" t="s">
        <v>151</v>
      </c>
    </row>
    <row r="4989" spans="1:2" ht="14.45" x14ac:dyDescent="0.3">
      <c r="A4989">
        <f t="shared" si="77"/>
        <v>24413</v>
      </c>
      <c r="B4989" t="s">
        <v>151</v>
      </c>
    </row>
    <row r="4990" spans="1:2" ht="14.45" x14ac:dyDescent="0.3">
      <c r="A4990">
        <f t="shared" si="77"/>
        <v>24412</v>
      </c>
      <c r="B4990" t="s">
        <v>151</v>
      </c>
    </row>
    <row r="4991" spans="1:2" ht="14.45" x14ac:dyDescent="0.3">
      <c r="A4991">
        <f t="shared" si="77"/>
        <v>24411</v>
      </c>
      <c r="B4991" t="s">
        <v>151</v>
      </c>
    </row>
    <row r="4992" spans="1:2" ht="14.45" x14ac:dyDescent="0.3">
      <c r="A4992">
        <f t="shared" si="77"/>
        <v>24410</v>
      </c>
      <c r="B4992" t="s">
        <v>151</v>
      </c>
    </row>
    <row r="4993" spans="1:2" ht="14.45" x14ac:dyDescent="0.3">
      <c r="A4993">
        <f t="shared" si="77"/>
        <v>24409</v>
      </c>
      <c r="B4993" t="s">
        <v>151</v>
      </c>
    </row>
    <row r="4994" spans="1:2" ht="14.45" x14ac:dyDescent="0.3">
      <c r="A4994">
        <f t="shared" si="77"/>
        <v>24408</v>
      </c>
      <c r="B4994" t="s">
        <v>151</v>
      </c>
    </row>
    <row r="4995" spans="1:2" ht="14.45" x14ac:dyDescent="0.3">
      <c r="A4995">
        <f t="shared" si="77"/>
        <v>24407</v>
      </c>
      <c r="B4995" t="s">
        <v>151</v>
      </c>
    </row>
    <row r="4996" spans="1:2" ht="14.45" x14ac:dyDescent="0.3">
      <c r="A4996">
        <f t="shared" ref="A4996:A5059" si="78">A4995-1</f>
        <v>24406</v>
      </c>
      <c r="B4996" t="s">
        <v>151</v>
      </c>
    </row>
    <row r="4997" spans="1:2" ht="14.45" x14ac:dyDescent="0.3">
      <c r="A4997">
        <f t="shared" si="78"/>
        <v>24405</v>
      </c>
      <c r="B4997" t="s">
        <v>151</v>
      </c>
    </row>
    <row r="4998" spans="1:2" ht="14.45" x14ac:dyDescent="0.3">
      <c r="A4998">
        <f t="shared" si="78"/>
        <v>24404</v>
      </c>
      <c r="B4998" t="s">
        <v>151</v>
      </c>
    </row>
    <row r="4999" spans="1:2" ht="14.45" x14ac:dyDescent="0.3">
      <c r="A4999">
        <f t="shared" si="78"/>
        <v>24403</v>
      </c>
      <c r="B4999" t="s">
        <v>151</v>
      </c>
    </row>
    <row r="5000" spans="1:2" ht="14.45" x14ac:dyDescent="0.3">
      <c r="A5000">
        <f t="shared" si="78"/>
        <v>24402</v>
      </c>
      <c r="B5000" t="s">
        <v>151</v>
      </c>
    </row>
    <row r="5001" spans="1:2" ht="14.45" x14ac:dyDescent="0.3">
      <c r="A5001">
        <f t="shared" si="78"/>
        <v>24401</v>
      </c>
      <c r="B5001" t="s">
        <v>151</v>
      </c>
    </row>
    <row r="5002" spans="1:2" ht="14.45" x14ac:dyDescent="0.3">
      <c r="A5002">
        <f t="shared" si="78"/>
        <v>24400</v>
      </c>
      <c r="B5002" t="s">
        <v>151</v>
      </c>
    </row>
    <row r="5003" spans="1:2" ht="14.45" x14ac:dyDescent="0.3">
      <c r="A5003">
        <f t="shared" si="78"/>
        <v>24399</v>
      </c>
      <c r="B5003" t="s">
        <v>151</v>
      </c>
    </row>
    <row r="5004" spans="1:2" ht="14.45" x14ac:dyDescent="0.3">
      <c r="A5004">
        <f t="shared" si="78"/>
        <v>24398</v>
      </c>
      <c r="B5004" t="s">
        <v>151</v>
      </c>
    </row>
    <row r="5005" spans="1:2" ht="14.45" x14ac:dyDescent="0.3">
      <c r="A5005">
        <f t="shared" si="78"/>
        <v>24397</v>
      </c>
      <c r="B5005" t="s">
        <v>151</v>
      </c>
    </row>
    <row r="5006" spans="1:2" ht="14.45" x14ac:dyDescent="0.3">
      <c r="A5006">
        <f t="shared" si="78"/>
        <v>24396</v>
      </c>
      <c r="B5006" t="s">
        <v>151</v>
      </c>
    </row>
    <row r="5007" spans="1:2" ht="14.45" x14ac:dyDescent="0.3">
      <c r="A5007">
        <f t="shared" si="78"/>
        <v>24395</v>
      </c>
      <c r="B5007" t="s">
        <v>151</v>
      </c>
    </row>
    <row r="5008" spans="1:2" ht="14.45" x14ac:dyDescent="0.3">
      <c r="A5008">
        <f t="shared" si="78"/>
        <v>24394</v>
      </c>
      <c r="B5008" t="s">
        <v>151</v>
      </c>
    </row>
    <row r="5009" spans="1:2" ht="14.45" x14ac:dyDescent="0.3">
      <c r="A5009">
        <f t="shared" si="78"/>
        <v>24393</v>
      </c>
      <c r="B5009" t="s">
        <v>151</v>
      </c>
    </row>
    <row r="5010" spans="1:2" ht="14.45" x14ac:dyDescent="0.3">
      <c r="A5010">
        <f t="shared" si="78"/>
        <v>24392</v>
      </c>
      <c r="B5010" t="s">
        <v>151</v>
      </c>
    </row>
    <row r="5011" spans="1:2" ht="14.45" x14ac:dyDescent="0.3">
      <c r="A5011">
        <f t="shared" si="78"/>
        <v>24391</v>
      </c>
      <c r="B5011" t="s">
        <v>151</v>
      </c>
    </row>
    <row r="5012" spans="1:2" ht="14.45" x14ac:dyDescent="0.3">
      <c r="A5012">
        <f t="shared" si="78"/>
        <v>24390</v>
      </c>
      <c r="B5012" t="s">
        <v>151</v>
      </c>
    </row>
    <row r="5013" spans="1:2" ht="14.45" x14ac:dyDescent="0.3">
      <c r="A5013">
        <f t="shared" si="78"/>
        <v>24389</v>
      </c>
      <c r="B5013" t="s">
        <v>151</v>
      </c>
    </row>
    <row r="5014" spans="1:2" ht="14.45" x14ac:dyDescent="0.3">
      <c r="A5014">
        <f t="shared" si="78"/>
        <v>24388</v>
      </c>
      <c r="B5014" t="s">
        <v>151</v>
      </c>
    </row>
    <row r="5015" spans="1:2" ht="14.45" x14ac:dyDescent="0.3">
      <c r="A5015">
        <f t="shared" si="78"/>
        <v>24387</v>
      </c>
      <c r="B5015" t="s">
        <v>151</v>
      </c>
    </row>
    <row r="5016" spans="1:2" ht="14.45" x14ac:dyDescent="0.3">
      <c r="A5016">
        <f t="shared" si="78"/>
        <v>24386</v>
      </c>
      <c r="B5016" t="s">
        <v>151</v>
      </c>
    </row>
    <row r="5017" spans="1:2" ht="14.45" x14ac:dyDescent="0.3">
      <c r="A5017">
        <f t="shared" si="78"/>
        <v>24385</v>
      </c>
      <c r="B5017" t="s">
        <v>151</v>
      </c>
    </row>
    <row r="5018" spans="1:2" ht="14.45" x14ac:dyDescent="0.3">
      <c r="A5018">
        <f t="shared" si="78"/>
        <v>24384</v>
      </c>
      <c r="B5018" t="s">
        <v>151</v>
      </c>
    </row>
    <row r="5019" spans="1:2" ht="14.45" x14ac:dyDescent="0.3">
      <c r="A5019">
        <f t="shared" si="78"/>
        <v>24383</v>
      </c>
      <c r="B5019" t="s">
        <v>151</v>
      </c>
    </row>
    <row r="5020" spans="1:2" ht="14.45" x14ac:dyDescent="0.3">
      <c r="A5020">
        <f t="shared" si="78"/>
        <v>24382</v>
      </c>
      <c r="B5020" t="s">
        <v>151</v>
      </c>
    </row>
    <row r="5021" spans="1:2" ht="14.45" x14ac:dyDescent="0.3">
      <c r="A5021">
        <f t="shared" si="78"/>
        <v>24381</v>
      </c>
      <c r="B5021" t="s">
        <v>151</v>
      </c>
    </row>
    <row r="5022" spans="1:2" ht="14.45" x14ac:dyDescent="0.3">
      <c r="A5022">
        <f t="shared" si="78"/>
        <v>24380</v>
      </c>
      <c r="B5022" t="s">
        <v>151</v>
      </c>
    </row>
    <row r="5023" spans="1:2" ht="14.45" x14ac:dyDescent="0.3">
      <c r="A5023">
        <f t="shared" si="78"/>
        <v>24379</v>
      </c>
      <c r="B5023" t="s">
        <v>151</v>
      </c>
    </row>
    <row r="5024" spans="1:2" ht="14.45" x14ac:dyDescent="0.3">
      <c r="A5024">
        <f t="shared" si="78"/>
        <v>24378</v>
      </c>
      <c r="B5024" t="s">
        <v>151</v>
      </c>
    </row>
    <row r="5025" spans="1:2" ht="14.45" x14ac:dyDescent="0.3">
      <c r="A5025">
        <f t="shared" si="78"/>
        <v>24377</v>
      </c>
      <c r="B5025" t="s">
        <v>151</v>
      </c>
    </row>
    <row r="5026" spans="1:2" ht="14.45" x14ac:dyDescent="0.3">
      <c r="A5026">
        <f t="shared" si="78"/>
        <v>24376</v>
      </c>
      <c r="B5026" t="s">
        <v>151</v>
      </c>
    </row>
    <row r="5027" spans="1:2" ht="14.45" x14ac:dyDescent="0.3">
      <c r="A5027">
        <f t="shared" si="78"/>
        <v>24375</v>
      </c>
      <c r="B5027" t="s">
        <v>151</v>
      </c>
    </row>
    <row r="5028" spans="1:2" ht="14.45" x14ac:dyDescent="0.3">
      <c r="A5028">
        <f t="shared" si="78"/>
        <v>24374</v>
      </c>
      <c r="B5028" t="s">
        <v>151</v>
      </c>
    </row>
    <row r="5029" spans="1:2" ht="14.45" x14ac:dyDescent="0.3">
      <c r="A5029">
        <f t="shared" si="78"/>
        <v>24373</v>
      </c>
      <c r="B5029" t="s">
        <v>151</v>
      </c>
    </row>
    <row r="5030" spans="1:2" ht="14.45" x14ac:dyDescent="0.3">
      <c r="A5030">
        <f t="shared" si="78"/>
        <v>24372</v>
      </c>
      <c r="B5030" t="s">
        <v>151</v>
      </c>
    </row>
    <row r="5031" spans="1:2" ht="14.45" x14ac:dyDescent="0.3">
      <c r="A5031">
        <f t="shared" si="78"/>
        <v>24371</v>
      </c>
      <c r="B5031" t="s">
        <v>151</v>
      </c>
    </row>
    <row r="5032" spans="1:2" ht="14.45" x14ac:dyDescent="0.3">
      <c r="A5032">
        <f t="shared" si="78"/>
        <v>24370</v>
      </c>
      <c r="B5032" t="s">
        <v>151</v>
      </c>
    </row>
    <row r="5033" spans="1:2" ht="14.45" x14ac:dyDescent="0.3">
      <c r="A5033">
        <f t="shared" si="78"/>
        <v>24369</v>
      </c>
      <c r="B5033" t="s">
        <v>151</v>
      </c>
    </row>
    <row r="5034" spans="1:2" ht="14.45" x14ac:dyDescent="0.3">
      <c r="A5034">
        <f t="shared" si="78"/>
        <v>24368</v>
      </c>
      <c r="B5034" t="s">
        <v>151</v>
      </c>
    </row>
    <row r="5035" spans="1:2" ht="14.45" x14ac:dyDescent="0.3">
      <c r="A5035">
        <f t="shared" si="78"/>
        <v>24367</v>
      </c>
      <c r="B5035" t="s">
        <v>151</v>
      </c>
    </row>
    <row r="5036" spans="1:2" ht="14.45" x14ac:dyDescent="0.3">
      <c r="A5036">
        <f t="shared" si="78"/>
        <v>24366</v>
      </c>
      <c r="B5036" t="s">
        <v>151</v>
      </c>
    </row>
    <row r="5037" spans="1:2" ht="14.45" x14ac:dyDescent="0.3">
      <c r="A5037">
        <f t="shared" si="78"/>
        <v>24365</v>
      </c>
      <c r="B5037" t="s">
        <v>151</v>
      </c>
    </row>
    <row r="5038" spans="1:2" ht="14.45" x14ac:dyDescent="0.3">
      <c r="A5038">
        <f t="shared" si="78"/>
        <v>24364</v>
      </c>
      <c r="B5038" t="s">
        <v>151</v>
      </c>
    </row>
    <row r="5039" spans="1:2" ht="14.45" x14ac:dyDescent="0.3">
      <c r="A5039">
        <f t="shared" si="78"/>
        <v>24363</v>
      </c>
      <c r="B5039" t="s">
        <v>151</v>
      </c>
    </row>
    <row r="5040" spans="1:2" ht="14.45" x14ac:dyDescent="0.3">
      <c r="A5040">
        <f t="shared" si="78"/>
        <v>24362</v>
      </c>
      <c r="B5040" t="s">
        <v>151</v>
      </c>
    </row>
    <row r="5041" spans="1:2" ht="14.45" x14ac:dyDescent="0.3">
      <c r="A5041">
        <f t="shared" si="78"/>
        <v>24361</v>
      </c>
      <c r="B5041" t="s">
        <v>151</v>
      </c>
    </row>
    <row r="5042" spans="1:2" ht="14.45" x14ac:dyDescent="0.3">
      <c r="A5042">
        <f t="shared" si="78"/>
        <v>24360</v>
      </c>
      <c r="B5042" t="s">
        <v>151</v>
      </c>
    </row>
    <row r="5043" spans="1:2" ht="14.45" x14ac:dyDescent="0.3">
      <c r="A5043">
        <f t="shared" si="78"/>
        <v>24359</v>
      </c>
      <c r="B5043" t="s">
        <v>151</v>
      </c>
    </row>
    <row r="5044" spans="1:2" ht="14.45" x14ac:dyDescent="0.3">
      <c r="A5044">
        <f t="shared" si="78"/>
        <v>24358</v>
      </c>
      <c r="B5044" t="s">
        <v>151</v>
      </c>
    </row>
    <row r="5045" spans="1:2" ht="14.45" x14ac:dyDescent="0.3">
      <c r="A5045">
        <f t="shared" si="78"/>
        <v>24357</v>
      </c>
      <c r="B5045" t="s">
        <v>151</v>
      </c>
    </row>
    <row r="5046" spans="1:2" ht="14.45" x14ac:dyDescent="0.3">
      <c r="A5046">
        <f t="shared" si="78"/>
        <v>24356</v>
      </c>
      <c r="B5046" t="s">
        <v>151</v>
      </c>
    </row>
    <row r="5047" spans="1:2" ht="14.45" x14ac:dyDescent="0.3">
      <c r="A5047">
        <f t="shared" si="78"/>
        <v>24355</v>
      </c>
      <c r="B5047" t="s">
        <v>151</v>
      </c>
    </row>
    <row r="5048" spans="1:2" ht="14.45" x14ac:dyDescent="0.3">
      <c r="A5048">
        <f t="shared" si="78"/>
        <v>24354</v>
      </c>
      <c r="B5048" t="s">
        <v>151</v>
      </c>
    </row>
    <row r="5049" spans="1:2" ht="14.45" x14ac:dyDescent="0.3">
      <c r="A5049">
        <f t="shared" si="78"/>
        <v>24353</v>
      </c>
      <c r="B5049" t="s">
        <v>151</v>
      </c>
    </row>
    <row r="5050" spans="1:2" ht="14.45" x14ac:dyDescent="0.3">
      <c r="A5050">
        <f t="shared" si="78"/>
        <v>24352</v>
      </c>
      <c r="B5050" t="s">
        <v>151</v>
      </c>
    </row>
    <row r="5051" spans="1:2" ht="14.45" x14ac:dyDescent="0.3">
      <c r="A5051">
        <f t="shared" si="78"/>
        <v>24351</v>
      </c>
      <c r="B5051" t="s">
        <v>151</v>
      </c>
    </row>
    <row r="5052" spans="1:2" ht="14.45" x14ac:dyDescent="0.3">
      <c r="A5052">
        <f t="shared" si="78"/>
        <v>24350</v>
      </c>
      <c r="B5052" t="s">
        <v>151</v>
      </c>
    </row>
    <row r="5053" spans="1:2" ht="14.45" x14ac:dyDescent="0.3">
      <c r="A5053">
        <f t="shared" si="78"/>
        <v>24349</v>
      </c>
      <c r="B5053" t="s">
        <v>151</v>
      </c>
    </row>
    <row r="5054" spans="1:2" ht="14.45" x14ac:dyDescent="0.3">
      <c r="A5054">
        <f t="shared" si="78"/>
        <v>24348</v>
      </c>
      <c r="B5054" t="s">
        <v>151</v>
      </c>
    </row>
    <row r="5055" spans="1:2" ht="14.45" x14ac:dyDescent="0.3">
      <c r="A5055">
        <f t="shared" si="78"/>
        <v>24347</v>
      </c>
      <c r="B5055" t="s">
        <v>151</v>
      </c>
    </row>
    <row r="5056" spans="1:2" ht="14.45" x14ac:dyDescent="0.3">
      <c r="A5056">
        <f t="shared" si="78"/>
        <v>24346</v>
      </c>
      <c r="B5056" t="s">
        <v>151</v>
      </c>
    </row>
    <row r="5057" spans="1:2" ht="14.45" x14ac:dyDescent="0.3">
      <c r="A5057">
        <f t="shared" si="78"/>
        <v>24345</v>
      </c>
      <c r="B5057" t="s">
        <v>151</v>
      </c>
    </row>
    <row r="5058" spans="1:2" ht="14.45" x14ac:dyDescent="0.3">
      <c r="A5058">
        <f t="shared" si="78"/>
        <v>24344</v>
      </c>
      <c r="B5058" t="s">
        <v>151</v>
      </c>
    </row>
    <row r="5059" spans="1:2" ht="14.45" x14ac:dyDescent="0.3">
      <c r="A5059">
        <f t="shared" si="78"/>
        <v>24343</v>
      </c>
      <c r="B5059" t="s">
        <v>151</v>
      </c>
    </row>
    <row r="5060" spans="1:2" ht="14.45" x14ac:dyDescent="0.3">
      <c r="A5060">
        <f t="shared" ref="A5060:A5123" si="79">A5059-1</f>
        <v>24342</v>
      </c>
      <c r="B5060" t="s">
        <v>151</v>
      </c>
    </row>
    <row r="5061" spans="1:2" ht="14.45" x14ac:dyDescent="0.3">
      <c r="A5061">
        <f t="shared" si="79"/>
        <v>24341</v>
      </c>
      <c r="B5061" t="s">
        <v>151</v>
      </c>
    </row>
    <row r="5062" spans="1:2" ht="14.45" x14ac:dyDescent="0.3">
      <c r="A5062">
        <f t="shared" si="79"/>
        <v>24340</v>
      </c>
      <c r="B5062" t="s">
        <v>151</v>
      </c>
    </row>
    <row r="5063" spans="1:2" ht="14.45" x14ac:dyDescent="0.3">
      <c r="A5063">
        <f t="shared" si="79"/>
        <v>24339</v>
      </c>
      <c r="B5063" t="s">
        <v>151</v>
      </c>
    </row>
    <row r="5064" spans="1:2" ht="14.45" x14ac:dyDescent="0.3">
      <c r="A5064">
        <f t="shared" si="79"/>
        <v>24338</v>
      </c>
      <c r="B5064" t="s">
        <v>151</v>
      </c>
    </row>
    <row r="5065" spans="1:2" ht="14.45" x14ac:dyDescent="0.3">
      <c r="A5065">
        <f t="shared" si="79"/>
        <v>24337</v>
      </c>
      <c r="B5065" t="s">
        <v>151</v>
      </c>
    </row>
    <row r="5066" spans="1:2" ht="14.45" x14ac:dyDescent="0.3">
      <c r="A5066">
        <f t="shared" si="79"/>
        <v>24336</v>
      </c>
      <c r="B5066" t="s">
        <v>151</v>
      </c>
    </row>
    <row r="5067" spans="1:2" ht="14.45" x14ac:dyDescent="0.3">
      <c r="A5067">
        <f t="shared" si="79"/>
        <v>24335</v>
      </c>
      <c r="B5067" t="s">
        <v>151</v>
      </c>
    </row>
    <row r="5068" spans="1:2" ht="14.45" x14ac:dyDescent="0.3">
      <c r="A5068">
        <f t="shared" si="79"/>
        <v>24334</v>
      </c>
      <c r="B5068" t="s">
        <v>151</v>
      </c>
    </row>
    <row r="5069" spans="1:2" ht="14.45" x14ac:dyDescent="0.3">
      <c r="A5069">
        <f t="shared" si="79"/>
        <v>24333</v>
      </c>
      <c r="B5069" t="s">
        <v>151</v>
      </c>
    </row>
    <row r="5070" spans="1:2" ht="14.45" x14ac:dyDescent="0.3">
      <c r="A5070">
        <f t="shared" si="79"/>
        <v>24332</v>
      </c>
      <c r="B5070" t="s">
        <v>151</v>
      </c>
    </row>
    <row r="5071" spans="1:2" ht="14.45" x14ac:dyDescent="0.3">
      <c r="A5071">
        <f t="shared" si="79"/>
        <v>24331</v>
      </c>
      <c r="B5071" t="s">
        <v>151</v>
      </c>
    </row>
    <row r="5072" spans="1:2" ht="14.45" x14ac:dyDescent="0.3">
      <c r="A5072">
        <f t="shared" si="79"/>
        <v>24330</v>
      </c>
      <c r="B5072" t="s">
        <v>151</v>
      </c>
    </row>
    <row r="5073" spans="1:2" ht="14.45" x14ac:dyDescent="0.3">
      <c r="A5073">
        <f t="shared" si="79"/>
        <v>24329</v>
      </c>
      <c r="B5073" t="s">
        <v>151</v>
      </c>
    </row>
    <row r="5074" spans="1:2" ht="14.45" x14ac:dyDescent="0.3">
      <c r="A5074">
        <f t="shared" si="79"/>
        <v>24328</v>
      </c>
      <c r="B5074" t="s">
        <v>151</v>
      </c>
    </row>
    <row r="5075" spans="1:2" ht="14.45" x14ac:dyDescent="0.3">
      <c r="A5075">
        <f t="shared" si="79"/>
        <v>24327</v>
      </c>
      <c r="B5075" t="s">
        <v>151</v>
      </c>
    </row>
    <row r="5076" spans="1:2" ht="14.45" x14ac:dyDescent="0.3">
      <c r="A5076">
        <f t="shared" si="79"/>
        <v>24326</v>
      </c>
      <c r="B5076" t="s">
        <v>151</v>
      </c>
    </row>
    <row r="5077" spans="1:2" ht="14.45" x14ac:dyDescent="0.3">
      <c r="A5077">
        <f t="shared" si="79"/>
        <v>24325</v>
      </c>
      <c r="B5077" t="s">
        <v>151</v>
      </c>
    </row>
    <row r="5078" spans="1:2" ht="14.45" x14ac:dyDescent="0.3">
      <c r="A5078">
        <f t="shared" si="79"/>
        <v>24324</v>
      </c>
      <c r="B5078" t="s">
        <v>151</v>
      </c>
    </row>
    <row r="5079" spans="1:2" ht="14.45" x14ac:dyDescent="0.3">
      <c r="A5079">
        <f t="shared" si="79"/>
        <v>24323</v>
      </c>
      <c r="B5079" t="s">
        <v>151</v>
      </c>
    </row>
    <row r="5080" spans="1:2" ht="14.45" x14ac:dyDescent="0.3">
      <c r="A5080">
        <f t="shared" si="79"/>
        <v>24322</v>
      </c>
      <c r="B5080" t="s">
        <v>151</v>
      </c>
    </row>
    <row r="5081" spans="1:2" ht="14.45" x14ac:dyDescent="0.3">
      <c r="A5081">
        <f t="shared" si="79"/>
        <v>24321</v>
      </c>
      <c r="B5081" t="s">
        <v>151</v>
      </c>
    </row>
    <row r="5082" spans="1:2" ht="14.45" x14ac:dyDescent="0.3">
      <c r="A5082">
        <f t="shared" si="79"/>
        <v>24320</v>
      </c>
      <c r="B5082" t="s">
        <v>151</v>
      </c>
    </row>
    <row r="5083" spans="1:2" ht="14.45" x14ac:dyDescent="0.3">
      <c r="A5083">
        <f t="shared" si="79"/>
        <v>24319</v>
      </c>
      <c r="B5083" t="s">
        <v>151</v>
      </c>
    </row>
    <row r="5084" spans="1:2" ht="14.45" x14ac:dyDescent="0.3">
      <c r="A5084">
        <f t="shared" si="79"/>
        <v>24318</v>
      </c>
      <c r="B5084" t="s">
        <v>151</v>
      </c>
    </row>
    <row r="5085" spans="1:2" ht="14.45" x14ac:dyDescent="0.3">
      <c r="A5085">
        <f t="shared" si="79"/>
        <v>24317</v>
      </c>
      <c r="B5085" t="s">
        <v>151</v>
      </c>
    </row>
    <row r="5086" spans="1:2" ht="14.45" x14ac:dyDescent="0.3">
      <c r="A5086">
        <f t="shared" si="79"/>
        <v>24316</v>
      </c>
      <c r="B5086" t="s">
        <v>151</v>
      </c>
    </row>
    <row r="5087" spans="1:2" ht="14.45" x14ac:dyDescent="0.3">
      <c r="A5087">
        <f t="shared" si="79"/>
        <v>24315</v>
      </c>
      <c r="B5087" t="s">
        <v>151</v>
      </c>
    </row>
    <row r="5088" spans="1:2" ht="14.45" x14ac:dyDescent="0.3">
      <c r="A5088">
        <f t="shared" si="79"/>
        <v>24314</v>
      </c>
      <c r="B5088" t="s">
        <v>151</v>
      </c>
    </row>
    <row r="5089" spans="1:2" ht="14.45" x14ac:dyDescent="0.3">
      <c r="A5089">
        <f t="shared" si="79"/>
        <v>24313</v>
      </c>
      <c r="B5089" t="s">
        <v>151</v>
      </c>
    </row>
    <row r="5090" spans="1:2" ht="14.45" x14ac:dyDescent="0.3">
      <c r="A5090">
        <f t="shared" si="79"/>
        <v>24312</v>
      </c>
      <c r="B5090" t="s">
        <v>151</v>
      </c>
    </row>
    <row r="5091" spans="1:2" ht="14.45" x14ac:dyDescent="0.3">
      <c r="A5091">
        <f t="shared" si="79"/>
        <v>24311</v>
      </c>
      <c r="B5091" t="s">
        <v>151</v>
      </c>
    </row>
    <row r="5092" spans="1:2" ht="14.45" x14ac:dyDescent="0.3">
      <c r="A5092">
        <f t="shared" si="79"/>
        <v>24310</v>
      </c>
      <c r="B5092" t="s">
        <v>151</v>
      </c>
    </row>
    <row r="5093" spans="1:2" ht="14.45" x14ac:dyDescent="0.3">
      <c r="A5093">
        <f t="shared" si="79"/>
        <v>24309</v>
      </c>
      <c r="B5093" t="s">
        <v>151</v>
      </c>
    </row>
    <row r="5094" spans="1:2" ht="14.45" x14ac:dyDescent="0.3">
      <c r="A5094">
        <f t="shared" si="79"/>
        <v>24308</v>
      </c>
      <c r="B5094" t="s">
        <v>151</v>
      </c>
    </row>
    <row r="5095" spans="1:2" ht="14.45" x14ac:dyDescent="0.3">
      <c r="A5095">
        <f t="shared" si="79"/>
        <v>24307</v>
      </c>
      <c r="B5095" t="s">
        <v>151</v>
      </c>
    </row>
    <row r="5096" spans="1:2" ht="14.45" x14ac:dyDescent="0.3">
      <c r="A5096">
        <f t="shared" si="79"/>
        <v>24306</v>
      </c>
      <c r="B5096" t="s">
        <v>151</v>
      </c>
    </row>
    <row r="5097" spans="1:2" ht="14.45" x14ac:dyDescent="0.3">
      <c r="A5097">
        <f t="shared" si="79"/>
        <v>24305</v>
      </c>
      <c r="B5097" t="s">
        <v>151</v>
      </c>
    </row>
    <row r="5098" spans="1:2" ht="14.45" x14ac:dyDescent="0.3">
      <c r="A5098">
        <f t="shared" si="79"/>
        <v>24304</v>
      </c>
      <c r="B5098" t="s">
        <v>151</v>
      </c>
    </row>
    <row r="5099" spans="1:2" ht="14.45" x14ac:dyDescent="0.3">
      <c r="A5099">
        <f t="shared" si="79"/>
        <v>24303</v>
      </c>
      <c r="B5099" t="s">
        <v>151</v>
      </c>
    </row>
    <row r="5100" spans="1:2" ht="14.45" x14ac:dyDescent="0.3">
      <c r="A5100">
        <f t="shared" si="79"/>
        <v>24302</v>
      </c>
      <c r="B5100" t="s">
        <v>151</v>
      </c>
    </row>
    <row r="5101" spans="1:2" ht="14.45" x14ac:dyDescent="0.3">
      <c r="A5101">
        <f t="shared" si="79"/>
        <v>24301</v>
      </c>
      <c r="B5101" t="s">
        <v>151</v>
      </c>
    </row>
    <row r="5102" spans="1:2" ht="14.45" x14ac:dyDescent="0.3">
      <c r="A5102">
        <f t="shared" si="79"/>
        <v>24300</v>
      </c>
      <c r="B5102" t="s">
        <v>151</v>
      </c>
    </row>
    <row r="5103" spans="1:2" ht="14.45" x14ac:dyDescent="0.3">
      <c r="A5103">
        <f t="shared" si="79"/>
        <v>24299</v>
      </c>
      <c r="B5103" t="s">
        <v>151</v>
      </c>
    </row>
    <row r="5104" spans="1:2" ht="14.45" x14ac:dyDescent="0.3">
      <c r="A5104">
        <f t="shared" si="79"/>
        <v>24298</v>
      </c>
      <c r="B5104" t="s">
        <v>151</v>
      </c>
    </row>
    <row r="5105" spans="1:2" ht="14.45" x14ac:dyDescent="0.3">
      <c r="A5105">
        <f t="shared" si="79"/>
        <v>24297</v>
      </c>
      <c r="B5105" t="s">
        <v>151</v>
      </c>
    </row>
    <row r="5106" spans="1:2" ht="14.45" x14ac:dyDescent="0.3">
      <c r="A5106">
        <f t="shared" si="79"/>
        <v>24296</v>
      </c>
      <c r="B5106" t="s">
        <v>151</v>
      </c>
    </row>
    <row r="5107" spans="1:2" ht="14.45" x14ac:dyDescent="0.3">
      <c r="A5107">
        <f t="shared" si="79"/>
        <v>24295</v>
      </c>
      <c r="B5107" t="s">
        <v>151</v>
      </c>
    </row>
    <row r="5108" spans="1:2" ht="14.45" x14ac:dyDescent="0.3">
      <c r="A5108">
        <f t="shared" si="79"/>
        <v>24294</v>
      </c>
      <c r="B5108" t="s">
        <v>151</v>
      </c>
    </row>
    <row r="5109" spans="1:2" ht="14.45" x14ac:dyDescent="0.3">
      <c r="A5109">
        <f t="shared" si="79"/>
        <v>24293</v>
      </c>
      <c r="B5109" t="s">
        <v>151</v>
      </c>
    </row>
    <row r="5110" spans="1:2" ht="14.45" x14ac:dyDescent="0.3">
      <c r="A5110">
        <f t="shared" si="79"/>
        <v>24292</v>
      </c>
      <c r="B5110" t="s">
        <v>151</v>
      </c>
    </row>
    <row r="5111" spans="1:2" ht="14.45" x14ac:dyDescent="0.3">
      <c r="A5111">
        <f t="shared" si="79"/>
        <v>24291</v>
      </c>
      <c r="B5111" t="s">
        <v>151</v>
      </c>
    </row>
    <row r="5112" spans="1:2" ht="14.45" x14ac:dyDescent="0.3">
      <c r="A5112">
        <f t="shared" si="79"/>
        <v>24290</v>
      </c>
      <c r="B5112" t="s">
        <v>151</v>
      </c>
    </row>
    <row r="5113" spans="1:2" ht="14.45" x14ac:dyDescent="0.3">
      <c r="A5113">
        <f t="shared" si="79"/>
        <v>24289</v>
      </c>
      <c r="B5113" t="s">
        <v>151</v>
      </c>
    </row>
    <row r="5114" spans="1:2" ht="14.45" x14ac:dyDescent="0.3">
      <c r="A5114">
        <f t="shared" si="79"/>
        <v>24288</v>
      </c>
      <c r="B5114" t="s">
        <v>151</v>
      </c>
    </row>
    <row r="5115" spans="1:2" ht="14.45" x14ac:dyDescent="0.3">
      <c r="A5115">
        <f t="shared" si="79"/>
        <v>24287</v>
      </c>
      <c r="B5115" t="s">
        <v>151</v>
      </c>
    </row>
    <row r="5116" spans="1:2" ht="14.45" x14ac:dyDescent="0.3">
      <c r="A5116">
        <f t="shared" si="79"/>
        <v>24286</v>
      </c>
      <c r="B5116" t="s">
        <v>151</v>
      </c>
    </row>
    <row r="5117" spans="1:2" ht="14.45" x14ac:dyDescent="0.3">
      <c r="A5117">
        <f t="shared" si="79"/>
        <v>24285</v>
      </c>
      <c r="B5117" t="s">
        <v>151</v>
      </c>
    </row>
    <row r="5118" spans="1:2" ht="14.45" x14ac:dyDescent="0.3">
      <c r="A5118">
        <f t="shared" si="79"/>
        <v>24284</v>
      </c>
      <c r="B5118" t="s">
        <v>151</v>
      </c>
    </row>
    <row r="5119" spans="1:2" ht="14.45" x14ac:dyDescent="0.3">
      <c r="A5119">
        <f t="shared" si="79"/>
        <v>24283</v>
      </c>
      <c r="B5119" t="s">
        <v>151</v>
      </c>
    </row>
    <row r="5120" spans="1:2" ht="14.45" x14ac:dyDescent="0.3">
      <c r="A5120">
        <f t="shared" si="79"/>
        <v>24282</v>
      </c>
      <c r="B5120" t="s">
        <v>151</v>
      </c>
    </row>
    <row r="5121" spans="1:2" ht="14.45" x14ac:dyDescent="0.3">
      <c r="A5121">
        <f t="shared" si="79"/>
        <v>24281</v>
      </c>
      <c r="B5121" t="s">
        <v>151</v>
      </c>
    </row>
    <row r="5122" spans="1:2" ht="14.45" x14ac:dyDescent="0.3">
      <c r="A5122">
        <f t="shared" si="79"/>
        <v>24280</v>
      </c>
      <c r="B5122" t="s">
        <v>151</v>
      </c>
    </row>
    <row r="5123" spans="1:2" ht="14.45" x14ac:dyDescent="0.3">
      <c r="A5123">
        <f t="shared" si="79"/>
        <v>24279</v>
      </c>
      <c r="B5123" t="s">
        <v>151</v>
      </c>
    </row>
    <row r="5124" spans="1:2" ht="14.45" x14ac:dyDescent="0.3">
      <c r="A5124">
        <f t="shared" ref="A5124:A5187" si="80">A5123-1</f>
        <v>24278</v>
      </c>
      <c r="B5124" t="s">
        <v>151</v>
      </c>
    </row>
    <row r="5125" spans="1:2" ht="14.45" x14ac:dyDescent="0.3">
      <c r="A5125">
        <f t="shared" si="80"/>
        <v>24277</v>
      </c>
      <c r="B5125" t="s">
        <v>151</v>
      </c>
    </row>
    <row r="5126" spans="1:2" ht="14.45" x14ac:dyDescent="0.3">
      <c r="A5126">
        <f t="shared" si="80"/>
        <v>24276</v>
      </c>
      <c r="B5126" t="s">
        <v>151</v>
      </c>
    </row>
    <row r="5127" spans="1:2" ht="14.45" x14ac:dyDescent="0.3">
      <c r="A5127">
        <f t="shared" si="80"/>
        <v>24275</v>
      </c>
      <c r="B5127" t="s">
        <v>151</v>
      </c>
    </row>
    <row r="5128" spans="1:2" ht="14.45" x14ac:dyDescent="0.3">
      <c r="A5128">
        <f t="shared" si="80"/>
        <v>24274</v>
      </c>
      <c r="B5128" t="s">
        <v>151</v>
      </c>
    </row>
    <row r="5129" spans="1:2" ht="14.45" x14ac:dyDescent="0.3">
      <c r="A5129">
        <f t="shared" si="80"/>
        <v>24273</v>
      </c>
      <c r="B5129" t="s">
        <v>151</v>
      </c>
    </row>
    <row r="5130" spans="1:2" ht="14.45" x14ac:dyDescent="0.3">
      <c r="A5130">
        <f t="shared" si="80"/>
        <v>24272</v>
      </c>
      <c r="B5130" t="s">
        <v>151</v>
      </c>
    </row>
    <row r="5131" spans="1:2" ht="14.45" x14ac:dyDescent="0.3">
      <c r="A5131">
        <f t="shared" si="80"/>
        <v>24271</v>
      </c>
      <c r="B5131" t="s">
        <v>151</v>
      </c>
    </row>
    <row r="5132" spans="1:2" ht="14.45" x14ac:dyDescent="0.3">
      <c r="A5132">
        <f t="shared" si="80"/>
        <v>24270</v>
      </c>
      <c r="B5132" t="s">
        <v>151</v>
      </c>
    </row>
    <row r="5133" spans="1:2" ht="14.45" x14ac:dyDescent="0.3">
      <c r="A5133">
        <f t="shared" si="80"/>
        <v>24269</v>
      </c>
      <c r="B5133" t="s">
        <v>151</v>
      </c>
    </row>
    <row r="5134" spans="1:2" ht="14.45" x14ac:dyDescent="0.3">
      <c r="A5134">
        <f t="shared" si="80"/>
        <v>24268</v>
      </c>
      <c r="B5134" t="s">
        <v>151</v>
      </c>
    </row>
    <row r="5135" spans="1:2" ht="14.45" x14ac:dyDescent="0.3">
      <c r="A5135">
        <f t="shared" si="80"/>
        <v>24267</v>
      </c>
      <c r="B5135" t="s">
        <v>151</v>
      </c>
    </row>
    <row r="5136" spans="1:2" ht="14.45" x14ac:dyDescent="0.3">
      <c r="A5136">
        <f t="shared" si="80"/>
        <v>24266</v>
      </c>
      <c r="B5136" t="s">
        <v>151</v>
      </c>
    </row>
    <row r="5137" spans="1:2" ht="14.45" x14ac:dyDescent="0.3">
      <c r="A5137">
        <f t="shared" si="80"/>
        <v>24265</v>
      </c>
      <c r="B5137" t="s">
        <v>151</v>
      </c>
    </row>
    <row r="5138" spans="1:2" ht="14.45" x14ac:dyDescent="0.3">
      <c r="A5138">
        <f t="shared" si="80"/>
        <v>24264</v>
      </c>
      <c r="B5138" t="s">
        <v>151</v>
      </c>
    </row>
    <row r="5139" spans="1:2" ht="14.45" x14ac:dyDescent="0.3">
      <c r="A5139">
        <f t="shared" si="80"/>
        <v>24263</v>
      </c>
      <c r="B5139" t="s">
        <v>151</v>
      </c>
    </row>
    <row r="5140" spans="1:2" ht="14.45" x14ac:dyDescent="0.3">
      <c r="A5140">
        <f t="shared" si="80"/>
        <v>24262</v>
      </c>
      <c r="B5140" t="s">
        <v>151</v>
      </c>
    </row>
    <row r="5141" spans="1:2" ht="14.45" x14ac:dyDescent="0.3">
      <c r="A5141">
        <f t="shared" si="80"/>
        <v>24261</v>
      </c>
      <c r="B5141" t="s">
        <v>151</v>
      </c>
    </row>
    <row r="5142" spans="1:2" ht="14.45" x14ac:dyDescent="0.3">
      <c r="A5142">
        <f t="shared" si="80"/>
        <v>24260</v>
      </c>
      <c r="B5142" t="s">
        <v>151</v>
      </c>
    </row>
    <row r="5143" spans="1:2" ht="14.45" x14ac:dyDescent="0.3">
      <c r="A5143">
        <f t="shared" si="80"/>
        <v>24259</v>
      </c>
      <c r="B5143" t="s">
        <v>151</v>
      </c>
    </row>
    <row r="5144" spans="1:2" ht="14.45" x14ac:dyDescent="0.3">
      <c r="A5144">
        <f t="shared" si="80"/>
        <v>24258</v>
      </c>
      <c r="B5144" t="s">
        <v>151</v>
      </c>
    </row>
    <row r="5145" spans="1:2" ht="14.45" x14ac:dyDescent="0.3">
      <c r="A5145">
        <f t="shared" si="80"/>
        <v>24257</v>
      </c>
      <c r="B5145" t="s">
        <v>151</v>
      </c>
    </row>
    <row r="5146" spans="1:2" ht="14.45" x14ac:dyDescent="0.3">
      <c r="A5146">
        <f t="shared" si="80"/>
        <v>24256</v>
      </c>
      <c r="B5146" t="s">
        <v>151</v>
      </c>
    </row>
    <row r="5147" spans="1:2" ht="14.45" x14ac:dyDescent="0.3">
      <c r="A5147">
        <f t="shared" si="80"/>
        <v>24255</v>
      </c>
      <c r="B5147" t="s">
        <v>151</v>
      </c>
    </row>
    <row r="5148" spans="1:2" ht="14.45" x14ac:dyDescent="0.3">
      <c r="A5148">
        <f t="shared" si="80"/>
        <v>24254</v>
      </c>
      <c r="B5148" t="s">
        <v>151</v>
      </c>
    </row>
    <row r="5149" spans="1:2" ht="14.45" x14ac:dyDescent="0.3">
      <c r="A5149">
        <f t="shared" si="80"/>
        <v>24253</v>
      </c>
      <c r="B5149" t="s">
        <v>151</v>
      </c>
    </row>
    <row r="5150" spans="1:2" ht="14.45" x14ac:dyDescent="0.3">
      <c r="A5150">
        <f t="shared" si="80"/>
        <v>24252</v>
      </c>
      <c r="B5150" t="s">
        <v>151</v>
      </c>
    </row>
    <row r="5151" spans="1:2" ht="14.45" x14ac:dyDescent="0.3">
      <c r="A5151">
        <f t="shared" si="80"/>
        <v>24251</v>
      </c>
      <c r="B5151" t="s">
        <v>151</v>
      </c>
    </row>
    <row r="5152" spans="1:2" ht="14.45" x14ac:dyDescent="0.3">
      <c r="A5152">
        <f t="shared" si="80"/>
        <v>24250</v>
      </c>
      <c r="B5152" t="s">
        <v>151</v>
      </c>
    </row>
    <row r="5153" spans="1:2" ht="14.45" x14ac:dyDescent="0.3">
      <c r="A5153">
        <f t="shared" si="80"/>
        <v>24249</v>
      </c>
      <c r="B5153" t="s">
        <v>151</v>
      </c>
    </row>
    <row r="5154" spans="1:2" ht="14.45" x14ac:dyDescent="0.3">
      <c r="A5154">
        <f t="shared" si="80"/>
        <v>24248</v>
      </c>
      <c r="B5154" t="s">
        <v>151</v>
      </c>
    </row>
    <row r="5155" spans="1:2" ht="14.45" x14ac:dyDescent="0.3">
      <c r="A5155">
        <f t="shared" si="80"/>
        <v>24247</v>
      </c>
      <c r="B5155" t="s">
        <v>151</v>
      </c>
    </row>
    <row r="5156" spans="1:2" ht="14.45" x14ac:dyDescent="0.3">
      <c r="A5156">
        <f t="shared" si="80"/>
        <v>24246</v>
      </c>
      <c r="B5156" t="s">
        <v>151</v>
      </c>
    </row>
    <row r="5157" spans="1:2" ht="14.45" x14ac:dyDescent="0.3">
      <c r="A5157">
        <f t="shared" si="80"/>
        <v>24245</v>
      </c>
      <c r="B5157" t="s">
        <v>151</v>
      </c>
    </row>
    <row r="5158" spans="1:2" ht="14.45" x14ac:dyDescent="0.3">
      <c r="A5158">
        <f t="shared" si="80"/>
        <v>24244</v>
      </c>
      <c r="B5158" t="s">
        <v>151</v>
      </c>
    </row>
    <row r="5159" spans="1:2" ht="14.45" x14ac:dyDescent="0.3">
      <c r="A5159">
        <f t="shared" si="80"/>
        <v>24243</v>
      </c>
      <c r="B5159" t="s">
        <v>151</v>
      </c>
    </row>
    <row r="5160" spans="1:2" ht="14.45" x14ac:dyDescent="0.3">
      <c r="A5160">
        <f t="shared" si="80"/>
        <v>24242</v>
      </c>
      <c r="B5160" t="s">
        <v>151</v>
      </c>
    </row>
    <row r="5161" spans="1:2" ht="14.45" x14ac:dyDescent="0.3">
      <c r="A5161">
        <f t="shared" si="80"/>
        <v>24241</v>
      </c>
      <c r="B5161" t="s">
        <v>151</v>
      </c>
    </row>
    <row r="5162" spans="1:2" ht="14.45" x14ac:dyDescent="0.3">
      <c r="A5162">
        <f t="shared" si="80"/>
        <v>24240</v>
      </c>
      <c r="B5162" t="s">
        <v>151</v>
      </c>
    </row>
    <row r="5163" spans="1:2" ht="14.45" x14ac:dyDescent="0.3">
      <c r="A5163">
        <f t="shared" si="80"/>
        <v>24239</v>
      </c>
      <c r="B5163" t="s">
        <v>151</v>
      </c>
    </row>
    <row r="5164" spans="1:2" ht="14.45" x14ac:dyDescent="0.3">
      <c r="A5164">
        <f t="shared" si="80"/>
        <v>24238</v>
      </c>
      <c r="B5164" t="s">
        <v>151</v>
      </c>
    </row>
    <row r="5165" spans="1:2" ht="14.45" x14ac:dyDescent="0.3">
      <c r="A5165">
        <f t="shared" si="80"/>
        <v>24237</v>
      </c>
      <c r="B5165" t="s">
        <v>151</v>
      </c>
    </row>
    <row r="5166" spans="1:2" ht="14.45" x14ac:dyDescent="0.3">
      <c r="A5166">
        <f t="shared" si="80"/>
        <v>24236</v>
      </c>
      <c r="B5166" t="s">
        <v>151</v>
      </c>
    </row>
    <row r="5167" spans="1:2" ht="14.45" x14ac:dyDescent="0.3">
      <c r="A5167">
        <f t="shared" si="80"/>
        <v>24235</v>
      </c>
      <c r="B5167" t="s">
        <v>151</v>
      </c>
    </row>
    <row r="5168" spans="1:2" ht="14.45" x14ac:dyDescent="0.3">
      <c r="A5168">
        <f t="shared" si="80"/>
        <v>24234</v>
      </c>
      <c r="B5168" t="s">
        <v>151</v>
      </c>
    </row>
    <row r="5169" spans="1:2" ht="14.45" x14ac:dyDescent="0.3">
      <c r="A5169">
        <f t="shared" si="80"/>
        <v>24233</v>
      </c>
      <c r="B5169" t="s">
        <v>151</v>
      </c>
    </row>
    <row r="5170" spans="1:2" ht="14.45" x14ac:dyDescent="0.3">
      <c r="A5170">
        <f t="shared" si="80"/>
        <v>24232</v>
      </c>
      <c r="B5170" t="s">
        <v>151</v>
      </c>
    </row>
    <row r="5171" spans="1:2" ht="14.45" x14ac:dyDescent="0.3">
      <c r="A5171">
        <f t="shared" si="80"/>
        <v>24231</v>
      </c>
      <c r="B5171" t="s">
        <v>151</v>
      </c>
    </row>
    <row r="5172" spans="1:2" ht="14.45" x14ac:dyDescent="0.3">
      <c r="A5172">
        <f t="shared" si="80"/>
        <v>24230</v>
      </c>
      <c r="B5172" t="s">
        <v>151</v>
      </c>
    </row>
    <row r="5173" spans="1:2" ht="14.45" x14ac:dyDescent="0.3">
      <c r="A5173">
        <f t="shared" si="80"/>
        <v>24229</v>
      </c>
      <c r="B5173" t="s">
        <v>151</v>
      </c>
    </row>
    <row r="5174" spans="1:2" ht="14.45" x14ac:dyDescent="0.3">
      <c r="A5174">
        <f t="shared" si="80"/>
        <v>24228</v>
      </c>
      <c r="B5174" t="s">
        <v>151</v>
      </c>
    </row>
    <row r="5175" spans="1:2" ht="14.45" x14ac:dyDescent="0.3">
      <c r="A5175">
        <f t="shared" si="80"/>
        <v>24227</v>
      </c>
      <c r="B5175" t="s">
        <v>151</v>
      </c>
    </row>
    <row r="5176" spans="1:2" ht="14.45" x14ac:dyDescent="0.3">
      <c r="A5176">
        <f t="shared" si="80"/>
        <v>24226</v>
      </c>
      <c r="B5176" t="s">
        <v>151</v>
      </c>
    </row>
    <row r="5177" spans="1:2" ht="14.45" x14ac:dyDescent="0.3">
      <c r="A5177">
        <f t="shared" si="80"/>
        <v>24225</v>
      </c>
      <c r="B5177" t="s">
        <v>151</v>
      </c>
    </row>
    <row r="5178" spans="1:2" ht="14.45" x14ac:dyDescent="0.3">
      <c r="A5178">
        <f t="shared" si="80"/>
        <v>24224</v>
      </c>
      <c r="B5178" t="s">
        <v>151</v>
      </c>
    </row>
    <row r="5179" spans="1:2" ht="14.45" x14ac:dyDescent="0.3">
      <c r="A5179">
        <f t="shared" si="80"/>
        <v>24223</v>
      </c>
      <c r="B5179" t="s">
        <v>151</v>
      </c>
    </row>
    <row r="5180" spans="1:2" ht="14.45" x14ac:dyDescent="0.3">
      <c r="A5180">
        <f t="shared" si="80"/>
        <v>24222</v>
      </c>
      <c r="B5180" t="s">
        <v>151</v>
      </c>
    </row>
    <row r="5181" spans="1:2" ht="14.45" x14ac:dyDescent="0.3">
      <c r="A5181">
        <f t="shared" si="80"/>
        <v>24221</v>
      </c>
      <c r="B5181" t="s">
        <v>151</v>
      </c>
    </row>
    <row r="5182" spans="1:2" ht="14.45" x14ac:dyDescent="0.3">
      <c r="A5182">
        <f t="shared" si="80"/>
        <v>24220</v>
      </c>
      <c r="B5182" t="s">
        <v>151</v>
      </c>
    </row>
    <row r="5183" spans="1:2" ht="14.45" x14ac:dyDescent="0.3">
      <c r="A5183">
        <f t="shared" si="80"/>
        <v>24219</v>
      </c>
      <c r="B5183" t="s">
        <v>151</v>
      </c>
    </row>
    <row r="5184" spans="1:2" ht="14.45" x14ac:dyDescent="0.3">
      <c r="A5184">
        <f t="shared" si="80"/>
        <v>24218</v>
      </c>
      <c r="B5184" t="s">
        <v>151</v>
      </c>
    </row>
    <row r="5185" spans="1:2" ht="14.45" x14ac:dyDescent="0.3">
      <c r="A5185">
        <f t="shared" si="80"/>
        <v>24217</v>
      </c>
      <c r="B5185" t="s">
        <v>151</v>
      </c>
    </row>
    <row r="5186" spans="1:2" ht="14.45" x14ac:dyDescent="0.3">
      <c r="A5186">
        <f t="shared" si="80"/>
        <v>24216</v>
      </c>
      <c r="B5186" t="s">
        <v>151</v>
      </c>
    </row>
    <row r="5187" spans="1:2" ht="14.45" x14ac:dyDescent="0.3">
      <c r="A5187">
        <f t="shared" si="80"/>
        <v>24215</v>
      </c>
      <c r="B5187" t="s">
        <v>151</v>
      </c>
    </row>
    <row r="5188" spans="1:2" ht="14.45" x14ac:dyDescent="0.3">
      <c r="A5188">
        <f t="shared" ref="A5188:A5251" si="81">A5187-1</f>
        <v>24214</v>
      </c>
      <c r="B5188" t="s">
        <v>151</v>
      </c>
    </row>
    <row r="5189" spans="1:2" ht="14.45" x14ac:dyDescent="0.3">
      <c r="A5189">
        <f t="shared" si="81"/>
        <v>24213</v>
      </c>
      <c r="B5189" t="s">
        <v>151</v>
      </c>
    </row>
    <row r="5190" spans="1:2" ht="14.45" x14ac:dyDescent="0.3">
      <c r="A5190">
        <f t="shared" si="81"/>
        <v>24212</v>
      </c>
      <c r="B5190" t="s">
        <v>151</v>
      </c>
    </row>
    <row r="5191" spans="1:2" ht="14.45" x14ac:dyDescent="0.3">
      <c r="A5191">
        <f t="shared" si="81"/>
        <v>24211</v>
      </c>
      <c r="B5191" t="s">
        <v>151</v>
      </c>
    </row>
    <row r="5192" spans="1:2" ht="14.45" x14ac:dyDescent="0.3">
      <c r="A5192">
        <f t="shared" si="81"/>
        <v>24210</v>
      </c>
      <c r="B5192" t="s">
        <v>151</v>
      </c>
    </row>
    <row r="5193" spans="1:2" ht="14.45" x14ac:dyDescent="0.3">
      <c r="A5193">
        <f t="shared" si="81"/>
        <v>24209</v>
      </c>
      <c r="B5193" t="s">
        <v>151</v>
      </c>
    </row>
    <row r="5194" spans="1:2" ht="14.45" x14ac:dyDescent="0.3">
      <c r="A5194">
        <f t="shared" si="81"/>
        <v>24208</v>
      </c>
      <c r="B5194" t="s">
        <v>151</v>
      </c>
    </row>
    <row r="5195" spans="1:2" ht="14.45" x14ac:dyDescent="0.3">
      <c r="A5195">
        <f t="shared" si="81"/>
        <v>24207</v>
      </c>
      <c r="B5195" t="s">
        <v>151</v>
      </c>
    </row>
    <row r="5196" spans="1:2" ht="14.45" x14ac:dyDescent="0.3">
      <c r="A5196">
        <f t="shared" si="81"/>
        <v>24206</v>
      </c>
      <c r="B5196" t="s">
        <v>151</v>
      </c>
    </row>
    <row r="5197" spans="1:2" ht="14.45" x14ac:dyDescent="0.3">
      <c r="A5197">
        <f t="shared" si="81"/>
        <v>24205</v>
      </c>
      <c r="B5197" t="s">
        <v>151</v>
      </c>
    </row>
    <row r="5198" spans="1:2" ht="14.45" x14ac:dyDescent="0.3">
      <c r="A5198">
        <f t="shared" si="81"/>
        <v>24204</v>
      </c>
      <c r="B5198" t="s">
        <v>151</v>
      </c>
    </row>
    <row r="5199" spans="1:2" ht="14.45" x14ac:dyDescent="0.3">
      <c r="A5199">
        <f t="shared" si="81"/>
        <v>24203</v>
      </c>
      <c r="B5199" t="s">
        <v>151</v>
      </c>
    </row>
    <row r="5200" spans="1:2" ht="14.45" x14ac:dyDescent="0.3">
      <c r="A5200">
        <f t="shared" si="81"/>
        <v>24202</v>
      </c>
      <c r="B5200" t="s">
        <v>151</v>
      </c>
    </row>
    <row r="5201" spans="1:2" ht="14.45" x14ac:dyDescent="0.3">
      <c r="A5201">
        <f t="shared" si="81"/>
        <v>24201</v>
      </c>
      <c r="B5201" t="s">
        <v>151</v>
      </c>
    </row>
    <row r="5202" spans="1:2" ht="14.45" x14ac:dyDescent="0.3">
      <c r="A5202">
        <f t="shared" si="81"/>
        <v>24200</v>
      </c>
      <c r="B5202" t="s">
        <v>151</v>
      </c>
    </row>
    <row r="5203" spans="1:2" ht="14.45" x14ac:dyDescent="0.3">
      <c r="A5203">
        <f t="shared" si="81"/>
        <v>24199</v>
      </c>
      <c r="B5203" t="s">
        <v>151</v>
      </c>
    </row>
    <row r="5204" spans="1:2" ht="14.45" x14ac:dyDescent="0.3">
      <c r="A5204">
        <f t="shared" si="81"/>
        <v>24198</v>
      </c>
      <c r="B5204" t="s">
        <v>151</v>
      </c>
    </row>
    <row r="5205" spans="1:2" ht="14.45" x14ac:dyDescent="0.3">
      <c r="A5205">
        <f t="shared" si="81"/>
        <v>24197</v>
      </c>
      <c r="B5205" t="s">
        <v>151</v>
      </c>
    </row>
    <row r="5206" spans="1:2" ht="14.45" x14ac:dyDescent="0.3">
      <c r="A5206">
        <f t="shared" si="81"/>
        <v>24196</v>
      </c>
      <c r="B5206" t="s">
        <v>151</v>
      </c>
    </row>
    <row r="5207" spans="1:2" ht="14.45" x14ac:dyDescent="0.3">
      <c r="A5207">
        <f t="shared" si="81"/>
        <v>24195</v>
      </c>
      <c r="B5207" t="s">
        <v>151</v>
      </c>
    </row>
    <row r="5208" spans="1:2" ht="14.45" x14ac:dyDescent="0.3">
      <c r="A5208">
        <f t="shared" si="81"/>
        <v>24194</v>
      </c>
      <c r="B5208" t="s">
        <v>151</v>
      </c>
    </row>
    <row r="5209" spans="1:2" ht="14.45" x14ac:dyDescent="0.3">
      <c r="A5209">
        <f t="shared" si="81"/>
        <v>24193</v>
      </c>
      <c r="B5209" t="s">
        <v>151</v>
      </c>
    </row>
    <row r="5210" spans="1:2" ht="14.45" x14ac:dyDescent="0.3">
      <c r="A5210">
        <f t="shared" si="81"/>
        <v>24192</v>
      </c>
      <c r="B5210" t="s">
        <v>151</v>
      </c>
    </row>
    <row r="5211" spans="1:2" ht="14.45" x14ac:dyDescent="0.3">
      <c r="A5211">
        <f t="shared" si="81"/>
        <v>24191</v>
      </c>
      <c r="B5211" t="s">
        <v>151</v>
      </c>
    </row>
    <row r="5212" spans="1:2" ht="14.45" x14ac:dyDescent="0.3">
      <c r="A5212">
        <f t="shared" si="81"/>
        <v>24190</v>
      </c>
      <c r="B5212" t="s">
        <v>151</v>
      </c>
    </row>
    <row r="5213" spans="1:2" ht="14.45" x14ac:dyDescent="0.3">
      <c r="A5213">
        <f t="shared" si="81"/>
        <v>24189</v>
      </c>
      <c r="B5213" t="s">
        <v>151</v>
      </c>
    </row>
    <row r="5214" spans="1:2" ht="14.45" x14ac:dyDescent="0.3">
      <c r="A5214">
        <f t="shared" si="81"/>
        <v>24188</v>
      </c>
      <c r="B5214" t="s">
        <v>151</v>
      </c>
    </row>
    <row r="5215" spans="1:2" ht="14.45" x14ac:dyDescent="0.3">
      <c r="A5215">
        <f t="shared" si="81"/>
        <v>24187</v>
      </c>
      <c r="B5215" t="s">
        <v>151</v>
      </c>
    </row>
    <row r="5216" spans="1:2" ht="14.45" x14ac:dyDescent="0.3">
      <c r="A5216">
        <f t="shared" si="81"/>
        <v>24186</v>
      </c>
      <c r="B5216" t="s">
        <v>151</v>
      </c>
    </row>
    <row r="5217" spans="1:2" ht="14.45" x14ac:dyDescent="0.3">
      <c r="A5217">
        <f t="shared" si="81"/>
        <v>24185</v>
      </c>
      <c r="B5217" t="s">
        <v>151</v>
      </c>
    </row>
    <row r="5218" spans="1:2" ht="14.45" x14ac:dyDescent="0.3">
      <c r="A5218">
        <f t="shared" si="81"/>
        <v>24184</v>
      </c>
      <c r="B5218" t="s">
        <v>151</v>
      </c>
    </row>
    <row r="5219" spans="1:2" ht="14.45" x14ac:dyDescent="0.3">
      <c r="A5219">
        <f t="shared" si="81"/>
        <v>24183</v>
      </c>
      <c r="B5219" t="s">
        <v>151</v>
      </c>
    </row>
    <row r="5220" spans="1:2" ht="14.45" x14ac:dyDescent="0.3">
      <c r="A5220">
        <f t="shared" si="81"/>
        <v>24182</v>
      </c>
      <c r="B5220" t="s">
        <v>151</v>
      </c>
    </row>
    <row r="5221" spans="1:2" ht="14.45" x14ac:dyDescent="0.3">
      <c r="A5221">
        <f t="shared" si="81"/>
        <v>24181</v>
      </c>
      <c r="B5221" t="s">
        <v>151</v>
      </c>
    </row>
    <row r="5222" spans="1:2" ht="14.45" x14ac:dyDescent="0.3">
      <c r="A5222">
        <f t="shared" si="81"/>
        <v>24180</v>
      </c>
      <c r="B5222" t="s">
        <v>151</v>
      </c>
    </row>
    <row r="5223" spans="1:2" ht="14.45" x14ac:dyDescent="0.3">
      <c r="A5223">
        <f t="shared" si="81"/>
        <v>24179</v>
      </c>
      <c r="B5223" t="s">
        <v>151</v>
      </c>
    </row>
    <row r="5224" spans="1:2" ht="14.45" x14ac:dyDescent="0.3">
      <c r="A5224">
        <f t="shared" si="81"/>
        <v>24178</v>
      </c>
      <c r="B5224" t="s">
        <v>151</v>
      </c>
    </row>
    <row r="5225" spans="1:2" ht="14.45" x14ac:dyDescent="0.3">
      <c r="A5225">
        <f t="shared" si="81"/>
        <v>24177</v>
      </c>
      <c r="B5225" t="s">
        <v>151</v>
      </c>
    </row>
    <row r="5226" spans="1:2" ht="14.45" x14ac:dyDescent="0.3">
      <c r="A5226">
        <f t="shared" si="81"/>
        <v>24176</v>
      </c>
      <c r="B5226" t="s">
        <v>151</v>
      </c>
    </row>
    <row r="5227" spans="1:2" ht="14.45" x14ac:dyDescent="0.3">
      <c r="A5227">
        <f t="shared" si="81"/>
        <v>24175</v>
      </c>
      <c r="B5227" t="s">
        <v>151</v>
      </c>
    </row>
    <row r="5228" spans="1:2" ht="14.45" x14ac:dyDescent="0.3">
      <c r="A5228">
        <f t="shared" si="81"/>
        <v>24174</v>
      </c>
      <c r="B5228" t="s">
        <v>151</v>
      </c>
    </row>
    <row r="5229" spans="1:2" ht="14.45" x14ac:dyDescent="0.3">
      <c r="A5229">
        <f t="shared" si="81"/>
        <v>24173</v>
      </c>
      <c r="B5229" t="s">
        <v>151</v>
      </c>
    </row>
    <row r="5230" spans="1:2" ht="14.45" x14ac:dyDescent="0.3">
      <c r="A5230">
        <f t="shared" si="81"/>
        <v>24172</v>
      </c>
      <c r="B5230" t="s">
        <v>151</v>
      </c>
    </row>
    <row r="5231" spans="1:2" ht="14.45" x14ac:dyDescent="0.3">
      <c r="A5231">
        <f t="shared" si="81"/>
        <v>24171</v>
      </c>
      <c r="B5231" t="s">
        <v>151</v>
      </c>
    </row>
    <row r="5232" spans="1:2" ht="14.45" x14ac:dyDescent="0.3">
      <c r="A5232">
        <f t="shared" si="81"/>
        <v>24170</v>
      </c>
      <c r="B5232" t="s">
        <v>151</v>
      </c>
    </row>
    <row r="5233" spans="1:2" ht="14.45" x14ac:dyDescent="0.3">
      <c r="A5233">
        <f t="shared" si="81"/>
        <v>24169</v>
      </c>
      <c r="B5233" t="s">
        <v>151</v>
      </c>
    </row>
    <row r="5234" spans="1:2" ht="14.45" x14ac:dyDescent="0.3">
      <c r="A5234">
        <f t="shared" si="81"/>
        <v>24168</v>
      </c>
      <c r="B5234" t="s">
        <v>151</v>
      </c>
    </row>
    <row r="5235" spans="1:2" ht="14.45" x14ac:dyDescent="0.3">
      <c r="A5235">
        <f t="shared" si="81"/>
        <v>24167</v>
      </c>
      <c r="B5235" t="s">
        <v>151</v>
      </c>
    </row>
    <row r="5236" spans="1:2" ht="14.45" x14ac:dyDescent="0.3">
      <c r="A5236">
        <f t="shared" si="81"/>
        <v>24166</v>
      </c>
      <c r="B5236" t="s">
        <v>151</v>
      </c>
    </row>
    <row r="5237" spans="1:2" ht="14.45" x14ac:dyDescent="0.3">
      <c r="A5237">
        <f t="shared" si="81"/>
        <v>24165</v>
      </c>
      <c r="B5237" t="s">
        <v>151</v>
      </c>
    </row>
    <row r="5238" spans="1:2" ht="14.45" x14ac:dyDescent="0.3">
      <c r="A5238">
        <f t="shared" si="81"/>
        <v>24164</v>
      </c>
      <c r="B5238" t="s">
        <v>151</v>
      </c>
    </row>
    <row r="5239" spans="1:2" ht="14.45" x14ac:dyDescent="0.3">
      <c r="A5239">
        <f t="shared" si="81"/>
        <v>24163</v>
      </c>
      <c r="B5239" t="s">
        <v>151</v>
      </c>
    </row>
    <row r="5240" spans="1:2" ht="14.45" x14ac:dyDescent="0.3">
      <c r="A5240">
        <f t="shared" si="81"/>
        <v>24162</v>
      </c>
      <c r="B5240" t="s">
        <v>151</v>
      </c>
    </row>
    <row r="5241" spans="1:2" ht="14.45" x14ac:dyDescent="0.3">
      <c r="A5241">
        <f t="shared" si="81"/>
        <v>24161</v>
      </c>
      <c r="B5241" t="s">
        <v>151</v>
      </c>
    </row>
    <row r="5242" spans="1:2" ht="14.45" x14ac:dyDescent="0.3">
      <c r="A5242">
        <f t="shared" si="81"/>
        <v>24160</v>
      </c>
      <c r="B5242" t="s">
        <v>151</v>
      </c>
    </row>
    <row r="5243" spans="1:2" ht="14.45" x14ac:dyDescent="0.3">
      <c r="A5243">
        <f t="shared" si="81"/>
        <v>24159</v>
      </c>
      <c r="B5243" t="s">
        <v>151</v>
      </c>
    </row>
    <row r="5244" spans="1:2" ht="14.45" x14ac:dyDescent="0.3">
      <c r="A5244">
        <f t="shared" si="81"/>
        <v>24158</v>
      </c>
      <c r="B5244" t="s">
        <v>151</v>
      </c>
    </row>
    <row r="5245" spans="1:2" ht="14.45" x14ac:dyDescent="0.3">
      <c r="A5245">
        <f t="shared" si="81"/>
        <v>24157</v>
      </c>
      <c r="B5245" t="s">
        <v>151</v>
      </c>
    </row>
    <row r="5246" spans="1:2" ht="14.45" x14ac:dyDescent="0.3">
      <c r="A5246">
        <f t="shared" si="81"/>
        <v>24156</v>
      </c>
      <c r="B5246" t="s">
        <v>151</v>
      </c>
    </row>
    <row r="5247" spans="1:2" ht="14.45" x14ac:dyDescent="0.3">
      <c r="A5247">
        <f t="shared" si="81"/>
        <v>24155</v>
      </c>
      <c r="B5247" t="s">
        <v>151</v>
      </c>
    </row>
    <row r="5248" spans="1:2" ht="14.45" x14ac:dyDescent="0.3">
      <c r="A5248">
        <f t="shared" si="81"/>
        <v>24154</v>
      </c>
      <c r="B5248" t="s">
        <v>151</v>
      </c>
    </row>
    <row r="5249" spans="1:2" ht="14.45" x14ac:dyDescent="0.3">
      <c r="A5249">
        <f t="shared" si="81"/>
        <v>24153</v>
      </c>
      <c r="B5249" t="s">
        <v>151</v>
      </c>
    </row>
    <row r="5250" spans="1:2" ht="14.45" x14ac:dyDescent="0.3">
      <c r="A5250">
        <f t="shared" si="81"/>
        <v>24152</v>
      </c>
      <c r="B5250" t="s">
        <v>151</v>
      </c>
    </row>
    <row r="5251" spans="1:2" ht="14.45" x14ac:dyDescent="0.3">
      <c r="A5251">
        <f t="shared" si="81"/>
        <v>24151</v>
      </c>
      <c r="B5251" t="s">
        <v>151</v>
      </c>
    </row>
    <row r="5252" spans="1:2" ht="14.45" x14ac:dyDescent="0.3">
      <c r="A5252">
        <f t="shared" ref="A5252:A5315" si="82">A5251-1</f>
        <v>24150</v>
      </c>
      <c r="B5252" t="s">
        <v>151</v>
      </c>
    </row>
    <row r="5253" spans="1:2" ht="14.45" x14ac:dyDescent="0.3">
      <c r="A5253">
        <f t="shared" si="82"/>
        <v>24149</v>
      </c>
      <c r="B5253" t="s">
        <v>151</v>
      </c>
    </row>
    <row r="5254" spans="1:2" ht="14.45" x14ac:dyDescent="0.3">
      <c r="A5254">
        <f t="shared" si="82"/>
        <v>24148</v>
      </c>
      <c r="B5254" t="s">
        <v>151</v>
      </c>
    </row>
    <row r="5255" spans="1:2" ht="14.45" x14ac:dyDescent="0.3">
      <c r="A5255">
        <f t="shared" si="82"/>
        <v>24147</v>
      </c>
      <c r="B5255" t="s">
        <v>151</v>
      </c>
    </row>
    <row r="5256" spans="1:2" ht="14.45" x14ac:dyDescent="0.3">
      <c r="A5256">
        <f t="shared" si="82"/>
        <v>24146</v>
      </c>
      <c r="B5256" t="s">
        <v>151</v>
      </c>
    </row>
    <row r="5257" spans="1:2" ht="14.45" x14ac:dyDescent="0.3">
      <c r="A5257">
        <f t="shared" si="82"/>
        <v>24145</v>
      </c>
      <c r="B5257" t="s">
        <v>151</v>
      </c>
    </row>
    <row r="5258" spans="1:2" ht="14.45" x14ac:dyDescent="0.3">
      <c r="A5258">
        <f t="shared" si="82"/>
        <v>24144</v>
      </c>
      <c r="B5258" t="s">
        <v>151</v>
      </c>
    </row>
    <row r="5259" spans="1:2" ht="14.45" x14ac:dyDescent="0.3">
      <c r="A5259">
        <f t="shared" si="82"/>
        <v>24143</v>
      </c>
      <c r="B5259" t="s">
        <v>151</v>
      </c>
    </row>
    <row r="5260" spans="1:2" ht="14.45" x14ac:dyDescent="0.3">
      <c r="A5260">
        <f t="shared" si="82"/>
        <v>24142</v>
      </c>
      <c r="B5260" t="s">
        <v>151</v>
      </c>
    </row>
    <row r="5261" spans="1:2" ht="14.45" x14ac:dyDescent="0.3">
      <c r="A5261">
        <f t="shared" si="82"/>
        <v>24141</v>
      </c>
      <c r="B5261" t="s">
        <v>151</v>
      </c>
    </row>
    <row r="5262" spans="1:2" ht="14.45" x14ac:dyDescent="0.3">
      <c r="A5262">
        <f t="shared" si="82"/>
        <v>24140</v>
      </c>
      <c r="B5262" t="s">
        <v>151</v>
      </c>
    </row>
    <row r="5263" spans="1:2" ht="14.45" x14ac:dyDescent="0.3">
      <c r="A5263">
        <f t="shared" si="82"/>
        <v>24139</v>
      </c>
      <c r="B5263" t="s">
        <v>151</v>
      </c>
    </row>
    <row r="5264" spans="1:2" ht="14.45" x14ac:dyDescent="0.3">
      <c r="A5264">
        <f t="shared" si="82"/>
        <v>24138</v>
      </c>
      <c r="B5264" t="s">
        <v>151</v>
      </c>
    </row>
    <row r="5265" spans="1:2" ht="14.45" x14ac:dyDescent="0.3">
      <c r="A5265">
        <f t="shared" si="82"/>
        <v>24137</v>
      </c>
      <c r="B5265" t="s">
        <v>151</v>
      </c>
    </row>
    <row r="5266" spans="1:2" ht="14.45" x14ac:dyDescent="0.3">
      <c r="A5266">
        <f t="shared" si="82"/>
        <v>24136</v>
      </c>
      <c r="B5266" t="s">
        <v>151</v>
      </c>
    </row>
    <row r="5267" spans="1:2" ht="14.45" x14ac:dyDescent="0.3">
      <c r="A5267">
        <f t="shared" si="82"/>
        <v>24135</v>
      </c>
      <c r="B5267" t="s">
        <v>151</v>
      </c>
    </row>
    <row r="5268" spans="1:2" ht="14.45" x14ac:dyDescent="0.3">
      <c r="A5268">
        <f t="shared" si="82"/>
        <v>24134</v>
      </c>
      <c r="B5268" t="s">
        <v>151</v>
      </c>
    </row>
    <row r="5269" spans="1:2" ht="14.45" x14ac:dyDescent="0.3">
      <c r="A5269">
        <f t="shared" si="82"/>
        <v>24133</v>
      </c>
      <c r="B5269" t="s">
        <v>151</v>
      </c>
    </row>
    <row r="5270" spans="1:2" ht="14.45" x14ac:dyDescent="0.3">
      <c r="A5270">
        <f t="shared" si="82"/>
        <v>24132</v>
      </c>
      <c r="B5270" t="s">
        <v>151</v>
      </c>
    </row>
    <row r="5271" spans="1:2" ht="14.45" x14ac:dyDescent="0.3">
      <c r="A5271">
        <f t="shared" si="82"/>
        <v>24131</v>
      </c>
      <c r="B5271" t="s">
        <v>151</v>
      </c>
    </row>
    <row r="5272" spans="1:2" ht="14.45" x14ac:dyDescent="0.3">
      <c r="A5272">
        <f t="shared" si="82"/>
        <v>24130</v>
      </c>
      <c r="B5272" t="s">
        <v>151</v>
      </c>
    </row>
    <row r="5273" spans="1:2" ht="14.45" x14ac:dyDescent="0.3">
      <c r="A5273">
        <f t="shared" si="82"/>
        <v>24129</v>
      </c>
      <c r="B5273" t="s">
        <v>151</v>
      </c>
    </row>
    <row r="5274" spans="1:2" ht="14.45" x14ac:dyDescent="0.3">
      <c r="A5274">
        <f t="shared" si="82"/>
        <v>24128</v>
      </c>
      <c r="B5274" t="s">
        <v>151</v>
      </c>
    </row>
    <row r="5275" spans="1:2" ht="14.45" x14ac:dyDescent="0.3">
      <c r="A5275">
        <f t="shared" si="82"/>
        <v>24127</v>
      </c>
      <c r="B5275" t="s">
        <v>151</v>
      </c>
    </row>
    <row r="5276" spans="1:2" ht="14.45" x14ac:dyDescent="0.3">
      <c r="A5276">
        <f t="shared" si="82"/>
        <v>24126</v>
      </c>
      <c r="B5276" t="s">
        <v>151</v>
      </c>
    </row>
    <row r="5277" spans="1:2" ht="14.45" x14ac:dyDescent="0.3">
      <c r="A5277">
        <f t="shared" si="82"/>
        <v>24125</v>
      </c>
      <c r="B5277" t="s">
        <v>151</v>
      </c>
    </row>
    <row r="5278" spans="1:2" ht="14.45" x14ac:dyDescent="0.3">
      <c r="A5278">
        <f t="shared" si="82"/>
        <v>24124</v>
      </c>
      <c r="B5278" t="s">
        <v>151</v>
      </c>
    </row>
    <row r="5279" spans="1:2" ht="14.45" x14ac:dyDescent="0.3">
      <c r="A5279">
        <f t="shared" si="82"/>
        <v>24123</v>
      </c>
      <c r="B5279" t="s">
        <v>151</v>
      </c>
    </row>
    <row r="5280" spans="1:2" ht="14.45" x14ac:dyDescent="0.3">
      <c r="A5280">
        <f t="shared" si="82"/>
        <v>24122</v>
      </c>
      <c r="B5280" t="s">
        <v>151</v>
      </c>
    </row>
    <row r="5281" spans="1:2" ht="14.45" x14ac:dyDescent="0.3">
      <c r="A5281">
        <f t="shared" si="82"/>
        <v>24121</v>
      </c>
      <c r="B5281" t="s">
        <v>151</v>
      </c>
    </row>
    <row r="5282" spans="1:2" ht="14.45" x14ac:dyDescent="0.3">
      <c r="A5282">
        <f t="shared" si="82"/>
        <v>24120</v>
      </c>
      <c r="B5282" t="s">
        <v>151</v>
      </c>
    </row>
    <row r="5283" spans="1:2" ht="14.45" x14ac:dyDescent="0.3">
      <c r="A5283">
        <f t="shared" si="82"/>
        <v>24119</v>
      </c>
      <c r="B5283" t="s">
        <v>151</v>
      </c>
    </row>
    <row r="5284" spans="1:2" ht="14.45" x14ac:dyDescent="0.3">
      <c r="A5284">
        <f t="shared" si="82"/>
        <v>24118</v>
      </c>
      <c r="B5284" t="s">
        <v>151</v>
      </c>
    </row>
    <row r="5285" spans="1:2" ht="14.45" x14ac:dyDescent="0.3">
      <c r="A5285">
        <f t="shared" si="82"/>
        <v>24117</v>
      </c>
      <c r="B5285" t="s">
        <v>151</v>
      </c>
    </row>
    <row r="5286" spans="1:2" ht="14.45" x14ac:dyDescent="0.3">
      <c r="A5286">
        <f t="shared" si="82"/>
        <v>24116</v>
      </c>
      <c r="B5286" t="s">
        <v>151</v>
      </c>
    </row>
    <row r="5287" spans="1:2" ht="14.45" x14ac:dyDescent="0.3">
      <c r="A5287">
        <f t="shared" si="82"/>
        <v>24115</v>
      </c>
      <c r="B5287" t="s">
        <v>151</v>
      </c>
    </row>
    <row r="5288" spans="1:2" ht="14.45" x14ac:dyDescent="0.3">
      <c r="A5288">
        <f t="shared" si="82"/>
        <v>24114</v>
      </c>
      <c r="B5288" t="s">
        <v>151</v>
      </c>
    </row>
    <row r="5289" spans="1:2" ht="14.45" x14ac:dyDescent="0.3">
      <c r="A5289">
        <f t="shared" si="82"/>
        <v>24113</v>
      </c>
      <c r="B5289" t="s">
        <v>151</v>
      </c>
    </row>
    <row r="5290" spans="1:2" ht="14.45" x14ac:dyDescent="0.3">
      <c r="A5290">
        <f t="shared" si="82"/>
        <v>24112</v>
      </c>
      <c r="B5290" t="s">
        <v>151</v>
      </c>
    </row>
    <row r="5291" spans="1:2" ht="14.45" x14ac:dyDescent="0.3">
      <c r="A5291">
        <f t="shared" si="82"/>
        <v>24111</v>
      </c>
      <c r="B5291" t="s">
        <v>151</v>
      </c>
    </row>
    <row r="5292" spans="1:2" ht="14.45" x14ac:dyDescent="0.3">
      <c r="A5292">
        <f t="shared" si="82"/>
        <v>24110</v>
      </c>
      <c r="B5292" t="s">
        <v>151</v>
      </c>
    </row>
    <row r="5293" spans="1:2" ht="14.45" x14ac:dyDescent="0.3">
      <c r="A5293">
        <f t="shared" si="82"/>
        <v>24109</v>
      </c>
      <c r="B5293" t="s">
        <v>151</v>
      </c>
    </row>
    <row r="5294" spans="1:2" ht="14.45" x14ac:dyDescent="0.3">
      <c r="A5294">
        <f t="shared" si="82"/>
        <v>24108</v>
      </c>
      <c r="B5294" t="s">
        <v>151</v>
      </c>
    </row>
    <row r="5295" spans="1:2" ht="14.45" x14ac:dyDescent="0.3">
      <c r="A5295">
        <f t="shared" si="82"/>
        <v>24107</v>
      </c>
      <c r="B5295" t="s">
        <v>151</v>
      </c>
    </row>
    <row r="5296" spans="1:2" ht="14.45" x14ac:dyDescent="0.3">
      <c r="A5296">
        <f t="shared" si="82"/>
        <v>24106</v>
      </c>
      <c r="B5296" t="s">
        <v>151</v>
      </c>
    </row>
    <row r="5297" spans="1:2" ht="14.45" x14ac:dyDescent="0.3">
      <c r="A5297">
        <f t="shared" si="82"/>
        <v>24105</v>
      </c>
      <c r="B5297" t="s">
        <v>151</v>
      </c>
    </row>
    <row r="5298" spans="1:2" ht="14.45" x14ac:dyDescent="0.3">
      <c r="A5298">
        <f t="shared" si="82"/>
        <v>24104</v>
      </c>
      <c r="B5298" t="s">
        <v>151</v>
      </c>
    </row>
    <row r="5299" spans="1:2" ht="14.45" x14ac:dyDescent="0.3">
      <c r="A5299">
        <f t="shared" si="82"/>
        <v>24103</v>
      </c>
      <c r="B5299" t="s">
        <v>151</v>
      </c>
    </row>
    <row r="5300" spans="1:2" ht="14.45" x14ac:dyDescent="0.3">
      <c r="A5300">
        <f t="shared" si="82"/>
        <v>24102</v>
      </c>
      <c r="B5300" t="s">
        <v>151</v>
      </c>
    </row>
    <row r="5301" spans="1:2" ht="14.45" x14ac:dyDescent="0.3">
      <c r="A5301">
        <f t="shared" si="82"/>
        <v>24101</v>
      </c>
      <c r="B5301" t="s">
        <v>151</v>
      </c>
    </row>
    <row r="5302" spans="1:2" ht="14.45" x14ac:dyDescent="0.3">
      <c r="A5302">
        <f t="shared" si="82"/>
        <v>24100</v>
      </c>
      <c r="B5302" t="s">
        <v>151</v>
      </c>
    </row>
    <row r="5303" spans="1:2" ht="14.45" x14ac:dyDescent="0.3">
      <c r="A5303">
        <f t="shared" si="82"/>
        <v>24099</v>
      </c>
      <c r="B5303" t="s">
        <v>151</v>
      </c>
    </row>
    <row r="5304" spans="1:2" ht="14.45" x14ac:dyDescent="0.3">
      <c r="A5304">
        <f t="shared" si="82"/>
        <v>24098</v>
      </c>
      <c r="B5304" t="s">
        <v>151</v>
      </c>
    </row>
    <row r="5305" spans="1:2" ht="14.45" x14ac:dyDescent="0.3">
      <c r="A5305">
        <f t="shared" si="82"/>
        <v>24097</v>
      </c>
      <c r="B5305" t="s">
        <v>151</v>
      </c>
    </row>
    <row r="5306" spans="1:2" ht="14.45" x14ac:dyDescent="0.3">
      <c r="A5306">
        <f t="shared" si="82"/>
        <v>24096</v>
      </c>
      <c r="B5306" t="s">
        <v>151</v>
      </c>
    </row>
    <row r="5307" spans="1:2" ht="14.45" x14ac:dyDescent="0.3">
      <c r="A5307">
        <f t="shared" si="82"/>
        <v>24095</v>
      </c>
      <c r="B5307" t="s">
        <v>151</v>
      </c>
    </row>
    <row r="5308" spans="1:2" ht="14.45" x14ac:dyDescent="0.3">
      <c r="A5308">
        <f t="shared" si="82"/>
        <v>24094</v>
      </c>
      <c r="B5308" t="s">
        <v>151</v>
      </c>
    </row>
    <row r="5309" spans="1:2" ht="14.45" x14ac:dyDescent="0.3">
      <c r="A5309">
        <f t="shared" si="82"/>
        <v>24093</v>
      </c>
      <c r="B5309" t="s">
        <v>151</v>
      </c>
    </row>
    <row r="5310" spans="1:2" ht="14.45" x14ac:dyDescent="0.3">
      <c r="A5310">
        <f t="shared" si="82"/>
        <v>24092</v>
      </c>
      <c r="B5310" t="s">
        <v>151</v>
      </c>
    </row>
    <row r="5311" spans="1:2" ht="14.45" x14ac:dyDescent="0.3">
      <c r="A5311">
        <f t="shared" si="82"/>
        <v>24091</v>
      </c>
      <c r="B5311" t="s">
        <v>151</v>
      </c>
    </row>
    <row r="5312" spans="1:2" ht="14.45" x14ac:dyDescent="0.3">
      <c r="A5312">
        <f t="shared" si="82"/>
        <v>24090</v>
      </c>
      <c r="B5312" t="s">
        <v>151</v>
      </c>
    </row>
    <row r="5313" spans="1:2" ht="14.45" x14ac:dyDescent="0.3">
      <c r="A5313">
        <f t="shared" si="82"/>
        <v>24089</v>
      </c>
      <c r="B5313" t="s">
        <v>151</v>
      </c>
    </row>
    <row r="5314" spans="1:2" ht="14.45" x14ac:dyDescent="0.3">
      <c r="A5314">
        <f t="shared" si="82"/>
        <v>24088</v>
      </c>
      <c r="B5314" t="s">
        <v>151</v>
      </c>
    </row>
    <row r="5315" spans="1:2" ht="14.45" x14ac:dyDescent="0.3">
      <c r="A5315">
        <f t="shared" si="82"/>
        <v>24087</v>
      </c>
      <c r="B5315" t="s">
        <v>151</v>
      </c>
    </row>
    <row r="5316" spans="1:2" ht="14.45" x14ac:dyDescent="0.3">
      <c r="A5316">
        <f t="shared" ref="A5316:A5379" si="83">A5315-1</f>
        <v>24086</v>
      </c>
      <c r="B5316" t="s">
        <v>151</v>
      </c>
    </row>
    <row r="5317" spans="1:2" ht="14.45" x14ac:dyDescent="0.3">
      <c r="A5317">
        <f t="shared" si="83"/>
        <v>24085</v>
      </c>
      <c r="B5317" t="s">
        <v>151</v>
      </c>
    </row>
    <row r="5318" spans="1:2" ht="14.45" x14ac:dyDescent="0.3">
      <c r="A5318">
        <f t="shared" si="83"/>
        <v>24084</v>
      </c>
      <c r="B5318" t="s">
        <v>151</v>
      </c>
    </row>
    <row r="5319" spans="1:2" ht="14.45" x14ac:dyDescent="0.3">
      <c r="A5319">
        <f t="shared" si="83"/>
        <v>24083</v>
      </c>
      <c r="B5319" t="s">
        <v>151</v>
      </c>
    </row>
    <row r="5320" spans="1:2" ht="14.45" x14ac:dyDescent="0.3">
      <c r="A5320">
        <f t="shared" si="83"/>
        <v>24082</v>
      </c>
      <c r="B5320" t="s">
        <v>151</v>
      </c>
    </row>
    <row r="5321" spans="1:2" ht="14.45" x14ac:dyDescent="0.3">
      <c r="A5321">
        <f t="shared" si="83"/>
        <v>24081</v>
      </c>
      <c r="B5321" t="s">
        <v>151</v>
      </c>
    </row>
    <row r="5322" spans="1:2" ht="14.45" x14ac:dyDescent="0.3">
      <c r="A5322">
        <f t="shared" si="83"/>
        <v>24080</v>
      </c>
      <c r="B5322" t="s">
        <v>151</v>
      </c>
    </row>
    <row r="5323" spans="1:2" ht="14.45" x14ac:dyDescent="0.3">
      <c r="A5323">
        <f t="shared" si="83"/>
        <v>24079</v>
      </c>
      <c r="B5323" t="s">
        <v>151</v>
      </c>
    </row>
    <row r="5324" spans="1:2" ht="14.45" x14ac:dyDescent="0.3">
      <c r="A5324">
        <f t="shared" si="83"/>
        <v>24078</v>
      </c>
      <c r="B5324" t="s">
        <v>151</v>
      </c>
    </row>
    <row r="5325" spans="1:2" ht="14.45" x14ac:dyDescent="0.3">
      <c r="A5325">
        <f t="shared" si="83"/>
        <v>24077</v>
      </c>
      <c r="B5325" t="s">
        <v>151</v>
      </c>
    </row>
    <row r="5326" spans="1:2" ht="14.45" x14ac:dyDescent="0.3">
      <c r="A5326">
        <f t="shared" si="83"/>
        <v>24076</v>
      </c>
      <c r="B5326" t="s">
        <v>151</v>
      </c>
    </row>
    <row r="5327" spans="1:2" ht="14.45" x14ac:dyDescent="0.3">
      <c r="A5327">
        <f t="shared" si="83"/>
        <v>24075</v>
      </c>
      <c r="B5327" t="s">
        <v>151</v>
      </c>
    </row>
    <row r="5328" spans="1:2" ht="14.45" x14ac:dyDescent="0.3">
      <c r="A5328">
        <f t="shared" si="83"/>
        <v>24074</v>
      </c>
      <c r="B5328" t="s">
        <v>151</v>
      </c>
    </row>
    <row r="5329" spans="1:2" ht="14.45" x14ac:dyDescent="0.3">
      <c r="A5329">
        <f t="shared" si="83"/>
        <v>24073</v>
      </c>
      <c r="B5329" t="s">
        <v>151</v>
      </c>
    </row>
    <row r="5330" spans="1:2" ht="14.45" x14ac:dyDescent="0.3">
      <c r="A5330">
        <f t="shared" si="83"/>
        <v>24072</v>
      </c>
      <c r="B5330" t="s">
        <v>151</v>
      </c>
    </row>
    <row r="5331" spans="1:2" ht="14.45" x14ac:dyDescent="0.3">
      <c r="A5331">
        <f t="shared" si="83"/>
        <v>24071</v>
      </c>
      <c r="B5331" t="s">
        <v>151</v>
      </c>
    </row>
    <row r="5332" spans="1:2" ht="14.45" x14ac:dyDescent="0.3">
      <c r="A5332">
        <f t="shared" si="83"/>
        <v>24070</v>
      </c>
      <c r="B5332" t="s">
        <v>151</v>
      </c>
    </row>
    <row r="5333" spans="1:2" ht="14.45" x14ac:dyDescent="0.3">
      <c r="A5333">
        <f t="shared" si="83"/>
        <v>24069</v>
      </c>
      <c r="B5333" t="s">
        <v>151</v>
      </c>
    </row>
    <row r="5334" spans="1:2" ht="14.45" x14ac:dyDescent="0.3">
      <c r="A5334">
        <f t="shared" si="83"/>
        <v>24068</v>
      </c>
      <c r="B5334" t="s">
        <v>151</v>
      </c>
    </row>
    <row r="5335" spans="1:2" ht="14.45" x14ac:dyDescent="0.3">
      <c r="A5335">
        <f t="shared" si="83"/>
        <v>24067</v>
      </c>
      <c r="B5335" t="s">
        <v>151</v>
      </c>
    </row>
    <row r="5336" spans="1:2" ht="14.45" x14ac:dyDescent="0.3">
      <c r="A5336">
        <f t="shared" si="83"/>
        <v>24066</v>
      </c>
      <c r="B5336" t="s">
        <v>151</v>
      </c>
    </row>
    <row r="5337" spans="1:2" ht="14.45" x14ac:dyDescent="0.3">
      <c r="A5337">
        <f t="shared" si="83"/>
        <v>24065</v>
      </c>
      <c r="B5337" t="s">
        <v>151</v>
      </c>
    </row>
    <row r="5338" spans="1:2" ht="14.45" x14ac:dyDescent="0.3">
      <c r="A5338">
        <f t="shared" si="83"/>
        <v>24064</v>
      </c>
      <c r="B5338" t="s">
        <v>151</v>
      </c>
    </row>
    <row r="5339" spans="1:2" ht="14.45" x14ac:dyDescent="0.3">
      <c r="A5339">
        <f t="shared" si="83"/>
        <v>24063</v>
      </c>
      <c r="B5339" t="s">
        <v>151</v>
      </c>
    </row>
    <row r="5340" spans="1:2" ht="14.45" x14ac:dyDescent="0.3">
      <c r="A5340">
        <f t="shared" si="83"/>
        <v>24062</v>
      </c>
      <c r="B5340" t="s">
        <v>151</v>
      </c>
    </row>
    <row r="5341" spans="1:2" ht="14.45" x14ac:dyDescent="0.3">
      <c r="A5341">
        <f t="shared" si="83"/>
        <v>24061</v>
      </c>
      <c r="B5341" t="s">
        <v>151</v>
      </c>
    </row>
    <row r="5342" spans="1:2" ht="14.45" x14ac:dyDescent="0.3">
      <c r="A5342">
        <f t="shared" si="83"/>
        <v>24060</v>
      </c>
      <c r="B5342" t="s">
        <v>151</v>
      </c>
    </row>
    <row r="5343" spans="1:2" ht="14.45" x14ac:dyDescent="0.3">
      <c r="A5343">
        <f t="shared" si="83"/>
        <v>24059</v>
      </c>
      <c r="B5343" t="s">
        <v>151</v>
      </c>
    </row>
    <row r="5344" spans="1:2" ht="14.45" x14ac:dyDescent="0.3">
      <c r="A5344">
        <f t="shared" si="83"/>
        <v>24058</v>
      </c>
      <c r="B5344" t="s">
        <v>151</v>
      </c>
    </row>
    <row r="5345" spans="1:2" ht="14.45" x14ac:dyDescent="0.3">
      <c r="A5345">
        <f t="shared" si="83"/>
        <v>24057</v>
      </c>
      <c r="B5345" t="s">
        <v>151</v>
      </c>
    </row>
    <row r="5346" spans="1:2" ht="14.45" x14ac:dyDescent="0.3">
      <c r="A5346">
        <f t="shared" si="83"/>
        <v>24056</v>
      </c>
      <c r="B5346" t="s">
        <v>151</v>
      </c>
    </row>
    <row r="5347" spans="1:2" ht="14.45" x14ac:dyDescent="0.3">
      <c r="A5347">
        <f t="shared" si="83"/>
        <v>24055</v>
      </c>
      <c r="B5347" t="s">
        <v>151</v>
      </c>
    </row>
    <row r="5348" spans="1:2" ht="14.45" x14ac:dyDescent="0.3">
      <c r="A5348">
        <f t="shared" si="83"/>
        <v>24054</v>
      </c>
      <c r="B5348" t="s">
        <v>151</v>
      </c>
    </row>
    <row r="5349" spans="1:2" ht="14.45" x14ac:dyDescent="0.3">
      <c r="A5349">
        <f t="shared" si="83"/>
        <v>24053</v>
      </c>
      <c r="B5349" t="s">
        <v>151</v>
      </c>
    </row>
    <row r="5350" spans="1:2" ht="14.45" x14ac:dyDescent="0.3">
      <c r="A5350">
        <f t="shared" si="83"/>
        <v>24052</v>
      </c>
      <c r="B5350" t="s">
        <v>151</v>
      </c>
    </row>
    <row r="5351" spans="1:2" ht="14.45" x14ac:dyDescent="0.3">
      <c r="A5351">
        <f t="shared" si="83"/>
        <v>24051</v>
      </c>
      <c r="B5351" t="s">
        <v>151</v>
      </c>
    </row>
    <row r="5352" spans="1:2" ht="14.45" x14ac:dyDescent="0.3">
      <c r="A5352">
        <f t="shared" si="83"/>
        <v>24050</v>
      </c>
      <c r="B5352" t="s">
        <v>151</v>
      </c>
    </row>
    <row r="5353" spans="1:2" ht="14.45" x14ac:dyDescent="0.3">
      <c r="A5353">
        <f t="shared" si="83"/>
        <v>24049</v>
      </c>
      <c r="B5353" t="s">
        <v>151</v>
      </c>
    </row>
    <row r="5354" spans="1:2" ht="14.45" x14ac:dyDescent="0.3">
      <c r="A5354">
        <f t="shared" si="83"/>
        <v>24048</v>
      </c>
      <c r="B5354" t="s">
        <v>151</v>
      </c>
    </row>
    <row r="5355" spans="1:2" ht="14.45" x14ac:dyDescent="0.3">
      <c r="A5355">
        <f t="shared" si="83"/>
        <v>24047</v>
      </c>
      <c r="B5355" t="s">
        <v>151</v>
      </c>
    </row>
    <row r="5356" spans="1:2" ht="14.45" x14ac:dyDescent="0.3">
      <c r="A5356">
        <f t="shared" si="83"/>
        <v>24046</v>
      </c>
      <c r="B5356" t="s">
        <v>151</v>
      </c>
    </row>
    <row r="5357" spans="1:2" ht="14.45" x14ac:dyDescent="0.3">
      <c r="A5357">
        <f t="shared" si="83"/>
        <v>24045</v>
      </c>
      <c r="B5357" t="s">
        <v>151</v>
      </c>
    </row>
    <row r="5358" spans="1:2" ht="14.45" x14ac:dyDescent="0.3">
      <c r="A5358">
        <f t="shared" si="83"/>
        <v>24044</v>
      </c>
      <c r="B5358" t="s">
        <v>151</v>
      </c>
    </row>
    <row r="5359" spans="1:2" ht="14.45" x14ac:dyDescent="0.3">
      <c r="A5359">
        <f t="shared" si="83"/>
        <v>24043</v>
      </c>
      <c r="B5359" t="s">
        <v>151</v>
      </c>
    </row>
    <row r="5360" spans="1:2" ht="14.45" x14ac:dyDescent="0.3">
      <c r="A5360">
        <f t="shared" si="83"/>
        <v>24042</v>
      </c>
      <c r="B5360" t="s">
        <v>151</v>
      </c>
    </row>
    <row r="5361" spans="1:2" ht="14.45" x14ac:dyDescent="0.3">
      <c r="A5361">
        <f t="shared" si="83"/>
        <v>24041</v>
      </c>
      <c r="B5361" t="s">
        <v>151</v>
      </c>
    </row>
    <row r="5362" spans="1:2" ht="14.45" x14ac:dyDescent="0.3">
      <c r="A5362">
        <f t="shared" si="83"/>
        <v>24040</v>
      </c>
      <c r="B5362" t="s">
        <v>151</v>
      </c>
    </row>
    <row r="5363" spans="1:2" ht="14.45" x14ac:dyDescent="0.3">
      <c r="A5363">
        <f t="shared" si="83"/>
        <v>24039</v>
      </c>
      <c r="B5363" t="s">
        <v>151</v>
      </c>
    </row>
    <row r="5364" spans="1:2" ht="14.45" x14ac:dyDescent="0.3">
      <c r="A5364">
        <f t="shared" si="83"/>
        <v>24038</v>
      </c>
      <c r="B5364" t="s">
        <v>151</v>
      </c>
    </row>
    <row r="5365" spans="1:2" ht="14.45" x14ac:dyDescent="0.3">
      <c r="A5365">
        <f t="shared" si="83"/>
        <v>24037</v>
      </c>
      <c r="B5365" t="s">
        <v>151</v>
      </c>
    </row>
    <row r="5366" spans="1:2" ht="14.45" x14ac:dyDescent="0.3">
      <c r="A5366">
        <f t="shared" si="83"/>
        <v>24036</v>
      </c>
      <c r="B5366" t="s">
        <v>151</v>
      </c>
    </row>
    <row r="5367" spans="1:2" ht="14.45" x14ac:dyDescent="0.3">
      <c r="A5367">
        <f t="shared" si="83"/>
        <v>24035</v>
      </c>
      <c r="B5367" t="s">
        <v>151</v>
      </c>
    </row>
    <row r="5368" spans="1:2" ht="14.45" x14ac:dyDescent="0.3">
      <c r="A5368">
        <f t="shared" si="83"/>
        <v>24034</v>
      </c>
      <c r="B5368" t="s">
        <v>151</v>
      </c>
    </row>
    <row r="5369" spans="1:2" ht="14.45" x14ac:dyDescent="0.3">
      <c r="A5369">
        <f t="shared" si="83"/>
        <v>24033</v>
      </c>
      <c r="B5369" t="s">
        <v>151</v>
      </c>
    </row>
    <row r="5370" spans="1:2" ht="14.45" x14ac:dyDescent="0.3">
      <c r="A5370">
        <f t="shared" si="83"/>
        <v>24032</v>
      </c>
      <c r="B5370" t="s">
        <v>151</v>
      </c>
    </row>
    <row r="5371" spans="1:2" ht="14.45" x14ac:dyDescent="0.3">
      <c r="A5371">
        <f t="shared" si="83"/>
        <v>24031</v>
      </c>
      <c r="B5371" t="s">
        <v>151</v>
      </c>
    </row>
    <row r="5372" spans="1:2" ht="14.45" x14ac:dyDescent="0.3">
      <c r="A5372">
        <f t="shared" si="83"/>
        <v>24030</v>
      </c>
      <c r="B5372" t="s">
        <v>151</v>
      </c>
    </row>
    <row r="5373" spans="1:2" ht="14.45" x14ac:dyDescent="0.3">
      <c r="A5373">
        <f t="shared" si="83"/>
        <v>24029</v>
      </c>
      <c r="B5373" t="s">
        <v>151</v>
      </c>
    </row>
    <row r="5374" spans="1:2" ht="14.45" x14ac:dyDescent="0.3">
      <c r="A5374">
        <f t="shared" si="83"/>
        <v>24028</v>
      </c>
      <c r="B5374" t="s">
        <v>151</v>
      </c>
    </row>
    <row r="5375" spans="1:2" ht="14.45" x14ac:dyDescent="0.3">
      <c r="A5375">
        <f t="shared" si="83"/>
        <v>24027</v>
      </c>
      <c r="B5375" t="s">
        <v>151</v>
      </c>
    </row>
    <row r="5376" spans="1:2" ht="14.45" x14ac:dyDescent="0.3">
      <c r="A5376">
        <f t="shared" si="83"/>
        <v>24026</v>
      </c>
      <c r="B5376" t="s">
        <v>151</v>
      </c>
    </row>
    <row r="5377" spans="1:2" ht="14.45" x14ac:dyDescent="0.3">
      <c r="A5377">
        <f t="shared" si="83"/>
        <v>24025</v>
      </c>
      <c r="B5377" t="s">
        <v>151</v>
      </c>
    </row>
    <row r="5378" spans="1:2" ht="14.45" x14ac:dyDescent="0.3">
      <c r="A5378">
        <f t="shared" si="83"/>
        <v>24024</v>
      </c>
      <c r="B5378" t="s">
        <v>151</v>
      </c>
    </row>
    <row r="5379" spans="1:2" ht="14.45" x14ac:dyDescent="0.3">
      <c r="A5379">
        <f t="shared" si="83"/>
        <v>24023</v>
      </c>
      <c r="B5379" t="s">
        <v>151</v>
      </c>
    </row>
    <row r="5380" spans="1:2" ht="14.45" x14ac:dyDescent="0.3">
      <c r="A5380">
        <f t="shared" ref="A5380:A5443" si="84">A5379-1</f>
        <v>24022</v>
      </c>
      <c r="B5380" t="s">
        <v>151</v>
      </c>
    </row>
    <row r="5381" spans="1:2" ht="14.45" x14ac:dyDescent="0.3">
      <c r="A5381">
        <f t="shared" si="84"/>
        <v>24021</v>
      </c>
      <c r="B5381" t="s">
        <v>151</v>
      </c>
    </row>
    <row r="5382" spans="1:2" ht="14.45" x14ac:dyDescent="0.3">
      <c r="A5382">
        <f t="shared" si="84"/>
        <v>24020</v>
      </c>
      <c r="B5382" t="s">
        <v>151</v>
      </c>
    </row>
    <row r="5383" spans="1:2" ht="14.45" x14ac:dyDescent="0.3">
      <c r="A5383">
        <f t="shared" si="84"/>
        <v>24019</v>
      </c>
      <c r="B5383" t="s">
        <v>151</v>
      </c>
    </row>
    <row r="5384" spans="1:2" ht="14.45" x14ac:dyDescent="0.3">
      <c r="A5384">
        <f t="shared" si="84"/>
        <v>24018</v>
      </c>
      <c r="B5384" t="s">
        <v>151</v>
      </c>
    </row>
    <row r="5385" spans="1:2" ht="14.45" x14ac:dyDescent="0.3">
      <c r="A5385">
        <f t="shared" si="84"/>
        <v>24017</v>
      </c>
      <c r="B5385" t="s">
        <v>151</v>
      </c>
    </row>
    <row r="5386" spans="1:2" ht="14.45" x14ac:dyDescent="0.3">
      <c r="A5386">
        <f t="shared" si="84"/>
        <v>24016</v>
      </c>
      <c r="B5386" t="s">
        <v>151</v>
      </c>
    </row>
    <row r="5387" spans="1:2" ht="14.45" x14ac:dyDescent="0.3">
      <c r="A5387">
        <f t="shared" si="84"/>
        <v>24015</v>
      </c>
      <c r="B5387" t="s">
        <v>151</v>
      </c>
    </row>
    <row r="5388" spans="1:2" ht="14.45" x14ac:dyDescent="0.3">
      <c r="A5388">
        <f t="shared" si="84"/>
        <v>24014</v>
      </c>
      <c r="B5388" t="s">
        <v>151</v>
      </c>
    </row>
    <row r="5389" spans="1:2" ht="14.45" x14ac:dyDescent="0.3">
      <c r="A5389">
        <f t="shared" si="84"/>
        <v>24013</v>
      </c>
      <c r="B5389" t="s">
        <v>151</v>
      </c>
    </row>
    <row r="5390" spans="1:2" ht="14.45" x14ac:dyDescent="0.3">
      <c r="A5390">
        <f t="shared" si="84"/>
        <v>24012</v>
      </c>
      <c r="B5390" t="s">
        <v>151</v>
      </c>
    </row>
    <row r="5391" spans="1:2" ht="14.45" x14ac:dyDescent="0.3">
      <c r="A5391">
        <f t="shared" si="84"/>
        <v>24011</v>
      </c>
      <c r="B5391" t="s">
        <v>151</v>
      </c>
    </row>
    <row r="5392" spans="1:2" ht="14.45" x14ac:dyDescent="0.3">
      <c r="A5392">
        <f t="shared" si="84"/>
        <v>24010</v>
      </c>
      <c r="B5392" t="s">
        <v>151</v>
      </c>
    </row>
    <row r="5393" spans="1:2" ht="14.45" x14ac:dyDescent="0.3">
      <c r="A5393">
        <f t="shared" si="84"/>
        <v>24009</v>
      </c>
      <c r="B5393" t="s">
        <v>151</v>
      </c>
    </row>
    <row r="5394" spans="1:2" ht="14.45" x14ac:dyDescent="0.3">
      <c r="A5394">
        <f t="shared" si="84"/>
        <v>24008</v>
      </c>
      <c r="B5394" t="s">
        <v>151</v>
      </c>
    </row>
    <row r="5395" spans="1:2" ht="14.45" x14ac:dyDescent="0.3">
      <c r="A5395">
        <f t="shared" si="84"/>
        <v>24007</v>
      </c>
      <c r="B5395" t="s">
        <v>151</v>
      </c>
    </row>
    <row r="5396" spans="1:2" ht="14.45" x14ac:dyDescent="0.3">
      <c r="A5396">
        <f t="shared" si="84"/>
        <v>24006</v>
      </c>
      <c r="B5396" t="s">
        <v>151</v>
      </c>
    </row>
    <row r="5397" spans="1:2" ht="14.45" x14ac:dyDescent="0.3">
      <c r="A5397">
        <f t="shared" si="84"/>
        <v>24005</v>
      </c>
      <c r="B5397" t="s">
        <v>151</v>
      </c>
    </row>
    <row r="5398" spans="1:2" ht="14.45" x14ac:dyDescent="0.3">
      <c r="A5398">
        <f t="shared" si="84"/>
        <v>24004</v>
      </c>
      <c r="B5398" t="s">
        <v>151</v>
      </c>
    </row>
    <row r="5399" spans="1:2" ht="14.45" x14ac:dyDescent="0.3">
      <c r="A5399">
        <f t="shared" si="84"/>
        <v>24003</v>
      </c>
      <c r="B5399" t="s">
        <v>151</v>
      </c>
    </row>
    <row r="5400" spans="1:2" ht="14.45" x14ac:dyDescent="0.3">
      <c r="A5400">
        <f t="shared" si="84"/>
        <v>24002</v>
      </c>
      <c r="B5400" t="s">
        <v>151</v>
      </c>
    </row>
    <row r="5401" spans="1:2" ht="14.45" x14ac:dyDescent="0.3">
      <c r="A5401">
        <f t="shared" si="84"/>
        <v>24001</v>
      </c>
      <c r="B5401" t="s">
        <v>151</v>
      </c>
    </row>
    <row r="5402" spans="1:2" ht="14.45" x14ac:dyDescent="0.3">
      <c r="A5402">
        <f t="shared" si="84"/>
        <v>24000</v>
      </c>
      <c r="B5402" t="s">
        <v>151</v>
      </c>
    </row>
    <row r="5403" spans="1:2" ht="14.45" x14ac:dyDescent="0.3">
      <c r="A5403">
        <f t="shared" si="84"/>
        <v>23999</v>
      </c>
      <c r="B5403" t="s">
        <v>151</v>
      </c>
    </row>
    <row r="5404" spans="1:2" ht="14.45" x14ac:dyDescent="0.3">
      <c r="A5404">
        <f t="shared" si="84"/>
        <v>23998</v>
      </c>
      <c r="B5404" t="s">
        <v>151</v>
      </c>
    </row>
    <row r="5405" spans="1:2" ht="14.45" x14ac:dyDescent="0.3">
      <c r="A5405">
        <f t="shared" si="84"/>
        <v>23997</v>
      </c>
      <c r="B5405" t="s">
        <v>151</v>
      </c>
    </row>
    <row r="5406" spans="1:2" ht="14.45" x14ac:dyDescent="0.3">
      <c r="A5406">
        <f t="shared" si="84"/>
        <v>23996</v>
      </c>
      <c r="B5406" t="s">
        <v>151</v>
      </c>
    </row>
    <row r="5407" spans="1:2" ht="14.45" x14ac:dyDescent="0.3">
      <c r="A5407">
        <f t="shared" si="84"/>
        <v>23995</v>
      </c>
      <c r="B5407" t="s">
        <v>151</v>
      </c>
    </row>
    <row r="5408" spans="1:2" ht="14.45" x14ac:dyDescent="0.3">
      <c r="A5408">
        <f t="shared" si="84"/>
        <v>23994</v>
      </c>
      <c r="B5408" t="s">
        <v>151</v>
      </c>
    </row>
    <row r="5409" spans="1:2" ht="14.45" x14ac:dyDescent="0.3">
      <c r="A5409">
        <f t="shared" si="84"/>
        <v>23993</v>
      </c>
      <c r="B5409" t="s">
        <v>151</v>
      </c>
    </row>
    <row r="5410" spans="1:2" ht="14.45" x14ac:dyDescent="0.3">
      <c r="A5410">
        <f t="shared" si="84"/>
        <v>23992</v>
      </c>
      <c r="B5410" t="s">
        <v>151</v>
      </c>
    </row>
    <row r="5411" spans="1:2" ht="14.45" x14ac:dyDescent="0.3">
      <c r="A5411">
        <f t="shared" si="84"/>
        <v>23991</v>
      </c>
      <c r="B5411" t="s">
        <v>151</v>
      </c>
    </row>
    <row r="5412" spans="1:2" ht="14.45" x14ac:dyDescent="0.3">
      <c r="A5412">
        <f t="shared" si="84"/>
        <v>23990</v>
      </c>
      <c r="B5412" t="s">
        <v>151</v>
      </c>
    </row>
    <row r="5413" spans="1:2" ht="14.45" x14ac:dyDescent="0.3">
      <c r="A5413">
        <f t="shared" si="84"/>
        <v>23989</v>
      </c>
      <c r="B5413" t="s">
        <v>151</v>
      </c>
    </row>
    <row r="5414" spans="1:2" ht="14.45" x14ac:dyDescent="0.3">
      <c r="A5414">
        <f t="shared" si="84"/>
        <v>23988</v>
      </c>
      <c r="B5414" t="s">
        <v>151</v>
      </c>
    </row>
    <row r="5415" spans="1:2" ht="14.45" x14ac:dyDescent="0.3">
      <c r="A5415">
        <f t="shared" si="84"/>
        <v>23987</v>
      </c>
      <c r="B5415" t="s">
        <v>151</v>
      </c>
    </row>
    <row r="5416" spans="1:2" ht="14.45" x14ac:dyDescent="0.3">
      <c r="A5416">
        <f t="shared" si="84"/>
        <v>23986</v>
      </c>
      <c r="B5416" t="s">
        <v>151</v>
      </c>
    </row>
    <row r="5417" spans="1:2" ht="14.45" x14ac:dyDescent="0.3">
      <c r="A5417">
        <f t="shared" si="84"/>
        <v>23985</v>
      </c>
      <c r="B5417" t="s">
        <v>151</v>
      </c>
    </row>
    <row r="5418" spans="1:2" ht="14.45" x14ac:dyDescent="0.3">
      <c r="A5418">
        <f t="shared" si="84"/>
        <v>23984</v>
      </c>
      <c r="B5418" t="s">
        <v>151</v>
      </c>
    </row>
    <row r="5419" spans="1:2" ht="14.45" x14ac:dyDescent="0.3">
      <c r="A5419">
        <f t="shared" si="84"/>
        <v>23983</v>
      </c>
      <c r="B5419" t="s">
        <v>151</v>
      </c>
    </row>
    <row r="5420" spans="1:2" ht="14.45" x14ac:dyDescent="0.3">
      <c r="A5420">
        <f t="shared" si="84"/>
        <v>23982</v>
      </c>
      <c r="B5420" t="s">
        <v>151</v>
      </c>
    </row>
    <row r="5421" spans="1:2" ht="14.45" x14ac:dyDescent="0.3">
      <c r="A5421">
        <f t="shared" si="84"/>
        <v>23981</v>
      </c>
      <c r="B5421" t="s">
        <v>151</v>
      </c>
    </row>
    <row r="5422" spans="1:2" ht="14.45" x14ac:dyDescent="0.3">
      <c r="A5422">
        <f t="shared" si="84"/>
        <v>23980</v>
      </c>
      <c r="B5422" t="s">
        <v>151</v>
      </c>
    </row>
    <row r="5423" spans="1:2" ht="14.45" x14ac:dyDescent="0.3">
      <c r="A5423">
        <f t="shared" si="84"/>
        <v>23979</v>
      </c>
      <c r="B5423" t="s">
        <v>151</v>
      </c>
    </row>
    <row r="5424" spans="1:2" ht="14.45" x14ac:dyDescent="0.3">
      <c r="A5424">
        <f t="shared" si="84"/>
        <v>23978</v>
      </c>
      <c r="B5424" t="s">
        <v>151</v>
      </c>
    </row>
    <row r="5425" spans="1:2" ht="14.45" x14ac:dyDescent="0.3">
      <c r="A5425">
        <f t="shared" si="84"/>
        <v>23977</v>
      </c>
      <c r="B5425" t="s">
        <v>151</v>
      </c>
    </row>
    <row r="5426" spans="1:2" ht="14.45" x14ac:dyDescent="0.3">
      <c r="A5426">
        <f t="shared" si="84"/>
        <v>23976</v>
      </c>
      <c r="B5426" t="s">
        <v>151</v>
      </c>
    </row>
    <row r="5427" spans="1:2" ht="14.45" x14ac:dyDescent="0.3">
      <c r="A5427">
        <f t="shared" si="84"/>
        <v>23975</v>
      </c>
      <c r="B5427" t="s">
        <v>151</v>
      </c>
    </row>
    <row r="5428" spans="1:2" ht="14.45" x14ac:dyDescent="0.3">
      <c r="A5428">
        <f t="shared" si="84"/>
        <v>23974</v>
      </c>
      <c r="B5428" t="s">
        <v>151</v>
      </c>
    </row>
    <row r="5429" spans="1:2" ht="14.45" x14ac:dyDescent="0.3">
      <c r="A5429">
        <f t="shared" si="84"/>
        <v>23973</v>
      </c>
      <c r="B5429" t="s">
        <v>151</v>
      </c>
    </row>
    <row r="5430" spans="1:2" ht="14.45" x14ac:dyDescent="0.3">
      <c r="A5430">
        <f t="shared" si="84"/>
        <v>23972</v>
      </c>
      <c r="B5430" t="s">
        <v>151</v>
      </c>
    </row>
    <row r="5431" spans="1:2" ht="14.45" x14ac:dyDescent="0.3">
      <c r="A5431">
        <f t="shared" si="84"/>
        <v>23971</v>
      </c>
      <c r="B5431" t="s">
        <v>151</v>
      </c>
    </row>
    <row r="5432" spans="1:2" ht="14.45" x14ac:dyDescent="0.3">
      <c r="A5432">
        <f t="shared" si="84"/>
        <v>23970</v>
      </c>
      <c r="B5432" t="s">
        <v>151</v>
      </c>
    </row>
    <row r="5433" spans="1:2" ht="14.45" x14ac:dyDescent="0.3">
      <c r="A5433">
        <f t="shared" si="84"/>
        <v>23969</v>
      </c>
      <c r="B5433" t="s">
        <v>151</v>
      </c>
    </row>
    <row r="5434" spans="1:2" ht="14.45" x14ac:dyDescent="0.3">
      <c r="A5434">
        <f t="shared" si="84"/>
        <v>23968</v>
      </c>
      <c r="B5434" t="s">
        <v>151</v>
      </c>
    </row>
    <row r="5435" spans="1:2" ht="14.45" x14ac:dyDescent="0.3">
      <c r="A5435">
        <f t="shared" si="84"/>
        <v>23967</v>
      </c>
      <c r="B5435" t="s">
        <v>151</v>
      </c>
    </row>
    <row r="5436" spans="1:2" ht="14.45" x14ac:dyDescent="0.3">
      <c r="A5436">
        <f t="shared" si="84"/>
        <v>23966</v>
      </c>
      <c r="B5436" t="s">
        <v>151</v>
      </c>
    </row>
    <row r="5437" spans="1:2" ht="14.45" x14ac:dyDescent="0.3">
      <c r="A5437">
        <f t="shared" si="84"/>
        <v>23965</v>
      </c>
      <c r="B5437" t="s">
        <v>151</v>
      </c>
    </row>
    <row r="5438" spans="1:2" ht="14.45" x14ac:dyDescent="0.3">
      <c r="A5438">
        <f t="shared" si="84"/>
        <v>23964</v>
      </c>
      <c r="B5438" t="s">
        <v>151</v>
      </c>
    </row>
    <row r="5439" spans="1:2" ht="14.45" x14ac:dyDescent="0.3">
      <c r="A5439">
        <f t="shared" si="84"/>
        <v>23963</v>
      </c>
      <c r="B5439" t="s">
        <v>151</v>
      </c>
    </row>
    <row r="5440" spans="1:2" ht="14.45" x14ac:dyDescent="0.3">
      <c r="A5440">
        <f t="shared" si="84"/>
        <v>23962</v>
      </c>
      <c r="B5440" t="s">
        <v>151</v>
      </c>
    </row>
    <row r="5441" spans="1:2" ht="14.45" x14ac:dyDescent="0.3">
      <c r="A5441">
        <f t="shared" si="84"/>
        <v>23961</v>
      </c>
      <c r="B5441" t="s">
        <v>151</v>
      </c>
    </row>
    <row r="5442" spans="1:2" ht="14.45" x14ac:dyDescent="0.3">
      <c r="A5442">
        <f t="shared" si="84"/>
        <v>23960</v>
      </c>
      <c r="B5442" t="s">
        <v>151</v>
      </c>
    </row>
    <row r="5443" spans="1:2" ht="14.45" x14ac:dyDescent="0.3">
      <c r="A5443">
        <f t="shared" si="84"/>
        <v>23959</v>
      </c>
      <c r="B5443" t="s">
        <v>151</v>
      </c>
    </row>
    <row r="5444" spans="1:2" ht="14.45" x14ac:dyDescent="0.3">
      <c r="A5444">
        <f t="shared" ref="A5444:A5507" si="85">A5443-1</f>
        <v>23958</v>
      </c>
      <c r="B5444" t="s">
        <v>151</v>
      </c>
    </row>
    <row r="5445" spans="1:2" ht="14.45" x14ac:dyDescent="0.3">
      <c r="A5445">
        <f t="shared" si="85"/>
        <v>23957</v>
      </c>
      <c r="B5445" t="s">
        <v>151</v>
      </c>
    </row>
    <row r="5446" spans="1:2" ht="14.45" x14ac:dyDescent="0.3">
      <c r="A5446">
        <f t="shared" si="85"/>
        <v>23956</v>
      </c>
      <c r="B5446" t="s">
        <v>151</v>
      </c>
    </row>
    <row r="5447" spans="1:2" ht="14.45" x14ac:dyDescent="0.3">
      <c r="A5447">
        <f t="shared" si="85"/>
        <v>23955</v>
      </c>
      <c r="B5447" t="s">
        <v>151</v>
      </c>
    </row>
    <row r="5448" spans="1:2" ht="14.45" x14ac:dyDescent="0.3">
      <c r="A5448">
        <f t="shared" si="85"/>
        <v>23954</v>
      </c>
      <c r="B5448" t="s">
        <v>151</v>
      </c>
    </row>
    <row r="5449" spans="1:2" ht="14.45" x14ac:dyDescent="0.3">
      <c r="A5449">
        <f t="shared" si="85"/>
        <v>23953</v>
      </c>
      <c r="B5449" t="s">
        <v>151</v>
      </c>
    </row>
    <row r="5450" spans="1:2" ht="14.45" x14ac:dyDescent="0.3">
      <c r="A5450">
        <f t="shared" si="85"/>
        <v>23952</v>
      </c>
      <c r="B5450" t="s">
        <v>151</v>
      </c>
    </row>
    <row r="5451" spans="1:2" ht="14.45" x14ac:dyDescent="0.3">
      <c r="A5451">
        <f t="shared" si="85"/>
        <v>23951</v>
      </c>
      <c r="B5451" t="s">
        <v>151</v>
      </c>
    </row>
    <row r="5452" spans="1:2" ht="14.45" x14ac:dyDescent="0.3">
      <c r="A5452">
        <f t="shared" si="85"/>
        <v>23950</v>
      </c>
      <c r="B5452" t="s">
        <v>151</v>
      </c>
    </row>
    <row r="5453" spans="1:2" ht="14.45" x14ac:dyDescent="0.3">
      <c r="A5453">
        <f t="shared" si="85"/>
        <v>23949</v>
      </c>
      <c r="B5453" t="s">
        <v>151</v>
      </c>
    </row>
    <row r="5454" spans="1:2" ht="14.45" x14ac:dyDescent="0.3">
      <c r="A5454">
        <f t="shared" si="85"/>
        <v>23948</v>
      </c>
      <c r="B5454" t="s">
        <v>151</v>
      </c>
    </row>
    <row r="5455" spans="1:2" ht="14.45" x14ac:dyDescent="0.3">
      <c r="A5455">
        <f t="shared" si="85"/>
        <v>23947</v>
      </c>
      <c r="B5455" t="s">
        <v>151</v>
      </c>
    </row>
    <row r="5456" spans="1:2" ht="14.45" x14ac:dyDescent="0.3">
      <c r="A5456">
        <f t="shared" si="85"/>
        <v>23946</v>
      </c>
      <c r="B5456" t="s">
        <v>151</v>
      </c>
    </row>
    <row r="5457" spans="1:2" ht="14.45" x14ac:dyDescent="0.3">
      <c r="A5457">
        <f t="shared" si="85"/>
        <v>23945</v>
      </c>
      <c r="B5457" t="s">
        <v>151</v>
      </c>
    </row>
    <row r="5458" spans="1:2" ht="14.45" x14ac:dyDescent="0.3">
      <c r="A5458">
        <f t="shared" si="85"/>
        <v>23944</v>
      </c>
      <c r="B5458" t="s">
        <v>151</v>
      </c>
    </row>
    <row r="5459" spans="1:2" ht="14.45" x14ac:dyDescent="0.3">
      <c r="A5459">
        <f t="shared" si="85"/>
        <v>23943</v>
      </c>
      <c r="B5459" t="s">
        <v>151</v>
      </c>
    </row>
    <row r="5460" spans="1:2" ht="14.45" x14ac:dyDescent="0.3">
      <c r="A5460">
        <f t="shared" si="85"/>
        <v>23942</v>
      </c>
      <c r="B5460" t="s">
        <v>151</v>
      </c>
    </row>
    <row r="5461" spans="1:2" ht="14.45" x14ac:dyDescent="0.3">
      <c r="A5461">
        <f t="shared" si="85"/>
        <v>23941</v>
      </c>
      <c r="B5461" t="s">
        <v>151</v>
      </c>
    </row>
    <row r="5462" spans="1:2" ht="14.45" x14ac:dyDescent="0.3">
      <c r="A5462">
        <f t="shared" si="85"/>
        <v>23940</v>
      </c>
      <c r="B5462" t="s">
        <v>151</v>
      </c>
    </row>
    <row r="5463" spans="1:2" ht="14.45" x14ac:dyDescent="0.3">
      <c r="A5463">
        <f t="shared" si="85"/>
        <v>23939</v>
      </c>
      <c r="B5463" t="s">
        <v>151</v>
      </c>
    </row>
    <row r="5464" spans="1:2" ht="14.45" x14ac:dyDescent="0.3">
      <c r="A5464">
        <f t="shared" si="85"/>
        <v>23938</v>
      </c>
      <c r="B5464" t="s">
        <v>151</v>
      </c>
    </row>
    <row r="5465" spans="1:2" ht="14.45" x14ac:dyDescent="0.3">
      <c r="A5465">
        <f t="shared" si="85"/>
        <v>23937</v>
      </c>
      <c r="B5465" t="s">
        <v>151</v>
      </c>
    </row>
    <row r="5466" spans="1:2" ht="14.45" x14ac:dyDescent="0.3">
      <c r="A5466">
        <f t="shared" si="85"/>
        <v>23936</v>
      </c>
      <c r="B5466" t="s">
        <v>151</v>
      </c>
    </row>
    <row r="5467" spans="1:2" ht="14.45" x14ac:dyDescent="0.3">
      <c r="A5467">
        <f t="shared" si="85"/>
        <v>23935</v>
      </c>
      <c r="B5467" t="s">
        <v>151</v>
      </c>
    </row>
    <row r="5468" spans="1:2" ht="14.45" x14ac:dyDescent="0.3">
      <c r="A5468">
        <f t="shared" si="85"/>
        <v>23934</v>
      </c>
      <c r="B5468" t="s">
        <v>151</v>
      </c>
    </row>
    <row r="5469" spans="1:2" ht="14.45" x14ac:dyDescent="0.3">
      <c r="A5469">
        <f t="shared" si="85"/>
        <v>23933</v>
      </c>
      <c r="B5469" t="s">
        <v>151</v>
      </c>
    </row>
    <row r="5470" spans="1:2" ht="14.45" x14ac:dyDescent="0.3">
      <c r="A5470">
        <f t="shared" si="85"/>
        <v>23932</v>
      </c>
      <c r="B5470" t="s">
        <v>151</v>
      </c>
    </row>
    <row r="5471" spans="1:2" ht="14.45" x14ac:dyDescent="0.3">
      <c r="A5471">
        <f t="shared" si="85"/>
        <v>23931</v>
      </c>
      <c r="B5471" t="s">
        <v>151</v>
      </c>
    </row>
    <row r="5472" spans="1:2" ht="14.45" x14ac:dyDescent="0.3">
      <c r="A5472">
        <f t="shared" si="85"/>
        <v>23930</v>
      </c>
      <c r="B5472" t="s">
        <v>151</v>
      </c>
    </row>
    <row r="5473" spans="1:2" ht="14.45" x14ac:dyDescent="0.3">
      <c r="A5473">
        <f t="shared" si="85"/>
        <v>23929</v>
      </c>
      <c r="B5473" t="s">
        <v>151</v>
      </c>
    </row>
    <row r="5474" spans="1:2" ht="14.45" x14ac:dyDescent="0.3">
      <c r="A5474">
        <f t="shared" si="85"/>
        <v>23928</v>
      </c>
      <c r="B5474" t="s">
        <v>151</v>
      </c>
    </row>
    <row r="5475" spans="1:2" ht="14.45" x14ac:dyDescent="0.3">
      <c r="A5475">
        <f t="shared" si="85"/>
        <v>23927</v>
      </c>
      <c r="B5475" t="s">
        <v>151</v>
      </c>
    </row>
    <row r="5476" spans="1:2" ht="14.45" x14ac:dyDescent="0.3">
      <c r="A5476">
        <f t="shared" si="85"/>
        <v>23926</v>
      </c>
      <c r="B5476" t="s">
        <v>151</v>
      </c>
    </row>
    <row r="5477" spans="1:2" ht="14.45" x14ac:dyDescent="0.3">
      <c r="A5477">
        <f t="shared" si="85"/>
        <v>23925</v>
      </c>
      <c r="B5477" t="s">
        <v>151</v>
      </c>
    </row>
    <row r="5478" spans="1:2" ht="14.45" x14ac:dyDescent="0.3">
      <c r="A5478">
        <f t="shared" si="85"/>
        <v>23924</v>
      </c>
      <c r="B5478" t="s">
        <v>151</v>
      </c>
    </row>
    <row r="5479" spans="1:2" ht="14.45" x14ac:dyDescent="0.3">
      <c r="A5479">
        <f t="shared" si="85"/>
        <v>23923</v>
      </c>
      <c r="B5479" t="s">
        <v>151</v>
      </c>
    </row>
    <row r="5480" spans="1:2" ht="14.45" x14ac:dyDescent="0.3">
      <c r="A5480">
        <f t="shared" si="85"/>
        <v>23922</v>
      </c>
      <c r="B5480" t="s">
        <v>151</v>
      </c>
    </row>
    <row r="5481" spans="1:2" ht="14.45" x14ac:dyDescent="0.3">
      <c r="A5481">
        <f t="shared" si="85"/>
        <v>23921</v>
      </c>
      <c r="B5481" t="s">
        <v>151</v>
      </c>
    </row>
    <row r="5482" spans="1:2" ht="14.45" x14ac:dyDescent="0.3">
      <c r="A5482">
        <f t="shared" si="85"/>
        <v>23920</v>
      </c>
      <c r="B5482" t="s">
        <v>151</v>
      </c>
    </row>
    <row r="5483" spans="1:2" ht="14.45" x14ac:dyDescent="0.3">
      <c r="A5483">
        <f t="shared" si="85"/>
        <v>23919</v>
      </c>
      <c r="B5483" t="s">
        <v>214</v>
      </c>
    </row>
    <row r="5484" spans="1:2" ht="14.45" x14ac:dyDescent="0.3">
      <c r="A5484">
        <f t="shared" si="85"/>
        <v>23918</v>
      </c>
      <c r="B5484" t="s">
        <v>214</v>
      </c>
    </row>
    <row r="5485" spans="1:2" ht="14.45" x14ac:dyDescent="0.3">
      <c r="A5485">
        <f t="shared" si="85"/>
        <v>23917</v>
      </c>
      <c r="B5485" t="s">
        <v>214</v>
      </c>
    </row>
    <row r="5486" spans="1:2" ht="14.45" x14ac:dyDescent="0.3">
      <c r="A5486">
        <f t="shared" si="85"/>
        <v>23916</v>
      </c>
      <c r="B5486" t="s">
        <v>214</v>
      </c>
    </row>
    <row r="5487" spans="1:2" ht="14.45" x14ac:dyDescent="0.3">
      <c r="A5487">
        <f t="shared" si="85"/>
        <v>23915</v>
      </c>
      <c r="B5487" t="s">
        <v>214</v>
      </c>
    </row>
    <row r="5488" spans="1:2" ht="14.45" x14ac:dyDescent="0.3">
      <c r="A5488">
        <f t="shared" si="85"/>
        <v>23914</v>
      </c>
      <c r="B5488" t="s">
        <v>214</v>
      </c>
    </row>
    <row r="5489" spans="1:2" ht="14.45" x14ac:dyDescent="0.3">
      <c r="A5489">
        <f t="shared" si="85"/>
        <v>23913</v>
      </c>
      <c r="B5489" t="s">
        <v>214</v>
      </c>
    </row>
    <row r="5490" spans="1:2" ht="14.45" x14ac:dyDescent="0.3">
      <c r="A5490">
        <f t="shared" si="85"/>
        <v>23912</v>
      </c>
      <c r="B5490" t="s">
        <v>214</v>
      </c>
    </row>
    <row r="5491" spans="1:2" ht="14.45" x14ac:dyDescent="0.3">
      <c r="A5491">
        <f t="shared" si="85"/>
        <v>23911</v>
      </c>
      <c r="B5491" t="s">
        <v>214</v>
      </c>
    </row>
    <row r="5492" spans="1:2" ht="14.45" x14ac:dyDescent="0.3">
      <c r="A5492">
        <f t="shared" si="85"/>
        <v>23910</v>
      </c>
      <c r="B5492" t="s">
        <v>214</v>
      </c>
    </row>
    <row r="5493" spans="1:2" ht="14.45" x14ac:dyDescent="0.3">
      <c r="A5493">
        <f t="shared" si="85"/>
        <v>23909</v>
      </c>
      <c r="B5493" t="s">
        <v>214</v>
      </c>
    </row>
    <row r="5494" spans="1:2" ht="14.45" x14ac:dyDescent="0.3">
      <c r="A5494">
        <f t="shared" si="85"/>
        <v>23908</v>
      </c>
      <c r="B5494" t="s">
        <v>214</v>
      </c>
    </row>
    <row r="5495" spans="1:2" ht="14.45" x14ac:dyDescent="0.3">
      <c r="A5495">
        <f t="shared" si="85"/>
        <v>23907</v>
      </c>
      <c r="B5495" t="s">
        <v>214</v>
      </c>
    </row>
    <row r="5496" spans="1:2" ht="14.45" x14ac:dyDescent="0.3">
      <c r="A5496">
        <f t="shared" si="85"/>
        <v>23906</v>
      </c>
      <c r="B5496" t="s">
        <v>214</v>
      </c>
    </row>
    <row r="5497" spans="1:2" ht="14.45" x14ac:dyDescent="0.3">
      <c r="A5497">
        <f t="shared" si="85"/>
        <v>23905</v>
      </c>
      <c r="B5497" t="s">
        <v>214</v>
      </c>
    </row>
    <row r="5498" spans="1:2" ht="14.45" x14ac:dyDescent="0.3">
      <c r="A5498">
        <f t="shared" si="85"/>
        <v>23904</v>
      </c>
      <c r="B5498" t="s">
        <v>214</v>
      </c>
    </row>
    <row r="5499" spans="1:2" ht="14.45" x14ac:dyDescent="0.3">
      <c r="A5499">
        <f t="shared" si="85"/>
        <v>23903</v>
      </c>
      <c r="B5499" t="s">
        <v>214</v>
      </c>
    </row>
    <row r="5500" spans="1:2" ht="14.45" x14ac:dyDescent="0.3">
      <c r="A5500">
        <f t="shared" si="85"/>
        <v>23902</v>
      </c>
      <c r="B5500" t="s">
        <v>214</v>
      </c>
    </row>
    <row r="5501" spans="1:2" ht="14.45" x14ac:dyDescent="0.3">
      <c r="A5501">
        <f t="shared" si="85"/>
        <v>23901</v>
      </c>
      <c r="B5501" t="s">
        <v>214</v>
      </c>
    </row>
    <row r="5502" spans="1:2" ht="14.45" x14ac:dyDescent="0.3">
      <c r="A5502">
        <f t="shared" si="85"/>
        <v>23900</v>
      </c>
      <c r="B5502" t="s">
        <v>214</v>
      </c>
    </row>
    <row r="5503" spans="1:2" ht="14.45" x14ac:dyDescent="0.3">
      <c r="A5503">
        <f t="shared" si="85"/>
        <v>23899</v>
      </c>
    </row>
    <row r="5504" spans="1:2" ht="14.45" x14ac:dyDescent="0.3">
      <c r="A5504">
        <f t="shared" si="85"/>
        <v>23898</v>
      </c>
    </row>
    <row r="5505" spans="1:1" ht="14.45" x14ac:dyDescent="0.3">
      <c r="A5505">
        <f t="shared" si="85"/>
        <v>23897</v>
      </c>
    </row>
    <row r="5506" spans="1:1" ht="14.45" x14ac:dyDescent="0.3">
      <c r="A5506">
        <f t="shared" si="85"/>
        <v>23896</v>
      </c>
    </row>
    <row r="5507" spans="1:1" ht="14.45" x14ac:dyDescent="0.3">
      <c r="A5507">
        <f t="shared" si="85"/>
        <v>23895</v>
      </c>
    </row>
    <row r="5508" spans="1:1" ht="14.45" x14ac:dyDescent="0.3">
      <c r="A5508">
        <f t="shared" ref="A5508:A5571" si="86">A5507-1</f>
        <v>23894</v>
      </c>
    </row>
    <row r="5509" spans="1:1" ht="14.45" x14ac:dyDescent="0.3">
      <c r="A5509">
        <f t="shared" si="86"/>
        <v>23893</v>
      </c>
    </row>
    <row r="5510" spans="1:1" ht="14.45" x14ac:dyDescent="0.3">
      <c r="A5510">
        <f t="shared" si="86"/>
        <v>23892</v>
      </c>
    </row>
    <row r="5511" spans="1:1" ht="14.45" x14ac:dyDescent="0.3">
      <c r="A5511">
        <f t="shared" si="86"/>
        <v>23891</v>
      </c>
    </row>
    <row r="5512" spans="1:1" ht="14.45" x14ac:dyDescent="0.3">
      <c r="A5512">
        <f t="shared" si="86"/>
        <v>23890</v>
      </c>
    </row>
    <row r="5513" spans="1:1" ht="14.45" x14ac:dyDescent="0.3">
      <c r="A5513">
        <f t="shared" si="86"/>
        <v>23889</v>
      </c>
    </row>
    <row r="5514" spans="1:1" ht="14.45" x14ac:dyDescent="0.3">
      <c r="A5514">
        <f t="shared" si="86"/>
        <v>23888</v>
      </c>
    </row>
    <row r="5515" spans="1:1" ht="14.45" x14ac:dyDescent="0.3">
      <c r="A5515">
        <f t="shared" si="86"/>
        <v>23887</v>
      </c>
    </row>
    <row r="5516" spans="1:1" ht="14.45" x14ac:dyDescent="0.3">
      <c r="A5516">
        <f t="shared" si="86"/>
        <v>23886</v>
      </c>
    </row>
    <row r="5517" spans="1:1" ht="14.45" x14ac:dyDescent="0.3">
      <c r="A5517">
        <f t="shared" si="86"/>
        <v>23885</v>
      </c>
    </row>
    <row r="5518" spans="1:1" ht="14.45" x14ac:dyDescent="0.3">
      <c r="A5518">
        <f t="shared" si="86"/>
        <v>23884</v>
      </c>
    </row>
    <row r="5519" spans="1:1" ht="14.45" x14ac:dyDescent="0.3">
      <c r="A5519">
        <f t="shared" si="86"/>
        <v>23883</v>
      </c>
    </row>
    <row r="5520" spans="1:1" ht="14.45" x14ac:dyDescent="0.3">
      <c r="A5520">
        <f t="shared" si="86"/>
        <v>23882</v>
      </c>
    </row>
    <row r="5521" spans="1:1" ht="14.45" x14ac:dyDescent="0.3">
      <c r="A5521">
        <f t="shared" si="86"/>
        <v>23881</v>
      </c>
    </row>
    <row r="5522" spans="1:1" ht="14.45" x14ac:dyDescent="0.3">
      <c r="A5522">
        <f t="shared" si="86"/>
        <v>23880</v>
      </c>
    </row>
    <row r="5523" spans="1:1" ht="14.45" x14ac:dyDescent="0.3">
      <c r="A5523">
        <f t="shared" si="86"/>
        <v>23879</v>
      </c>
    </row>
    <row r="5524" spans="1:1" ht="14.45" x14ac:dyDescent="0.3">
      <c r="A5524">
        <f t="shared" si="86"/>
        <v>23878</v>
      </c>
    </row>
    <row r="5525" spans="1:1" ht="14.45" x14ac:dyDescent="0.3">
      <c r="A5525">
        <f t="shared" si="86"/>
        <v>23877</v>
      </c>
    </row>
    <row r="5526" spans="1:1" ht="14.45" x14ac:dyDescent="0.3">
      <c r="A5526">
        <f t="shared" si="86"/>
        <v>23876</v>
      </c>
    </row>
    <row r="5527" spans="1:1" ht="14.45" x14ac:dyDescent="0.3">
      <c r="A5527">
        <f t="shared" si="86"/>
        <v>23875</v>
      </c>
    </row>
    <row r="5528" spans="1:1" ht="14.45" x14ac:dyDescent="0.3">
      <c r="A5528">
        <f t="shared" si="86"/>
        <v>23874</v>
      </c>
    </row>
    <row r="5529" spans="1:1" ht="14.45" x14ac:dyDescent="0.3">
      <c r="A5529">
        <f t="shared" si="86"/>
        <v>23873</v>
      </c>
    </row>
    <row r="5530" spans="1:1" ht="14.45" x14ac:dyDescent="0.3">
      <c r="A5530">
        <f t="shared" si="86"/>
        <v>23872</v>
      </c>
    </row>
    <row r="5531" spans="1:1" ht="14.45" x14ac:dyDescent="0.3">
      <c r="A5531">
        <f t="shared" si="86"/>
        <v>23871</v>
      </c>
    </row>
    <row r="5532" spans="1:1" ht="14.45" x14ac:dyDescent="0.3">
      <c r="A5532">
        <f t="shared" si="86"/>
        <v>23870</v>
      </c>
    </row>
    <row r="5533" spans="1:1" ht="14.45" x14ac:dyDescent="0.3">
      <c r="A5533">
        <f t="shared" si="86"/>
        <v>23869</v>
      </c>
    </row>
    <row r="5534" spans="1:1" ht="14.45" x14ac:dyDescent="0.3">
      <c r="A5534">
        <f t="shared" si="86"/>
        <v>23868</v>
      </c>
    </row>
    <row r="5535" spans="1:1" ht="14.45" x14ac:dyDescent="0.3">
      <c r="A5535">
        <f t="shared" si="86"/>
        <v>23867</v>
      </c>
    </row>
    <row r="5536" spans="1:1" ht="14.45" x14ac:dyDescent="0.3">
      <c r="A5536">
        <f t="shared" si="86"/>
        <v>23866</v>
      </c>
    </row>
    <row r="5537" spans="1:1" ht="14.45" x14ac:dyDescent="0.3">
      <c r="A5537">
        <f t="shared" si="86"/>
        <v>23865</v>
      </c>
    </row>
    <row r="5538" spans="1:1" ht="14.45" x14ac:dyDescent="0.3">
      <c r="A5538">
        <f t="shared" si="86"/>
        <v>23864</v>
      </c>
    </row>
    <row r="5539" spans="1:1" ht="14.45" x14ac:dyDescent="0.3">
      <c r="A5539">
        <f t="shared" si="86"/>
        <v>23863</v>
      </c>
    </row>
    <row r="5540" spans="1:1" ht="14.45" x14ac:dyDescent="0.3">
      <c r="A5540">
        <f t="shared" si="86"/>
        <v>23862</v>
      </c>
    </row>
    <row r="5541" spans="1:1" ht="14.45" x14ac:dyDescent="0.3">
      <c r="A5541">
        <f t="shared" si="86"/>
        <v>23861</v>
      </c>
    </row>
    <row r="5542" spans="1:1" ht="14.45" x14ac:dyDescent="0.3">
      <c r="A5542">
        <f t="shared" si="86"/>
        <v>23860</v>
      </c>
    </row>
    <row r="5543" spans="1:1" ht="14.45" x14ac:dyDescent="0.3">
      <c r="A5543">
        <f t="shared" si="86"/>
        <v>23859</v>
      </c>
    </row>
    <row r="5544" spans="1:1" ht="14.45" x14ac:dyDescent="0.3">
      <c r="A5544">
        <f t="shared" si="86"/>
        <v>23858</v>
      </c>
    </row>
    <row r="5545" spans="1:1" ht="14.45" x14ac:dyDescent="0.3">
      <c r="A5545">
        <f t="shared" si="86"/>
        <v>23857</v>
      </c>
    </row>
    <row r="5546" spans="1:1" ht="14.45" x14ac:dyDescent="0.3">
      <c r="A5546">
        <f t="shared" si="86"/>
        <v>23856</v>
      </c>
    </row>
    <row r="5547" spans="1:1" ht="14.45" x14ac:dyDescent="0.3">
      <c r="A5547">
        <f t="shared" si="86"/>
        <v>23855</v>
      </c>
    </row>
    <row r="5548" spans="1:1" ht="14.45" x14ac:dyDescent="0.3">
      <c r="A5548">
        <f t="shared" si="86"/>
        <v>23854</v>
      </c>
    </row>
    <row r="5549" spans="1:1" ht="14.45" x14ac:dyDescent="0.3">
      <c r="A5549">
        <f t="shared" si="86"/>
        <v>23853</v>
      </c>
    </row>
    <row r="5550" spans="1:1" ht="14.45" x14ac:dyDescent="0.3">
      <c r="A5550">
        <f t="shared" si="86"/>
        <v>23852</v>
      </c>
    </row>
    <row r="5551" spans="1:1" ht="14.45" x14ac:dyDescent="0.3">
      <c r="A5551">
        <f t="shared" si="86"/>
        <v>23851</v>
      </c>
    </row>
    <row r="5552" spans="1:1" ht="14.45" x14ac:dyDescent="0.3">
      <c r="A5552">
        <f t="shared" si="86"/>
        <v>23850</v>
      </c>
    </row>
    <row r="5553" spans="1:1" ht="14.45" x14ac:dyDescent="0.3">
      <c r="A5553">
        <f t="shared" si="86"/>
        <v>23849</v>
      </c>
    </row>
    <row r="5554" spans="1:1" ht="14.45" x14ac:dyDescent="0.3">
      <c r="A5554">
        <f t="shared" si="86"/>
        <v>23848</v>
      </c>
    </row>
    <row r="5555" spans="1:1" ht="14.45" x14ac:dyDescent="0.3">
      <c r="A5555">
        <f t="shared" si="86"/>
        <v>23847</v>
      </c>
    </row>
    <row r="5556" spans="1:1" ht="14.45" x14ac:dyDescent="0.3">
      <c r="A5556">
        <f t="shared" si="86"/>
        <v>23846</v>
      </c>
    </row>
    <row r="5557" spans="1:1" ht="14.45" x14ac:dyDescent="0.3">
      <c r="A5557">
        <f t="shared" si="86"/>
        <v>23845</v>
      </c>
    </row>
    <row r="5558" spans="1:1" ht="14.45" x14ac:dyDescent="0.3">
      <c r="A5558">
        <f t="shared" si="86"/>
        <v>23844</v>
      </c>
    </row>
    <row r="5559" spans="1:1" ht="14.45" x14ac:dyDescent="0.3">
      <c r="A5559">
        <f t="shared" si="86"/>
        <v>23843</v>
      </c>
    </row>
    <row r="5560" spans="1:1" ht="14.45" x14ac:dyDescent="0.3">
      <c r="A5560">
        <f t="shared" si="86"/>
        <v>23842</v>
      </c>
    </row>
    <row r="5561" spans="1:1" ht="14.45" x14ac:dyDescent="0.3">
      <c r="A5561">
        <f t="shared" si="86"/>
        <v>23841</v>
      </c>
    </row>
    <row r="5562" spans="1:1" ht="14.45" x14ac:dyDescent="0.3">
      <c r="A5562">
        <f t="shared" si="86"/>
        <v>23840</v>
      </c>
    </row>
    <row r="5563" spans="1:1" ht="14.45" x14ac:dyDescent="0.3">
      <c r="A5563">
        <f t="shared" si="86"/>
        <v>23839</v>
      </c>
    </row>
    <row r="5564" spans="1:1" ht="14.45" x14ac:dyDescent="0.3">
      <c r="A5564">
        <f t="shared" si="86"/>
        <v>23838</v>
      </c>
    </row>
    <row r="5565" spans="1:1" ht="14.45" x14ac:dyDescent="0.3">
      <c r="A5565">
        <f t="shared" si="86"/>
        <v>23837</v>
      </c>
    </row>
    <row r="5566" spans="1:1" ht="14.45" x14ac:dyDescent="0.3">
      <c r="A5566">
        <f t="shared" si="86"/>
        <v>23836</v>
      </c>
    </row>
    <row r="5567" spans="1:1" ht="14.45" x14ac:dyDescent="0.3">
      <c r="A5567">
        <f t="shared" si="86"/>
        <v>23835</v>
      </c>
    </row>
    <row r="5568" spans="1:1" ht="14.45" x14ac:dyDescent="0.3">
      <c r="A5568">
        <f t="shared" si="86"/>
        <v>23834</v>
      </c>
    </row>
    <row r="5569" spans="1:1" ht="14.45" x14ac:dyDescent="0.3">
      <c r="A5569">
        <f t="shared" si="86"/>
        <v>23833</v>
      </c>
    </row>
    <row r="5570" spans="1:1" ht="14.45" x14ac:dyDescent="0.3">
      <c r="A5570">
        <f t="shared" si="86"/>
        <v>23832</v>
      </c>
    </row>
    <row r="5571" spans="1:1" ht="14.45" x14ac:dyDescent="0.3">
      <c r="A5571">
        <f t="shared" si="86"/>
        <v>23831</v>
      </c>
    </row>
    <row r="5572" spans="1:1" ht="14.45" x14ac:dyDescent="0.3">
      <c r="A5572">
        <f t="shared" ref="A5572:A5635" si="87">A5571-1</f>
        <v>23830</v>
      </c>
    </row>
    <row r="5573" spans="1:1" ht="14.45" x14ac:dyDescent="0.3">
      <c r="A5573">
        <f t="shared" si="87"/>
        <v>23829</v>
      </c>
    </row>
    <row r="5574" spans="1:1" ht="14.45" x14ac:dyDescent="0.3">
      <c r="A5574">
        <f t="shared" si="87"/>
        <v>23828</v>
      </c>
    </row>
    <row r="5575" spans="1:1" ht="14.45" x14ac:dyDescent="0.3">
      <c r="A5575">
        <f t="shared" si="87"/>
        <v>23827</v>
      </c>
    </row>
    <row r="5576" spans="1:1" ht="14.45" x14ac:dyDescent="0.3">
      <c r="A5576">
        <f t="shared" si="87"/>
        <v>23826</v>
      </c>
    </row>
    <row r="5577" spans="1:1" ht="14.45" x14ac:dyDescent="0.3">
      <c r="A5577">
        <f t="shared" si="87"/>
        <v>23825</v>
      </c>
    </row>
    <row r="5578" spans="1:1" ht="14.45" x14ac:dyDescent="0.3">
      <c r="A5578">
        <f t="shared" si="87"/>
        <v>23824</v>
      </c>
    </row>
    <row r="5579" spans="1:1" ht="14.45" x14ac:dyDescent="0.3">
      <c r="A5579">
        <f t="shared" si="87"/>
        <v>23823</v>
      </c>
    </row>
    <row r="5580" spans="1:1" ht="14.45" x14ac:dyDescent="0.3">
      <c r="A5580">
        <f t="shared" si="87"/>
        <v>23822</v>
      </c>
    </row>
    <row r="5581" spans="1:1" ht="14.45" x14ac:dyDescent="0.3">
      <c r="A5581">
        <f t="shared" si="87"/>
        <v>23821</v>
      </c>
    </row>
    <row r="5582" spans="1:1" ht="14.45" x14ac:dyDescent="0.3">
      <c r="A5582">
        <f t="shared" si="87"/>
        <v>23820</v>
      </c>
    </row>
    <row r="5583" spans="1:1" ht="14.45" x14ac:dyDescent="0.3">
      <c r="A5583">
        <f t="shared" si="87"/>
        <v>23819</v>
      </c>
    </row>
    <row r="5584" spans="1:1" ht="14.45" x14ac:dyDescent="0.3">
      <c r="A5584">
        <f t="shared" si="87"/>
        <v>23818</v>
      </c>
    </row>
    <row r="5585" spans="1:1" ht="14.45" x14ac:dyDescent="0.3">
      <c r="A5585">
        <f t="shared" si="87"/>
        <v>23817</v>
      </c>
    </row>
    <row r="5586" spans="1:1" ht="14.45" x14ac:dyDescent="0.3">
      <c r="A5586">
        <f t="shared" si="87"/>
        <v>23816</v>
      </c>
    </row>
    <row r="5587" spans="1:1" ht="14.45" x14ac:dyDescent="0.3">
      <c r="A5587">
        <f t="shared" si="87"/>
        <v>23815</v>
      </c>
    </row>
    <row r="5588" spans="1:1" ht="14.45" x14ac:dyDescent="0.3">
      <c r="A5588">
        <f t="shared" si="87"/>
        <v>23814</v>
      </c>
    </row>
    <row r="5589" spans="1:1" ht="14.45" x14ac:dyDescent="0.3">
      <c r="A5589">
        <f t="shared" si="87"/>
        <v>23813</v>
      </c>
    </row>
    <row r="5590" spans="1:1" ht="14.45" x14ac:dyDescent="0.3">
      <c r="A5590">
        <f t="shared" si="87"/>
        <v>23812</v>
      </c>
    </row>
    <row r="5591" spans="1:1" ht="14.45" x14ac:dyDescent="0.3">
      <c r="A5591">
        <f t="shared" si="87"/>
        <v>23811</v>
      </c>
    </row>
    <row r="5592" spans="1:1" ht="14.45" x14ac:dyDescent="0.3">
      <c r="A5592">
        <f t="shared" si="87"/>
        <v>23810</v>
      </c>
    </row>
    <row r="5593" spans="1:1" ht="14.45" x14ac:dyDescent="0.3">
      <c r="A5593">
        <f t="shared" si="87"/>
        <v>23809</v>
      </c>
    </row>
    <row r="5594" spans="1:1" ht="14.45" x14ac:dyDescent="0.3">
      <c r="A5594">
        <f t="shared" si="87"/>
        <v>23808</v>
      </c>
    </row>
    <row r="5595" spans="1:1" ht="14.45" x14ac:dyDescent="0.3">
      <c r="A5595">
        <f t="shared" si="87"/>
        <v>23807</v>
      </c>
    </row>
    <row r="5596" spans="1:1" ht="14.45" x14ac:dyDescent="0.3">
      <c r="A5596">
        <f t="shared" si="87"/>
        <v>23806</v>
      </c>
    </row>
    <row r="5597" spans="1:1" ht="14.45" x14ac:dyDescent="0.3">
      <c r="A5597">
        <f t="shared" si="87"/>
        <v>23805</v>
      </c>
    </row>
    <row r="5598" spans="1:1" ht="14.45" x14ac:dyDescent="0.3">
      <c r="A5598">
        <f t="shared" si="87"/>
        <v>23804</v>
      </c>
    </row>
    <row r="5599" spans="1:1" ht="14.45" x14ac:dyDescent="0.3">
      <c r="A5599">
        <f t="shared" si="87"/>
        <v>23803</v>
      </c>
    </row>
    <row r="5600" spans="1:1" ht="14.45" x14ac:dyDescent="0.3">
      <c r="A5600">
        <f t="shared" si="87"/>
        <v>23802</v>
      </c>
    </row>
    <row r="5601" spans="1:1" ht="14.45" x14ac:dyDescent="0.3">
      <c r="A5601">
        <f t="shared" si="87"/>
        <v>23801</v>
      </c>
    </row>
    <row r="5602" spans="1:1" ht="14.45" x14ac:dyDescent="0.3">
      <c r="A5602">
        <f t="shared" si="87"/>
        <v>23800</v>
      </c>
    </row>
    <row r="5603" spans="1:1" ht="14.45" x14ac:dyDescent="0.3">
      <c r="A5603">
        <f t="shared" si="87"/>
        <v>23799</v>
      </c>
    </row>
    <row r="5604" spans="1:1" ht="14.45" x14ac:dyDescent="0.3">
      <c r="A5604">
        <f t="shared" si="87"/>
        <v>23798</v>
      </c>
    </row>
    <row r="5605" spans="1:1" ht="14.45" x14ac:dyDescent="0.3">
      <c r="A5605">
        <f t="shared" si="87"/>
        <v>23797</v>
      </c>
    </row>
    <row r="5606" spans="1:1" ht="14.45" x14ac:dyDescent="0.3">
      <c r="A5606">
        <f t="shared" si="87"/>
        <v>23796</v>
      </c>
    </row>
    <row r="5607" spans="1:1" ht="14.45" x14ac:dyDescent="0.3">
      <c r="A5607">
        <f t="shared" si="87"/>
        <v>23795</v>
      </c>
    </row>
    <row r="5608" spans="1:1" ht="14.45" x14ac:dyDescent="0.3">
      <c r="A5608">
        <f t="shared" si="87"/>
        <v>23794</v>
      </c>
    </row>
    <row r="5609" spans="1:1" ht="14.45" x14ac:dyDescent="0.3">
      <c r="A5609">
        <f t="shared" si="87"/>
        <v>23793</v>
      </c>
    </row>
    <row r="5610" spans="1:1" ht="14.45" x14ac:dyDescent="0.3">
      <c r="A5610">
        <f t="shared" si="87"/>
        <v>23792</v>
      </c>
    </row>
    <row r="5611" spans="1:1" ht="14.45" x14ac:dyDescent="0.3">
      <c r="A5611">
        <f t="shared" si="87"/>
        <v>23791</v>
      </c>
    </row>
    <row r="5612" spans="1:1" ht="14.45" x14ac:dyDescent="0.3">
      <c r="A5612">
        <f t="shared" si="87"/>
        <v>23790</v>
      </c>
    </row>
    <row r="5613" spans="1:1" ht="14.45" x14ac:dyDescent="0.3">
      <c r="A5613">
        <f t="shared" si="87"/>
        <v>23789</v>
      </c>
    </row>
    <row r="5614" spans="1:1" ht="14.45" x14ac:dyDescent="0.3">
      <c r="A5614">
        <f t="shared" si="87"/>
        <v>23788</v>
      </c>
    </row>
    <row r="5615" spans="1:1" ht="14.45" x14ac:dyDescent="0.3">
      <c r="A5615">
        <f t="shared" si="87"/>
        <v>23787</v>
      </c>
    </row>
    <row r="5616" spans="1:1" ht="14.45" x14ac:dyDescent="0.3">
      <c r="A5616">
        <f t="shared" si="87"/>
        <v>23786</v>
      </c>
    </row>
    <row r="5617" spans="1:1" ht="14.45" x14ac:dyDescent="0.3">
      <c r="A5617">
        <f t="shared" si="87"/>
        <v>23785</v>
      </c>
    </row>
    <row r="5618" spans="1:1" ht="14.45" x14ac:dyDescent="0.3">
      <c r="A5618">
        <f t="shared" si="87"/>
        <v>23784</v>
      </c>
    </row>
    <row r="5619" spans="1:1" ht="14.45" x14ac:dyDescent="0.3">
      <c r="A5619">
        <f t="shared" si="87"/>
        <v>23783</v>
      </c>
    </row>
    <row r="5620" spans="1:1" ht="14.45" x14ac:dyDescent="0.3">
      <c r="A5620">
        <f t="shared" si="87"/>
        <v>23782</v>
      </c>
    </row>
    <row r="5621" spans="1:1" ht="14.45" x14ac:dyDescent="0.3">
      <c r="A5621">
        <f t="shared" si="87"/>
        <v>23781</v>
      </c>
    </row>
    <row r="5622" spans="1:1" ht="14.45" x14ac:dyDescent="0.3">
      <c r="A5622">
        <f t="shared" si="87"/>
        <v>23780</v>
      </c>
    </row>
    <row r="5623" spans="1:1" ht="14.45" x14ac:dyDescent="0.3">
      <c r="A5623">
        <f t="shared" si="87"/>
        <v>23779</v>
      </c>
    </row>
    <row r="5624" spans="1:1" ht="14.45" x14ac:dyDescent="0.3">
      <c r="A5624">
        <f t="shared" si="87"/>
        <v>23778</v>
      </c>
    </row>
    <row r="5625" spans="1:1" ht="14.45" x14ac:dyDescent="0.3">
      <c r="A5625">
        <f t="shared" si="87"/>
        <v>23777</v>
      </c>
    </row>
    <row r="5626" spans="1:1" ht="14.45" x14ac:dyDescent="0.3">
      <c r="A5626">
        <f t="shared" si="87"/>
        <v>23776</v>
      </c>
    </row>
    <row r="5627" spans="1:1" ht="14.45" x14ac:dyDescent="0.3">
      <c r="A5627">
        <f t="shared" si="87"/>
        <v>23775</v>
      </c>
    </row>
    <row r="5628" spans="1:1" ht="14.45" x14ac:dyDescent="0.3">
      <c r="A5628">
        <f t="shared" si="87"/>
        <v>23774</v>
      </c>
    </row>
    <row r="5629" spans="1:1" ht="14.45" x14ac:dyDescent="0.3">
      <c r="A5629">
        <f t="shared" si="87"/>
        <v>23773</v>
      </c>
    </row>
    <row r="5630" spans="1:1" ht="14.45" x14ac:dyDescent="0.3">
      <c r="A5630">
        <f t="shared" si="87"/>
        <v>23772</v>
      </c>
    </row>
    <row r="5631" spans="1:1" ht="14.45" x14ac:dyDescent="0.3">
      <c r="A5631">
        <f t="shared" si="87"/>
        <v>23771</v>
      </c>
    </row>
    <row r="5632" spans="1:1" ht="14.45" x14ac:dyDescent="0.3">
      <c r="A5632">
        <f t="shared" si="87"/>
        <v>23770</v>
      </c>
    </row>
    <row r="5633" spans="1:1" ht="14.45" x14ac:dyDescent="0.3">
      <c r="A5633">
        <f t="shared" si="87"/>
        <v>23769</v>
      </c>
    </row>
    <row r="5634" spans="1:1" ht="14.45" x14ac:dyDescent="0.3">
      <c r="A5634">
        <f t="shared" si="87"/>
        <v>23768</v>
      </c>
    </row>
    <row r="5635" spans="1:1" ht="14.45" x14ac:dyDescent="0.3">
      <c r="A5635">
        <f t="shared" si="87"/>
        <v>23767</v>
      </c>
    </row>
    <row r="5636" spans="1:1" ht="14.45" x14ac:dyDescent="0.3">
      <c r="A5636">
        <f t="shared" ref="A5636:A5699" si="88">A5635-1</f>
        <v>23766</v>
      </c>
    </row>
    <row r="5637" spans="1:1" ht="14.45" x14ac:dyDescent="0.3">
      <c r="A5637">
        <f t="shared" si="88"/>
        <v>23765</v>
      </c>
    </row>
    <row r="5638" spans="1:1" ht="14.45" x14ac:dyDescent="0.3">
      <c r="A5638">
        <f t="shared" si="88"/>
        <v>23764</v>
      </c>
    </row>
    <row r="5639" spans="1:1" ht="14.45" x14ac:dyDescent="0.3">
      <c r="A5639">
        <f t="shared" si="88"/>
        <v>23763</v>
      </c>
    </row>
    <row r="5640" spans="1:1" ht="14.45" x14ac:dyDescent="0.3">
      <c r="A5640">
        <f t="shared" si="88"/>
        <v>23762</v>
      </c>
    </row>
    <row r="5641" spans="1:1" ht="14.45" x14ac:dyDescent="0.3">
      <c r="A5641">
        <f t="shared" si="88"/>
        <v>23761</v>
      </c>
    </row>
    <row r="5642" spans="1:1" ht="14.45" x14ac:dyDescent="0.3">
      <c r="A5642">
        <f t="shared" si="88"/>
        <v>23760</v>
      </c>
    </row>
    <row r="5643" spans="1:1" ht="14.45" x14ac:dyDescent="0.3">
      <c r="A5643">
        <f t="shared" si="88"/>
        <v>23759</v>
      </c>
    </row>
    <row r="5644" spans="1:1" ht="14.45" x14ac:dyDescent="0.3">
      <c r="A5644">
        <f t="shared" si="88"/>
        <v>23758</v>
      </c>
    </row>
    <row r="5645" spans="1:1" ht="14.45" x14ac:dyDescent="0.3">
      <c r="A5645">
        <f t="shared" si="88"/>
        <v>23757</v>
      </c>
    </row>
    <row r="5646" spans="1:1" ht="14.45" x14ac:dyDescent="0.3">
      <c r="A5646">
        <f t="shared" si="88"/>
        <v>23756</v>
      </c>
    </row>
    <row r="5647" spans="1:1" ht="14.45" x14ac:dyDescent="0.3">
      <c r="A5647">
        <f t="shared" si="88"/>
        <v>23755</v>
      </c>
    </row>
    <row r="5648" spans="1:1" ht="14.45" x14ac:dyDescent="0.3">
      <c r="A5648">
        <f t="shared" si="88"/>
        <v>23754</v>
      </c>
    </row>
    <row r="5649" spans="1:1" ht="14.45" x14ac:dyDescent="0.3">
      <c r="A5649">
        <f t="shared" si="88"/>
        <v>23753</v>
      </c>
    </row>
    <row r="5650" spans="1:1" ht="14.45" x14ac:dyDescent="0.3">
      <c r="A5650">
        <f t="shared" si="88"/>
        <v>23752</v>
      </c>
    </row>
    <row r="5651" spans="1:1" ht="14.45" x14ac:dyDescent="0.3">
      <c r="A5651">
        <f t="shared" si="88"/>
        <v>23751</v>
      </c>
    </row>
    <row r="5652" spans="1:1" ht="14.45" x14ac:dyDescent="0.3">
      <c r="A5652">
        <f t="shared" si="88"/>
        <v>23750</v>
      </c>
    </row>
    <row r="5653" spans="1:1" ht="14.45" x14ac:dyDescent="0.3">
      <c r="A5653">
        <f t="shared" si="88"/>
        <v>23749</v>
      </c>
    </row>
    <row r="5654" spans="1:1" ht="14.45" x14ac:dyDescent="0.3">
      <c r="A5654">
        <f t="shared" si="88"/>
        <v>23748</v>
      </c>
    </row>
    <row r="5655" spans="1:1" ht="14.45" x14ac:dyDescent="0.3">
      <c r="A5655">
        <f t="shared" si="88"/>
        <v>23747</v>
      </c>
    </row>
    <row r="5656" spans="1:1" ht="14.45" x14ac:dyDescent="0.3">
      <c r="A5656">
        <f t="shared" si="88"/>
        <v>23746</v>
      </c>
    </row>
    <row r="5657" spans="1:1" ht="14.45" x14ac:dyDescent="0.3">
      <c r="A5657">
        <f t="shared" si="88"/>
        <v>23745</v>
      </c>
    </row>
    <row r="5658" spans="1:1" ht="14.45" x14ac:dyDescent="0.3">
      <c r="A5658">
        <f t="shared" si="88"/>
        <v>23744</v>
      </c>
    </row>
    <row r="5659" spans="1:1" ht="14.45" x14ac:dyDescent="0.3">
      <c r="A5659">
        <f t="shared" si="88"/>
        <v>23743</v>
      </c>
    </row>
    <row r="5660" spans="1:1" ht="14.45" x14ac:dyDescent="0.3">
      <c r="A5660">
        <f t="shared" si="88"/>
        <v>23742</v>
      </c>
    </row>
    <row r="5661" spans="1:1" ht="14.45" x14ac:dyDescent="0.3">
      <c r="A5661">
        <f t="shared" si="88"/>
        <v>23741</v>
      </c>
    </row>
    <row r="5662" spans="1:1" ht="14.45" x14ac:dyDescent="0.3">
      <c r="A5662">
        <f t="shared" si="88"/>
        <v>23740</v>
      </c>
    </row>
    <row r="5663" spans="1:1" ht="14.45" x14ac:dyDescent="0.3">
      <c r="A5663">
        <f t="shared" si="88"/>
        <v>23739</v>
      </c>
    </row>
    <row r="5664" spans="1:1" ht="14.45" x14ac:dyDescent="0.3">
      <c r="A5664">
        <f t="shared" si="88"/>
        <v>23738</v>
      </c>
    </row>
    <row r="5665" spans="1:1" ht="14.45" x14ac:dyDescent="0.3">
      <c r="A5665">
        <f t="shared" si="88"/>
        <v>23737</v>
      </c>
    </row>
    <row r="5666" spans="1:1" ht="14.45" x14ac:dyDescent="0.3">
      <c r="A5666">
        <f t="shared" si="88"/>
        <v>23736</v>
      </c>
    </row>
    <row r="5667" spans="1:1" ht="14.45" x14ac:dyDescent="0.3">
      <c r="A5667">
        <f t="shared" si="88"/>
        <v>23735</v>
      </c>
    </row>
    <row r="5668" spans="1:1" ht="14.45" x14ac:dyDescent="0.3">
      <c r="A5668">
        <f t="shared" si="88"/>
        <v>23734</v>
      </c>
    </row>
    <row r="5669" spans="1:1" ht="14.45" x14ac:dyDescent="0.3">
      <c r="A5669">
        <f t="shared" si="88"/>
        <v>23733</v>
      </c>
    </row>
    <row r="5670" spans="1:1" ht="14.45" x14ac:dyDescent="0.3">
      <c r="A5670">
        <f t="shared" si="88"/>
        <v>23732</v>
      </c>
    </row>
    <row r="5671" spans="1:1" ht="14.45" x14ac:dyDescent="0.3">
      <c r="A5671">
        <f t="shared" si="88"/>
        <v>23731</v>
      </c>
    </row>
    <row r="5672" spans="1:1" ht="14.45" x14ac:dyDescent="0.3">
      <c r="A5672">
        <f t="shared" si="88"/>
        <v>23730</v>
      </c>
    </row>
    <row r="5673" spans="1:1" ht="14.45" x14ac:dyDescent="0.3">
      <c r="A5673">
        <f t="shared" si="88"/>
        <v>23729</v>
      </c>
    </row>
    <row r="5674" spans="1:1" ht="14.45" x14ac:dyDescent="0.3">
      <c r="A5674">
        <f t="shared" si="88"/>
        <v>23728</v>
      </c>
    </row>
    <row r="5675" spans="1:1" ht="14.45" x14ac:dyDescent="0.3">
      <c r="A5675">
        <f t="shared" si="88"/>
        <v>23727</v>
      </c>
    </row>
    <row r="5676" spans="1:1" ht="14.45" x14ac:dyDescent="0.3">
      <c r="A5676">
        <f t="shared" si="88"/>
        <v>23726</v>
      </c>
    </row>
    <row r="5677" spans="1:1" ht="14.45" x14ac:dyDescent="0.3">
      <c r="A5677">
        <f t="shared" si="88"/>
        <v>23725</v>
      </c>
    </row>
    <row r="5678" spans="1:1" ht="14.45" x14ac:dyDescent="0.3">
      <c r="A5678">
        <f t="shared" si="88"/>
        <v>23724</v>
      </c>
    </row>
    <row r="5679" spans="1:1" ht="14.45" x14ac:dyDescent="0.3">
      <c r="A5679">
        <f t="shared" si="88"/>
        <v>23723</v>
      </c>
    </row>
    <row r="5680" spans="1:1" ht="14.45" x14ac:dyDescent="0.3">
      <c r="A5680">
        <f t="shared" si="88"/>
        <v>23722</v>
      </c>
    </row>
    <row r="5681" spans="1:1" ht="14.45" x14ac:dyDescent="0.3">
      <c r="A5681">
        <f t="shared" si="88"/>
        <v>23721</v>
      </c>
    </row>
    <row r="5682" spans="1:1" ht="14.45" x14ac:dyDescent="0.3">
      <c r="A5682">
        <f t="shared" si="88"/>
        <v>23720</v>
      </c>
    </row>
    <row r="5683" spans="1:1" ht="14.45" x14ac:dyDescent="0.3">
      <c r="A5683">
        <f t="shared" si="88"/>
        <v>23719</v>
      </c>
    </row>
    <row r="5684" spans="1:1" ht="14.45" x14ac:dyDescent="0.3">
      <c r="A5684">
        <f t="shared" si="88"/>
        <v>23718</v>
      </c>
    </row>
    <row r="5685" spans="1:1" ht="14.45" x14ac:dyDescent="0.3">
      <c r="A5685">
        <f t="shared" si="88"/>
        <v>23717</v>
      </c>
    </row>
    <row r="5686" spans="1:1" ht="14.45" x14ac:dyDescent="0.3">
      <c r="A5686">
        <f t="shared" si="88"/>
        <v>23716</v>
      </c>
    </row>
    <row r="5687" spans="1:1" ht="14.45" x14ac:dyDescent="0.3">
      <c r="A5687">
        <f t="shared" si="88"/>
        <v>23715</v>
      </c>
    </row>
    <row r="5688" spans="1:1" ht="14.45" x14ac:dyDescent="0.3">
      <c r="A5688">
        <f t="shared" si="88"/>
        <v>23714</v>
      </c>
    </row>
    <row r="5689" spans="1:1" ht="14.45" x14ac:dyDescent="0.3">
      <c r="A5689">
        <f t="shared" si="88"/>
        <v>23713</v>
      </c>
    </row>
    <row r="5690" spans="1:1" ht="14.45" x14ac:dyDescent="0.3">
      <c r="A5690">
        <f t="shared" si="88"/>
        <v>23712</v>
      </c>
    </row>
    <row r="5691" spans="1:1" ht="14.45" x14ac:dyDescent="0.3">
      <c r="A5691">
        <f t="shared" si="88"/>
        <v>23711</v>
      </c>
    </row>
    <row r="5692" spans="1:1" ht="14.45" x14ac:dyDescent="0.3">
      <c r="A5692">
        <f t="shared" si="88"/>
        <v>23710</v>
      </c>
    </row>
    <row r="5693" spans="1:1" ht="14.45" x14ac:dyDescent="0.3">
      <c r="A5693">
        <f t="shared" si="88"/>
        <v>23709</v>
      </c>
    </row>
    <row r="5694" spans="1:1" ht="14.45" x14ac:dyDescent="0.3">
      <c r="A5694">
        <f t="shared" si="88"/>
        <v>23708</v>
      </c>
    </row>
    <row r="5695" spans="1:1" ht="14.45" x14ac:dyDescent="0.3">
      <c r="A5695">
        <f t="shared" si="88"/>
        <v>23707</v>
      </c>
    </row>
    <row r="5696" spans="1:1" ht="14.45" x14ac:dyDescent="0.3">
      <c r="A5696">
        <f t="shared" si="88"/>
        <v>23706</v>
      </c>
    </row>
    <row r="5697" spans="1:1" ht="14.45" x14ac:dyDescent="0.3">
      <c r="A5697">
        <f t="shared" si="88"/>
        <v>23705</v>
      </c>
    </row>
    <row r="5698" spans="1:1" ht="14.45" x14ac:dyDescent="0.3">
      <c r="A5698">
        <f t="shared" si="88"/>
        <v>23704</v>
      </c>
    </row>
    <row r="5699" spans="1:1" ht="14.45" x14ac:dyDescent="0.3">
      <c r="A5699">
        <f t="shared" si="88"/>
        <v>23703</v>
      </c>
    </row>
    <row r="5700" spans="1:1" ht="14.45" x14ac:dyDescent="0.3">
      <c r="A5700">
        <f t="shared" ref="A5700:A5763" si="89">A5699-1</f>
        <v>23702</v>
      </c>
    </row>
    <row r="5701" spans="1:1" ht="14.45" x14ac:dyDescent="0.3">
      <c r="A5701">
        <f t="shared" si="89"/>
        <v>23701</v>
      </c>
    </row>
    <row r="5702" spans="1:1" ht="14.45" x14ac:dyDescent="0.3">
      <c r="A5702">
        <f t="shared" si="89"/>
        <v>23700</v>
      </c>
    </row>
    <row r="5703" spans="1:1" ht="14.45" x14ac:dyDescent="0.3">
      <c r="A5703">
        <f t="shared" si="89"/>
        <v>23699</v>
      </c>
    </row>
    <row r="5704" spans="1:1" ht="14.45" x14ac:dyDescent="0.3">
      <c r="A5704">
        <f t="shared" si="89"/>
        <v>23698</v>
      </c>
    </row>
    <row r="5705" spans="1:1" ht="14.45" x14ac:dyDescent="0.3">
      <c r="A5705">
        <f t="shared" si="89"/>
        <v>23697</v>
      </c>
    </row>
    <row r="5706" spans="1:1" ht="14.45" x14ac:dyDescent="0.3">
      <c r="A5706">
        <f t="shared" si="89"/>
        <v>23696</v>
      </c>
    </row>
    <row r="5707" spans="1:1" ht="14.45" x14ac:dyDescent="0.3">
      <c r="A5707">
        <f t="shared" si="89"/>
        <v>23695</v>
      </c>
    </row>
    <row r="5708" spans="1:1" ht="14.45" x14ac:dyDescent="0.3">
      <c r="A5708">
        <f t="shared" si="89"/>
        <v>23694</v>
      </c>
    </row>
    <row r="5709" spans="1:1" ht="14.45" x14ac:dyDescent="0.3">
      <c r="A5709">
        <f t="shared" si="89"/>
        <v>23693</v>
      </c>
    </row>
    <row r="5710" spans="1:1" ht="14.45" x14ac:dyDescent="0.3">
      <c r="A5710">
        <f t="shared" si="89"/>
        <v>23692</v>
      </c>
    </row>
    <row r="5711" spans="1:1" ht="14.45" x14ac:dyDescent="0.3">
      <c r="A5711">
        <f t="shared" si="89"/>
        <v>23691</v>
      </c>
    </row>
    <row r="5712" spans="1:1" ht="14.45" x14ac:dyDescent="0.3">
      <c r="A5712">
        <f t="shared" si="89"/>
        <v>23690</v>
      </c>
    </row>
    <row r="5713" spans="1:1" ht="14.45" x14ac:dyDescent="0.3">
      <c r="A5713">
        <f t="shared" si="89"/>
        <v>23689</v>
      </c>
    </row>
    <row r="5714" spans="1:1" ht="14.45" x14ac:dyDescent="0.3">
      <c r="A5714">
        <f t="shared" si="89"/>
        <v>23688</v>
      </c>
    </row>
    <row r="5715" spans="1:1" ht="14.45" x14ac:dyDescent="0.3">
      <c r="A5715">
        <f t="shared" si="89"/>
        <v>23687</v>
      </c>
    </row>
    <row r="5716" spans="1:1" ht="14.45" x14ac:dyDescent="0.3">
      <c r="A5716">
        <f t="shared" si="89"/>
        <v>23686</v>
      </c>
    </row>
    <row r="5717" spans="1:1" ht="14.45" x14ac:dyDescent="0.3">
      <c r="A5717">
        <f t="shared" si="89"/>
        <v>23685</v>
      </c>
    </row>
    <row r="5718" spans="1:1" ht="14.45" x14ac:dyDescent="0.3">
      <c r="A5718">
        <f t="shared" si="89"/>
        <v>23684</v>
      </c>
    </row>
    <row r="5719" spans="1:1" ht="14.45" x14ac:dyDescent="0.3">
      <c r="A5719">
        <f t="shared" si="89"/>
        <v>23683</v>
      </c>
    </row>
    <row r="5720" spans="1:1" ht="14.45" x14ac:dyDescent="0.3">
      <c r="A5720">
        <f t="shared" si="89"/>
        <v>23682</v>
      </c>
    </row>
    <row r="5721" spans="1:1" ht="14.45" x14ac:dyDescent="0.3">
      <c r="A5721">
        <f t="shared" si="89"/>
        <v>23681</v>
      </c>
    </row>
    <row r="5722" spans="1:1" ht="14.45" x14ac:dyDescent="0.3">
      <c r="A5722">
        <f t="shared" si="89"/>
        <v>23680</v>
      </c>
    </row>
    <row r="5723" spans="1:1" ht="14.45" x14ac:dyDescent="0.3">
      <c r="A5723">
        <f t="shared" si="89"/>
        <v>23679</v>
      </c>
    </row>
    <row r="5724" spans="1:1" ht="14.45" x14ac:dyDescent="0.3">
      <c r="A5724">
        <f t="shared" si="89"/>
        <v>23678</v>
      </c>
    </row>
    <row r="5725" spans="1:1" ht="14.45" x14ac:dyDescent="0.3">
      <c r="A5725">
        <f t="shared" si="89"/>
        <v>23677</v>
      </c>
    </row>
    <row r="5726" spans="1:1" ht="14.45" x14ac:dyDescent="0.3">
      <c r="A5726">
        <f t="shared" si="89"/>
        <v>23676</v>
      </c>
    </row>
    <row r="5727" spans="1:1" ht="14.45" x14ac:dyDescent="0.3">
      <c r="A5727">
        <f t="shared" si="89"/>
        <v>23675</v>
      </c>
    </row>
    <row r="5728" spans="1:1" ht="14.45" x14ac:dyDescent="0.3">
      <c r="A5728">
        <f t="shared" si="89"/>
        <v>23674</v>
      </c>
    </row>
    <row r="5729" spans="1:1" ht="14.45" x14ac:dyDescent="0.3">
      <c r="A5729">
        <f t="shared" si="89"/>
        <v>23673</v>
      </c>
    </row>
    <row r="5730" spans="1:1" ht="14.45" x14ac:dyDescent="0.3">
      <c r="A5730">
        <f t="shared" si="89"/>
        <v>23672</v>
      </c>
    </row>
    <row r="5731" spans="1:1" ht="14.45" x14ac:dyDescent="0.3">
      <c r="A5731">
        <f t="shared" si="89"/>
        <v>23671</v>
      </c>
    </row>
    <row r="5732" spans="1:1" ht="14.45" x14ac:dyDescent="0.3">
      <c r="A5732">
        <f t="shared" si="89"/>
        <v>23670</v>
      </c>
    </row>
    <row r="5733" spans="1:1" ht="14.45" x14ac:dyDescent="0.3">
      <c r="A5733">
        <f t="shared" si="89"/>
        <v>23669</v>
      </c>
    </row>
    <row r="5734" spans="1:1" ht="14.45" x14ac:dyDescent="0.3">
      <c r="A5734">
        <f t="shared" si="89"/>
        <v>23668</v>
      </c>
    </row>
    <row r="5735" spans="1:1" ht="14.45" x14ac:dyDescent="0.3">
      <c r="A5735">
        <f t="shared" si="89"/>
        <v>23667</v>
      </c>
    </row>
    <row r="5736" spans="1:1" ht="14.45" x14ac:dyDescent="0.3">
      <c r="A5736">
        <f t="shared" si="89"/>
        <v>23666</v>
      </c>
    </row>
    <row r="5737" spans="1:1" ht="14.45" x14ac:dyDescent="0.3">
      <c r="A5737">
        <f t="shared" si="89"/>
        <v>23665</v>
      </c>
    </row>
    <row r="5738" spans="1:1" ht="14.45" x14ac:dyDescent="0.3">
      <c r="A5738">
        <f t="shared" si="89"/>
        <v>23664</v>
      </c>
    </row>
    <row r="5739" spans="1:1" ht="14.45" x14ac:dyDescent="0.3">
      <c r="A5739">
        <f t="shared" si="89"/>
        <v>23663</v>
      </c>
    </row>
    <row r="5740" spans="1:1" ht="14.45" x14ac:dyDescent="0.3">
      <c r="A5740">
        <f t="shared" si="89"/>
        <v>23662</v>
      </c>
    </row>
    <row r="5741" spans="1:1" ht="14.45" x14ac:dyDescent="0.3">
      <c r="A5741">
        <f t="shared" si="89"/>
        <v>23661</v>
      </c>
    </row>
    <row r="5742" spans="1:1" ht="14.45" x14ac:dyDescent="0.3">
      <c r="A5742">
        <f t="shared" si="89"/>
        <v>23660</v>
      </c>
    </row>
    <row r="5743" spans="1:1" ht="14.45" x14ac:dyDescent="0.3">
      <c r="A5743">
        <f t="shared" si="89"/>
        <v>23659</v>
      </c>
    </row>
    <row r="5744" spans="1:1" ht="14.45" x14ac:dyDescent="0.3">
      <c r="A5744">
        <f t="shared" si="89"/>
        <v>23658</v>
      </c>
    </row>
    <row r="5745" spans="1:1" ht="14.45" x14ac:dyDescent="0.3">
      <c r="A5745">
        <f t="shared" si="89"/>
        <v>23657</v>
      </c>
    </row>
    <row r="5746" spans="1:1" ht="14.45" x14ac:dyDescent="0.3">
      <c r="A5746">
        <f t="shared" si="89"/>
        <v>23656</v>
      </c>
    </row>
    <row r="5747" spans="1:1" ht="14.45" x14ac:dyDescent="0.3">
      <c r="A5747">
        <f t="shared" si="89"/>
        <v>23655</v>
      </c>
    </row>
    <row r="5748" spans="1:1" ht="14.45" x14ac:dyDescent="0.3">
      <c r="A5748">
        <f t="shared" si="89"/>
        <v>23654</v>
      </c>
    </row>
    <row r="5749" spans="1:1" ht="14.45" x14ac:dyDescent="0.3">
      <c r="A5749">
        <f t="shared" si="89"/>
        <v>23653</v>
      </c>
    </row>
    <row r="5750" spans="1:1" ht="14.45" x14ac:dyDescent="0.3">
      <c r="A5750">
        <f t="shared" si="89"/>
        <v>23652</v>
      </c>
    </row>
    <row r="5751" spans="1:1" ht="14.45" x14ac:dyDescent="0.3">
      <c r="A5751">
        <f t="shared" si="89"/>
        <v>23651</v>
      </c>
    </row>
    <row r="5752" spans="1:1" ht="14.45" x14ac:dyDescent="0.3">
      <c r="A5752">
        <f t="shared" si="89"/>
        <v>23650</v>
      </c>
    </row>
    <row r="5753" spans="1:1" ht="14.45" x14ac:dyDescent="0.3">
      <c r="A5753">
        <f t="shared" si="89"/>
        <v>23649</v>
      </c>
    </row>
    <row r="5754" spans="1:1" ht="14.45" x14ac:dyDescent="0.3">
      <c r="A5754">
        <f t="shared" si="89"/>
        <v>23648</v>
      </c>
    </row>
    <row r="5755" spans="1:1" ht="14.45" x14ac:dyDescent="0.3">
      <c r="A5755">
        <f t="shared" si="89"/>
        <v>23647</v>
      </c>
    </row>
    <row r="5756" spans="1:1" ht="14.45" x14ac:dyDescent="0.3">
      <c r="A5756">
        <f t="shared" si="89"/>
        <v>23646</v>
      </c>
    </row>
    <row r="5757" spans="1:1" ht="14.45" x14ac:dyDescent="0.3">
      <c r="A5757">
        <f t="shared" si="89"/>
        <v>23645</v>
      </c>
    </row>
    <row r="5758" spans="1:1" ht="14.45" x14ac:dyDescent="0.3">
      <c r="A5758">
        <f t="shared" si="89"/>
        <v>23644</v>
      </c>
    </row>
    <row r="5759" spans="1:1" ht="14.45" x14ac:dyDescent="0.3">
      <c r="A5759">
        <f t="shared" si="89"/>
        <v>23643</v>
      </c>
    </row>
    <row r="5760" spans="1:1" ht="14.45" x14ac:dyDescent="0.3">
      <c r="A5760">
        <f t="shared" si="89"/>
        <v>23642</v>
      </c>
    </row>
    <row r="5761" spans="1:1" ht="14.45" x14ac:dyDescent="0.3">
      <c r="A5761">
        <f t="shared" si="89"/>
        <v>23641</v>
      </c>
    </row>
    <row r="5762" spans="1:1" ht="14.45" x14ac:dyDescent="0.3">
      <c r="A5762">
        <f t="shared" si="89"/>
        <v>23640</v>
      </c>
    </row>
    <row r="5763" spans="1:1" ht="14.45" x14ac:dyDescent="0.3">
      <c r="A5763">
        <f t="shared" si="89"/>
        <v>23639</v>
      </c>
    </row>
    <row r="5764" spans="1:1" ht="14.45" x14ac:dyDescent="0.3">
      <c r="A5764">
        <f t="shared" ref="A5764:A5827" si="90">A5763-1</f>
        <v>23638</v>
      </c>
    </row>
    <row r="5765" spans="1:1" ht="14.45" x14ac:dyDescent="0.3">
      <c r="A5765">
        <f t="shared" si="90"/>
        <v>23637</v>
      </c>
    </row>
    <row r="5766" spans="1:1" ht="14.45" x14ac:dyDescent="0.3">
      <c r="A5766">
        <f t="shared" si="90"/>
        <v>23636</v>
      </c>
    </row>
    <row r="5767" spans="1:1" ht="14.45" x14ac:dyDescent="0.3">
      <c r="A5767">
        <f t="shared" si="90"/>
        <v>23635</v>
      </c>
    </row>
    <row r="5768" spans="1:1" ht="14.45" x14ac:dyDescent="0.3">
      <c r="A5768">
        <f t="shared" si="90"/>
        <v>23634</v>
      </c>
    </row>
    <row r="5769" spans="1:1" ht="14.45" x14ac:dyDescent="0.3">
      <c r="A5769">
        <f t="shared" si="90"/>
        <v>23633</v>
      </c>
    </row>
    <row r="5770" spans="1:1" ht="14.45" x14ac:dyDescent="0.3">
      <c r="A5770">
        <f t="shared" si="90"/>
        <v>23632</v>
      </c>
    </row>
    <row r="5771" spans="1:1" ht="14.45" x14ac:dyDescent="0.3">
      <c r="A5771">
        <f t="shared" si="90"/>
        <v>23631</v>
      </c>
    </row>
    <row r="5772" spans="1:1" ht="14.45" x14ac:dyDescent="0.3">
      <c r="A5772">
        <f t="shared" si="90"/>
        <v>23630</v>
      </c>
    </row>
    <row r="5773" spans="1:1" ht="14.45" x14ac:dyDescent="0.3">
      <c r="A5773">
        <f t="shared" si="90"/>
        <v>23629</v>
      </c>
    </row>
    <row r="5774" spans="1:1" ht="14.45" x14ac:dyDescent="0.3">
      <c r="A5774">
        <f t="shared" si="90"/>
        <v>23628</v>
      </c>
    </row>
    <row r="5775" spans="1:1" ht="14.45" x14ac:dyDescent="0.3">
      <c r="A5775">
        <f t="shared" si="90"/>
        <v>23627</v>
      </c>
    </row>
    <row r="5776" spans="1:1" ht="14.45" x14ac:dyDescent="0.3">
      <c r="A5776">
        <f t="shared" si="90"/>
        <v>23626</v>
      </c>
    </row>
    <row r="5777" spans="1:1" ht="14.45" x14ac:dyDescent="0.3">
      <c r="A5777">
        <f t="shared" si="90"/>
        <v>23625</v>
      </c>
    </row>
    <row r="5778" spans="1:1" ht="14.45" x14ac:dyDescent="0.3">
      <c r="A5778">
        <f t="shared" si="90"/>
        <v>23624</v>
      </c>
    </row>
    <row r="5779" spans="1:1" ht="14.45" x14ac:dyDescent="0.3">
      <c r="A5779">
        <f t="shared" si="90"/>
        <v>23623</v>
      </c>
    </row>
    <row r="5780" spans="1:1" ht="14.45" x14ac:dyDescent="0.3">
      <c r="A5780">
        <f t="shared" si="90"/>
        <v>23622</v>
      </c>
    </row>
    <row r="5781" spans="1:1" ht="14.45" x14ac:dyDescent="0.3">
      <c r="A5781">
        <f t="shared" si="90"/>
        <v>23621</v>
      </c>
    </row>
    <row r="5782" spans="1:1" ht="14.45" x14ac:dyDescent="0.3">
      <c r="A5782">
        <f t="shared" si="90"/>
        <v>23620</v>
      </c>
    </row>
    <row r="5783" spans="1:1" ht="14.45" x14ac:dyDescent="0.3">
      <c r="A5783">
        <f t="shared" si="90"/>
        <v>23619</v>
      </c>
    </row>
    <row r="5784" spans="1:1" ht="14.45" x14ac:dyDescent="0.3">
      <c r="A5784">
        <f t="shared" si="90"/>
        <v>23618</v>
      </c>
    </row>
    <row r="5785" spans="1:1" ht="14.45" x14ac:dyDescent="0.3">
      <c r="A5785">
        <f t="shared" si="90"/>
        <v>23617</v>
      </c>
    </row>
    <row r="5786" spans="1:1" ht="14.45" x14ac:dyDescent="0.3">
      <c r="A5786">
        <f t="shared" si="90"/>
        <v>23616</v>
      </c>
    </row>
    <row r="5787" spans="1:1" ht="14.45" x14ac:dyDescent="0.3">
      <c r="A5787">
        <f t="shared" si="90"/>
        <v>23615</v>
      </c>
    </row>
    <row r="5788" spans="1:1" ht="14.45" x14ac:dyDescent="0.3">
      <c r="A5788">
        <f t="shared" si="90"/>
        <v>23614</v>
      </c>
    </row>
    <row r="5789" spans="1:1" ht="14.45" x14ac:dyDescent="0.3">
      <c r="A5789">
        <f t="shared" si="90"/>
        <v>23613</v>
      </c>
    </row>
    <row r="5790" spans="1:1" ht="14.45" x14ac:dyDescent="0.3">
      <c r="A5790">
        <f t="shared" si="90"/>
        <v>23612</v>
      </c>
    </row>
    <row r="5791" spans="1:1" ht="14.45" x14ac:dyDescent="0.3">
      <c r="A5791">
        <f t="shared" si="90"/>
        <v>23611</v>
      </c>
    </row>
    <row r="5792" spans="1:1" ht="14.45" x14ac:dyDescent="0.3">
      <c r="A5792">
        <f t="shared" si="90"/>
        <v>23610</v>
      </c>
    </row>
    <row r="5793" spans="1:1" ht="14.45" x14ac:dyDescent="0.3">
      <c r="A5793">
        <f t="shared" si="90"/>
        <v>23609</v>
      </c>
    </row>
    <row r="5794" spans="1:1" ht="14.45" x14ac:dyDescent="0.3">
      <c r="A5794">
        <f t="shared" si="90"/>
        <v>23608</v>
      </c>
    </row>
    <row r="5795" spans="1:1" ht="14.45" x14ac:dyDescent="0.3">
      <c r="A5795">
        <f t="shared" si="90"/>
        <v>23607</v>
      </c>
    </row>
    <row r="5796" spans="1:1" ht="14.45" x14ac:dyDescent="0.3">
      <c r="A5796">
        <f t="shared" si="90"/>
        <v>23606</v>
      </c>
    </row>
    <row r="5797" spans="1:1" ht="14.45" x14ac:dyDescent="0.3">
      <c r="A5797">
        <f t="shared" si="90"/>
        <v>23605</v>
      </c>
    </row>
    <row r="5798" spans="1:1" ht="14.45" x14ac:dyDescent="0.3">
      <c r="A5798">
        <f t="shared" si="90"/>
        <v>23604</v>
      </c>
    </row>
    <row r="5799" spans="1:1" ht="14.45" x14ac:dyDescent="0.3">
      <c r="A5799">
        <f t="shared" si="90"/>
        <v>23603</v>
      </c>
    </row>
    <row r="5800" spans="1:1" ht="14.45" x14ac:dyDescent="0.3">
      <c r="A5800">
        <f t="shared" si="90"/>
        <v>23602</v>
      </c>
    </row>
    <row r="5801" spans="1:1" ht="14.45" x14ac:dyDescent="0.3">
      <c r="A5801">
        <f t="shared" si="90"/>
        <v>23601</v>
      </c>
    </row>
    <row r="5802" spans="1:1" ht="14.45" x14ac:dyDescent="0.3">
      <c r="A5802">
        <f t="shared" si="90"/>
        <v>23600</v>
      </c>
    </row>
    <row r="5803" spans="1:1" ht="14.45" x14ac:dyDescent="0.3">
      <c r="A5803">
        <f t="shared" si="90"/>
        <v>23599</v>
      </c>
    </row>
    <row r="5804" spans="1:1" ht="14.45" x14ac:dyDescent="0.3">
      <c r="A5804">
        <f t="shared" si="90"/>
        <v>23598</v>
      </c>
    </row>
    <row r="5805" spans="1:1" ht="14.45" x14ac:dyDescent="0.3">
      <c r="A5805">
        <f t="shared" si="90"/>
        <v>23597</v>
      </c>
    </row>
    <row r="5806" spans="1:1" ht="14.45" x14ac:dyDescent="0.3">
      <c r="A5806">
        <f t="shared" si="90"/>
        <v>23596</v>
      </c>
    </row>
    <row r="5807" spans="1:1" ht="14.45" x14ac:dyDescent="0.3">
      <c r="A5807">
        <f t="shared" si="90"/>
        <v>23595</v>
      </c>
    </row>
    <row r="5808" spans="1:1" ht="14.45" x14ac:dyDescent="0.3">
      <c r="A5808">
        <f t="shared" si="90"/>
        <v>23594</v>
      </c>
    </row>
    <row r="5809" spans="1:1" ht="14.45" x14ac:dyDescent="0.3">
      <c r="A5809">
        <f t="shared" si="90"/>
        <v>23593</v>
      </c>
    </row>
    <row r="5810" spans="1:1" ht="14.45" x14ac:dyDescent="0.3">
      <c r="A5810">
        <f t="shared" si="90"/>
        <v>23592</v>
      </c>
    </row>
    <row r="5811" spans="1:1" ht="14.45" x14ac:dyDescent="0.3">
      <c r="A5811">
        <f t="shared" si="90"/>
        <v>23591</v>
      </c>
    </row>
    <row r="5812" spans="1:1" ht="14.45" x14ac:dyDescent="0.3">
      <c r="A5812">
        <f t="shared" si="90"/>
        <v>23590</v>
      </c>
    </row>
    <row r="5813" spans="1:1" ht="14.45" x14ac:dyDescent="0.3">
      <c r="A5813">
        <f t="shared" si="90"/>
        <v>23589</v>
      </c>
    </row>
    <row r="5814" spans="1:1" ht="14.45" x14ac:dyDescent="0.3">
      <c r="A5814">
        <f t="shared" si="90"/>
        <v>23588</v>
      </c>
    </row>
    <row r="5815" spans="1:1" ht="14.45" x14ac:dyDescent="0.3">
      <c r="A5815">
        <f t="shared" si="90"/>
        <v>23587</v>
      </c>
    </row>
    <row r="5816" spans="1:1" ht="14.45" x14ac:dyDescent="0.3">
      <c r="A5816">
        <f t="shared" si="90"/>
        <v>23586</v>
      </c>
    </row>
    <row r="5817" spans="1:1" ht="14.45" x14ac:dyDescent="0.3">
      <c r="A5817">
        <f t="shared" si="90"/>
        <v>23585</v>
      </c>
    </row>
    <row r="5818" spans="1:1" ht="14.45" x14ac:dyDescent="0.3">
      <c r="A5818">
        <f t="shared" si="90"/>
        <v>23584</v>
      </c>
    </row>
    <row r="5819" spans="1:1" ht="14.45" x14ac:dyDescent="0.3">
      <c r="A5819">
        <f t="shared" si="90"/>
        <v>23583</v>
      </c>
    </row>
    <row r="5820" spans="1:1" ht="14.45" x14ac:dyDescent="0.3">
      <c r="A5820">
        <f t="shared" si="90"/>
        <v>23582</v>
      </c>
    </row>
    <row r="5821" spans="1:1" ht="14.45" x14ac:dyDescent="0.3">
      <c r="A5821">
        <f t="shared" si="90"/>
        <v>23581</v>
      </c>
    </row>
    <row r="5822" spans="1:1" ht="14.45" x14ac:dyDescent="0.3">
      <c r="A5822">
        <f t="shared" si="90"/>
        <v>23580</v>
      </c>
    </row>
    <row r="5823" spans="1:1" ht="14.45" x14ac:dyDescent="0.3">
      <c r="A5823">
        <f t="shared" si="90"/>
        <v>23579</v>
      </c>
    </row>
    <row r="5824" spans="1:1" ht="14.45" x14ac:dyDescent="0.3">
      <c r="A5824">
        <f t="shared" si="90"/>
        <v>23578</v>
      </c>
    </row>
    <row r="5825" spans="1:1" ht="14.45" x14ac:dyDescent="0.3">
      <c r="A5825">
        <f t="shared" si="90"/>
        <v>23577</v>
      </c>
    </row>
    <row r="5826" spans="1:1" ht="14.45" x14ac:dyDescent="0.3">
      <c r="A5826">
        <f t="shared" si="90"/>
        <v>23576</v>
      </c>
    </row>
    <row r="5827" spans="1:1" ht="14.45" x14ac:dyDescent="0.3">
      <c r="A5827">
        <f t="shared" si="90"/>
        <v>23575</v>
      </c>
    </row>
    <row r="5828" spans="1:1" ht="14.45" x14ac:dyDescent="0.3">
      <c r="A5828">
        <f t="shared" ref="A5828:A5891" si="91">A5827-1</f>
        <v>23574</v>
      </c>
    </row>
    <row r="5829" spans="1:1" ht="14.45" x14ac:dyDescent="0.3">
      <c r="A5829">
        <f t="shared" si="91"/>
        <v>23573</v>
      </c>
    </row>
    <row r="5830" spans="1:1" ht="14.45" x14ac:dyDescent="0.3">
      <c r="A5830">
        <f t="shared" si="91"/>
        <v>23572</v>
      </c>
    </row>
    <row r="5831" spans="1:1" ht="14.45" x14ac:dyDescent="0.3">
      <c r="A5831">
        <f t="shared" si="91"/>
        <v>23571</v>
      </c>
    </row>
    <row r="5832" spans="1:1" ht="14.45" x14ac:dyDescent="0.3">
      <c r="A5832">
        <f t="shared" si="91"/>
        <v>23570</v>
      </c>
    </row>
    <row r="5833" spans="1:1" ht="14.45" x14ac:dyDescent="0.3">
      <c r="A5833">
        <f t="shared" si="91"/>
        <v>23569</v>
      </c>
    </row>
    <row r="5834" spans="1:1" ht="14.45" x14ac:dyDescent="0.3">
      <c r="A5834">
        <f t="shared" si="91"/>
        <v>23568</v>
      </c>
    </row>
    <row r="5835" spans="1:1" ht="14.45" x14ac:dyDescent="0.3">
      <c r="A5835">
        <f t="shared" si="91"/>
        <v>23567</v>
      </c>
    </row>
    <row r="5836" spans="1:1" ht="14.45" x14ac:dyDescent="0.3">
      <c r="A5836">
        <f t="shared" si="91"/>
        <v>23566</v>
      </c>
    </row>
    <row r="5837" spans="1:1" ht="14.45" x14ac:dyDescent="0.3">
      <c r="A5837">
        <f t="shared" si="91"/>
        <v>23565</v>
      </c>
    </row>
    <row r="5838" spans="1:1" ht="14.45" x14ac:dyDescent="0.3">
      <c r="A5838">
        <f t="shared" si="91"/>
        <v>23564</v>
      </c>
    </row>
    <row r="5839" spans="1:1" ht="14.45" x14ac:dyDescent="0.3">
      <c r="A5839">
        <f t="shared" si="91"/>
        <v>23563</v>
      </c>
    </row>
    <row r="5840" spans="1:1" ht="14.45" x14ac:dyDescent="0.3">
      <c r="A5840">
        <f t="shared" si="91"/>
        <v>23562</v>
      </c>
    </row>
    <row r="5841" spans="1:1" ht="14.45" x14ac:dyDescent="0.3">
      <c r="A5841">
        <f t="shared" si="91"/>
        <v>23561</v>
      </c>
    </row>
    <row r="5842" spans="1:1" ht="14.45" x14ac:dyDescent="0.3">
      <c r="A5842">
        <f t="shared" si="91"/>
        <v>23560</v>
      </c>
    </row>
    <row r="5843" spans="1:1" ht="14.45" x14ac:dyDescent="0.3">
      <c r="A5843">
        <f t="shared" si="91"/>
        <v>23559</v>
      </c>
    </row>
    <row r="5844" spans="1:1" ht="14.45" x14ac:dyDescent="0.3">
      <c r="A5844">
        <f t="shared" si="91"/>
        <v>23558</v>
      </c>
    </row>
    <row r="5845" spans="1:1" ht="14.45" x14ac:dyDescent="0.3">
      <c r="A5845">
        <f t="shared" si="91"/>
        <v>23557</v>
      </c>
    </row>
    <row r="5846" spans="1:1" ht="14.45" x14ac:dyDescent="0.3">
      <c r="A5846">
        <f t="shared" si="91"/>
        <v>23556</v>
      </c>
    </row>
    <row r="5847" spans="1:1" ht="14.45" x14ac:dyDescent="0.3">
      <c r="A5847">
        <f t="shared" si="91"/>
        <v>23555</v>
      </c>
    </row>
    <row r="5848" spans="1:1" ht="14.45" x14ac:dyDescent="0.3">
      <c r="A5848">
        <f t="shared" si="91"/>
        <v>23554</v>
      </c>
    </row>
    <row r="5849" spans="1:1" ht="14.45" x14ac:dyDescent="0.3">
      <c r="A5849">
        <f t="shared" si="91"/>
        <v>23553</v>
      </c>
    </row>
    <row r="5850" spans="1:1" ht="14.45" x14ac:dyDescent="0.3">
      <c r="A5850">
        <f t="shared" si="91"/>
        <v>23552</v>
      </c>
    </row>
    <row r="5851" spans="1:1" ht="14.45" x14ac:dyDescent="0.3">
      <c r="A5851">
        <f t="shared" si="91"/>
        <v>23551</v>
      </c>
    </row>
    <row r="5852" spans="1:1" ht="14.45" x14ac:dyDescent="0.3">
      <c r="A5852">
        <f t="shared" si="91"/>
        <v>23550</v>
      </c>
    </row>
    <row r="5853" spans="1:1" ht="14.45" x14ac:dyDescent="0.3">
      <c r="A5853">
        <f t="shared" si="91"/>
        <v>23549</v>
      </c>
    </row>
    <row r="5854" spans="1:1" ht="14.45" x14ac:dyDescent="0.3">
      <c r="A5854">
        <f t="shared" si="91"/>
        <v>23548</v>
      </c>
    </row>
    <row r="5855" spans="1:1" ht="14.45" x14ac:dyDescent="0.3">
      <c r="A5855">
        <f t="shared" si="91"/>
        <v>23547</v>
      </c>
    </row>
    <row r="5856" spans="1:1" ht="14.45" x14ac:dyDescent="0.3">
      <c r="A5856">
        <f t="shared" si="91"/>
        <v>23546</v>
      </c>
    </row>
    <row r="5857" spans="1:1" ht="14.45" x14ac:dyDescent="0.3">
      <c r="A5857">
        <f t="shared" si="91"/>
        <v>23545</v>
      </c>
    </row>
    <row r="5858" spans="1:1" ht="14.45" x14ac:dyDescent="0.3">
      <c r="A5858">
        <f t="shared" si="91"/>
        <v>23544</v>
      </c>
    </row>
    <row r="5859" spans="1:1" ht="14.45" x14ac:dyDescent="0.3">
      <c r="A5859">
        <f t="shared" si="91"/>
        <v>23543</v>
      </c>
    </row>
    <row r="5860" spans="1:1" ht="14.45" x14ac:dyDescent="0.3">
      <c r="A5860">
        <f t="shared" si="91"/>
        <v>23542</v>
      </c>
    </row>
    <row r="5861" spans="1:1" ht="14.45" x14ac:dyDescent="0.3">
      <c r="A5861">
        <f t="shared" si="91"/>
        <v>23541</v>
      </c>
    </row>
    <row r="5862" spans="1:1" ht="14.45" x14ac:dyDescent="0.3">
      <c r="A5862">
        <f t="shared" si="91"/>
        <v>23540</v>
      </c>
    </row>
    <row r="5863" spans="1:1" ht="14.45" x14ac:dyDescent="0.3">
      <c r="A5863">
        <f t="shared" si="91"/>
        <v>23539</v>
      </c>
    </row>
    <row r="5864" spans="1:1" ht="14.45" x14ac:dyDescent="0.3">
      <c r="A5864">
        <f t="shared" si="91"/>
        <v>23538</v>
      </c>
    </row>
    <row r="5865" spans="1:1" ht="14.45" x14ac:dyDescent="0.3">
      <c r="A5865">
        <f t="shared" si="91"/>
        <v>23537</v>
      </c>
    </row>
    <row r="5866" spans="1:1" ht="14.45" x14ac:dyDescent="0.3">
      <c r="A5866">
        <f t="shared" si="91"/>
        <v>23536</v>
      </c>
    </row>
    <row r="5867" spans="1:1" ht="14.45" x14ac:dyDescent="0.3">
      <c r="A5867">
        <f t="shared" si="91"/>
        <v>23535</v>
      </c>
    </row>
    <row r="5868" spans="1:1" ht="14.45" x14ac:dyDescent="0.3">
      <c r="A5868">
        <f t="shared" si="91"/>
        <v>23534</v>
      </c>
    </row>
    <row r="5869" spans="1:1" ht="14.45" x14ac:dyDescent="0.3">
      <c r="A5869">
        <f t="shared" si="91"/>
        <v>23533</v>
      </c>
    </row>
    <row r="5870" spans="1:1" ht="14.45" x14ac:dyDescent="0.3">
      <c r="A5870">
        <f t="shared" si="91"/>
        <v>23532</v>
      </c>
    </row>
    <row r="5871" spans="1:1" ht="14.45" x14ac:dyDescent="0.3">
      <c r="A5871">
        <f t="shared" si="91"/>
        <v>23531</v>
      </c>
    </row>
    <row r="5872" spans="1:1" ht="14.45" x14ac:dyDescent="0.3">
      <c r="A5872">
        <f t="shared" si="91"/>
        <v>23530</v>
      </c>
    </row>
    <row r="5873" spans="1:1" ht="14.45" x14ac:dyDescent="0.3">
      <c r="A5873">
        <f t="shared" si="91"/>
        <v>23529</v>
      </c>
    </row>
    <row r="5874" spans="1:1" ht="14.45" x14ac:dyDescent="0.3">
      <c r="A5874">
        <f t="shared" si="91"/>
        <v>23528</v>
      </c>
    </row>
    <row r="5875" spans="1:1" ht="14.45" x14ac:dyDescent="0.3">
      <c r="A5875">
        <f t="shared" si="91"/>
        <v>23527</v>
      </c>
    </row>
    <row r="5876" spans="1:1" ht="14.45" x14ac:dyDescent="0.3">
      <c r="A5876">
        <f t="shared" si="91"/>
        <v>23526</v>
      </c>
    </row>
    <row r="5877" spans="1:1" ht="14.45" x14ac:dyDescent="0.3">
      <c r="A5877">
        <f t="shared" si="91"/>
        <v>23525</v>
      </c>
    </row>
    <row r="5878" spans="1:1" ht="14.45" x14ac:dyDescent="0.3">
      <c r="A5878">
        <f t="shared" si="91"/>
        <v>23524</v>
      </c>
    </row>
    <row r="5879" spans="1:1" ht="14.45" x14ac:dyDescent="0.3">
      <c r="A5879">
        <f t="shared" si="91"/>
        <v>23523</v>
      </c>
    </row>
    <row r="5880" spans="1:1" ht="14.45" x14ac:dyDescent="0.3">
      <c r="A5880">
        <f t="shared" si="91"/>
        <v>23522</v>
      </c>
    </row>
    <row r="5881" spans="1:1" ht="14.45" x14ac:dyDescent="0.3">
      <c r="A5881">
        <f t="shared" si="91"/>
        <v>23521</v>
      </c>
    </row>
    <row r="5882" spans="1:1" ht="14.45" x14ac:dyDescent="0.3">
      <c r="A5882">
        <f t="shared" si="91"/>
        <v>23520</v>
      </c>
    </row>
    <row r="5883" spans="1:1" ht="14.45" x14ac:dyDescent="0.3">
      <c r="A5883">
        <f t="shared" si="91"/>
        <v>23519</v>
      </c>
    </row>
    <row r="5884" spans="1:1" ht="14.45" x14ac:dyDescent="0.3">
      <c r="A5884">
        <f t="shared" si="91"/>
        <v>23518</v>
      </c>
    </row>
    <row r="5885" spans="1:1" ht="14.45" x14ac:dyDescent="0.3">
      <c r="A5885">
        <f t="shared" si="91"/>
        <v>23517</v>
      </c>
    </row>
    <row r="5886" spans="1:1" ht="14.45" x14ac:dyDescent="0.3">
      <c r="A5886">
        <f t="shared" si="91"/>
        <v>23516</v>
      </c>
    </row>
    <row r="5887" spans="1:1" ht="14.45" x14ac:dyDescent="0.3">
      <c r="A5887">
        <f t="shared" si="91"/>
        <v>23515</v>
      </c>
    </row>
    <row r="5888" spans="1:1" ht="14.45" x14ac:dyDescent="0.3">
      <c r="A5888">
        <f t="shared" si="91"/>
        <v>23514</v>
      </c>
    </row>
    <row r="5889" spans="1:1" ht="14.45" x14ac:dyDescent="0.3">
      <c r="A5889">
        <f t="shared" si="91"/>
        <v>23513</v>
      </c>
    </row>
    <row r="5890" spans="1:1" ht="14.45" x14ac:dyDescent="0.3">
      <c r="A5890">
        <f t="shared" si="91"/>
        <v>23512</v>
      </c>
    </row>
    <row r="5891" spans="1:1" ht="14.45" x14ac:dyDescent="0.3">
      <c r="A5891">
        <f t="shared" si="91"/>
        <v>23511</v>
      </c>
    </row>
    <row r="5892" spans="1:1" ht="14.45" x14ac:dyDescent="0.3">
      <c r="A5892">
        <f t="shared" ref="A5892:A5955" si="92">A5891-1</f>
        <v>23510</v>
      </c>
    </row>
    <row r="5893" spans="1:1" ht="14.45" x14ac:dyDescent="0.3">
      <c r="A5893">
        <f t="shared" si="92"/>
        <v>23509</v>
      </c>
    </row>
    <row r="5894" spans="1:1" ht="14.45" x14ac:dyDescent="0.3">
      <c r="A5894">
        <f t="shared" si="92"/>
        <v>23508</v>
      </c>
    </row>
    <row r="5895" spans="1:1" ht="14.45" x14ac:dyDescent="0.3">
      <c r="A5895">
        <f t="shared" si="92"/>
        <v>23507</v>
      </c>
    </row>
    <row r="5896" spans="1:1" ht="14.45" x14ac:dyDescent="0.3">
      <c r="A5896">
        <f t="shared" si="92"/>
        <v>23506</v>
      </c>
    </row>
    <row r="5897" spans="1:1" ht="14.45" x14ac:dyDescent="0.3">
      <c r="A5897">
        <f t="shared" si="92"/>
        <v>23505</v>
      </c>
    </row>
    <row r="5898" spans="1:1" ht="14.45" x14ac:dyDescent="0.3">
      <c r="A5898">
        <f t="shared" si="92"/>
        <v>23504</v>
      </c>
    </row>
    <row r="5899" spans="1:1" ht="14.45" x14ac:dyDescent="0.3">
      <c r="A5899">
        <f t="shared" si="92"/>
        <v>23503</v>
      </c>
    </row>
    <row r="5900" spans="1:1" ht="14.45" x14ac:dyDescent="0.3">
      <c r="A5900">
        <f t="shared" si="92"/>
        <v>23502</v>
      </c>
    </row>
    <row r="5901" spans="1:1" ht="14.45" x14ac:dyDescent="0.3">
      <c r="A5901">
        <f t="shared" si="92"/>
        <v>23501</v>
      </c>
    </row>
    <row r="5902" spans="1:1" ht="14.45" x14ac:dyDescent="0.3">
      <c r="A5902">
        <f t="shared" si="92"/>
        <v>23500</v>
      </c>
    </row>
    <row r="5903" spans="1:1" ht="14.45" x14ac:dyDescent="0.3">
      <c r="A5903">
        <f t="shared" si="92"/>
        <v>23499</v>
      </c>
    </row>
    <row r="5904" spans="1:1" ht="14.45" x14ac:dyDescent="0.3">
      <c r="A5904">
        <f t="shared" si="92"/>
        <v>23498</v>
      </c>
    </row>
    <row r="5905" spans="1:1" ht="14.45" x14ac:dyDescent="0.3">
      <c r="A5905">
        <f t="shared" si="92"/>
        <v>23497</v>
      </c>
    </row>
    <row r="5906" spans="1:1" ht="14.45" x14ac:dyDescent="0.3">
      <c r="A5906">
        <f t="shared" si="92"/>
        <v>23496</v>
      </c>
    </row>
    <row r="5907" spans="1:1" ht="14.45" x14ac:dyDescent="0.3">
      <c r="A5907">
        <f t="shared" si="92"/>
        <v>23495</v>
      </c>
    </row>
    <row r="5908" spans="1:1" ht="14.45" x14ac:dyDescent="0.3">
      <c r="A5908">
        <f t="shared" si="92"/>
        <v>23494</v>
      </c>
    </row>
    <row r="5909" spans="1:1" ht="14.45" x14ac:dyDescent="0.3">
      <c r="A5909">
        <f t="shared" si="92"/>
        <v>23493</v>
      </c>
    </row>
    <row r="5910" spans="1:1" ht="14.45" x14ac:dyDescent="0.3">
      <c r="A5910">
        <f t="shared" si="92"/>
        <v>23492</v>
      </c>
    </row>
    <row r="5911" spans="1:1" ht="14.45" x14ac:dyDescent="0.3">
      <c r="A5911">
        <f t="shared" si="92"/>
        <v>23491</v>
      </c>
    </row>
    <row r="5912" spans="1:1" ht="14.45" x14ac:dyDescent="0.3">
      <c r="A5912">
        <f t="shared" si="92"/>
        <v>23490</v>
      </c>
    </row>
    <row r="5913" spans="1:1" ht="14.45" x14ac:dyDescent="0.3">
      <c r="A5913">
        <f t="shared" si="92"/>
        <v>23489</v>
      </c>
    </row>
    <row r="5914" spans="1:1" ht="14.45" x14ac:dyDescent="0.3">
      <c r="A5914">
        <f t="shared" si="92"/>
        <v>23488</v>
      </c>
    </row>
    <row r="5915" spans="1:1" ht="14.45" x14ac:dyDescent="0.3">
      <c r="A5915">
        <f t="shared" si="92"/>
        <v>23487</v>
      </c>
    </row>
    <row r="5916" spans="1:1" ht="14.45" x14ac:dyDescent="0.3">
      <c r="A5916">
        <f t="shared" si="92"/>
        <v>23486</v>
      </c>
    </row>
    <row r="5917" spans="1:1" ht="14.45" x14ac:dyDescent="0.3">
      <c r="A5917">
        <f t="shared" si="92"/>
        <v>23485</v>
      </c>
    </row>
    <row r="5918" spans="1:1" ht="14.45" x14ac:dyDescent="0.3">
      <c r="A5918">
        <f t="shared" si="92"/>
        <v>23484</v>
      </c>
    </row>
    <row r="5919" spans="1:1" ht="14.45" x14ac:dyDescent="0.3">
      <c r="A5919">
        <f t="shared" si="92"/>
        <v>23483</v>
      </c>
    </row>
    <row r="5920" spans="1:1" ht="14.45" x14ac:dyDescent="0.3">
      <c r="A5920">
        <f t="shared" si="92"/>
        <v>23482</v>
      </c>
    </row>
    <row r="5921" spans="1:1" ht="14.45" x14ac:dyDescent="0.3">
      <c r="A5921">
        <f t="shared" si="92"/>
        <v>23481</v>
      </c>
    </row>
    <row r="5922" spans="1:1" ht="14.45" x14ac:dyDescent="0.3">
      <c r="A5922">
        <f t="shared" si="92"/>
        <v>23480</v>
      </c>
    </row>
    <row r="5923" spans="1:1" ht="14.45" x14ac:dyDescent="0.3">
      <c r="A5923">
        <f t="shared" si="92"/>
        <v>23479</v>
      </c>
    </row>
    <row r="5924" spans="1:1" ht="14.45" x14ac:dyDescent="0.3">
      <c r="A5924">
        <f t="shared" si="92"/>
        <v>23478</v>
      </c>
    </row>
    <row r="5925" spans="1:1" ht="14.45" x14ac:dyDescent="0.3">
      <c r="A5925">
        <f t="shared" si="92"/>
        <v>23477</v>
      </c>
    </row>
    <row r="5926" spans="1:1" ht="14.45" x14ac:dyDescent="0.3">
      <c r="A5926">
        <f t="shared" si="92"/>
        <v>23476</v>
      </c>
    </row>
    <row r="5927" spans="1:1" ht="14.45" x14ac:dyDescent="0.3">
      <c r="A5927">
        <f t="shared" si="92"/>
        <v>23475</v>
      </c>
    </row>
    <row r="5928" spans="1:1" ht="14.45" x14ac:dyDescent="0.3">
      <c r="A5928">
        <f t="shared" si="92"/>
        <v>23474</v>
      </c>
    </row>
    <row r="5929" spans="1:1" ht="14.45" x14ac:dyDescent="0.3">
      <c r="A5929">
        <f t="shared" si="92"/>
        <v>23473</v>
      </c>
    </row>
    <row r="5930" spans="1:1" ht="14.45" x14ac:dyDescent="0.3">
      <c r="A5930">
        <f t="shared" si="92"/>
        <v>23472</v>
      </c>
    </row>
    <row r="5931" spans="1:1" ht="14.45" x14ac:dyDescent="0.3">
      <c r="A5931">
        <f t="shared" si="92"/>
        <v>23471</v>
      </c>
    </row>
    <row r="5932" spans="1:1" ht="14.45" x14ac:dyDescent="0.3">
      <c r="A5932">
        <f t="shared" si="92"/>
        <v>23470</v>
      </c>
    </row>
    <row r="5933" spans="1:1" ht="14.45" x14ac:dyDescent="0.3">
      <c r="A5933">
        <f t="shared" si="92"/>
        <v>23469</v>
      </c>
    </row>
    <row r="5934" spans="1:1" ht="14.45" x14ac:dyDescent="0.3">
      <c r="A5934">
        <f t="shared" si="92"/>
        <v>23468</v>
      </c>
    </row>
    <row r="5935" spans="1:1" ht="14.45" x14ac:dyDescent="0.3">
      <c r="A5935">
        <f t="shared" si="92"/>
        <v>23467</v>
      </c>
    </row>
    <row r="5936" spans="1:1" ht="14.45" x14ac:dyDescent="0.3">
      <c r="A5936">
        <f t="shared" si="92"/>
        <v>23466</v>
      </c>
    </row>
    <row r="5937" spans="1:1" ht="14.45" x14ac:dyDescent="0.3">
      <c r="A5937">
        <f t="shared" si="92"/>
        <v>23465</v>
      </c>
    </row>
    <row r="5938" spans="1:1" ht="14.45" x14ac:dyDescent="0.3">
      <c r="A5938">
        <f t="shared" si="92"/>
        <v>23464</v>
      </c>
    </row>
    <row r="5939" spans="1:1" ht="14.45" x14ac:dyDescent="0.3">
      <c r="A5939">
        <f t="shared" si="92"/>
        <v>23463</v>
      </c>
    </row>
    <row r="5940" spans="1:1" ht="14.45" x14ac:dyDescent="0.3">
      <c r="A5940">
        <f t="shared" si="92"/>
        <v>23462</v>
      </c>
    </row>
    <row r="5941" spans="1:1" ht="14.45" x14ac:dyDescent="0.3">
      <c r="A5941">
        <f t="shared" si="92"/>
        <v>23461</v>
      </c>
    </row>
    <row r="5942" spans="1:1" ht="14.45" x14ac:dyDescent="0.3">
      <c r="A5942">
        <f t="shared" si="92"/>
        <v>23460</v>
      </c>
    </row>
    <row r="5943" spans="1:1" ht="14.45" x14ac:dyDescent="0.3">
      <c r="A5943">
        <f t="shared" si="92"/>
        <v>23459</v>
      </c>
    </row>
    <row r="5944" spans="1:1" ht="14.45" x14ac:dyDescent="0.3">
      <c r="A5944">
        <f t="shared" si="92"/>
        <v>23458</v>
      </c>
    </row>
    <row r="5945" spans="1:1" ht="14.45" x14ac:dyDescent="0.3">
      <c r="A5945">
        <f t="shared" si="92"/>
        <v>23457</v>
      </c>
    </row>
    <row r="5946" spans="1:1" ht="14.45" x14ac:dyDescent="0.3">
      <c r="A5946">
        <f t="shared" si="92"/>
        <v>23456</v>
      </c>
    </row>
    <row r="5947" spans="1:1" ht="14.45" x14ac:dyDescent="0.3">
      <c r="A5947">
        <f t="shared" si="92"/>
        <v>23455</v>
      </c>
    </row>
    <row r="5948" spans="1:1" ht="14.45" x14ac:dyDescent="0.3">
      <c r="A5948">
        <f t="shared" si="92"/>
        <v>23454</v>
      </c>
    </row>
    <row r="5949" spans="1:1" ht="14.45" x14ac:dyDescent="0.3">
      <c r="A5949">
        <f t="shared" si="92"/>
        <v>23453</v>
      </c>
    </row>
    <row r="5950" spans="1:1" ht="14.45" x14ac:dyDescent="0.3">
      <c r="A5950">
        <f t="shared" si="92"/>
        <v>23452</v>
      </c>
    </row>
    <row r="5951" spans="1:1" ht="14.45" x14ac:dyDescent="0.3">
      <c r="A5951">
        <f t="shared" si="92"/>
        <v>23451</v>
      </c>
    </row>
    <row r="5952" spans="1:1" ht="14.45" x14ac:dyDescent="0.3">
      <c r="A5952">
        <f t="shared" si="92"/>
        <v>23450</v>
      </c>
    </row>
    <row r="5953" spans="1:1" ht="14.45" x14ac:dyDescent="0.3">
      <c r="A5953">
        <f t="shared" si="92"/>
        <v>23449</v>
      </c>
    </row>
    <row r="5954" spans="1:1" ht="14.45" x14ac:dyDescent="0.3">
      <c r="A5954">
        <f t="shared" si="92"/>
        <v>23448</v>
      </c>
    </row>
    <row r="5955" spans="1:1" ht="14.45" x14ac:dyDescent="0.3">
      <c r="A5955">
        <f t="shared" si="92"/>
        <v>23447</v>
      </c>
    </row>
    <row r="5956" spans="1:1" ht="14.45" x14ac:dyDescent="0.3">
      <c r="A5956">
        <f t="shared" ref="A5956:A6019" si="93">A5955-1</f>
        <v>23446</v>
      </c>
    </row>
    <row r="5957" spans="1:1" ht="14.45" x14ac:dyDescent="0.3">
      <c r="A5957">
        <f t="shared" si="93"/>
        <v>23445</v>
      </c>
    </row>
    <row r="5958" spans="1:1" ht="14.45" x14ac:dyDescent="0.3">
      <c r="A5958">
        <f t="shared" si="93"/>
        <v>23444</v>
      </c>
    </row>
    <row r="5959" spans="1:1" ht="14.45" x14ac:dyDescent="0.3">
      <c r="A5959">
        <f t="shared" si="93"/>
        <v>23443</v>
      </c>
    </row>
    <row r="5960" spans="1:1" ht="14.45" x14ac:dyDescent="0.3">
      <c r="A5960">
        <f t="shared" si="93"/>
        <v>23442</v>
      </c>
    </row>
    <row r="5961" spans="1:1" ht="14.45" x14ac:dyDescent="0.3">
      <c r="A5961">
        <f t="shared" si="93"/>
        <v>23441</v>
      </c>
    </row>
    <row r="5962" spans="1:1" ht="14.45" x14ac:dyDescent="0.3">
      <c r="A5962">
        <f t="shared" si="93"/>
        <v>23440</v>
      </c>
    </row>
    <row r="5963" spans="1:1" ht="14.45" x14ac:dyDescent="0.3">
      <c r="A5963">
        <f t="shared" si="93"/>
        <v>23439</v>
      </c>
    </row>
    <row r="5964" spans="1:1" ht="14.45" x14ac:dyDescent="0.3">
      <c r="A5964">
        <f t="shared" si="93"/>
        <v>23438</v>
      </c>
    </row>
    <row r="5965" spans="1:1" ht="14.45" x14ac:dyDescent="0.3">
      <c r="A5965">
        <f t="shared" si="93"/>
        <v>23437</v>
      </c>
    </row>
    <row r="5966" spans="1:1" ht="14.45" x14ac:dyDescent="0.3">
      <c r="A5966">
        <f t="shared" si="93"/>
        <v>23436</v>
      </c>
    </row>
    <row r="5967" spans="1:1" ht="14.45" x14ac:dyDescent="0.3">
      <c r="A5967">
        <f t="shared" si="93"/>
        <v>23435</v>
      </c>
    </row>
    <row r="5968" spans="1:1" ht="14.45" x14ac:dyDescent="0.3">
      <c r="A5968">
        <f t="shared" si="93"/>
        <v>23434</v>
      </c>
    </row>
    <row r="5969" spans="1:1" ht="14.45" x14ac:dyDescent="0.3">
      <c r="A5969">
        <f t="shared" si="93"/>
        <v>23433</v>
      </c>
    </row>
    <row r="5970" spans="1:1" ht="14.45" x14ac:dyDescent="0.3">
      <c r="A5970">
        <f t="shared" si="93"/>
        <v>23432</v>
      </c>
    </row>
    <row r="5971" spans="1:1" ht="14.45" x14ac:dyDescent="0.3">
      <c r="A5971">
        <f t="shared" si="93"/>
        <v>23431</v>
      </c>
    </row>
    <row r="5972" spans="1:1" ht="14.45" x14ac:dyDescent="0.3">
      <c r="A5972">
        <f t="shared" si="93"/>
        <v>23430</v>
      </c>
    </row>
    <row r="5973" spans="1:1" ht="14.45" x14ac:dyDescent="0.3">
      <c r="A5973">
        <f t="shared" si="93"/>
        <v>23429</v>
      </c>
    </row>
    <row r="5974" spans="1:1" ht="14.45" x14ac:dyDescent="0.3">
      <c r="A5974">
        <f t="shared" si="93"/>
        <v>23428</v>
      </c>
    </row>
    <row r="5975" spans="1:1" ht="14.45" x14ac:dyDescent="0.3">
      <c r="A5975">
        <f t="shared" si="93"/>
        <v>23427</v>
      </c>
    </row>
    <row r="5976" spans="1:1" ht="14.45" x14ac:dyDescent="0.3">
      <c r="A5976">
        <f t="shared" si="93"/>
        <v>23426</v>
      </c>
    </row>
    <row r="5977" spans="1:1" ht="14.45" x14ac:dyDescent="0.3">
      <c r="A5977">
        <f t="shared" si="93"/>
        <v>23425</v>
      </c>
    </row>
    <row r="5978" spans="1:1" ht="14.45" x14ac:dyDescent="0.3">
      <c r="A5978">
        <f t="shared" si="93"/>
        <v>23424</v>
      </c>
    </row>
    <row r="5979" spans="1:1" ht="14.45" x14ac:dyDescent="0.3">
      <c r="A5979">
        <f t="shared" si="93"/>
        <v>23423</v>
      </c>
    </row>
    <row r="5980" spans="1:1" ht="14.45" x14ac:dyDescent="0.3">
      <c r="A5980">
        <f t="shared" si="93"/>
        <v>23422</v>
      </c>
    </row>
    <row r="5981" spans="1:1" ht="14.45" x14ac:dyDescent="0.3">
      <c r="A5981">
        <f t="shared" si="93"/>
        <v>23421</v>
      </c>
    </row>
    <row r="5982" spans="1:1" ht="14.45" x14ac:dyDescent="0.3">
      <c r="A5982">
        <f t="shared" si="93"/>
        <v>23420</v>
      </c>
    </row>
    <row r="5983" spans="1:1" ht="14.45" x14ac:dyDescent="0.3">
      <c r="A5983">
        <f t="shared" si="93"/>
        <v>23419</v>
      </c>
    </row>
    <row r="5984" spans="1:1" ht="14.45" x14ac:dyDescent="0.3">
      <c r="A5984">
        <f t="shared" si="93"/>
        <v>23418</v>
      </c>
    </row>
    <row r="5985" spans="1:1" ht="14.45" x14ac:dyDescent="0.3">
      <c r="A5985">
        <f t="shared" si="93"/>
        <v>23417</v>
      </c>
    </row>
    <row r="5986" spans="1:1" ht="14.45" x14ac:dyDescent="0.3">
      <c r="A5986">
        <f t="shared" si="93"/>
        <v>23416</v>
      </c>
    </row>
    <row r="5987" spans="1:1" ht="14.45" x14ac:dyDescent="0.3">
      <c r="A5987">
        <f t="shared" si="93"/>
        <v>23415</v>
      </c>
    </row>
    <row r="5988" spans="1:1" ht="14.45" x14ac:dyDescent="0.3">
      <c r="A5988">
        <f t="shared" si="93"/>
        <v>23414</v>
      </c>
    </row>
    <row r="5989" spans="1:1" ht="14.45" x14ac:dyDescent="0.3">
      <c r="A5989">
        <f t="shared" si="93"/>
        <v>23413</v>
      </c>
    </row>
    <row r="5990" spans="1:1" ht="14.45" x14ac:dyDescent="0.3">
      <c r="A5990">
        <f t="shared" si="93"/>
        <v>23412</v>
      </c>
    </row>
    <row r="5991" spans="1:1" ht="14.45" x14ac:dyDescent="0.3">
      <c r="A5991">
        <f t="shared" si="93"/>
        <v>23411</v>
      </c>
    </row>
    <row r="5992" spans="1:1" ht="14.45" x14ac:dyDescent="0.3">
      <c r="A5992">
        <f t="shared" si="93"/>
        <v>23410</v>
      </c>
    </row>
    <row r="5993" spans="1:1" ht="14.45" x14ac:dyDescent="0.3">
      <c r="A5993">
        <f t="shared" si="93"/>
        <v>23409</v>
      </c>
    </row>
    <row r="5994" spans="1:1" ht="14.45" x14ac:dyDescent="0.3">
      <c r="A5994">
        <f t="shared" si="93"/>
        <v>23408</v>
      </c>
    </row>
    <row r="5995" spans="1:1" ht="14.45" x14ac:dyDescent="0.3">
      <c r="A5995">
        <f t="shared" si="93"/>
        <v>23407</v>
      </c>
    </row>
    <row r="5996" spans="1:1" ht="14.45" x14ac:dyDescent="0.3">
      <c r="A5996">
        <f t="shared" si="93"/>
        <v>23406</v>
      </c>
    </row>
    <row r="5997" spans="1:1" ht="14.45" x14ac:dyDescent="0.3">
      <c r="A5997">
        <f t="shared" si="93"/>
        <v>23405</v>
      </c>
    </row>
    <row r="5998" spans="1:1" ht="14.45" x14ac:dyDescent="0.3">
      <c r="A5998">
        <f t="shared" si="93"/>
        <v>23404</v>
      </c>
    </row>
    <row r="5999" spans="1:1" ht="14.45" x14ac:dyDescent="0.3">
      <c r="A5999">
        <f t="shared" si="93"/>
        <v>23403</v>
      </c>
    </row>
    <row r="6000" spans="1:1" ht="14.45" x14ac:dyDescent="0.3">
      <c r="A6000">
        <f t="shared" si="93"/>
        <v>23402</v>
      </c>
    </row>
    <row r="6001" spans="1:1" ht="14.45" x14ac:dyDescent="0.3">
      <c r="A6001">
        <f t="shared" si="93"/>
        <v>23401</v>
      </c>
    </row>
    <row r="6002" spans="1:1" ht="14.45" x14ac:dyDescent="0.3">
      <c r="A6002">
        <f t="shared" si="93"/>
        <v>23400</v>
      </c>
    </row>
    <row r="6003" spans="1:1" ht="14.45" x14ac:dyDescent="0.3">
      <c r="A6003">
        <f t="shared" si="93"/>
        <v>23399</v>
      </c>
    </row>
    <row r="6004" spans="1:1" ht="14.45" x14ac:dyDescent="0.3">
      <c r="A6004">
        <f t="shared" si="93"/>
        <v>23398</v>
      </c>
    </row>
    <row r="6005" spans="1:1" ht="14.45" x14ac:dyDescent="0.3">
      <c r="A6005">
        <f t="shared" si="93"/>
        <v>23397</v>
      </c>
    </row>
    <row r="6006" spans="1:1" ht="14.45" x14ac:dyDescent="0.3">
      <c r="A6006">
        <f t="shared" si="93"/>
        <v>23396</v>
      </c>
    </row>
    <row r="6007" spans="1:1" ht="14.45" x14ac:dyDescent="0.3">
      <c r="A6007">
        <f t="shared" si="93"/>
        <v>23395</v>
      </c>
    </row>
    <row r="6008" spans="1:1" ht="14.45" x14ac:dyDescent="0.3">
      <c r="A6008">
        <f t="shared" si="93"/>
        <v>23394</v>
      </c>
    </row>
    <row r="6009" spans="1:1" ht="14.45" x14ac:dyDescent="0.3">
      <c r="A6009">
        <f t="shared" si="93"/>
        <v>23393</v>
      </c>
    </row>
    <row r="6010" spans="1:1" ht="14.45" x14ac:dyDescent="0.3">
      <c r="A6010">
        <f t="shared" si="93"/>
        <v>23392</v>
      </c>
    </row>
    <row r="6011" spans="1:1" ht="14.45" x14ac:dyDescent="0.3">
      <c r="A6011">
        <f t="shared" si="93"/>
        <v>23391</v>
      </c>
    </row>
    <row r="6012" spans="1:1" ht="14.45" x14ac:dyDescent="0.3">
      <c r="A6012">
        <f t="shared" si="93"/>
        <v>23390</v>
      </c>
    </row>
    <row r="6013" spans="1:1" ht="14.45" x14ac:dyDescent="0.3">
      <c r="A6013">
        <f t="shared" si="93"/>
        <v>23389</v>
      </c>
    </row>
    <row r="6014" spans="1:1" ht="14.45" x14ac:dyDescent="0.3">
      <c r="A6014">
        <f t="shared" si="93"/>
        <v>23388</v>
      </c>
    </row>
    <row r="6015" spans="1:1" ht="14.45" x14ac:dyDescent="0.3">
      <c r="A6015">
        <f t="shared" si="93"/>
        <v>23387</v>
      </c>
    </row>
    <row r="6016" spans="1:1" ht="14.45" x14ac:dyDescent="0.3">
      <c r="A6016">
        <f t="shared" si="93"/>
        <v>23386</v>
      </c>
    </row>
    <row r="6017" spans="1:1" ht="14.45" x14ac:dyDescent="0.3">
      <c r="A6017">
        <f t="shared" si="93"/>
        <v>23385</v>
      </c>
    </row>
    <row r="6018" spans="1:1" ht="14.45" x14ac:dyDescent="0.3">
      <c r="A6018">
        <f t="shared" si="93"/>
        <v>23384</v>
      </c>
    </row>
    <row r="6019" spans="1:1" ht="14.45" x14ac:dyDescent="0.3">
      <c r="A6019">
        <f t="shared" si="93"/>
        <v>23383</v>
      </c>
    </row>
    <row r="6020" spans="1:1" ht="14.45" x14ac:dyDescent="0.3">
      <c r="A6020">
        <f t="shared" ref="A6020:A6083" si="94">A6019-1</f>
        <v>23382</v>
      </c>
    </row>
    <row r="6021" spans="1:1" ht="14.45" x14ac:dyDescent="0.3">
      <c r="A6021">
        <f t="shared" si="94"/>
        <v>23381</v>
      </c>
    </row>
    <row r="6022" spans="1:1" ht="14.45" x14ac:dyDescent="0.3">
      <c r="A6022">
        <f t="shared" si="94"/>
        <v>23380</v>
      </c>
    </row>
    <row r="6023" spans="1:1" ht="14.45" x14ac:dyDescent="0.3">
      <c r="A6023">
        <f t="shared" si="94"/>
        <v>23379</v>
      </c>
    </row>
    <row r="6024" spans="1:1" ht="14.45" x14ac:dyDescent="0.3">
      <c r="A6024">
        <f t="shared" si="94"/>
        <v>23378</v>
      </c>
    </row>
    <row r="6025" spans="1:1" ht="14.45" x14ac:dyDescent="0.3">
      <c r="A6025">
        <f t="shared" si="94"/>
        <v>23377</v>
      </c>
    </row>
    <row r="6026" spans="1:1" ht="14.45" x14ac:dyDescent="0.3">
      <c r="A6026">
        <f t="shared" si="94"/>
        <v>23376</v>
      </c>
    </row>
    <row r="6027" spans="1:1" ht="14.45" x14ac:dyDescent="0.3">
      <c r="A6027">
        <f t="shared" si="94"/>
        <v>23375</v>
      </c>
    </row>
    <row r="6028" spans="1:1" ht="14.45" x14ac:dyDescent="0.3">
      <c r="A6028">
        <f t="shared" si="94"/>
        <v>23374</v>
      </c>
    </row>
    <row r="6029" spans="1:1" ht="14.45" x14ac:dyDescent="0.3">
      <c r="A6029">
        <f t="shared" si="94"/>
        <v>23373</v>
      </c>
    </row>
    <row r="6030" spans="1:1" ht="14.45" x14ac:dyDescent="0.3">
      <c r="A6030">
        <f t="shared" si="94"/>
        <v>23372</v>
      </c>
    </row>
    <row r="6031" spans="1:1" ht="14.45" x14ac:dyDescent="0.3">
      <c r="A6031">
        <f t="shared" si="94"/>
        <v>23371</v>
      </c>
    </row>
    <row r="6032" spans="1:1" ht="14.45" x14ac:dyDescent="0.3">
      <c r="A6032">
        <f t="shared" si="94"/>
        <v>23370</v>
      </c>
    </row>
    <row r="6033" spans="1:1" ht="14.45" x14ac:dyDescent="0.3">
      <c r="A6033">
        <f t="shared" si="94"/>
        <v>23369</v>
      </c>
    </row>
    <row r="6034" spans="1:1" ht="14.45" x14ac:dyDescent="0.3">
      <c r="A6034">
        <f t="shared" si="94"/>
        <v>23368</v>
      </c>
    </row>
    <row r="6035" spans="1:1" ht="14.45" x14ac:dyDescent="0.3">
      <c r="A6035">
        <f t="shared" si="94"/>
        <v>23367</v>
      </c>
    </row>
    <row r="6036" spans="1:1" ht="14.45" x14ac:dyDescent="0.3">
      <c r="A6036">
        <f t="shared" si="94"/>
        <v>23366</v>
      </c>
    </row>
    <row r="6037" spans="1:1" ht="14.45" x14ac:dyDescent="0.3">
      <c r="A6037">
        <f t="shared" si="94"/>
        <v>23365</v>
      </c>
    </row>
    <row r="6038" spans="1:1" ht="14.45" x14ac:dyDescent="0.3">
      <c r="A6038">
        <f t="shared" si="94"/>
        <v>23364</v>
      </c>
    </row>
    <row r="6039" spans="1:1" ht="14.45" x14ac:dyDescent="0.3">
      <c r="A6039">
        <f t="shared" si="94"/>
        <v>23363</v>
      </c>
    </row>
    <row r="6040" spans="1:1" ht="14.45" x14ac:dyDescent="0.3">
      <c r="A6040">
        <f t="shared" si="94"/>
        <v>23362</v>
      </c>
    </row>
    <row r="6041" spans="1:1" ht="14.45" x14ac:dyDescent="0.3">
      <c r="A6041">
        <f t="shared" si="94"/>
        <v>23361</v>
      </c>
    </row>
    <row r="6042" spans="1:1" ht="14.45" x14ac:dyDescent="0.3">
      <c r="A6042">
        <f t="shared" si="94"/>
        <v>23360</v>
      </c>
    </row>
    <row r="6043" spans="1:1" ht="14.45" x14ac:dyDescent="0.3">
      <c r="A6043">
        <f t="shared" si="94"/>
        <v>23359</v>
      </c>
    </row>
    <row r="6044" spans="1:1" ht="14.45" x14ac:dyDescent="0.3">
      <c r="A6044">
        <f t="shared" si="94"/>
        <v>23358</v>
      </c>
    </row>
    <row r="6045" spans="1:1" ht="14.45" x14ac:dyDescent="0.3">
      <c r="A6045">
        <f t="shared" si="94"/>
        <v>23357</v>
      </c>
    </row>
    <row r="6046" spans="1:1" ht="14.45" x14ac:dyDescent="0.3">
      <c r="A6046">
        <f t="shared" si="94"/>
        <v>23356</v>
      </c>
    </row>
    <row r="6047" spans="1:1" ht="14.45" x14ac:dyDescent="0.3">
      <c r="A6047">
        <f t="shared" si="94"/>
        <v>23355</v>
      </c>
    </row>
    <row r="6048" spans="1:1" ht="14.45" x14ac:dyDescent="0.3">
      <c r="A6048">
        <f t="shared" si="94"/>
        <v>23354</v>
      </c>
    </row>
    <row r="6049" spans="1:1" ht="14.45" x14ac:dyDescent="0.3">
      <c r="A6049">
        <f t="shared" si="94"/>
        <v>23353</v>
      </c>
    </row>
    <row r="6050" spans="1:1" ht="14.45" x14ac:dyDescent="0.3">
      <c r="A6050">
        <f t="shared" si="94"/>
        <v>23352</v>
      </c>
    </row>
    <row r="6051" spans="1:1" ht="14.45" x14ac:dyDescent="0.3">
      <c r="A6051">
        <f t="shared" si="94"/>
        <v>23351</v>
      </c>
    </row>
    <row r="6052" spans="1:1" ht="14.45" x14ac:dyDescent="0.3">
      <c r="A6052">
        <f t="shared" si="94"/>
        <v>23350</v>
      </c>
    </row>
    <row r="6053" spans="1:1" ht="14.45" x14ac:dyDescent="0.3">
      <c r="A6053">
        <f t="shared" si="94"/>
        <v>23349</v>
      </c>
    </row>
    <row r="6054" spans="1:1" ht="14.45" x14ac:dyDescent="0.3">
      <c r="A6054">
        <f t="shared" si="94"/>
        <v>23348</v>
      </c>
    </row>
    <row r="6055" spans="1:1" ht="14.45" x14ac:dyDescent="0.3">
      <c r="A6055">
        <f t="shared" si="94"/>
        <v>23347</v>
      </c>
    </row>
    <row r="6056" spans="1:1" ht="14.45" x14ac:dyDescent="0.3">
      <c r="A6056">
        <f t="shared" si="94"/>
        <v>23346</v>
      </c>
    </row>
    <row r="6057" spans="1:1" ht="14.45" x14ac:dyDescent="0.3">
      <c r="A6057">
        <f t="shared" si="94"/>
        <v>23345</v>
      </c>
    </row>
    <row r="6058" spans="1:1" ht="14.45" x14ac:dyDescent="0.3">
      <c r="A6058">
        <f t="shared" si="94"/>
        <v>23344</v>
      </c>
    </row>
    <row r="6059" spans="1:1" ht="14.45" x14ac:dyDescent="0.3">
      <c r="A6059">
        <f t="shared" si="94"/>
        <v>23343</v>
      </c>
    </row>
    <row r="6060" spans="1:1" ht="14.45" x14ac:dyDescent="0.3">
      <c r="A6060">
        <f t="shared" si="94"/>
        <v>23342</v>
      </c>
    </row>
    <row r="6061" spans="1:1" ht="14.45" x14ac:dyDescent="0.3">
      <c r="A6061">
        <f t="shared" si="94"/>
        <v>23341</v>
      </c>
    </row>
    <row r="6062" spans="1:1" ht="14.45" x14ac:dyDescent="0.3">
      <c r="A6062">
        <f t="shared" si="94"/>
        <v>23340</v>
      </c>
    </row>
    <row r="6063" spans="1:1" ht="14.45" x14ac:dyDescent="0.3">
      <c r="A6063">
        <f t="shared" si="94"/>
        <v>23339</v>
      </c>
    </row>
    <row r="6064" spans="1:1" ht="14.45" x14ac:dyDescent="0.3">
      <c r="A6064">
        <f t="shared" si="94"/>
        <v>23338</v>
      </c>
    </row>
    <row r="6065" spans="1:1" ht="14.45" x14ac:dyDescent="0.3">
      <c r="A6065">
        <f t="shared" si="94"/>
        <v>23337</v>
      </c>
    </row>
    <row r="6066" spans="1:1" ht="14.45" x14ac:dyDescent="0.3">
      <c r="A6066">
        <f t="shared" si="94"/>
        <v>23336</v>
      </c>
    </row>
    <row r="6067" spans="1:1" ht="14.45" x14ac:dyDescent="0.3">
      <c r="A6067">
        <f t="shared" si="94"/>
        <v>23335</v>
      </c>
    </row>
    <row r="6068" spans="1:1" ht="14.45" x14ac:dyDescent="0.3">
      <c r="A6068">
        <f t="shared" si="94"/>
        <v>23334</v>
      </c>
    </row>
    <row r="6069" spans="1:1" ht="14.45" x14ac:dyDescent="0.3">
      <c r="A6069">
        <f t="shared" si="94"/>
        <v>23333</v>
      </c>
    </row>
    <row r="6070" spans="1:1" ht="14.45" x14ac:dyDescent="0.3">
      <c r="A6070">
        <f t="shared" si="94"/>
        <v>23332</v>
      </c>
    </row>
    <row r="6071" spans="1:1" ht="14.45" x14ac:dyDescent="0.3">
      <c r="A6071">
        <f t="shared" si="94"/>
        <v>23331</v>
      </c>
    </row>
    <row r="6072" spans="1:1" ht="14.45" x14ac:dyDescent="0.3">
      <c r="A6072">
        <f t="shared" si="94"/>
        <v>23330</v>
      </c>
    </row>
    <row r="6073" spans="1:1" ht="14.45" x14ac:dyDescent="0.3">
      <c r="A6073">
        <f t="shared" si="94"/>
        <v>23329</v>
      </c>
    </row>
    <row r="6074" spans="1:1" ht="14.45" x14ac:dyDescent="0.3">
      <c r="A6074">
        <f t="shared" si="94"/>
        <v>23328</v>
      </c>
    </row>
    <row r="6075" spans="1:1" ht="14.45" x14ac:dyDescent="0.3">
      <c r="A6075">
        <f t="shared" si="94"/>
        <v>23327</v>
      </c>
    </row>
    <row r="6076" spans="1:1" ht="14.45" x14ac:dyDescent="0.3">
      <c r="A6076">
        <f t="shared" si="94"/>
        <v>23326</v>
      </c>
    </row>
    <row r="6077" spans="1:1" ht="14.45" x14ac:dyDescent="0.3">
      <c r="A6077">
        <f t="shared" si="94"/>
        <v>23325</v>
      </c>
    </row>
    <row r="6078" spans="1:1" ht="14.45" x14ac:dyDescent="0.3">
      <c r="A6078">
        <f t="shared" si="94"/>
        <v>23324</v>
      </c>
    </row>
    <row r="6079" spans="1:1" ht="14.45" x14ac:dyDescent="0.3">
      <c r="A6079">
        <f t="shared" si="94"/>
        <v>23323</v>
      </c>
    </row>
    <row r="6080" spans="1:1" ht="14.45" x14ac:dyDescent="0.3">
      <c r="A6080">
        <f t="shared" si="94"/>
        <v>23322</v>
      </c>
    </row>
    <row r="6081" spans="1:1" ht="14.45" x14ac:dyDescent="0.3">
      <c r="A6081">
        <f t="shared" si="94"/>
        <v>23321</v>
      </c>
    </row>
    <row r="6082" spans="1:1" ht="14.45" x14ac:dyDescent="0.3">
      <c r="A6082">
        <f t="shared" si="94"/>
        <v>23320</v>
      </c>
    </row>
    <row r="6083" spans="1:1" ht="14.45" x14ac:dyDescent="0.3">
      <c r="A6083">
        <f t="shared" si="94"/>
        <v>23319</v>
      </c>
    </row>
    <row r="6084" spans="1:1" ht="14.45" x14ac:dyDescent="0.3">
      <c r="A6084">
        <f t="shared" ref="A6084:A6147" si="95">A6083-1</f>
        <v>23318</v>
      </c>
    </row>
    <row r="6085" spans="1:1" ht="14.45" x14ac:dyDescent="0.3">
      <c r="A6085">
        <f t="shared" si="95"/>
        <v>23317</v>
      </c>
    </row>
    <row r="6086" spans="1:1" ht="14.45" x14ac:dyDescent="0.3">
      <c r="A6086">
        <f t="shared" si="95"/>
        <v>23316</v>
      </c>
    </row>
    <row r="6087" spans="1:1" ht="14.45" x14ac:dyDescent="0.3">
      <c r="A6087">
        <f t="shared" si="95"/>
        <v>23315</v>
      </c>
    </row>
    <row r="6088" spans="1:1" ht="14.45" x14ac:dyDescent="0.3">
      <c r="A6088">
        <f t="shared" si="95"/>
        <v>23314</v>
      </c>
    </row>
    <row r="6089" spans="1:1" ht="14.45" x14ac:dyDescent="0.3">
      <c r="A6089">
        <f t="shared" si="95"/>
        <v>23313</v>
      </c>
    </row>
    <row r="6090" spans="1:1" ht="14.45" x14ac:dyDescent="0.3">
      <c r="A6090">
        <f t="shared" si="95"/>
        <v>23312</v>
      </c>
    </row>
    <row r="6091" spans="1:1" ht="14.45" x14ac:dyDescent="0.3">
      <c r="A6091">
        <f t="shared" si="95"/>
        <v>23311</v>
      </c>
    </row>
    <row r="6092" spans="1:1" ht="14.45" x14ac:dyDescent="0.3">
      <c r="A6092">
        <f t="shared" si="95"/>
        <v>23310</v>
      </c>
    </row>
    <row r="6093" spans="1:1" ht="14.45" x14ac:dyDescent="0.3">
      <c r="A6093">
        <f t="shared" si="95"/>
        <v>23309</v>
      </c>
    </row>
    <row r="6094" spans="1:1" ht="14.45" x14ac:dyDescent="0.3">
      <c r="A6094">
        <f t="shared" si="95"/>
        <v>23308</v>
      </c>
    </row>
    <row r="6095" spans="1:1" ht="14.45" x14ac:dyDescent="0.3">
      <c r="A6095">
        <f t="shared" si="95"/>
        <v>23307</v>
      </c>
    </row>
    <row r="6096" spans="1:1" ht="14.45" x14ac:dyDescent="0.3">
      <c r="A6096">
        <f t="shared" si="95"/>
        <v>23306</v>
      </c>
    </row>
    <row r="6097" spans="1:1" ht="14.45" x14ac:dyDescent="0.3">
      <c r="A6097">
        <f t="shared" si="95"/>
        <v>23305</v>
      </c>
    </row>
    <row r="6098" spans="1:1" ht="14.45" x14ac:dyDescent="0.3">
      <c r="A6098">
        <f t="shared" si="95"/>
        <v>23304</v>
      </c>
    </row>
    <row r="6099" spans="1:1" ht="14.45" x14ac:dyDescent="0.3">
      <c r="A6099">
        <f t="shared" si="95"/>
        <v>23303</v>
      </c>
    </row>
    <row r="6100" spans="1:1" ht="14.45" x14ac:dyDescent="0.3">
      <c r="A6100">
        <f t="shared" si="95"/>
        <v>23302</v>
      </c>
    </row>
    <row r="6101" spans="1:1" ht="14.45" x14ac:dyDescent="0.3">
      <c r="A6101">
        <f t="shared" si="95"/>
        <v>23301</v>
      </c>
    </row>
    <row r="6102" spans="1:1" ht="14.45" x14ac:dyDescent="0.3">
      <c r="A6102">
        <f t="shared" si="95"/>
        <v>23300</v>
      </c>
    </row>
    <row r="6103" spans="1:1" ht="14.45" x14ac:dyDescent="0.3">
      <c r="A6103">
        <f t="shared" si="95"/>
        <v>23299</v>
      </c>
    </row>
    <row r="6104" spans="1:1" ht="14.45" x14ac:dyDescent="0.3">
      <c r="A6104">
        <f t="shared" si="95"/>
        <v>23298</v>
      </c>
    </row>
    <row r="6105" spans="1:1" ht="14.45" x14ac:dyDescent="0.3">
      <c r="A6105">
        <f t="shared" si="95"/>
        <v>23297</v>
      </c>
    </row>
    <row r="6106" spans="1:1" ht="14.45" x14ac:dyDescent="0.3">
      <c r="A6106">
        <f t="shared" si="95"/>
        <v>23296</v>
      </c>
    </row>
    <row r="6107" spans="1:1" ht="14.45" x14ac:dyDescent="0.3">
      <c r="A6107">
        <f t="shared" si="95"/>
        <v>23295</v>
      </c>
    </row>
    <row r="6108" spans="1:1" ht="14.45" x14ac:dyDescent="0.3">
      <c r="A6108">
        <f t="shared" si="95"/>
        <v>23294</v>
      </c>
    </row>
    <row r="6109" spans="1:1" ht="14.45" x14ac:dyDescent="0.3">
      <c r="A6109">
        <f t="shared" si="95"/>
        <v>23293</v>
      </c>
    </row>
    <row r="6110" spans="1:1" ht="14.45" x14ac:dyDescent="0.3">
      <c r="A6110">
        <f t="shared" si="95"/>
        <v>23292</v>
      </c>
    </row>
    <row r="6111" spans="1:1" ht="14.45" x14ac:dyDescent="0.3">
      <c r="A6111">
        <f t="shared" si="95"/>
        <v>23291</v>
      </c>
    </row>
    <row r="6112" spans="1:1" ht="14.45" x14ac:dyDescent="0.3">
      <c r="A6112">
        <f t="shared" si="95"/>
        <v>23290</v>
      </c>
    </row>
    <row r="6113" spans="1:1" ht="14.45" x14ac:dyDescent="0.3">
      <c r="A6113">
        <f t="shared" si="95"/>
        <v>23289</v>
      </c>
    </row>
    <row r="6114" spans="1:1" ht="14.45" x14ac:dyDescent="0.3">
      <c r="A6114">
        <f t="shared" si="95"/>
        <v>23288</v>
      </c>
    </row>
    <row r="6115" spans="1:1" ht="14.45" x14ac:dyDescent="0.3">
      <c r="A6115">
        <f t="shared" si="95"/>
        <v>23287</v>
      </c>
    </row>
    <row r="6116" spans="1:1" ht="14.45" x14ac:dyDescent="0.3">
      <c r="A6116">
        <f t="shared" si="95"/>
        <v>23286</v>
      </c>
    </row>
    <row r="6117" spans="1:1" ht="14.45" x14ac:dyDescent="0.3">
      <c r="A6117">
        <f t="shared" si="95"/>
        <v>23285</v>
      </c>
    </row>
    <row r="6118" spans="1:1" ht="14.45" x14ac:dyDescent="0.3">
      <c r="A6118">
        <f t="shared" si="95"/>
        <v>23284</v>
      </c>
    </row>
    <row r="6119" spans="1:1" ht="14.45" x14ac:dyDescent="0.3">
      <c r="A6119">
        <f t="shared" si="95"/>
        <v>23283</v>
      </c>
    </row>
    <row r="6120" spans="1:1" ht="14.45" x14ac:dyDescent="0.3">
      <c r="A6120">
        <f t="shared" si="95"/>
        <v>23282</v>
      </c>
    </row>
    <row r="6121" spans="1:1" ht="14.45" x14ac:dyDescent="0.3">
      <c r="A6121">
        <f t="shared" si="95"/>
        <v>23281</v>
      </c>
    </row>
    <row r="6122" spans="1:1" ht="14.45" x14ac:dyDescent="0.3">
      <c r="A6122">
        <f t="shared" si="95"/>
        <v>23280</v>
      </c>
    </row>
    <row r="6123" spans="1:1" ht="14.45" x14ac:dyDescent="0.3">
      <c r="A6123">
        <f t="shared" si="95"/>
        <v>23279</v>
      </c>
    </row>
    <row r="6124" spans="1:1" ht="14.45" x14ac:dyDescent="0.3">
      <c r="A6124">
        <f t="shared" si="95"/>
        <v>23278</v>
      </c>
    </row>
    <row r="6125" spans="1:1" ht="14.45" x14ac:dyDescent="0.3">
      <c r="A6125">
        <f t="shared" si="95"/>
        <v>23277</v>
      </c>
    </row>
    <row r="6126" spans="1:1" ht="14.45" x14ac:dyDescent="0.3">
      <c r="A6126">
        <f t="shared" si="95"/>
        <v>23276</v>
      </c>
    </row>
    <row r="6127" spans="1:1" ht="14.45" x14ac:dyDescent="0.3">
      <c r="A6127">
        <f t="shared" si="95"/>
        <v>23275</v>
      </c>
    </row>
    <row r="6128" spans="1:1" ht="14.45" x14ac:dyDescent="0.3">
      <c r="A6128">
        <f t="shared" si="95"/>
        <v>23274</v>
      </c>
    </row>
    <row r="6129" spans="1:1" ht="14.45" x14ac:dyDescent="0.3">
      <c r="A6129">
        <f t="shared" si="95"/>
        <v>23273</v>
      </c>
    </row>
    <row r="6130" spans="1:1" ht="14.45" x14ac:dyDescent="0.3">
      <c r="A6130">
        <f t="shared" si="95"/>
        <v>23272</v>
      </c>
    </row>
    <row r="6131" spans="1:1" ht="14.45" x14ac:dyDescent="0.3">
      <c r="A6131">
        <f t="shared" si="95"/>
        <v>23271</v>
      </c>
    </row>
    <row r="6132" spans="1:1" ht="14.45" x14ac:dyDescent="0.3">
      <c r="A6132">
        <f t="shared" si="95"/>
        <v>23270</v>
      </c>
    </row>
    <row r="6133" spans="1:1" ht="14.45" x14ac:dyDescent="0.3">
      <c r="A6133">
        <f t="shared" si="95"/>
        <v>23269</v>
      </c>
    </row>
    <row r="6134" spans="1:1" ht="14.45" x14ac:dyDescent="0.3">
      <c r="A6134">
        <f t="shared" si="95"/>
        <v>23268</v>
      </c>
    </row>
    <row r="6135" spans="1:1" ht="14.45" x14ac:dyDescent="0.3">
      <c r="A6135">
        <f t="shared" si="95"/>
        <v>23267</v>
      </c>
    </row>
    <row r="6136" spans="1:1" ht="14.45" x14ac:dyDescent="0.3">
      <c r="A6136">
        <f t="shared" si="95"/>
        <v>23266</v>
      </c>
    </row>
    <row r="6137" spans="1:1" ht="14.45" x14ac:dyDescent="0.3">
      <c r="A6137">
        <f t="shared" si="95"/>
        <v>23265</v>
      </c>
    </row>
    <row r="6138" spans="1:1" ht="14.45" x14ac:dyDescent="0.3">
      <c r="A6138">
        <f t="shared" si="95"/>
        <v>23264</v>
      </c>
    </row>
    <row r="6139" spans="1:1" ht="14.45" x14ac:dyDescent="0.3">
      <c r="A6139">
        <f t="shared" si="95"/>
        <v>23263</v>
      </c>
    </row>
    <row r="6140" spans="1:1" ht="14.45" x14ac:dyDescent="0.3">
      <c r="A6140">
        <f t="shared" si="95"/>
        <v>23262</v>
      </c>
    </row>
    <row r="6141" spans="1:1" ht="14.45" x14ac:dyDescent="0.3">
      <c r="A6141">
        <f t="shared" si="95"/>
        <v>23261</v>
      </c>
    </row>
    <row r="6142" spans="1:1" ht="14.45" x14ac:dyDescent="0.3">
      <c r="A6142">
        <f t="shared" si="95"/>
        <v>23260</v>
      </c>
    </row>
    <row r="6143" spans="1:1" ht="14.45" x14ac:dyDescent="0.3">
      <c r="A6143">
        <f t="shared" si="95"/>
        <v>23259</v>
      </c>
    </row>
    <row r="6144" spans="1:1" ht="14.45" x14ac:dyDescent="0.3">
      <c r="A6144">
        <f t="shared" si="95"/>
        <v>23258</v>
      </c>
    </row>
    <row r="6145" spans="1:1" ht="14.45" x14ac:dyDescent="0.3">
      <c r="A6145">
        <f t="shared" si="95"/>
        <v>23257</v>
      </c>
    </row>
    <row r="6146" spans="1:1" ht="14.45" x14ac:dyDescent="0.3">
      <c r="A6146">
        <f t="shared" si="95"/>
        <v>23256</v>
      </c>
    </row>
    <row r="6147" spans="1:1" ht="14.45" x14ac:dyDescent="0.3">
      <c r="A6147">
        <f t="shared" si="95"/>
        <v>23255</v>
      </c>
    </row>
    <row r="6148" spans="1:1" ht="14.45" x14ac:dyDescent="0.3">
      <c r="A6148">
        <f t="shared" ref="A6148:A6211" si="96">A6147-1</f>
        <v>23254</v>
      </c>
    </row>
    <row r="6149" spans="1:1" ht="14.45" x14ac:dyDescent="0.3">
      <c r="A6149">
        <f t="shared" si="96"/>
        <v>23253</v>
      </c>
    </row>
    <row r="6150" spans="1:1" ht="14.45" x14ac:dyDescent="0.3">
      <c r="A6150">
        <f t="shared" si="96"/>
        <v>23252</v>
      </c>
    </row>
    <row r="6151" spans="1:1" ht="14.45" x14ac:dyDescent="0.3">
      <c r="A6151">
        <f t="shared" si="96"/>
        <v>23251</v>
      </c>
    </row>
    <row r="6152" spans="1:1" ht="14.45" x14ac:dyDescent="0.3">
      <c r="A6152">
        <f t="shared" si="96"/>
        <v>23250</v>
      </c>
    </row>
    <row r="6153" spans="1:1" ht="14.45" x14ac:dyDescent="0.3">
      <c r="A6153">
        <f t="shared" si="96"/>
        <v>23249</v>
      </c>
    </row>
    <row r="6154" spans="1:1" ht="14.45" x14ac:dyDescent="0.3">
      <c r="A6154">
        <f t="shared" si="96"/>
        <v>23248</v>
      </c>
    </row>
    <row r="6155" spans="1:1" ht="14.45" x14ac:dyDescent="0.3">
      <c r="A6155">
        <f t="shared" si="96"/>
        <v>23247</v>
      </c>
    </row>
    <row r="6156" spans="1:1" ht="14.45" x14ac:dyDescent="0.3">
      <c r="A6156">
        <f t="shared" si="96"/>
        <v>23246</v>
      </c>
    </row>
    <row r="6157" spans="1:1" ht="14.45" x14ac:dyDescent="0.3">
      <c r="A6157">
        <f t="shared" si="96"/>
        <v>23245</v>
      </c>
    </row>
    <row r="6158" spans="1:1" ht="14.45" x14ac:dyDescent="0.3">
      <c r="A6158">
        <f t="shared" si="96"/>
        <v>23244</v>
      </c>
    </row>
    <row r="6159" spans="1:1" ht="14.45" x14ac:dyDescent="0.3">
      <c r="A6159">
        <f t="shared" si="96"/>
        <v>23243</v>
      </c>
    </row>
    <row r="6160" spans="1:1" ht="14.45" x14ac:dyDescent="0.3">
      <c r="A6160">
        <f t="shared" si="96"/>
        <v>23242</v>
      </c>
    </row>
    <row r="6161" spans="1:1" ht="14.45" x14ac:dyDescent="0.3">
      <c r="A6161">
        <f t="shared" si="96"/>
        <v>23241</v>
      </c>
    </row>
    <row r="6162" spans="1:1" ht="14.45" x14ac:dyDescent="0.3">
      <c r="A6162">
        <f t="shared" si="96"/>
        <v>23240</v>
      </c>
    </row>
    <row r="6163" spans="1:1" ht="14.45" x14ac:dyDescent="0.3">
      <c r="A6163">
        <f t="shared" si="96"/>
        <v>23239</v>
      </c>
    </row>
    <row r="6164" spans="1:1" ht="14.45" x14ac:dyDescent="0.3">
      <c r="A6164">
        <f t="shared" si="96"/>
        <v>23238</v>
      </c>
    </row>
    <row r="6165" spans="1:1" ht="14.45" x14ac:dyDescent="0.3">
      <c r="A6165">
        <f t="shared" si="96"/>
        <v>23237</v>
      </c>
    </row>
    <row r="6166" spans="1:1" ht="14.45" x14ac:dyDescent="0.3">
      <c r="A6166">
        <f t="shared" si="96"/>
        <v>23236</v>
      </c>
    </row>
    <row r="6167" spans="1:1" ht="14.45" x14ac:dyDescent="0.3">
      <c r="A6167">
        <f t="shared" si="96"/>
        <v>23235</v>
      </c>
    </row>
    <row r="6168" spans="1:1" ht="14.45" x14ac:dyDescent="0.3">
      <c r="A6168">
        <f t="shared" si="96"/>
        <v>23234</v>
      </c>
    </row>
    <row r="6169" spans="1:1" ht="14.45" x14ac:dyDescent="0.3">
      <c r="A6169">
        <f t="shared" si="96"/>
        <v>23233</v>
      </c>
    </row>
    <row r="6170" spans="1:1" ht="14.45" x14ac:dyDescent="0.3">
      <c r="A6170">
        <f t="shared" si="96"/>
        <v>23232</v>
      </c>
    </row>
    <row r="6171" spans="1:1" ht="14.45" x14ac:dyDescent="0.3">
      <c r="A6171">
        <f t="shared" si="96"/>
        <v>23231</v>
      </c>
    </row>
    <row r="6172" spans="1:1" ht="14.45" x14ac:dyDescent="0.3">
      <c r="A6172">
        <f t="shared" si="96"/>
        <v>23230</v>
      </c>
    </row>
    <row r="6173" spans="1:1" ht="14.45" x14ac:dyDescent="0.3">
      <c r="A6173">
        <f t="shared" si="96"/>
        <v>23229</v>
      </c>
    </row>
    <row r="6174" spans="1:1" ht="14.45" x14ac:dyDescent="0.3">
      <c r="A6174">
        <f t="shared" si="96"/>
        <v>23228</v>
      </c>
    </row>
    <row r="6175" spans="1:1" ht="14.45" x14ac:dyDescent="0.3">
      <c r="A6175">
        <f t="shared" si="96"/>
        <v>23227</v>
      </c>
    </row>
    <row r="6176" spans="1:1" ht="14.45" x14ac:dyDescent="0.3">
      <c r="A6176">
        <f t="shared" si="96"/>
        <v>23226</v>
      </c>
    </row>
    <row r="6177" spans="1:1" ht="14.45" x14ac:dyDescent="0.3">
      <c r="A6177">
        <f t="shared" si="96"/>
        <v>23225</v>
      </c>
    </row>
    <row r="6178" spans="1:1" ht="14.45" x14ac:dyDescent="0.3">
      <c r="A6178">
        <f t="shared" si="96"/>
        <v>23224</v>
      </c>
    </row>
    <row r="6179" spans="1:1" ht="14.45" x14ac:dyDescent="0.3">
      <c r="A6179">
        <f t="shared" si="96"/>
        <v>23223</v>
      </c>
    </row>
    <row r="6180" spans="1:1" ht="14.45" x14ac:dyDescent="0.3">
      <c r="A6180">
        <f t="shared" si="96"/>
        <v>23222</v>
      </c>
    </row>
    <row r="6181" spans="1:1" ht="14.45" x14ac:dyDescent="0.3">
      <c r="A6181">
        <f t="shared" si="96"/>
        <v>23221</v>
      </c>
    </row>
    <row r="6182" spans="1:1" ht="14.45" x14ac:dyDescent="0.3">
      <c r="A6182">
        <f t="shared" si="96"/>
        <v>23220</v>
      </c>
    </row>
    <row r="6183" spans="1:1" ht="14.45" x14ac:dyDescent="0.3">
      <c r="A6183">
        <f t="shared" si="96"/>
        <v>23219</v>
      </c>
    </row>
    <row r="6184" spans="1:1" ht="14.45" x14ac:dyDescent="0.3">
      <c r="A6184">
        <f t="shared" si="96"/>
        <v>23218</v>
      </c>
    </row>
    <row r="6185" spans="1:1" ht="14.45" x14ac:dyDescent="0.3">
      <c r="A6185">
        <f t="shared" si="96"/>
        <v>23217</v>
      </c>
    </row>
    <row r="6186" spans="1:1" ht="14.45" x14ac:dyDescent="0.3">
      <c r="A6186">
        <f t="shared" si="96"/>
        <v>23216</v>
      </c>
    </row>
    <row r="6187" spans="1:1" ht="14.45" x14ac:dyDescent="0.3">
      <c r="A6187">
        <f t="shared" si="96"/>
        <v>23215</v>
      </c>
    </row>
    <row r="6188" spans="1:1" ht="14.45" x14ac:dyDescent="0.3">
      <c r="A6188">
        <f t="shared" si="96"/>
        <v>23214</v>
      </c>
    </row>
    <row r="6189" spans="1:1" ht="14.45" x14ac:dyDescent="0.3">
      <c r="A6189">
        <f t="shared" si="96"/>
        <v>23213</v>
      </c>
    </row>
    <row r="6190" spans="1:1" ht="14.45" x14ac:dyDescent="0.3">
      <c r="A6190">
        <f t="shared" si="96"/>
        <v>23212</v>
      </c>
    </row>
    <row r="6191" spans="1:1" ht="14.45" x14ac:dyDescent="0.3">
      <c r="A6191">
        <f t="shared" si="96"/>
        <v>23211</v>
      </c>
    </row>
    <row r="6192" spans="1:1" ht="14.45" x14ac:dyDescent="0.3">
      <c r="A6192">
        <f t="shared" si="96"/>
        <v>23210</v>
      </c>
    </row>
    <row r="6193" spans="1:1" ht="14.45" x14ac:dyDescent="0.3">
      <c r="A6193">
        <f t="shared" si="96"/>
        <v>23209</v>
      </c>
    </row>
    <row r="6194" spans="1:1" ht="14.45" x14ac:dyDescent="0.3">
      <c r="A6194">
        <f t="shared" si="96"/>
        <v>23208</v>
      </c>
    </row>
    <row r="6195" spans="1:1" ht="14.45" x14ac:dyDescent="0.3">
      <c r="A6195">
        <f t="shared" si="96"/>
        <v>23207</v>
      </c>
    </row>
    <row r="6196" spans="1:1" ht="14.45" x14ac:dyDescent="0.3">
      <c r="A6196">
        <f t="shared" si="96"/>
        <v>23206</v>
      </c>
    </row>
    <row r="6197" spans="1:1" ht="14.45" x14ac:dyDescent="0.3">
      <c r="A6197">
        <f t="shared" si="96"/>
        <v>23205</v>
      </c>
    </row>
    <row r="6198" spans="1:1" ht="14.45" x14ac:dyDescent="0.3">
      <c r="A6198">
        <f t="shared" si="96"/>
        <v>23204</v>
      </c>
    </row>
    <row r="6199" spans="1:1" ht="14.45" x14ac:dyDescent="0.3">
      <c r="A6199">
        <f t="shared" si="96"/>
        <v>23203</v>
      </c>
    </row>
    <row r="6200" spans="1:1" ht="14.45" x14ac:dyDescent="0.3">
      <c r="A6200">
        <f t="shared" si="96"/>
        <v>23202</v>
      </c>
    </row>
    <row r="6201" spans="1:1" ht="14.45" x14ac:dyDescent="0.3">
      <c r="A6201">
        <f t="shared" si="96"/>
        <v>23201</v>
      </c>
    </row>
    <row r="6202" spans="1:1" ht="14.45" x14ac:dyDescent="0.3">
      <c r="A6202">
        <f t="shared" si="96"/>
        <v>23200</v>
      </c>
    </row>
    <row r="6203" spans="1:1" ht="14.45" x14ac:dyDescent="0.3">
      <c r="A6203">
        <f t="shared" si="96"/>
        <v>23199</v>
      </c>
    </row>
    <row r="6204" spans="1:1" ht="14.45" x14ac:dyDescent="0.3">
      <c r="A6204">
        <f t="shared" si="96"/>
        <v>23198</v>
      </c>
    </row>
    <row r="6205" spans="1:1" ht="14.45" x14ac:dyDescent="0.3">
      <c r="A6205">
        <f t="shared" si="96"/>
        <v>23197</v>
      </c>
    </row>
    <row r="6206" spans="1:1" ht="14.45" x14ac:dyDescent="0.3">
      <c r="A6206">
        <f t="shared" si="96"/>
        <v>23196</v>
      </c>
    </row>
    <row r="6207" spans="1:1" ht="14.45" x14ac:dyDescent="0.3">
      <c r="A6207">
        <f t="shared" si="96"/>
        <v>23195</v>
      </c>
    </row>
    <row r="6208" spans="1:1" ht="14.45" x14ac:dyDescent="0.3">
      <c r="A6208">
        <f t="shared" si="96"/>
        <v>23194</v>
      </c>
    </row>
    <row r="6209" spans="1:1" ht="14.45" x14ac:dyDescent="0.3">
      <c r="A6209">
        <f t="shared" si="96"/>
        <v>23193</v>
      </c>
    </row>
    <row r="6210" spans="1:1" ht="14.45" x14ac:dyDescent="0.3">
      <c r="A6210">
        <f t="shared" si="96"/>
        <v>23192</v>
      </c>
    </row>
    <row r="6211" spans="1:1" ht="14.45" x14ac:dyDescent="0.3">
      <c r="A6211">
        <f t="shared" si="96"/>
        <v>23191</v>
      </c>
    </row>
    <row r="6212" spans="1:1" ht="14.45" x14ac:dyDescent="0.3">
      <c r="A6212">
        <f t="shared" ref="A6212:A6275" si="97">A6211-1</f>
        <v>23190</v>
      </c>
    </row>
    <row r="6213" spans="1:1" ht="14.45" x14ac:dyDescent="0.3">
      <c r="A6213">
        <f t="shared" si="97"/>
        <v>23189</v>
      </c>
    </row>
    <row r="6214" spans="1:1" ht="14.45" x14ac:dyDescent="0.3">
      <c r="A6214">
        <f t="shared" si="97"/>
        <v>23188</v>
      </c>
    </row>
    <row r="6215" spans="1:1" ht="14.45" x14ac:dyDescent="0.3">
      <c r="A6215">
        <f t="shared" si="97"/>
        <v>23187</v>
      </c>
    </row>
    <row r="6216" spans="1:1" ht="14.45" x14ac:dyDescent="0.3">
      <c r="A6216">
        <f t="shared" si="97"/>
        <v>23186</v>
      </c>
    </row>
    <row r="6217" spans="1:1" ht="14.45" x14ac:dyDescent="0.3">
      <c r="A6217">
        <f t="shared" si="97"/>
        <v>23185</v>
      </c>
    </row>
    <row r="6218" spans="1:1" ht="14.45" x14ac:dyDescent="0.3">
      <c r="A6218">
        <f t="shared" si="97"/>
        <v>23184</v>
      </c>
    </row>
    <row r="6219" spans="1:1" ht="14.45" x14ac:dyDescent="0.3">
      <c r="A6219">
        <f t="shared" si="97"/>
        <v>23183</v>
      </c>
    </row>
    <row r="6220" spans="1:1" ht="14.45" x14ac:dyDescent="0.3">
      <c r="A6220">
        <f t="shared" si="97"/>
        <v>23182</v>
      </c>
    </row>
    <row r="6221" spans="1:1" ht="14.45" x14ac:dyDescent="0.3">
      <c r="A6221">
        <f t="shared" si="97"/>
        <v>23181</v>
      </c>
    </row>
    <row r="6222" spans="1:1" ht="14.45" x14ac:dyDescent="0.3">
      <c r="A6222">
        <f t="shared" si="97"/>
        <v>23180</v>
      </c>
    </row>
    <row r="6223" spans="1:1" ht="14.45" x14ac:dyDescent="0.3">
      <c r="A6223">
        <f t="shared" si="97"/>
        <v>23179</v>
      </c>
    </row>
    <row r="6224" spans="1:1" ht="14.45" x14ac:dyDescent="0.3">
      <c r="A6224">
        <f t="shared" si="97"/>
        <v>23178</v>
      </c>
    </row>
    <row r="6225" spans="1:1" ht="14.45" x14ac:dyDescent="0.3">
      <c r="A6225">
        <f t="shared" si="97"/>
        <v>23177</v>
      </c>
    </row>
    <row r="6226" spans="1:1" ht="14.45" x14ac:dyDescent="0.3">
      <c r="A6226">
        <f t="shared" si="97"/>
        <v>23176</v>
      </c>
    </row>
    <row r="6227" spans="1:1" ht="14.45" x14ac:dyDescent="0.3">
      <c r="A6227">
        <f t="shared" si="97"/>
        <v>23175</v>
      </c>
    </row>
    <row r="6228" spans="1:1" ht="14.45" x14ac:dyDescent="0.3">
      <c r="A6228">
        <f t="shared" si="97"/>
        <v>23174</v>
      </c>
    </row>
    <row r="6229" spans="1:1" ht="14.45" x14ac:dyDescent="0.3">
      <c r="A6229">
        <f t="shared" si="97"/>
        <v>23173</v>
      </c>
    </row>
    <row r="6230" spans="1:1" ht="14.45" x14ac:dyDescent="0.3">
      <c r="A6230">
        <f t="shared" si="97"/>
        <v>23172</v>
      </c>
    </row>
    <row r="6231" spans="1:1" ht="14.45" x14ac:dyDescent="0.3">
      <c r="A6231">
        <f t="shared" si="97"/>
        <v>23171</v>
      </c>
    </row>
    <row r="6232" spans="1:1" ht="14.45" x14ac:dyDescent="0.3">
      <c r="A6232">
        <f t="shared" si="97"/>
        <v>23170</v>
      </c>
    </row>
    <row r="6233" spans="1:1" ht="14.45" x14ac:dyDescent="0.3">
      <c r="A6233">
        <f t="shared" si="97"/>
        <v>23169</v>
      </c>
    </row>
    <row r="6234" spans="1:1" ht="14.45" x14ac:dyDescent="0.3">
      <c r="A6234">
        <f t="shared" si="97"/>
        <v>23168</v>
      </c>
    </row>
    <row r="6235" spans="1:1" ht="14.45" x14ac:dyDescent="0.3">
      <c r="A6235">
        <f t="shared" si="97"/>
        <v>23167</v>
      </c>
    </row>
    <row r="6236" spans="1:1" ht="14.45" x14ac:dyDescent="0.3">
      <c r="A6236">
        <f t="shared" si="97"/>
        <v>23166</v>
      </c>
    </row>
    <row r="6237" spans="1:1" ht="14.45" x14ac:dyDescent="0.3">
      <c r="A6237">
        <f t="shared" si="97"/>
        <v>23165</v>
      </c>
    </row>
    <row r="6238" spans="1:1" ht="14.45" x14ac:dyDescent="0.3">
      <c r="A6238">
        <f t="shared" si="97"/>
        <v>23164</v>
      </c>
    </row>
    <row r="6239" spans="1:1" ht="14.45" x14ac:dyDescent="0.3">
      <c r="A6239">
        <f t="shared" si="97"/>
        <v>23163</v>
      </c>
    </row>
    <row r="6240" spans="1:1" ht="14.45" x14ac:dyDescent="0.3">
      <c r="A6240">
        <f t="shared" si="97"/>
        <v>23162</v>
      </c>
    </row>
    <row r="6241" spans="1:1" ht="14.45" x14ac:dyDescent="0.3">
      <c r="A6241">
        <f t="shared" si="97"/>
        <v>23161</v>
      </c>
    </row>
    <row r="6242" spans="1:1" ht="14.45" x14ac:dyDescent="0.3">
      <c r="A6242">
        <f t="shared" si="97"/>
        <v>23160</v>
      </c>
    </row>
    <row r="6243" spans="1:1" ht="14.45" x14ac:dyDescent="0.3">
      <c r="A6243">
        <f t="shared" si="97"/>
        <v>23159</v>
      </c>
    </row>
    <row r="6244" spans="1:1" ht="14.45" x14ac:dyDescent="0.3">
      <c r="A6244">
        <f t="shared" si="97"/>
        <v>23158</v>
      </c>
    </row>
    <row r="6245" spans="1:1" ht="14.45" x14ac:dyDescent="0.3">
      <c r="A6245">
        <f t="shared" si="97"/>
        <v>23157</v>
      </c>
    </row>
    <row r="6246" spans="1:1" ht="14.45" x14ac:dyDescent="0.3">
      <c r="A6246">
        <f t="shared" si="97"/>
        <v>23156</v>
      </c>
    </row>
    <row r="6247" spans="1:1" ht="14.45" x14ac:dyDescent="0.3">
      <c r="A6247">
        <f t="shared" si="97"/>
        <v>23155</v>
      </c>
    </row>
    <row r="6248" spans="1:1" ht="14.45" x14ac:dyDescent="0.3">
      <c r="A6248">
        <f t="shared" si="97"/>
        <v>23154</v>
      </c>
    </row>
    <row r="6249" spans="1:1" ht="14.45" x14ac:dyDescent="0.3">
      <c r="A6249">
        <f t="shared" si="97"/>
        <v>23153</v>
      </c>
    </row>
    <row r="6250" spans="1:1" ht="14.45" x14ac:dyDescent="0.3">
      <c r="A6250">
        <f t="shared" si="97"/>
        <v>23152</v>
      </c>
    </row>
    <row r="6251" spans="1:1" ht="14.45" x14ac:dyDescent="0.3">
      <c r="A6251">
        <f t="shared" si="97"/>
        <v>23151</v>
      </c>
    </row>
    <row r="6252" spans="1:1" ht="14.45" x14ac:dyDescent="0.3">
      <c r="A6252">
        <f t="shared" si="97"/>
        <v>23150</v>
      </c>
    </row>
    <row r="6253" spans="1:1" ht="14.45" x14ac:dyDescent="0.3">
      <c r="A6253">
        <f t="shared" si="97"/>
        <v>23149</v>
      </c>
    </row>
    <row r="6254" spans="1:1" ht="14.45" x14ac:dyDescent="0.3">
      <c r="A6254">
        <f t="shared" si="97"/>
        <v>23148</v>
      </c>
    </row>
    <row r="6255" spans="1:1" ht="14.45" x14ac:dyDescent="0.3">
      <c r="A6255">
        <f t="shared" si="97"/>
        <v>23147</v>
      </c>
    </row>
    <row r="6256" spans="1:1" ht="14.45" x14ac:dyDescent="0.3">
      <c r="A6256">
        <f t="shared" si="97"/>
        <v>23146</v>
      </c>
    </row>
    <row r="6257" spans="1:1" ht="14.45" x14ac:dyDescent="0.3">
      <c r="A6257">
        <f t="shared" si="97"/>
        <v>23145</v>
      </c>
    </row>
    <row r="6258" spans="1:1" ht="14.45" x14ac:dyDescent="0.3">
      <c r="A6258">
        <f t="shared" si="97"/>
        <v>23144</v>
      </c>
    </row>
    <row r="6259" spans="1:1" ht="14.45" x14ac:dyDescent="0.3">
      <c r="A6259">
        <f t="shared" si="97"/>
        <v>23143</v>
      </c>
    </row>
    <row r="6260" spans="1:1" ht="14.45" x14ac:dyDescent="0.3">
      <c r="A6260">
        <f t="shared" si="97"/>
        <v>23142</v>
      </c>
    </row>
    <row r="6261" spans="1:1" ht="14.45" x14ac:dyDescent="0.3">
      <c r="A6261">
        <f t="shared" si="97"/>
        <v>23141</v>
      </c>
    </row>
    <row r="6262" spans="1:1" ht="14.45" x14ac:dyDescent="0.3">
      <c r="A6262">
        <f t="shared" si="97"/>
        <v>23140</v>
      </c>
    </row>
    <row r="6263" spans="1:1" ht="14.45" x14ac:dyDescent="0.3">
      <c r="A6263">
        <f t="shared" si="97"/>
        <v>23139</v>
      </c>
    </row>
    <row r="6264" spans="1:1" ht="14.45" x14ac:dyDescent="0.3">
      <c r="A6264">
        <f t="shared" si="97"/>
        <v>23138</v>
      </c>
    </row>
    <row r="6265" spans="1:1" ht="14.45" x14ac:dyDescent="0.3">
      <c r="A6265">
        <f t="shared" si="97"/>
        <v>23137</v>
      </c>
    </row>
    <row r="6266" spans="1:1" ht="14.45" x14ac:dyDescent="0.3">
      <c r="A6266">
        <f t="shared" si="97"/>
        <v>23136</v>
      </c>
    </row>
    <row r="6267" spans="1:1" ht="14.45" x14ac:dyDescent="0.3">
      <c r="A6267">
        <f t="shared" si="97"/>
        <v>23135</v>
      </c>
    </row>
    <row r="6268" spans="1:1" ht="14.45" x14ac:dyDescent="0.3">
      <c r="A6268">
        <f t="shared" si="97"/>
        <v>23134</v>
      </c>
    </row>
    <row r="6269" spans="1:1" ht="14.45" x14ac:dyDescent="0.3">
      <c r="A6269">
        <f t="shared" si="97"/>
        <v>23133</v>
      </c>
    </row>
    <row r="6270" spans="1:1" ht="14.45" x14ac:dyDescent="0.3">
      <c r="A6270">
        <f t="shared" si="97"/>
        <v>23132</v>
      </c>
    </row>
    <row r="6271" spans="1:1" ht="14.45" x14ac:dyDescent="0.3">
      <c r="A6271">
        <f t="shared" si="97"/>
        <v>23131</v>
      </c>
    </row>
    <row r="6272" spans="1:1" ht="14.45" x14ac:dyDescent="0.3">
      <c r="A6272">
        <f t="shared" si="97"/>
        <v>23130</v>
      </c>
    </row>
    <row r="6273" spans="1:1" ht="14.45" x14ac:dyDescent="0.3">
      <c r="A6273">
        <f t="shared" si="97"/>
        <v>23129</v>
      </c>
    </row>
    <row r="6274" spans="1:1" ht="14.45" x14ac:dyDescent="0.3">
      <c r="A6274">
        <f t="shared" si="97"/>
        <v>23128</v>
      </c>
    </row>
    <row r="6275" spans="1:1" ht="14.45" x14ac:dyDescent="0.3">
      <c r="A6275">
        <f t="shared" si="97"/>
        <v>23127</v>
      </c>
    </row>
    <row r="6276" spans="1:1" ht="14.45" x14ac:dyDescent="0.3">
      <c r="A6276">
        <f t="shared" ref="A6276:A6339" si="98">A6275-1</f>
        <v>23126</v>
      </c>
    </row>
    <row r="6277" spans="1:1" ht="14.45" x14ac:dyDescent="0.3">
      <c r="A6277">
        <f t="shared" si="98"/>
        <v>23125</v>
      </c>
    </row>
    <row r="6278" spans="1:1" ht="14.45" x14ac:dyDescent="0.3">
      <c r="A6278">
        <f t="shared" si="98"/>
        <v>23124</v>
      </c>
    </row>
    <row r="6279" spans="1:1" ht="14.45" x14ac:dyDescent="0.3">
      <c r="A6279">
        <f t="shared" si="98"/>
        <v>23123</v>
      </c>
    </row>
    <row r="6280" spans="1:1" ht="14.45" x14ac:dyDescent="0.3">
      <c r="A6280">
        <f t="shared" si="98"/>
        <v>23122</v>
      </c>
    </row>
    <row r="6281" spans="1:1" ht="14.45" x14ac:dyDescent="0.3">
      <c r="A6281">
        <f t="shared" si="98"/>
        <v>23121</v>
      </c>
    </row>
    <row r="6282" spans="1:1" ht="14.45" x14ac:dyDescent="0.3">
      <c r="A6282">
        <f t="shared" si="98"/>
        <v>23120</v>
      </c>
    </row>
    <row r="6283" spans="1:1" ht="14.45" x14ac:dyDescent="0.3">
      <c r="A6283">
        <f t="shared" si="98"/>
        <v>23119</v>
      </c>
    </row>
    <row r="6284" spans="1:1" ht="14.45" x14ac:dyDescent="0.3">
      <c r="A6284">
        <f t="shared" si="98"/>
        <v>23118</v>
      </c>
    </row>
    <row r="6285" spans="1:1" ht="14.45" x14ac:dyDescent="0.3">
      <c r="A6285">
        <f t="shared" si="98"/>
        <v>23117</v>
      </c>
    </row>
    <row r="6286" spans="1:1" ht="14.45" x14ac:dyDescent="0.3">
      <c r="A6286">
        <f t="shared" si="98"/>
        <v>23116</v>
      </c>
    </row>
    <row r="6287" spans="1:1" ht="14.45" x14ac:dyDescent="0.3">
      <c r="A6287">
        <f t="shared" si="98"/>
        <v>23115</v>
      </c>
    </row>
    <row r="6288" spans="1:1" ht="14.45" x14ac:dyDescent="0.3">
      <c r="A6288">
        <f t="shared" si="98"/>
        <v>23114</v>
      </c>
    </row>
    <row r="6289" spans="1:1" ht="14.45" x14ac:dyDescent="0.3">
      <c r="A6289">
        <f t="shared" si="98"/>
        <v>23113</v>
      </c>
    </row>
    <row r="6290" spans="1:1" ht="14.45" x14ac:dyDescent="0.3">
      <c r="A6290">
        <f t="shared" si="98"/>
        <v>23112</v>
      </c>
    </row>
    <row r="6291" spans="1:1" ht="14.45" x14ac:dyDescent="0.3">
      <c r="A6291">
        <f t="shared" si="98"/>
        <v>23111</v>
      </c>
    </row>
    <row r="6292" spans="1:1" ht="14.45" x14ac:dyDescent="0.3">
      <c r="A6292">
        <f t="shared" si="98"/>
        <v>23110</v>
      </c>
    </row>
    <row r="6293" spans="1:1" ht="14.45" x14ac:dyDescent="0.3">
      <c r="A6293">
        <f t="shared" si="98"/>
        <v>23109</v>
      </c>
    </row>
    <row r="6294" spans="1:1" ht="14.45" x14ac:dyDescent="0.3">
      <c r="A6294">
        <f t="shared" si="98"/>
        <v>23108</v>
      </c>
    </row>
    <row r="6295" spans="1:1" ht="14.45" x14ac:dyDescent="0.3">
      <c r="A6295">
        <f t="shared" si="98"/>
        <v>23107</v>
      </c>
    </row>
    <row r="6296" spans="1:1" ht="14.45" x14ac:dyDescent="0.3">
      <c r="A6296">
        <f t="shared" si="98"/>
        <v>23106</v>
      </c>
    </row>
    <row r="6297" spans="1:1" ht="14.45" x14ac:dyDescent="0.3">
      <c r="A6297">
        <f t="shared" si="98"/>
        <v>23105</v>
      </c>
    </row>
    <row r="6298" spans="1:1" ht="14.45" x14ac:dyDescent="0.3">
      <c r="A6298">
        <f t="shared" si="98"/>
        <v>23104</v>
      </c>
    </row>
    <row r="6299" spans="1:1" ht="14.45" x14ac:dyDescent="0.3">
      <c r="A6299">
        <f t="shared" si="98"/>
        <v>23103</v>
      </c>
    </row>
    <row r="6300" spans="1:1" ht="14.45" x14ac:dyDescent="0.3">
      <c r="A6300">
        <f t="shared" si="98"/>
        <v>23102</v>
      </c>
    </row>
    <row r="6301" spans="1:1" ht="14.45" x14ac:dyDescent="0.3">
      <c r="A6301">
        <f t="shared" si="98"/>
        <v>23101</v>
      </c>
    </row>
    <row r="6302" spans="1:1" ht="14.45" x14ac:dyDescent="0.3">
      <c r="A6302">
        <f t="shared" si="98"/>
        <v>23100</v>
      </c>
    </row>
    <row r="6303" spans="1:1" ht="14.45" x14ac:dyDescent="0.3">
      <c r="A6303">
        <f t="shared" si="98"/>
        <v>23099</v>
      </c>
    </row>
    <row r="6304" spans="1:1" ht="14.45" x14ac:dyDescent="0.3">
      <c r="A6304">
        <f t="shared" si="98"/>
        <v>23098</v>
      </c>
    </row>
    <row r="6305" spans="1:1" ht="14.45" x14ac:dyDescent="0.3">
      <c r="A6305">
        <f t="shared" si="98"/>
        <v>23097</v>
      </c>
    </row>
    <row r="6306" spans="1:1" ht="14.45" x14ac:dyDescent="0.3">
      <c r="A6306">
        <f t="shared" si="98"/>
        <v>23096</v>
      </c>
    </row>
    <row r="6307" spans="1:1" ht="14.45" x14ac:dyDescent="0.3">
      <c r="A6307">
        <f t="shared" si="98"/>
        <v>23095</v>
      </c>
    </row>
    <row r="6308" spans="1:1" ht="14.45" x14ac:dyDescent="0.3">
      <c r="A6308">
        <f t="shared" si="98"/>
        <v>23094</v>
      </c>
    </row>
    <row r="6309" spans="1:1" ht="14.45" x14ac:dyDescent="0.3">
      <c r="A6309">
        <f t="shared" si="98"/>
        <v>23093</v>
      </c>
    </row>
    <row r="6310" spans="1:1" ht="14.45" x14ac:dyDescent="0.3">
      <c r="A6310">
        <f t="shared" si="98"/>
        <v>23092</v>
      </c>
    </row>
    <row r="6311" spans="1:1" ht="14.45" x14ac:dyDescent="0.3">
      <c r="A6311">
        <f t="shared" si="98"/>
        <v>23091</v>
      </c>
    </row>
    <row r="6312" spans="1:1" ht="14.45" x14ac:dyDescent="0.3">
      <c r="A6312">
        <f t="shared" si="98"/>
        <v>23090</v>
      </c>
    </row>
    <row r="6313" spans="1:1" ht="14.45" x14ac:dyDescent="0.3">
      <c r="A6313">
        <f t="shared" si="98"/>
        <v>23089</v>
      </c>
    </row>
    <row r="6314" spans="1:1" ht="14.45" x14ac:dyDescent="0.3">
      <c r="A6314">
        <f t="shared" si="98"/>
        <v>23088</v>
      </c>
    </row>
    <row r="6315" spans="1:1" ht="14.45" x14ac:dyDescent="0.3">
      <c r="A6315">
        <f t="shared" si="98"/>
        <v>23087</v>
      </c>
    </row>
    <row r="6316" spans="1:1" ht="14.45" x14ac:dyDescent="0.3">
      <c r="A6316">
        <f t="shared" si="98"/>
        <v>23086</v>
      </c>
    </row>
    <row r="6317" spans="1:1" ht="14.45" x14ac:dyDescent="0.3">
      <c r="A6317">
        <f t="shared" si="98"/>
        <v>23085</v>
      </c>
    </row>
    <row r="6318" spans="1:1" ht="14.45" x14ac:dyDescent="0.3">
      <c r="A6318">
        <f t="shared" si="98"/>
        <v>23084</v>
      </c>
    </row>
    <row r="6319" spans="1:1" ht="14.45" x14ac:dyDescent="0.3">
      <c r="A6319">
        <f t="shared" si="98"/>
        <v>23083</v>
      </c>
    </row>
    <row r="6320" spans="1:1" ht="14.45" x14ac:dyDescent="0.3">
      <c r="A6320">
        <f t="shared" si="98"/>
        <v>23082</v>
      </c>
    </row>
    <row r="6321" spans="1:1" ht="14.45" x14ac:dyDescent="0.3">
      <c r="A6321">
        <f t="shared" si="98"/>
        <v>23081</v>
      </c>
    </row>
    <row r="6322" spans="1:1" ht="14.45" x14ac:dyDescent="0.3">
      <c r="A6322">
        <f t="shared" si="98"/>
        <v>23080</v>
      </c>
    </row>
    <row r="6323" spans="1:1" ht="14.45" x14ac:dyDescent="0.3">
      <c r="A6323">
        <f t="shared" si="98"/>
        <v>23079</v>
      </c>
    </row>
    <row r="6324" spans="1:1" ht="14.45" x14ac:dyDescent="0.3">
      <c r="A6324">
        <f t="shared" si="98"/>
        <v>23078</v>
      </c>
    </row>
    <row r="6325" spans="1:1" ht="14.45" x14ac:dyDescent="0.3">
      <c r="A6325">
        <f t="shared" si="98"/>
        <v>23077</v>
      </c>
    </row>
    <row r="6326" spans="1:1" ht="14.45" x14ac:dyDescent="0.3">
      <c r="A6326">
        <f t="shared" si="98"/>
        <v>23076</v>
      </c>
    </row>
    <row r="6327" spans="1:1" ht="14.45" x14ac:dyDescent="0.3">
      <c r="A6327">
        <f t="shared" si="98"/>
        <v>23075</v>
      </c>
    </row>
    <row r="6328" spans="1:1" ht="14.45" x14ac:dyDescent="0.3">
      <c r="A6328">
        <f t="shared" si="98"/>
        <v>23074</v>
      </c>
    </row>
    <row r="6329" spans="1:1" ht="14.45" x14ac:dyDescent="0.3">
      <c r="A6329">
        <f t="shared" si="98"/>
        <v>23073</v>
      </c>
    </row>
    <row r="6330" spans="1:1" ht="14.45" x14ac:dyDescent="0.3">
      <c r="A6330">
        <f t="shared" si="98"/>
        <v>23072</v>
      </c>
    </row>
    <row r="6331" spans="1:1" ht="14.45" x14ac:dyDescent="0.3">
      <c r="A6331">
        <f t="shared" si="98"/>
        <v>23071</v>
      </c>
    </row>
    <row r="6332" spans="1:1" ht="14.45" x14ac:dyDescent="0.3">
      <c r="A6332">
        <f t="shared" si="98"/>
        <v>23070</v>
      </c>
    </row>
    <row r="6333" spans="1:1" ht="14.45" x14ac:dyDescent="0.3">
      <c r="A6333">
        <f t="shared" si="98"/>
        <v>23069</v>
      </c>
    </row>
    <row r="6334" spans="1:1" ht="14.45" x14ac:dyDescent="0.3">
      <c r="A6334">
        <f t="shared" si="98"/>
        <v>23068</v>
      </c>
    </row>
    <row r="6335" spans="1:1" ht="14.45" x14ac:dyDescent="0.3">
      <c r="A6335">
        <f t="shared" si="98"/>
        <v>23067</v>
      </c>
    </row>
    <row r="6336" spans="1:1" ht="14.45" x14ac:dyDescent="0.3">
      <c r="A6336">
        <f t="shared" si="98"/>
        <v>23066</v>
      </c>
    </row>
    <row r="6337" spans="1:1" ht="14.45" x14ac:dyDescent="0.3">
      <c r="A6337">
        <f t="shared" si="98"/>
        <v>23065</v>
      </c>
    </row>
    <row r="6338" spans="1:1" ht="14.45" x14ac:dyDescent="0.3">
      <c r="A6338">
        <f t="shared" si="98"/>
        <v>23064</v>
      </c>
    </row>
    <row r="6339" spans="1:1" ht="14.45" x14ac:dyDescent="0.3">
      <c r="A6339">
        <f t="shared" si="98"/>
        <v>23063</v>
      </c>
    </row>
    <row r="6340" spans="1:1" ht="14.45" x14ac:dyDescent="0.3">
      <c r="A6340">
        <f t="shared" ref="A6340:A6403" si="99">A6339-1</f>
        <v>23062</v>
      </c>
    </row>
    <row r="6341" spans="1:1" ht="14.45" x14ac:dyDescent="0.3">
      <c r="A6341">
        <f t="shared" si="99"/>
        <v>23061</v>
      </c>
    </row>
    <row r="6342" spans="1:1" ht="14.45" x14ac:dyDescent="0.3">
      <c r="A6342">
        <f t="shared" si="99"/>
        <v>23060</v>
      </c>
    </row>
    <row r="6343" spans="1:1" ht="14.45" x14ac:dyDescent="0.3">
      <c r="A6343">
        <f t="shared" si="99"/>
        <v>23059</v>
      </c>
    </row>
    <row r="6344" spans="1:1" ht="14.45" x14ac:dyDescent="0.3">
      <c r="A6344">
        <f t="shared" si="99"/>
        <v>23058</v>
      </c>
    </row>
    <row r="6345" spans="1:1" ht="14.45" x14ac:dyDescent="0.3">
      <c r="A6345">
        <f t="shared" si="99"/>
        <v>23057</v>
      </c>
    </row>
    <row r="6346" spans="1:1" ht="14.45" x14ac:dyDescent="0.3">
      <c r="A6346">
        <f t="shared" si="99"/>
        <v>23056</v>
      </c>
    </row>
    <row r="6347" spans="1:1" ht="14.45" x14ac:dyDescent="0.3">
      <c r="A6347">
        <f t="shared" si="99"/>
        <v>23055</v>
      </c>
    </row>
    <row r="6348" spans="1:1" ht="14.45" x14ac:dyDescent="0.3">
      <c r="A6348">
        <f t="shared" si="99"/>
        <v>23054</v>
      </c>
    </row>
    <row r="6349" spans="1:1" ht="14.45" x14ac:dyDescent="0.3">
      <c r="A6349">
        <f t="shared" si="99"/>
        <v>23053</v>
      </c>
    </row>
    <row r="6350" spans="1:1" ht="14.45" x14ac:dyDescent="0.3">
      <c r="A6350">
        <f t="shared" si="99"/>
        <v>23052</v>
      </c>
    </row>
    <row r="6351" spans="1:1" ht="14.45" x14ac:dyDescent="0.3">
      <c r="A6351">
        <f t="shared" si="99"/>
        <v>23051</v>
      </c>
    </row>
    <row r="6352" spans="1:1" ht="14.45" x14ac:dyDescent="0.3">
      <c r="A6352">
        <f t="shared" si="99"/>
        <v>23050</v>
      </c>
    </row>
    <row r="6353" spans="1:1" ht="14.45" x14ac:dyDescent="0.3">
      <c r="A6353">
        <f t="shared" si="99"/>
        <v>23049</v>
      </c>
    </row>
    <row r="6354" spans="1:1" ht="14.45" x14ac:dyDescent="0.3">
      <c r="A6354">
        <f t="shared" si="99"/>
        <v>23048</v>
      </c>
    </row>
    <row r="6355" spans="1:1" ht="14.45" x14ac:dyDescent="0.3">
      <c r="A6355">
        <f t="shared" si="99"/>
        <v>23047</v>
      </c>
    </row>
    <row r="6356" spans="1:1" ht="14.45" x14ac:dyDescent="0.3">
      <c r="A6356">
        <f t="shared" si="99"/>
        <v>23046</v>
      </c>
    </row>
    <row r="6357" spans="1:1" ht="14.45" x14ac:dyDescent="0.3">
      <c r="A6357">
        <f t="shared" si="99"/>
        <v>23045</v>
      </c>
    </row>
    <row r="6358" spans="1:1" ht="14.45" x14ac:dyDescent="0.3">
      <c r="A6358">
        <f t="shared" si="99"/>
        <v>23044</v>
      </c>
    </row>
    <row r="6359" spans="1:1" ht="14.45" x14ac:dyDescent="0.3">
      <c r="A6359">
        <f t="shared" si="99"/>
        <v>23043</v>
      </c>
    </row>
    <row r="6360" spans="1:1" ht="14.45" x14ac:dyDescent="0.3">
      <c r="A6360">
        <f t="shared" si="99"/>
        <v>23042</v>
      </c>
    </row>
    <row r="6361" spans="1:1" ht="14.45" x14ac:dyDescent="0.3">
      <c r="A6361">
        <f t="shared" si="99"/>
        <v>23041</v>
      </c>
    </row>
    <row r="6362" spans="1:1" ht="14.45" x14ac:dyDescent="0.3">
      <c r="A6362">
        <f t="shared" si="99"/>
        <v>23040</v>
      </c>
    </row>
    <row r="6363" spans="1:1" ht="14.45" x14ac:dyDescent="0.3">
      <c r="A6363">
        <f t="shared" si="99"/>
        <v>23039</v>
      </c>
    </row>
    <row r="6364" spans="1:1" ht="14.45" x14ac:dyDescent="0.3">
      <c r="A6364">
        <f t="shared" si="99"/>
        <v>23038</v>
      </c>
    </row>
    <row r="6365" spans="1:1" ht="14.45" x14ac:dyDescent="0.3">
      <c r="A6365">
        <f t="shared" si="99"/>
        <v>23037</v>
      </c>
    </row>
    <row r="6366" spans="1:1" ht="14.45" x14ac:dyDescent="0.3">
      <c r="A6366">
        <f t="shared" si="99"/>
        <v>23036</v>
      </c>
    </row>
    <row r="6367" spans="1:1" ht="14.45" x14ac:dyDescent="0.3">
      <c r="A6367">
        <f t="shared" si="99"/>
        <v>23035</v>
      </c>
    </row>
    <row r="6368" spans="1:1" ht="14.45" x14ac:dyDescent="0.3">
      <c r="A6368">
        <f t="shared" si="99"/>
        <v>23034</v>
      </c>
    </row>
    <row r="6369" spans="1:1" ht="14.45" x14ac:dyDescent="0.3">
      <c r="A6369">
        <f t="shared" si="99"/>
        <v>23033</v>
      </c>
    </row>
    <row r="6370" spans="1:1" ht="14.45" x14ac:dyDescent="0.3">
      <c r="A6370">
        <f t="shared" si="99"/>
        <v>23032</v>
      </c>
    </row>
    <row r="6371" spans="1:1" ht="14.45" x14ac:dyDescent="0.3">
      <c r="A6371">
        <f t="shared" si="99"/>
        <v>23031</v>
      </c>
    </row>
    <row r="6372" spans="1:1" ht="14.45" x14ac:dyDescent="0.3">
      <c r="A6372">
        <f t="shared" si="99"/>
        <v>23030</v>
      </c>
    </row>
    <row r="6373" spans="1:1" ht="14.45" x14ac:dyDescent="0.3">
      <c r="A6373">
        <f t="shared" si="99"/>
        <v>23029</v>
      </c>
    </row>
    <row r="6374" spans="1:1" ht="14.45" x14ac:dyDescent="0.3">
      <c r="A6374">
        <f t="shared" si="99"/>
        <v>23028</v>
      </c>
    </row>
    <row r="6375" spans="1:1" ht="14.45" x14ac:dyDescent="0.3">
      <c r="A6375">
        <f t="shared" si="99"/>
        <v>23027</v>
      </c>
    </row>
    <row r="6376" spans="1:1" ht="14.45" x14ac:dyDescent="0.3">
      <c r="A6376">
        <f t="shared" si="99"/>
        <v>23026</v>
      </c>
    </row>
    <row r="6377" spans="1:1" ht="14.45" x14ac:dyDescent="0.3">
      <c r="A6377">
        <f t="shared" si="99"/>
        <v>23025</v>
      </c>
    </row>
    <row r="6378" spans="1:1" ht="14.45" x14ac:dyDescent="0.3">
      <c r="A6378">
        <f t="shared" si="99"/>
        <v>23024</v>
      </c>
    </row>
    <row r="6379" spans="1:1" ht="14.45" x14ac:dyDescent="0.3">
      <c r="A6379">
        <f t="shared" si="99"/>
        <v>23023</v>
      </c>
    </row>
    <row r="6380" spans="1:1" ht="14.45" x14ac:dyDescent="0.3">
      <c r="A6380">
        <f t="shared" si="99"/>
        <v>23022</v>
      </c>
    </row>
    <row r="6381" spans="1:1" ht="14.45" x14ac:dyDescent="0.3">
      <c r="A6381">
        <f t="shared" si="99"/>
        <v>23021</v>
      </c>
    </row>
    <row r="6382" spans="1:1" ht="14.45" x14ac:dyDescent="0.3">
      <c r="A6382">
        <f t="shared" si="99"/>
        <v>23020</v>
      </c>
    </row>
    <row r="6383" spans="1:1" ht="14.45" x14ac:dyDescent="0.3">
      <c r="A6383">
        <f t="shared" si="99"/>
        <v>23019</v>
      </c>
    </row>
    <row r="6384" spans="1:1" ht="14.45" x14ac:dyDescent="0.3">
      <c r="A6384">
        <f t="shared" si="99"/>
        <v>23018</v>
      </c>
    </row>
    <row r="6385" spans="1:1" ht="14.45" x14ac:dyDescent="0.3">
      <c r="A6385">
        <f t="shared" si="99"/>
        <v>23017</v>
      </c>
    </row>
    <row r="6386" spans="1:1" ht="14.45" x14ac:dyDescent="0.3">
      <c r="A6386">
        <f t="shared" si="99"/>
        <v>23016</v>
      </c>
    </row>
    <row r="6387" spans="1:1" ht="14.45" x14ac:dyDescent="0.3">
      <c r="A6387">
        <f t="shared" si="99"/>
        <v>23015</v>
      </c>
    </row>
    <row r="6388" spans="1:1" ht="14.45" x14ac:dyDescent="0.3">
      <c r="A6388">
        <f t="shared" si="99"/>
        <v>23014</v>
      </c>
    </row>
    <row r="6389" spans="1:1" ht="14.45" x14ac:dyDescent="0.3">
      <c r="A6389">
        <f t="shared" si="99"/>
        <v>23013</v>
      </c>
    </row>
    <row r="6390" spans="1:1" ht="14.45" x14ac:dyDescent="0.3">
      <c r="A6390">
        <f t="shared" si="99"/>
        <v>23012</v>
      </c>
    </row>
    <row r="6391" spans="1:1" ht="14.45" x14ac:dyDescent="0.3">
      <c r="A6391">
        <f t="shared" si="99"/>
        <v>23011</v>
      </c>
    </row>
    <row r="6392" spans="1:1" ht="14.45" x14ac:dyDescent="0.3">
      <c r="A6392">
        <f t="shared" si="99"/>
        <v>23010</v>
      </c>
    </row>
    <row r="6393" spans="1:1" ht="14.45" x14ac:dyDescent="0.3">
      <c r="A6393">
        <f t="shared" si="99"/>
        <v>23009</v>
      </c>
    </row>
    <row r="6394" spans="1:1" ht="14.45" x14ac:dyDescent="0.3">
      <c r="A6394">
        <f t="shared" si="99"/>
        <v>23008</v>
      </c>
    </row>
    <row r="6395" spans="1:1" ht="14.45" x14ac:dyDescent="0.3">
      <c r="A6395">
        <f t="shared" si="99"/>
        <v>23007</v>
      </c>
    </row>
    <row r="6396" spans="1:1" ht="14.45" x14ac:dyDescent="0.3">
      <c r="A6396">
        <f t="shared" si="99"/>
        <v>23006</v>
      </c>
    </row>
    <row r="6397" spans="1:1" ht="14.45" x14ac:dyDescent="0.3">
      <c r="A6397">
        <f t="shared" si="99"/>
        <v>23005</v>
      </c>
    </row>
    <row r="6398" spans="1:1" ht="14.45" x14ac:dyDescent="0.3">
      <c r="A6398">
        <f t="shared" si="99"/>
        <v>23004</v>
      </c>
    </row>
    <row r="6399" spans="1:1" ht="14.45" x14ac:dyDescent="0.3">
      <c r="A6399">
        <f t="shared" si="99"/>
        <v>23003</v>
      </c>
    </row>
    <row r="6400" spans="1:1" ht="14.45" x14ac:dyDescent="0.3">
      <c r="A6400">
        <f t="shared" si="99"/>
        <v>23002</v>
      </c>
    </row>
    <row r="6401" spans="1:1" ht="14.45" x14ac:dyDescent="0.3">
      <c r="A6401">
        <f t="shared" si="99"/>
        <v>23001</v>
      </c>
    </row>
    <row r="6402" spans="1:1" ht="14.45" x14ac:dyDescent="0.3">
      <c r="A6402">
        <f t="shared" si="99"/>
        <v>23000</v>
      </c>
    </row>
    <row r="6403" spans="1:1" ht="14.45" x14ac:dyDescent="0.3">
      <c r="A6403">
        <f t="shared" si="99"/>
        <v>22999</v>
      </c>
    </row>
    <row r="6404" spans="1:1" ht="14.45" x14ac:dyDescent="0.3">
      <c r="A6404">
        <f t="shared" ref="A6404:A6467" si="100">A6403-1</f>
        <v>22998</v>
      </c>
    </row>
    <row r="6405" spans="1:1" ht="14.45" x14ac:dyDescent="0.3">
      <c r="A6405">
        <f t="shared" si="100"/>
        <v>22997</v>
      </c>
    </row>
    <row r="6406" spans="1:1" ht="14.45" x14ac:dyDescent="0.3">
      <c r="A6406">
        <f t="shared" si="100"/>
        <v>22996</v>
      </c>
    </row>
    <row r="6407" spans="1:1" ht="14.45" x14ac:dyDescent="0.3">
      <c r="A6407">
        <f t="shared" si="100"/>
        <v>22995</v>
      </c>
    </row>
    <row r="6408" spans="1:1" ht="14.45" x14ac:dyDescent="0.3">
      <c r="A6408">
        <f t="shared" si="100"/>
        <v>22994</v>
      </c>
    </row>
    <row r="6409" spans="1:1" ht="14.45" x14ac:dyDescent="0.3">
      <c r="A6409">
        <f t="shared" si="100"/>
        <v>22993</v>
      </c>
    </row>
    <row r="6410" spans="1:1" ht="14.45" x14ac:dyDescent="0.3">
      <c r="A6410">
        <f t="shared" si="100"/>
        <v>22992</v>
      </c>
    </row>
    <row r="6411" spans="1:1" ht="14.45" x14ac:dyDescent="0.3">
      <c r="A6411">
        <f t="shared" si="100"/>
        <v>22991</v>
      </c>
    </row>
    <row r="6412" spans="1:1" ht="14.45" x14ac:dyDescent="0.3">
      <c r="A6412">
        <f t="shared" si="100"/>
        <v>22990</v>
      </c>
    </row>
    <row r="6413" spans="1:1" ht="14.45" x14ac:dyDescent="0.3">
      <c r="A6413">
        <f t="shared" si="100"/>
        <v>22989</v>
      </c>
    </row>
    <row r="6414" spans="1:1" ht="14.45" x14ac:dyDescent="0.3">
      <c r="A6414">
        <f t="shared" si="100"/>
        <v>22988</v>
      </c>
    </row>
    <row r="6415" spans="1:1" ht="14.45" x14ac:dyDescent="0.3">
      <c r="A6415">
        <f t="shared" si="100"/>
        <v>22987</v>
      </c>
    </row>
    <row r="6416" spans="1:1" ht="14.45" x14ac:dyDescent="0.3">
      <c r="A6416">
        <f t="shared" si="100"/>
        <v>22986</v>
      </c>
    </row>
    <row r="6417" spans="1:1" ht="14.45" x14ac:dyDescent="0.3">
      <c r="A6417">
        <f t="shared" si="100"/>
        <v>22985</v>
      </c>
    </row>
    <row r="6418" spans="1:1" ht="14.45" x14ac:dyDescent="0.3">
      <c r="A6418">
        <f t="shared" si="100"/>
        <v>22984</v>
      </c>
    </row>
    <row r="6419" spans="1:1" ht="14.45" x14ac:dyDescent="0.3">
      <c r="A6419">
        <f t="shared" si="100"/>
        <v>22983</v>
      </c>
    </row>
    <row r="6420" spans="1:1" ht="14.45" x14ac:dyDescent="0.3">
      <c r="A6420">
        <f t="shared" si="100"/>
        <v>22982</v>
      </c>
    </row>
    <row r="6421" spans="1:1" ht="14.45" x14ac:dyDescent="0.3">
      <c r="A6421">
        <f t="shared" si="100"/>
        <v>22981</v>
      </c>
    </row>
    <row r="6422" spans="1:1" ht="14.45" x14ac:dyDescent="0.3">
      <c r="A6422">
        <f t="shared" si="100"/>
        <v>22980</v>
      </c>
    </row>
    <row r="6423" spans="1:1" ht="14.45" x14ac:dyDescent="0.3">
      <c r="A6423">
        <f t="shared" si="100"/>
        <v>22979</v>
      </c>
    </row>
    <row r="6424" spans="1:1" ht="14.45" x14ac:dyDescent="0.3">
      <c r="A6424">
        <f t="shared" si="100"/>
        <v>22978</v>
      </c>
    </row>
    <row r="6425" spans="1:1" ht="14.45" x14ac:dyDescent="0.3">
      <c r="A6425">
        <f t="shared" si="100"/>
        <v>22977</v>
      </c>
    </row>
    <row r="6426" spans="1:1" ht="14.45" x14ac:dyDescent="0.3">
      <c r="A6426">
        <f t="shared" si="100"/>
        <v>22976</v>
      </c>
    </row>
    <row r="6427" spans="1:1" ht="14.45" x14ac:dyDescent="0.3">
      <c r="A6427">
        <f t="shared" si="100"/>
        <v>22975</v>
      </c>
    </row>
    <row r="6428" spans="1:1" ht="14.45" x14ac:dyDescent="0.3">
      <c r="A6428">
        <f t="shared" si="100"/>
        <v>22974</v>
      </c>
    </row>
    <row r="6429" spans="1:1" ht="14.45" x14ac:dyDescent="0.3">
      <c r="A6429">
        <f t="shared" si="100"/>
        <v>22973</v>
      </c>
    </row>
    <row r="6430" spans="1:1" ht="14.45" x14ac:dyDescent="0.3">
      <c r="A6430">
        <f t="shared" si="100"/>
        <v>22972</v>
      </c>
    </row>
    <row r="6431" spans="1:1" ht="14.45" x14ac:dyDescent="0.3">
      <c r="A6431">
        <f t="shared" si="100"/>
        <v>22971</v>
      </c>
    </row>
    <row r="6432" spans="1:1" ht="14.45" x14ac:dyDescent="0.3">
      <c r="A6432">
        <f t="shared" si="100"/>
        <v>22970</v>
      </c>
    </row>
    <row r="6433" spans="1:1" ht="14.45" x14ac:dyDescent="0.3">
      <c r="A6433">
        <f t="shared" si="100"/>
        <v>22969</v>
      </c>
    </row>
    <row r="6434" spans="1:1" ht="14.45" x14ac:dyDescent="0.3">
      <c r="A6434">
        <f t="shared" si="100"/>
        <v>22968</v>
      </c>
    </row>
    <row r="6435" spans="1:1" ht="14.45" x14ac:dyDescent="0.3">
      <c r="A6435">
        <f t="shared" si="100"/>
        <v>22967</v>
      </c>
    </row>
    <row r="6436" spans="1:1" ht="14.45" x14ac:dyDescent="0.3">
      <c r="A6436">
        <f t="shared" si="100"/>
        <v>22966</v>
      </c>
    </row>
    <row r="6437" spans="1:1" ht="14.45" x14ac:dyDescent="0.3">
      <c r="A6437">
        <f t="shared" si="100"/>
        <v>22965</v>
      </c>
    </row>
    <row r="6438" spans="1:1" ht="14.45" x14ac:dyDescent="0.3">
      <c r="A6438">
        <f t="shared" si="100"/>
        <v>22964</v>
      </c>
    </row>
    <row r="6439" spans="1:1" ht="14.45" x14ac:dyDescent="0.3">
      <c r="A6439">
        <f t="shared" si="100"/>
        <v>22963</v>
      </c>
    </row>
    <row r="6440" spans="1:1" ht="14.45" x14ac:dyDescent="0.3">
      <c r="A6440">
        <f t="shared" si="100"/>
        <v>22962</v>
      </c>
    </row>
    <row r="6441" spans="1:1" ht="14.45" x14ac:dyDescent="0.3">
      <c r="A6441">
        <f t="shared" si="100"/>
        <v>22961</v>
      </c>
    </row>
    <row r="6442" spans="1:1" ht="14.45" x14ac:dyDescent="0.3">
      <c r="A6442">
        <f t="shared" si="100"/>
        <v>22960</v>
      </c>
    </row>
    <row r="6443" spans="1:1" ht="14.45" x14ac:dyDescent="0.3">
      <c r="A6443">
        <f t="shared" si="100"/>
        <v>22959</v>
      </c>
    </row>
    <row r="6444" spans="1:1" ht="14.45" x14ac:dyDescent="0.3">
      <c r="A6444">
        <f t="shared" si="100"/>
        <v>22958</v>
      </c>
    </row>
    <row r="6445" spans="1:1" ht="14.45" x14ac:dyDescent="0.3">
      <c r="A6445">
        <f t="shared" si="100"/>
        <v>22957</v>
      </c>
    </row>
    <row r="6446" spans="1:1" ht="14.45" x14ac:dyDescent="0.3">
      <c r="A6446">
        <f t="shared" si="100"/>
        <v>22956</v>
      </c>
    </row>
    <row r="6447" spans="1:1" ht="14.45" x14ac:dyDescent="0.3">
      <c r="A6447">
        <f t="shared" si="100"/>
        <v>22955</v>
      </c>
    </row>
    <row r="6448" spans="1:1" ht="14.45" x14ac:dyDescent="0.3">
      <c r="A6448">
        <f t="shared" si="100"/>
        <v>22954</v>
      </c>
    </row>
    <row r="6449" spans="1:1" ht="14.45" x14ac:dyDescent="0.3">
      <c r="A6449">
        <f t="shared" si="100"/>
        <v>22953</v>
      </c>
    </row>
    <row r="6450" spans="1:1" ht="14.45" x14ac:dyDescent="0.3">
      <c r="A6450">
        <f t="shared" si="100"/>
        <v>22952</v>
      </c>
    </row>
    <row r="6451" spans="1:1" ht="14.45" x14ac:dyDescent="0.3">
      <c r="A6451">
        <f t="shared" si="100"/>
        <v>22951</v>
      </c>
    </row>
    <row r="6452" spans="1:1" ht="14.45" x14ac:dyDescent="0.3">
      <c r="A6452">
        <f t="shared" si="100"/>
        <v>22950</v>
      </c>
    </row>
    <row r="6453" spans="1:1" ht="14.45" x14ac:dyDescent="0.3">
      <c r="A6453">
        <f t="shared" si="100"/>
        <v>22949</v>
      </c>
    </row>
    <row r="6454" spans="1:1" ht="14.45" x14ac:dyDescent="0.3">
      <c r="A6454">
        <f t="shared" si="100"/>
        <v>22948</v>
      </c>
    </row>
    <row r="6455" spans="1:1" ht="14.45" x14ac:dyDescent="0.3">
      <c r="A6455">
        <f t="shared" si="100"/>
        <v>22947</v>
      </c>
    </row>
    <row r="6456" spans="1:1" ht="14.45" x14ac:dyDescent="0.3">
      <c r="A6456">
        <f t="shared" si="100"/>
        <v>22946</v>
      </c>
    </row>
    <row r="6457" spans="1:1" ht="14.45" x14ac:dyDescent="0.3">
      <c r="A6457">
        <f t="shared" si="100"/>
        <v>22945</v>
      </c>
    </row>
    <row r="6458" spans="1:1" ht="14.45" x14ac:dyDescent="0.3">
      <c r="A6458">
        <f t="shared" si="100"/>
        <v>22944</v>
      </c>
    </row>
    <row r="6459" spans="1:1" ht="14.45" x14ac:dyDescent="0.3">
      <c r="A6459">
        <f t="shared" si="100"/>
        <v>22943</v>
      </c>
    </row>
    <row r="6460" spans="1:1" ht="14.45" x14ac:dyDescent="0.3">
      <c r="A6460">
        <f t="shared" si="100"/>
        <v>22942</v>
      </c>
    </row>
    <row r="6461" spans="1:1" ht="14.45" x14ac:dyDescent="0.3">
      <c r="A6461">
        <f t="shared" si="100"/>
        <v>22941</v>
      </c>
    </row>
    <row r="6462" spans="1:1" ht="14.45" x14ac:dyDescent="0.3">
      <c r="A6462">
        <f t="shared" si="100"/>
        <v>22940</v>
      </c>
    </row>
    <row r="6463" spans="1:1" ht="14.45" x14ac:dyDescent="0.3">
      <c r="A6463">
        <f t="shared" si="100"/>
        <v>22939</v>
      </c>
    </row>
    <row r="6464" spans="1:1" ht="14.45" x14ac:dyDescent="0.3">
      <c r="A6464">
        <f t="shared" si="100"/>
        <v>22938</v>
      </c>
    </row>
    <row r="6465" spans="1:1" ht="14.45" x14ac:dyDescent="0.3">
      <c r="A6465">
        <f t="shared" si="100"/>
        <v>22937</v>
      </c>
    </row>
    <row r="6466" spans="1:1" ht="14.45" x14ac:dyDescent="0.3">
      <c r="A6466">
        <f t="shared" si="100"/>
        <v>22936</v>
      </c>
    </row>
    <row r="6467" spans="1:1" ht="14.45" x14ac:dyDescent="0.3">
      <c r="A6467">
        <f t="shared" si="100"/>
        <v>22935</v>
      </c>
    </row>
    <row r="6468" spans="1:1" ht="14.45" x14ac:dyDescent="0.3">
      <c r="A6468">
        <f t="shared" ref="A6468:A6531" si="101">A6467-1</f>
        <v>22934</v>
      </c>
    </row>
    <row r="6469" spans="1:1" ht="14.45" x14ac:dyDescent="0.3">
      <c r="A6469">
        <f t="shared" si="101"/>
        <v>22933</v>
      </c>
    </row>
    <row r="6470" spans="1:1" ht="14.45" x14ac:dyDescent="0.3">
      <c r="A6470">
        <f t="shared" si="101"/>
        <v>22932</v>
      </c>
    </row>
    <row r="6471" spans="1:1" ht="14.45" x14ac:dyDescent="0.3">
      <c r="A6471">
        <f t="shared" si="101"/>
        <v>22931</v>
      </c>
    </row>
    <row r="6472" spans="1:1" ht="14.45" x14ac:dyDescent="0.3">
      <c r="A6472">
        <f t="shared" si="101"/>
        <v>22930</v>
      </c>
    </row>
    <row r="6473" spans="1:1" ht="14.45" x14ac:dyDescent="0.3">
      <c r="A6473">
        <f t="shared" si="101"/>
        <v>22929</v>
      </c>
    </row>
    <row r="6474" spans="1:1" ht="14.45" x14ac:dyDescent="0.3">
      <c r="A6474">
        <f t="shared" si="101"/>
        <v>22928</v>
      </c>
    </row>
    <row r="6475" spans="1:1" ht="14.45" x14ac:dyDescent="0.3">
      <c r="A6475">
        <f t="shared" si="101"/>
        <v>22927</v>
      </c>
    </row>
    <row r="6476" spans="1:1" ht="14.45" x14ac:dyDescent="0.3">
      <c r="A6476">
        <f t="shared" si="101"/>
        <v>22926</v>
      </c>
    </row>
    <row r="6477" spans="1:1" ht="14.45" x14ac:dyDescent="0.3">
      <c r="A6477">
        <f t="shared" si="101"/>
        <v>22925</v>
      </c>
    </row>
    <row r="6478" spans="1:1" ht="14.45" x14ac:dyDescent="0.3">
      <c r="A6478">
        <f t="shared" si="101"/>
        <v>22924</v>
      </c>
    </row>
    <row r="6479" spans="1:1" ht="14.45" x14ac:dyDescent="0.3">
      <c r="A6479">
        <f t="shared" si="101"/>
        <v>22923</v>
      </c>
    </row>
    <row r="6480" spans="1:1" ht="14.45" x14ac:dyDescent="0.3">
      <c r="A6480">
        <f t="shared" si="101"/>
        <v>22922</v>
      </c>
    </row>
    <row r="6481" spans="1:1" ht="14.45" x14ac:dyDescent="0.3">
      <c r="A6481">
        <f t="shared" si="101"/>
        <v>22921</v>
      </c>
    </row>
    <row r="6482" spans="1:1" ht="14.45" x14ac:dyDescent="0.3">
      <c r="A6482">
        <f t="shared" si="101"/>
        <v>22920</v>
      </c>
    </row>
    <row r="6483" spans="1:1" ht="14.45" x14ac:dyDescent="0.3">
      <c r="A6483">
        <f t="shared" si="101"/>
        <v>22919</v>
      </c>
    </row>
    <row r="6484" spans="1:1" ht="14.45" x14ac:dyDescent="0.3">
      <c r="A6484">
        <f t="shared" si="101"/>
        <v>22918</v>
      </c>
    </row>
    <row r="6485" spans="1:1" ht="14.45" x14ac:dyDescent="0.3">
      <c r="A6485">
        <f t="shared" si="101"/>
        <v>22917</v>
      </c>
    </row>
    <row r="6486" spans="1:1" ht="14.45" x14ac:dyDescent="0.3">
      <c r="A6486">
        <f t="shared" si="101"/>
        <v>22916</v>
      </c>
    </row>
    <row r="6487" spans="1:1" ht="14.45" x14ac:dyDescent="0.3">
      <c r="A6487">
        <f t="shared" si="101"/>
        <v>22915</v>
      </c>
    </row>
    <row r="6488" spans="1:1" ht="14.45" x14ac:dyDescent="0.3">
      <c r="A6488">
        <f t="shared" si="101"/>
        <v>22914</v>
      </c>
    </row>
    <row r="6489" spans="1:1" ht="14.45" x14ac:dyDescent="0.3">
      <c r="A6489">
        <f t="shared" si="101"/>
        <v>22913</v>
      </c>
    </row>
    <row r="6490" spans="1:1" ht="14.45" x14ac:dyDescent="0.3">
      <c r="A6490">
        <f t="shared" si="101"/>
        <v>22912</v>
      </c>
    </row>
    <row r="6491" spans="1:1" ht="14.45" x14ac:dyDescent="0.3">
      <c r="A6491">
        <f t="shared" si="101"/>
        <v>22911</v>
      </c>
    </row>
    <row r="6492" spans="1:1" ht="14.45" x14ac:dyDescent="0.3">
      <c r="A6492">
        <f t="shared" si="101"/>
        <v>22910</v>
      </c>
    </row>
    <row r="6493" spans="1:1" ht="14.45" x14ac:dyDescent="0.3">
      <c r="A6493">
        <f t="shared" si="101"/>
        <v>22909</v>
      </c>
    </row>
    <row r="6494" spans="1:1" ht="14.45" x14ac:dyDescent="0.3">
      <c r="A6494">
        <f t="shared" si="101"/>
        <v>22908</v>
      </c>
    </row>
    <row r="6495" spans="1:1" ht="14.45" x14ac:dyDescent="0.3">
      <c r="A6495">
        <f t="shared" si="101"/>
        <v>22907</v>
      </c>
    </row>
    <row r="6496" spans="1:1" ht="14.45" x14ac:dyDescent="0.3">
      <c r="A6496">
        <f t="shared" si="101"/>
        <v>22906</v>
      </c>
    </row>
    <row r="6497" spans="1:1" ht="14.45" x14ac:dyDescent="0.3">
      <c r="A6497">
        <f t="shared" si="101"/>
        <v>22905</v>
      </c>
    </row>
    <row r="6498" spans="1:1" ht="14.45" x14ac:dyDescent="0.3">
      <c r="A6498">
        <f t="shared" si="101"/>
        <v>22904</v>
      </c>
    </row>
    <row r="6499" spans="1:1" ht="14.45" x14ac:dyDescent="0.3">
      <c r="A6499">
        <f t="shared" si="101"/>
        <v>22903</v>
      </c>
    </row>
    <row r="6500" spans="1:1" ht="14.45" x14ac:dyDescent="0.3">
      <c r="A6500">
        <f t="shared" si="101"/>
        <v>22902</v>
      </c>
    </row>
    <row r="6501" spans="1:1" ht="14.45" x14ac:dyDescent="0.3">
      <c r="A6501">
        <f t="shared" si="101"/>
        <v>22901</v>
      </c>
    </row>
    <row r="6502" spans="1:1" ht="14.45" x14ac:dyDescent="0.3">
      <c r="A6502">
        <f t="shared" si="101"/>
        <v>22900</v>
      </c>
    </row>
    <row r="6503" spans="1:1" ht="14.45" x14ac:dyDescent="0.3">
      <c r="A6503">
        <f t="shared" si="101"/>
        <v>22899</v>
      </c>
    </row>
    <row r="6504" spans="1:1" ht="14.45" x14ac:dyDescent="0.3">
      <c r="A6504">
        <f t="shared" si="101"/>
        <v>22898</v>
      </c>
    </row>
    <row r="6505" spans="1:1" ht="14.45" x14ac:dyDescent="0.3">
      <c r="A6505">
        <f t="shared" si="101"/>
        <v>22897</v>
      </c>
    </row>
    <row r="6506" spans="1:1" ht="14.45" x14ac:dyDescent="0.3">
      <c r="A6506">
        <f t="shared" si="101"/>
        <v>22896</v>
      </c>
    </row>
    <row r="6507" spans="1:1" ht="14.45" x14ac:dyDescent="0.3">
      <c r="A6507">
        <f t="shared" si="101"/>
        <v>22895</v>
      </c>
    </row>
    <row r="6508" spans="1:1" ht="14.45" x14ac:dyDescent="0.3">
      <c r="A6508">
        <f t="shared" si="101"/>
        <v>22894</v>
      </c>
    </row>
    <row r="6509" spans="1:1" ht="14.45" x14ac:dyDescent="0.3">
      <c r="A6509">
        <f t="shared" si="101"/>
        <v>22893</v>
      </c>
    </row>
    <row r="6510" spans="1:1" ht="14.45" x14ac:dyDescent="0.3">
      <c r="A6510">
        <f t="shared" si="101"/>
        <v>22892</v>
      </c>
    </row>
    <row r="6511" spans="1:1" ht="14.45" x14ac:dyDescent="0.3">
      <c r="A6511">
        <f t="shared" si="101"/>
        <v>22891</v>
      </c>
    </row>
    <row r="6512" spans="1:1" ht="14.45" x14ac:dyDescent="0.3">
      <c r="A6512">
        <f t="shared" si="101"/>
        <v>22890</v>
      </c>
    </row>
    <row r="6513" spans="1:1" ht="14.45" x14ac:dyDescent="0.3">
      <c r="A6513">
        <f t="shared" si="101"/>
        <v>22889</v>
      </c>
    </row>
    <row r="6514" spans="1:1" ht="14.45" x14ac:dyDescent="0.3">
      <c r="A6514">
        <f t="shared" si="101"/>
        <v>22888</v>
      </c>
    </row>
    <row r="6515" spans="1:1" ht="14.45" x14ac:dyDescent="0.3">
      <c r="A6515">
        <f t="shared" si="101"/>
        <v>22887</v>
      </c>
    </row>
    <row r="6516" spans="1:1" ht="14.45" x14ac:dyDescent="0.3">
      <c r="A6516">
        <f t="shared" si="101"/>
        <v>22886</v>
      </c>
    </row>
    <row r="6517" spans="1:1" ht="14.45" x14ac:dyDescent="0.3">
      <c r="A6517">
        <f t="shared" si="101"/>
        <v>22885</v>
      </c>
    </row>
    <row r="6518" spans="1:1" ht="14.45" x14ac:dyDescent="0.3">
      <c r="A6518">
        <f t="shared" si="101"/>
        <v>22884</v>
      </c>
    </row>
    <row r="6519" spans="1:1" ht="14.45" x14ac:dyDescent="0.3">
      <c r="A6519">
        <f t="shared" si="101"/>
        <v>22883</v>
      </c>
    </row>
    <row r="6520" spans="1:1" ht="14.45" x14ac:dyDescent="0.3">
      <c r="A6520">
        <f t="shared" si="101"/>
        <v>22882</v>
      </c>
    </row>
    <row r="6521" spans="1:1" ht="14.45" x14ac:dyDescent="0.3">
      <c r="A6521">
        <f t="shared" si="101"/>
        <v>22881</v>
      </c>
    </row>
    <row r="6522" spans="1:1" ht="14.45" x14ac:dyDescent="0.3">
      <c r="A6522">
        <f t="shared" si="101"/>
        <v>22880</v>
      </c>
    </row>
    <row r="6523" spans="1:1" ht="14.45" x14ac:dyDescent="0.3">
      <c r="A6523">
        <f t="shared" si="101"/>
        <v>22879</v>
      </c>
    </row>
    <row r="6524" spans="1:1" ht="14.45" x14ac:dyDescent="0.3">
      <c r="A6524">
        <f t="shared" si="101"/>
        <v>22878</v>
      </c>
    </row>
    <row r="6525" spans="1:1" ht="14.45" x14ac:dyDescent="0.3">
      <c r="A6525">
        <f t="shared" si="101"/>
        <v>22877</v>
      </c>
    </row>
    <row r="6526" spans="1:1" ht="14.45" x14ac:dyDescent="0.3">
      <c r="A6526">
        <f t="shared" si="101"/>
        <v>22876</v>
      </c>
    </row>
    <row r="6527" spans="1:1" ht="14.45" x14ac:dyDescent="0.3">
      <c r="A6527">
        <f t="shared" si="101"/>
        <v>22875</v>
      </c>
    </row>
    <row r="6528" spans="1:1" ht="14.45" x14ac:dyDescent="0.3">
      <c r="A6528">
        <f t="shared" si="101"/>
        <v>22874</v>
      </c>
    </row>
    <row r="6529" spans="1:1" ht="14.45" x14ac:dyDescent="0.3">
      <c r="A6529">
        <f t="shared" si="101"/>
        <v>22873</v>
      </c>
    </row>
    <row r="6530" spans="1:1" ht="14.45" x14ac:dyDescent="0.3">
      <c r="A6530">
        <f t="shared" si="101"/>
        <v>22872</v>
      </c>
    </row>
    <row r="6531" spans="1:1" ht="14.45" x14ac:dyDescent="0.3">
      <c r="A6531">
        <f t="shared" si="101"/>
        <v>22871</v>
      </c>
    </row>
    <row r="6532" spans="1:1" ht="14.45" x14ac:dyDescent="0.3">
      <c r="A6532">
        <f t="shared" ref="A6532:A6595" si="102">A6531-1</f>
        <v>22870</v>
      </c>
    </row>
    <row r="6533" spans="1:1" ht="14.45" x14ac:dyDescent="0.3">
      <c r="A6533">
        <f t="shared" si="102"/>
        <v>22869</v>
      </c>
    </row>
    <row r="6534" spans="1:1" ht="14.45" x14ac:dyDescent="0.3">
      <c r="A6534">
        <f t="shared" si="102"/>
        <v>22868</v>
      </c>
    </row>
    <row r="6535" spans="1:1" ht="14.45" x14ac:dyDescent="0.3">
      <c r="A6535">
        <f t="shared" si="102"/>
        <v>22867</v>
      </c>
    </row>
    <row r="6536" spans="1:1" ht="14.45" x14ac:dyDescent="0.3">
      <c r="A6536">
        <f t="shared" si="102"/>
        <v>22866</v>
      </c>
    </row>
    <row r="6537" spans="1:1" ht="14.45" x14ac:dyDescent="0.3">
      <c r="A6537">
        <f t="shared" si="102"/>
        <v>22865</v>
      </c>
    </row>
    <row r="6538" spans="1:1" ht="14.45" x14ac:dyDescent="0.3">
      <c r="A6538">
        <f t="shared" si="102"/>
        <v>22864</v>
      </c>
    </row>
    <row r="6539" spans="1:1" ht="14.45" x14ac:dyDescent="0.3">
      <c r="A6539">
        <f t="shared" si="102"/>
        <v>22863</v>
      </c>
    </row>
    <row r="6540" spans="1:1" ht="14.45" x14ac:dyDescent="0.3">
      <c r="A6540">
        <f t="shared" si="102"/>
        <v>22862</v>
      </c>
    </row>
    <row r="6541" spans="1:1" ht="14.45" x14ac:dyDescent="0.3">
      <c r="A6541">
        <f t="shared" si="102"/>
        <v>22861</v>
      </c>
    </row>
    <row r="6542" spans="1:1" ht="14.45" x14ac:dyDescent="0.3">
      <c r="A6542">
        <f t="shared" si="102"/>
        <v>22860</v>
      </c>
    </row>
    <row r="6543" spans="1:1" ht="14.45" x14ac:dyDescent="0.3">
      <c r="A6543">
        <f t="shared" si="102"/>
        <v>22859</v>
      </c>
    </row>
    <row r="6544" spans="1:1" ht="14.45" x14ac:dyDescent="0.3">
      <c r="A6544">
        <f t="shared" si="102"/>
        <v>22858</v>
      </c>
    </row>
    <row r="6545" spans="1:1" ht="14.45" x14ac:dyDescent="0.3">
      <c r="A6545">
        <f t="shared" si="102"/>
        <v>22857</v>
      </c>
    </row>
    <row r="6546" spans="1:1" ht="14.45" x14ac:dyDescent="0.3">
      <c r="A6546">
        <f t="shared" si="102"/>
        <v>22856</v>
      </c>
    </row>
    <row r="6547" spans="1:1" ht="14.45" x14ac:dyDescent="0.3">
      <c r="A6547">
        <f t="shared" si="102"/>
        <v>22855</v>
      </c>
    </row>
    <row r="6548" spans="1:1" ht="14.45" x14ac:dyDescent="0.3">
      <c r="A6548">
        <f t="shared" si="102"/>
        <v>22854</v>
      </c>
    </row>
    <row r="6549" spans="1:1" ht="14.45" x14ac:dyDescent="0.3">
      <c r="A6549">
        <f t="shared" si="102"/>
        <v>22853</v>
      </c>
    </row>
    <row r="6550" spans="1:1" ht="14.45" x14ac:dyDescent="0.3">
      <c r="A6550">
        <f t="shared" si="102"/>
        <v>22852</v>
      </c>
    </row>
    <row r="6551" spans="1:1" ht="14.45" x14ac:dyDescent="0.3">
      <c r="A6551">
        <f t="shared" si="102"/>
        <v>22851</v>
      </c>
    </row>
    <row r="6552" spans="1:1" ht="14.45" x14ac:dyDescent="0.3">
      <c r="A6552">
        <f t="shared" si="102"/>
        <v>22850</v>
      </c>
    </row>
    <row r="6553" spans="1:1" ht="14.45" x14ac:dyDescent="0.3">
      <c r="A6553">
        <f t="shared" si="102"/>
        <v>22849</v>
      </c>
    </row>
    <row r="6554" spans="1:1" ht="14.45" x14ac:dyDescent="0.3">
      <c r="A6554">
        <f t="shared" si="102"/>
        <v>22848</v>
      </c>
    </row>
    <row r="6555" spans="1:1" ht="14.45" x14ac:dyDescent="0.3">
      <c r="A6555">
        <f t="shared" si="102"/>
        <v>22847</v>
      </c>
    </row>
    <row r="6556" spans="1:1" ht="14.45" x14ac:dyDescent="0.3">
      <c r="A6556">
        <f t="shared" si="102"/>
        <v>22846</v>
      </c>
    </row>
    <row r="6557" spans="1:1" ht="14.45" x14ac:dyDescent="0.3">
      <c r="A6557">
        <f t="shared" si="102"/>
        <v>22845</v>
      </c>
    </row>
    <row r="6558" spans="1:1" ht="14.45" x14ac:dyDescent="0.3">
      <c r="A6558">
        <f t="shared" si="102"/>
        <v>22844</v>
      </c>
    </row>
    <row r="6559" spans="1:1" ht="14.45" x14ac:dyDescent="0.3">
      <c r="A6559">
        <f t="shared" si="102"/>
        <v>22843</v>
      </c>
    </row>
    <row r="6560" spans="1:1" ht="14.45" x14ac:dyDescent="0.3">
      <c r="A6560">
        <f t="shared" si="102"/>
        <v>22842</v>
      </c>
    </row>
    <row r="6561" spans="1:1" ht="14.45" x14ac:dyDescent="0.3">
      <c r="A6561">
        <f t="shared" si="102"/>
        <v>22841</v>
      </c>
    </row>
    <row r="6562" spans="1:1" ht="14.45" x14ac:dyDescent="0.3">
      <c r="A6562">
        <f t="shared" si="102"/>
        <v>22840</v>
      </c>
    </row>
    <row r="6563" spans="1:1" ht="14.45" x14ac:dyDescent="0.3">
      <c r="A6563">
        <f t="shared" si="102"/>
        <v>22839</v>
      </c>
    </row>
    <row r="6564" spans="1:1" ht="14.45" x14ac:dyDescent="0.3">
      <c r="A6564">
        <f t="shared" si="102"/>
        <v>22838</v>
      </c>
    </row>
    <row r="6565" spans="1:1" ht="14.45" x14ac:dyDescent="0.3">
      <c r="A6565">
        <f t="shared" si="102"/>
        <v>22837</v>
      </c>
    </row>
    <row r="6566" spans="1:1" ht="14.45" x14ac:dyDescent="0.3">
      <c r="A6566">
        <f t="shared" si="102"/>
        <v>22836</v>
      </c>
    </row>
    <row r="6567" spans="1:1" ht="14.45" x14ac:dyDescent="0.3">
      <c r="A6567">
        <f t="shared" si="102"/>
        <v>22835</v>
      </c>
    </row>
    <row r="6568" spans="1:1" ht="14.45" x14ac:dyDescent="0.3">
      <c r="A6568">
        <f t="shared" si="102"/>
        <v>22834</v>
      </c>
    </row>
    <row r="6569" spans="1:1" ht="14.45" x14ac:dyDescent="0.3">
      <c r="A6569">
        <f t="shared" si="102"/>
        <v>22833</v>
      </c>
    </row>
    <row r="6570" spans="1:1" ht="14.45" x14ac:dyDescent="0.3">
      <c r="A6570">
        <f t="shared" si="102"/>
        <v>22832</v>
      </c>
    </row>
    <row r="6571" spans="1:1" ht="14.45" x14ac:dyDescent="0.3">
      <c r="A6571">
        <f t="shared" si="102"/>
        <v>22831</v>
      </c>
    </row>
    <row r="6572" spans="1:1" ht="14.45" x14ac:dyDescent="0.3">
      <c r="A6572">
        <f t="shared" si="102"/>
        <v>22830</v>
      </c>
    </row>
    <row r="6573" spans="1:1" ht="14.45" x14ac:dyDescent="0.3">
      <c r="A6573">
        <f t="shared" si="102"/>
        <v>22829</v>
      </c>
    </row>
    <row r="6574" spans="1:1" ht="14.45" x14ac:dyDescent="0.3">
      <c r="A6574">
        <f t="shared" si="102"/>
        <v>22828</v>
      </c>
    </row>
    <row r="6575" spans="1:1" ht="14.45" x14ac:dyDescent="0.3">
      <c r="A6575">
        <f t="shared" si="102"/>
        <v>22827</v>
      </c>
    </row>
    <row r="6576" spans="1:1" ht="14.45" x14ac:dyDescent="0.3">
      <c r="A6576">
        <f t="shared" si="102"/>
        <v>22826</v>
      </c>
    </row>
    <row r="6577" spans="1:1" ht="14.45" x14ac:dyDescent="0.3">
      <c r="A6577">
        <f t="shared" si="102"/>
        <v>22825</v>
      </c>
    </row>
    <row r="6578" spans="1:1" ht="14.45" x14ac:dyDescent="0.3">
      <c r="A6578">
        <f t="shared" si="102"/>
        <v>22824</v>
      </c>
    </row>
    <row r="6579" spans="1:1" ht="14.45" x14ac:dyDescent="0.3">
      <c r="A6579">
        <f t="shared" si="102"/>
        <v>22823</v>
      </c>
    </row>
    <row r="6580" spans="1:1" ht="14.45" x14ac:dyDescent="0.3">
      <c r="A6580">
        <f t="shared" si="102"/>
        <v>22822</v>
      </c>
    </row>
    <row r="6581" spans="1:1" ht="14.45" x14ac:dyDescent="0.3">
      <c r="A6581">
        <f t="shared" si="102"/>
        <v>22821</v>
      </c>
    </row>
    <row r="6582" spans="1:1" ht="14.45" x14ac:dyDescent="0.3">
      <c r="A6582">
        <f t="shared" si="102"/>
        <v>22820</v>
      </c>
    </row>
    <row r="6583" spans="1:1" ht="14.45" x14ac:dyDescent="0.3">
      <c r="A6583">
        <f t="shared" si="102"/>
        <v>22819</v>
      </c>
    </row>
    <row r="6584" spans="1:1" ht="14.45" x14ac:dyDescent="0.3">
      <c r="A6584">
        <f t="shared" si="102"/>
        <v>22818</v>
      </c>
    </row>
    <row r="6585" spans="1:1" ht="14.45" x14ac:dyDescent="0.3">
      <c r="A6585">
        <f t="shared" si="102"/>
        <v>22817</v>
      </c>
    </row>
    <row r="6586" spans="1:1" ht="14.45" x14ac:dyDescent="0.3">
      <c r="A6586">
        <f t="shared" si="102"/>
        <v>22816</v>
      </c>
    </row>
    <row r="6587" spans="1:1" ht="14.45" x14ac:dyDescent="0.3">
      <c r="A6587">
        <f t="shared" si="102"/>
        <v>22815</v>
      </c>
    </row>
    <row r="6588" spans="1:1" ht="14.45" x14ac:dyDescent="0.3">
      <c r="A6588">
        <f t="shared" si="102"/>
        <v>22814</v>
      </c>
    </row>
    <row r="6589" spans="1:1" ht="14.45" x14ac:dyDescent="0.3">
      <c r="A6589">
        <f t="shared" si="102"/>
        <v>22813</v>
      </c>
    </row>
    <row r="6590" spans="1:1" ht="14.45" x14ac:dyDescent="0.3">
      <c r="A6590">
        <f t="shared" si="102"/>
        <v>22812</v>
      </c>
    </row>
    <row r="6591" spans="1:1" ht="14.45" x14ac:dyDescent="0.3">
      <c r="A6591">
        <f t="shared" si="102"/>
        <v>22811</v>
      </c>
    </row>
    <row r="6592" spans="1:1" ht="14.45" x14ac:dyDescent="0.3">
      <c r="A6592">
        <f t="shared" si="102"/>
        <v>22810</v>
      </c>
    </row>
    <row r="6593" spans="1:1" ht="14.45" x14ac:dyDescent="0.3">
      <c r="A6593">
        <f t="shared" si="102"/>
        <v>22809</v>
      </c>
    </row>
    <row r="6594" spans="1:1" ht="14.45" x14ac:dyDescent="0.3">
      <c r="A6594">
        <f t="shared" si="102"/>
        <v>22808</v>
      </c>
    </row>
    <row r="6595" spans="1:1" ht="14.45" x14ac:dyDescent="0.3">
      <c r="A6595">
        <f t="shared" si="102"/>
        <v>22807</v>
      </c>
    </row>
    <row r="6596" spans="1:1" ht="14.45" x14ac:dyDescent="0.3">
      <c r="A6596">
        <f t="shared" ref="A6596:A6659" si="103">A6595-1</f>
        <v>22806</v>
      </c>
    </row>
    <row r="6597" spans="1:1" ht="14.45" x14ac:dyDescent="0.3">
      <c r="A6597">
        <f t="shared" si="103"/>
        <v>22805</v>
      </c>
    </row>
    <row r="6598" spans="1:1" ht="14.45" x14ac:dyDescent="0.3">
      <c r="A6598">
        <f t="shared" si="103"/>
        <v>22804</v>
      </c>
    </row>
    <row r="6599" spans="1:1" ht="14.45" x14ac:dyDescent="0.3">
      <c r="A6599">
        <f t="shared" si="103"/>
        <v>22803</v>
      </c>
    </row>
    <row r="6600" spans="1:1" ht="14.45" x14ac:dyDescent="0.3">
      <c r="A6600">
        <f t="shared" si="103"/>
        <v>22802</v>
      </c>
    </row>
    <row r="6601" spans="1:1" ht="14.45" x14ac:dyDescent="0.3">
      <c r="A6601">
        <f t="shared" si="103"/>
        <v>22801</v>
      </c>
    </row>
    <row r="6602" spans="1:1" ht="14.45" x14ac:dyDescent="0.3">
      <c r="A6602">
        <f t="shared" si="103"/>
        <v>22800</v>
      </c>
    </row>
    <row r="6603" spans="1:1" ht="14.45" x14ac:dyDescent="0.3">
      <c r="A6603">
        <f t="shared" si="103"/>
        <v>22799</v>
      </c>
    </row>
    <row r="6604" spans="1:1" ht="14.45" x14ac:dyDescent="0.3">
      <c r="A6604">
        <f t="shared" si="103"/>
        <v>22798</v>
      </c>
    </row>
    <row r="6605" spans="1:1" ht="14.45" x14ac:dyDescent="0.3">
      <c r="A6605">
        <f t="shared" si="103"/>
        <v>22797</v>
      </c>
    </row>
    <row r="6606" spans="1:1" ht="14.45" x14ac:dyDescent="0.3">
      <c r="A6606">
        <f t="shared" si="103"/>
        <v>22796</v>
      </c>
    </row>
    <row r="6607" spans="1:1" ht="14.45" x14ac:dyDescent="0.3">
      <c r="A6607">
        <f t="shared" si="103"/>
        <v>22795</v>
      </c>
    </row>
    <row r="6608" spans="1:1" ht="14.45" x14ac:dyDescent="0.3">
      <c r="A6608">
        <f t="shared" si="103"/>
        <v>22794</v>
      </c>
    </row>
    <row r="6609" spans="1:1" ht="14.45" x14ac:dyDescent="0.3">
      <c r="A6609">
        <f t="shared" si="103"/>
        <v>22793</v>
      </c>
    </row>
    <row r="6610" spans="1:1" ht="14.45" x14ac:dyDescent="0.3">
      <c r="A6610">
        <f t="shared" si="103"/>
        <v>22792</v>
      </c>
    </row>
    <row r="6611" spans="1:1" ht="14.45" x14ac:dyDescent="0.3">
      <c r="A6611">
        <f t="shared" si="103"/>
        <v>22791</v>
      </c>
    </row>
    <row r="6612" spans="1:1" ht="14.45" x14ac:dyDescent="0.3">
      <c r="A6612">
        <f t="shared" si="103"/>
        <v>22790</v>
      </c>
    </row>
    <row r="6613" spans="1:1" ht="14.45" x14ac:dyDescent="0.3">
      <c r="A6613">
        <f t="shared" si="103"/>
        <v>22789</v>
      </c>
    </row>
    <row r="6614" spans="1:1" ht="14.45" x14ac:dyDescent="0.3">
      <c r="A6614">
        <f t="shared" si="103"/>
        <v>22788</v>
      </c>
    </row>
    <row r="6615" spans="1:1" ht="14.45" x14ac:dyDescent="0.3">
      <c r="A6615">
        <f t="shared" si="103"/>
        <v>22787</v>
      </c>
    </row>
    <row r="6616" spans="1:1" ht="14.45" x14ac:dyDescent="0.3">
      <c r="A6616">
        <f t="shared" si="103"/>
        <v>22786</v>
      </c>
    </row>
    <row r="6617" spans="1:1" ht="14.45" x14ac:dyDescent="0.3">
      <c r="A6617">
        <f t="shared" si="103"/>
        <v>22785</v>
      </c>
    </row>
    <row r="6618" spans="1:1" ht="14.45" x14ac:dyDescent="0.3">
      <c r="A6618">
        <f t="shared" si="103"/>
        <v>22784</v>
      </c>
    </row>
    <row r="6619" spans="1:1" ht="14.45" x14ac:dyDescent="0.3">
      <c r="A6619">
        <f t="shared" si="103"/>
        <v>22783</v>
      </c>
    </row>
    <row r="6620" spans="1:1" ht="14.45" x14ac:dyDescent="0.3">
      <c r="A6620">
        <f t="shared" si="103"/>
        <v>22782</v>
      </c>
    </row>
    <row r="6621" spans="1:1" ht="14.45" x14ac:dyDescent="0.3">
      <c r="A6621">
        <f t="shared" si="103"/>
        <v>22781</v>
      </c>
    </row>
    <row r="6622" spans="1:1" ht="14.45" x14ac:dyDescent="0.3">
      <c r="A6622">
        <f t="shared" si="103"/>
        <v>22780</v>
      </c>
    </row>
    <row r="6623" spans="1:1" ht="14.45" x14ac:dyDescent="0.3">
      <c r="A6623">
        <f t="shared" si="103"/>
        <v>22779</v>
      </c>
    </row>
    <row r="6624" spans="1:1" ht="14.45" x14ac:dyDescent="0.3">
      <c r="A6624">
        <f t="shared" si="103"/>
        <v>22778</v>
      </c>
    </row>
    <row r="6625" spans="1:1" ht="14.45" x14ac:dyDescent="0.3">
      <c r="A6625">
        <f t="shared" si="103"/>
        <v>22777</v>
      </c>
    </row>
    <row r="6626" spans="1:1" ht="14.45" x14ac:dyDescent="0.3">
      <c r="A6626">
        <f t="shared" si="103"/>
        <v>22776</v>
      </c>
    </row>
    <row r="6627" spans="1:1" ht="14.45" x14ac:dyDescent="0.3">
      <c r="A6627">
        <f t="shared" si="103"/>
        <v>22775</v>
      </c>
    </row>
    <row r="6628" spans="1:1" ht="14.45" x14ac:dyDescent="0.3">
      <c r="A6628">
        <f t="shared" si="103"/>
        <v>22774</v>
      </c>
    </row>
    <row r="6629" spans="1:1" ht="14.45" x14ac:dyDescent="0.3">
      <c r="A6629">
        <f t="shared" si="103"/>
        <v>22773</v>
      </c>
    </row>
    <row r="6630" spans="1:1" ht="14.45" x14ac:dyDescent="0.3">
      <c r="A6630">
        <f t="shared" si="103"/>
        <v>22772</v>
      </c>
    </row>
    <row r="6631" spans="1:1" ht="14.45" x14ac:dyDescent="0.3">
      <c r="A6631">
        <f t="shared" si="103"/>
        <v>22771</v>
      </c>
    </row>
    <row r="6632" spans="1:1" ht="14.45" x14ac:dyDescent="0.3">
      <c r="A6632">
        <f t="shared" si="103"/>
        <v>22770</v>
      </c>
    </row>
    <row r="6633" spans="1:1" ht="14.45" x14ac:dyDescent="0.3">
      <c r="A6633">
        <f t="shared" si="103"/>
        <v>22769</v>
      </c>
    </row>
    <row r="6634" spans="1:1" ht="14.45" x14ac:dyDescent="0.3">
      <c r="A6634">
        <f t="shared" si="103"/>
        <v>22768</v>
      </c>
    </row>
    <row r="6635" spans="1:1" ht="14.45" x14ac:dyDescent="0.3">
      <c r="A6635">
        <f t="shared" si="103"/>
        <v>22767</v>
      </c>
    </row>
    <row r="6636" spans="1:1" ht="14.45" x14ac:dyDescent="0.3">
      <c r="A6636">
        <f t="shared" si="103"/>
        <v>22766</v>
      </c>
    </row>
    <row r="6637" spans="1:1" ht="14.45" x14ac:dyDescent="0.3">
      <c r="A6637">
        <f t="shared" si="103"/>
        <v>22765</v>
      </c>
    </row>
    <row r="6638" spans="1:1" ht="14.45" x14ac:dyDescent="0.3">
      <c r="A6638">
        <f t="shared" si="103"/>
        <v>22764</v>
      </c>
    </row>
    <row r="6639" spans="1:1" ht="14.45" x14ac:dyDescent="0.3">
      <c r="A6639">
        <f t="shared" si="103"/>
        <v>22763</v>
      </c>
    </row>
    <row r="6640" spans="1:1" ht="14.45" x14ac:dyDescent="0.3">
      <c r="A6640">
        <f t="shared" si="103"/>
        <v>22762</v>
      </c>
    </row>
    <row r="6641" spans="1:1" ht="14.45" x14ac:dyDescent="0.3">
      <c r="A6641">
        <f t="shared" si="103"/>
        <v>22761</v>
      </c>
    </row>
    <row r="6642" spans="1:1" ht="14.45" x14ac:dyDescent="0.3">
      <c r="A6642">
        <f t="shared" si="103"/>
        <v>22760</v>
      </c>
    </row>
    <row r="6643" spans="1:1" ht="14.45" x14ac:dyDescent="0.3">
      <c r="A6643">
        <f t="shared" si="103"/>
        <v>22759</v>
      </c>
    </row>
    <row r="6644" spans="1:1" ht="14.45" x14ac:dyDescent="0.3">
      <c r="A6644">
        <f t="shared" si="103"/>
        <v>22758</v>
      </c>
    </row>
    <row r="6645" spans="1:1" ht="14.45" x14ac:dyDescent="0.3">
      <c r="A6645">
        <f t="shared" si="103"/>
        <v>22757</v>
      </c>
    </row>
    <row r="6646" spans="1:1" ht="14.45" x14ac:dyDescent="0.3">
      <c r="A6646">
        <f t="shared" si="103"/>
        <v>22756</v>
      </c>
    </row>
    <row r="6647" spans="1:1" ht="14.45" x14ac:dyDescent="0.3">
      <c r="A6647">
        <f t="shared" si="103"/>
        <v>22755</v>
      </c>
    </row>
    <row r="6648" spans="1:1" ht="14.45" x14ac:dyDescent="0.3">
      <c r="A6648">
        <f t="shared" si="103"/>
        <v>22754</v>
      </c>
    </row>
    <row r="6649" spans="1:1" ht="14.45" x14ac:dyDescent="0.3">
      <c r="A6649">
        <f t="shared" si="103"/>
        <v>22753</v>
      </c>
    </row>
    <row r="6650" spans="1:1" ht="14.45" x14ac:dyDescent="0.3">
      <c r="A6650">
        <f t="shared" si="103"/>
        <v>22752</v>
      </c>
    </row>
    <row r="6651" spans="1:1" ht="14.45" x14ac:dyDescent="0.3">
      <c r="A6651">
        <f t="shared" si="103"/>
        <v>22751</v>
      </c>
    </row>
    <row r="6652" spans="1:1" ht="14.45" x14ac:dyDescent="0.3">
      <c r="A6652">
        <f t="shared" si="103"/>
        <v>22750</v>
      </c>
    </row>
    <row r="6653" spans="1:1" ht="14.45" x14ac:dyDescent="0.3">
      <c r="A6653">
        <f t="shared" si="103"/>
        <v>22749</v>
      </c>
    </row>
    <row r="6654" spans="1:1" ht="14.45" x14ac:dyDescent="0.3">
      <c r="A6654">
        <f t="shared" si="103"/>
        <v>22748</v>
      </c>
    </row>
    <row r="6655" spans="1:1" ht="14.45" x14ac:dyDescent="0.3">
      <c r="A6655">
        <f t="shared" si="103"/>
        <v>22747</v>
      </c>
    </row>
    <row r="6656" spans="1:1" ht="14.45" x14ac:dyDescent="0.3">
      <c r="A6656">
        <f t="shared" si="103"/>
        <v>22746</v>
      </c>
    </row>
    <row r="6657" spans="1:1" ht="14.45" x14ac:dyDescent="0.3">
      <c r="A6657">
        <f t="shared" si="103"/>
        <v>22745</v>
      </c>
    </row>
    <row r="6658" spans="1:1" ht="14.45" x14ac:dyDescent="0.3">
      <c r="A6658">
        <f t="shared" si="103"/>
        <v>22744</v>
      </c>
    </row>
    <row r="6659" spans="1:1" ht="14.45" x14ac:dyDescent="0.3">
      <c r="A6659">
        <f t="shared" si="103"/>
        <v>22743</v>
      </c>
    </row>
    <row r="6660" spans="1:1" ht="14.45" x14ac:dyDescent="0.3">
      <c r="A6660">
        <f t="shared" ref="A6660:A6723" si="104">A6659-1</f>
        <v>22742</v>
      </c>
    </row>
    <row r="6661" spans="1:1" ht="14.45" x14ac:dyDescent="0.3">
      <c r="A6661">
        <f t="shared" si="104"/>
        <v>22741</v>
      </c>
    </row>
    <row r="6662" spans="1:1" ht="14.45" x14ac:dyDescent="0.3">
      <c r="A6662">
        <f t="shared" si="104"/>
        <v>22740</v>
      </c>
    </row>
    <row r="6663" spans="1:1" ht="14.45" x14ac:dyDescent="0.3">
      <c r="A6663">
        <f t="shared" si="104"/>
        <v>22739</v>
      </c>
    </row>
    <row r="6664" spans="1:1" ht="14.45" x14ac:dyDescent="0.3">
      <c r="A6664">
        <f t="shared" si="104"/>
        <v>22738</v>
      </c>
    </row>
    <row r="6665" spans="1:1" ht="14.45" x14ac:dyDescent="0.3">
      <c r="A6665">
        <f t="shared" si="104"/>
        <v>22737</v>
      </c>
    </row>
    <row r="6666" spans="1:1" ht="14.45" x14ac:dyDescent="0.3">
      <c r="A6666">
        <f t="shared" si="104"/>
        <v>22736</v>
      </c>
    </row>
    <row r="6667" spans="1:1" ht="14.45" x14ac:dyDescent="0.3">
      <c r="A6667">
        <f t="shared" si="104"/>
        <v>22735</v>
      </c>
    </row>
    <row r="6668" spans="1:1" ht="14.45" x14ac:dyDescent="0.3">
      <c r="A6668">
        <f t="shared" si="104"/>
        <v>22734</v>
      </c>
    </row>
    <row r="6669" spans="1:1" ht="14.45" x14ac:dyDescent="0.3">
      <c r="A6669">
        <f t="shared" si="104"/>
        <v>22733</v>
      </c>
    </row>
    <row r="6670" spans="1:1" ht="14.45" x14ac:dyDescent="0.3">
      <c r="A6670">
        <f t="shared" si="104"/>
        <v>22732</v>
      </c>
    </row>
    <row r="6671" spans="1:1" ht="14.45" x14ac:dyDescent="0.3">
      <c r="A6671">
        <f t="shared" si="104"/>
        <v>22731</v>
      </c>
    </row>
    <row r="6672" spans="1:1" ht="14.45" x14ac:dyDescent="0.3">
      <c r="A6672">
        <f t="shared" si="104"/>
        <v>22730</v>
      </c>
    </row>
    <row r="6673" spans="1:1" ht="14.45" x14ac:dyDescent="0.3">
      <c r="A6673">
        <f t="shared" si="104"/>
        <v>22729</v>
      </c>
    </row>
    <row r="6674" spans="1:1" ht="14.45" x14ac:dyDescent="0.3">
      <c r="A6674">
        <f t="shared" si="104"/>
        <v>22728</v>
      </c>
    </row>
    <row r="6675" spans="1:1" ht="14.45" x14ac:dyDescent="0.3">
      <c r="A6675">
        <f t="shared" si="104"/>
        <v>22727</v>
      </c>
    </row>
    <row r="6676" spans="1:1" ht="14.45" x14ac:dyDescent="0.3">
      <c r="A6676">
        <f t="shared" si="104"/>
        <v>22726</v>
      </c>
    </row>
    <row r="6677" spans="1:1" ht="14.45" x14ac:dyDescent="0.3">
      <c r="A6677">
        <f t="shared" si="104"/>
        <v>22725</v>
      </c>
    </row>
    <row r="6678" spans="1:1" ht="14.45" x14ac:dyDescent="0.3">
      <c r="A6678">
        <f t="shared" si="104"/>
        <v>22724</v>
      </c>
    </row>
    <row r="6679" spans="1:1" ht="14.45" x14ac:dyDescent="0.3">
      <c r="A6679">
        <f t="shared" si="104"/>
        <v>22723</v>
      </c>
    </row>
    <row r="6680" spans="1:1" ht="14.45" x14ac:dyDescent="0.3">
      <c r="A6680">
        <f t="shared" si="104"/>
        <v>22722</v>
      </c>
    </row>
    <row r="6681" spans="1:1" ht="14.45" x14ac:dyDescent="0.3">
      <c r="A6681">
        <f t="shared" si="104"/>
        <v>22721</v>
      </c>
    </row>
    <row r="6682" spans="1:1" ht="14.45" x14ac:dyDescent="0.3">
      <c r="A6682">
        <f t="shared" si="104"/>
        <v>22720</v>
      </c>
    </row>
    <row r="6683" spans="1:1" ht="14.45" x14ac:dyDescent="0.3">
      <c r="A6683">
        <f t="shared" si="104"/>
        <v>22719</v>
      </c>
    </row>
    <row r="6684" spans="1:1" ht="14.45" x14ac:dyDescent="0.3">
      <c r="A6684">
        <f t="shared" si="104"/>
        <v>22718</v>
      </c>
    </row>
    <row r="6685" spans="1:1" ht="14.45" x14ac:dyDescent="0.3">
      <c r="A6685">
        <f t="shared" si="104"/>
        <v>22717</v>
      </c>
    </row>
    <row r="6686" spans="1:1" ht="14.45" x14ac:dyDescent="0.3">
      <c r="A6686">
        <f t="shared" si="104"/>
        <v>22716</v>
      </c>
    </row>
    <row r="6687" spans="1:1" ht="14.45" x14ac:dyDescent="0.3">
      <c r="A6687">
        <f t="shared" si="104"/>
        <v>22715</v>
      </c>
    </row>
    <row r="6688" spans="1:1" ht="14.45" x14ac:dyDescent="0.3">
      <c r="A6688">
        <f t="shared" si="104"/>
        <v>22714</v>
      </c>
    </row>
    <row r="6689" spans="1:1" ht="14.45" x14ac:dyDescent="0.3">
      <c r="A6689">
        <f t="shared" si="104"/>
        <v>22713</v>
      </c>
    </row>
    <row r="6690" spans="1:1" ht="14.45" x14ac:dyDescent="0.3">
      <c r="A6690">
        <f t="shared" si="104"/>
        <v>22712</v>
      </c>
    </row>
    <row r="6691" spans="1:1" ht="14.45" x14ac:dyDescent="0.3">
      <c r="A6691">
        <f t="shared" si="104"/>
        <v>22711</v>
      </c>
    </row>
    <row r="6692" spans="1:1" ht="14.45" x14ac:dyDescent="0.3">
      <c r="A6692">
        <f t="shared" si="104"/>
        <v>22710</v>
      </c>
    </row>
    <row r="6693" spans="1:1" ht="14.45" x14ac:dyDescent="0.3">
      <c r="A6693">
        <f t="shared" si="104"/>
        <v>22709</v>
      </c>
    </row>
    <row r="6694" spans="1:1" ht="14.45" x14ac:dyDescent="0.3">
      <c r="A6694">
        <f t="shared" si="104"/>
        <v>22708</v>
      </c>
    </row>
    <row r="6695" spans="1:1" ht="14.45" x14ac:dyDescent="0.3">
      <c r="A6695">
        <f t="shared" si="104"/>
        <v>22707</v>
      </c>
    </row>
    <row r="6696" spans="1:1" ht="14.45" x14ac:dyDescent="0.3">
      <c r="A6696">
        <f t="shared" si="104"/>
        <v>22706</v>
      </c>
    </row>
    <row r="6697" spans="1:1" ht="14.45" x14ac:dyDescent="0.3">
      <c r="A6697">
        <f t="shared" si="104"/>
        <v>22705</v>
      </c>
    </row>
    <row r="6698" spans="1:1" ht="14.45" x14ac:dyDescent="0.3">
      <c r="A6698">
        <f t="shared" si="104"/>
        <v>22704</v>
      </c>
    </row>
    <row r="6699" spans="1:1" ht="14.45" x14ac:dyDescent="0.3">
      <c r="A6699">
        <f t="shared" si="104"/>
        <v>22703</v>
      </c>
    </row>
    <row r="6700" spans="1:1" ht="14.45" x14ac:dyDescent="0.3">
      <c r="A6700">
        <f t="shared" si="104"/>
        <v>22702</v>
      </c>
    </row>
    <row r="6701" spans="1:1" ht="14.45" x14ac:dyDescent="0.3">
      <c r="A6701">
        <f t="shared" si="104"/>
        <v>22701</v>
      </c>
    </row>
    <row r="6702" spans="1:1" ht="14.45" x14ac:dyDescent="0.3">
      <c r="A6702">
        <f t="shared" si="104"/>
        <v>22700</v>
      </c>
    </row>
    <row r="6703" spans="1:1" ht="14.45" x14ac:dyDescent="0.3">
      <c r="A6703">
        <f t="shared" si="104"/>
        <v>22699</v>
      </c>
    </row>
    <row r="6704" spans="1:1" ht="14.45" x14ac:dyDescent="0.3">
      <c r="A6704">
        <f t="shared" si="104"/>
        <v>22698</v>
      </c>
    </row>
    <row r="6705" spans="1:1" ht="14.45" x14ac:dyDescent="0.3">
      <c r="A6705">
        <f t="shared" si="104"/>
        <v>22697</v>
      </c>
    </row>
    <row r="6706" spans="1:1" ht="14.45" x14ac:dyDescent="0.3">
      <c r="A6706">
        <f t="shared" si="104"/>
        <v>22696</v>
      </c>
    </row>
    <row r="6707" spans="1:1" ht="14.45" x14ac:dyDescent="0.3">
      <c r="A6707">
        <f t="shared" si="104"/>
        <v>22695</v>
      </c>
    </row>
    <row r="6708" spans="1:1" ht="14.45" x14ac:dyDescent="0.3">
      <c r="A6708">
        <f t="shared" si="104"/>
        <v>22694</v>
      </c>
    </row>
    <row r="6709" spans="1:1" ht="14.45" x14ac:dyDescent="0.3">
      <c r="A6709">
        <f t="shared" si="104"/>
        <v>22693</v>
      </c>
    </row>
    <row r="6710" spans="1:1" ht="14.45" x14ac:dyDescent="0.3">
      <c r="A6710">
        <f t="shared" si="104"/>
        <v>22692</v>
      </c>
    </row>
    <row r="6711" spans="1:1" ht="14.45" x14ac:dyDescent="0.3">
      <c r="A6711">
        <f t="shared" si="104"/>
        <v>22691</v>
      </c>
    </row>
    <row r="6712" spans="1:1" ht="14.45" x14ac:dyDescent="0.3">
      <c r="A6712">
        <f t="shared" si="104"/>
        <v>22690</v>
      </c>
    </row>
    <row r="6713" spans="1:1" ht="14.45" x14ac:dyDescent="0.3">
      <c r="A6713">
        <f t="shared" si="104"/>
        <v>22689</v>
      </c>
    </row>
    <row r="6714" spans="1:1" ht="14.45" x14ac:dyDescent="0.3">
      <c r="A6714">
        <f t="shared" si="104"/>
        <v>22688</v>
      </c>
    </row>
    <row r="6715" spans="1:1" ht="14.45" x14ac:dyDescent="0.3">
      <c r="A6715">
        <f t="shared" si="104"/>
        <v>22687</v>
      </c>
    </row>
    <row r="6716" spans="1:1" ht="14.45" x14ac:dyDescent="0.3">
      <c r="A6716">
        <f t="shared" si="104"/>
        <v>22686</v>
      </c>
    </row>
    <row r="6717" spans="1:1" ht="14.45" x14ac:dyDescent="0.3">
      <c r="A6717">
        <f t="shared" si="104"/>
        <v>22685</v>
      </c>
    </row>
    <row r="6718" spans="1:1" ht="14.45" x14ac:dyDescent="0.3">
      <c r="A6718">
        <f t="shared" si="104"/>
        <v>22684</v>
      </c>
    </row>
    <row r="6719" spans="1:1" ht="14.45" x14ac:dyDescent="0.3">
      <c r="A6719">
        <f t="shared" si="104"/>
        <v>22683</v>
      </c>
    </row>
    <row r="6720" spans="1:1" ht="14.45" x14ac:dyDescent="0.3">
      <c r="A6720">
        <f t="shared" si="104"/>
        <v>22682</v>
      </c>
    </row>
    <row r="6721" spans="1:1" ht="14.45" x14ac:dyDescent="0.3">
      <c r="A6721">
        <f t="shared" si="104"/>
        <v>22681</v>
      </c>
    </row>
    <row r="6722" spans="1:1" ht="14.45" x14ac:dyDescent="0.3">
      <c r="A6722">
        <f t="shared" si="104"/>
        <v>22680</v>
      </c>
    </row>
    <row r="6723" spans="1:1" ht="14.45" x14ac:dyDescent="0.3">
      <c r="A6723">
        <f t="shared" si="104"/>
        <v>22679</v>
      </c>
    </row>
    <row r="6724" spans="1:1" ht="14.45" x14ac:dyDescent="0.3">
      <c r="A6724">
        <f t="shared" ref="A6724:A6787" si="105">A6723-1</f>
        <v>22678</v>
      </c>
    </row>
    <row r="6725" spans="1:1" ht="14.45" x14ac:dyDescent="0.3">
      <c r="A6725">
        <f t="shared" si="105"/>
        <v>22677</v>
      </c>
    </row>
    <row r="6726" spans="1:1" ht="14.45" x14ac:dyDescent="0.3">
      <c r="A6726">
        <f t="shared" si="105"/>
        <v>22676</v>
      </c>
    </row>
    <row r="6727" spans="1:1" ht="14.45" x14ac:dyDescent="0.3">
      <c r="A6727">
        <f t="shared" si="105"/>
        <v>22675</v>
      </c>
    </row>
    <row r="6728" spans="1:1" ht="14.45" x14ac:dyDescent="0.3">
      <c r="A6728">
        <f t="shared" si="105"/>
        <v>22674</v>
      </c>
    </row>
    <row r="6729" spans="1:1" ht="14.45" x14ac:dyDescent="0.3">
      <c r="A6729">
        <f t="shared" si="105"/>
        <v>22673</v>
      </c>
    </row>
    <row r="6730" spans="1:1" ht="14.45" x14ac:dyDescent="0.3">
      <c r="A6730">
        <f t="shared" si="105"/>
        <v>22672</v>
      </c>
    </row>
    <row r="6731" spans="1:1" ht="14.45" x14ac:dyDescent="0.3">
      <c r="A6731">
        <f t="shared" si="105"/>
        <v>22671</v>
      </c>
    </row>
    <row r="6732" spans="1:1" ht="14.45" x14ac:dyDescent="0.3">
      <c r="A6732">
        <f t="shared" si="105"/>
        <v>22670</v>
      </c>
    </row>
    <row r="6733" spans="1:1" ht="14.45" x14ac:dyDescent="0.3">
      <c r="A6733">
        <f t="shared" si="105"/>
        <v>22669</v>
      </c>
    </row>
    <row r="6734" spans="1:1" ht="14.45" x14ac:dyDescent="0.3">
      <c r="A6734">
        <f t="shared" si="105"/>
        <v>22668</v>
      </c>
    </row>
    <row r="6735" spans="1:1" ht="14.45" x14ac:dyDescent="0.3">
      <c r="A6735">
        <f t="shared" si="105"/>
        <v>22667</v>
      </c>
    </row>
    <row r="6736" spans="1:1" ht="14.45" x14ac:dyDescent="0.3">
      <c r="A6736">
        <f t="shared" si="105"/>
        <v>22666</v>
      </c>
    </row>
    <row r="6737" spans="1:1" ht="14.45" x14ac:dyDescent="0.3">
      <c r="A6737">
        <f t="shared" si="105"/>
        <v>22665</v>
      </c>
    </row>
    <row r="6738" spans="1:1" ht="14.45" x14ac:dyDescent="0.3">
      <c r="A6738">
        <f t="shared" si="105"/>
        <v>22664</v>
      </c>
    </row>
    <row r="6739" spans="1:1" ht="14.45" x14ac:dyDescent="0.3">
      <c r="A6739">
        <f t="shared" si="105"/>
        <v>22663</v>
      </c>
    </row>
    <row r="6740" spans="1:1" ht="14.45" x14ac:dyDescent="0.3">
      <c r="A6740">
        <f t="shared" si="105"/>
        <v>22662</v>
      </c>
    </row>
    <row r="6741" spans="1:1" ht="14.45" x14ac:dyDescent="0.3">
      <c r="A6741">
        <f t="shared" si="105"/>
        <v>22661</v>
      </c>
    </row>
    <row r="6742" spans="1:1" ht="14.45" x14ac:dyDescent="0.3">
      <c r="A6742">
        <f t="shared" si="105"/>
        <v>22660</v>
      </c>
    </row>
    <row r="6743" spans="1:1" ht="14.45" x14ac:dyDescent="0.3">
      <c r="A6743">
        <f t="shared" si="105"/>
        <v>22659</v>
      </c>
    </row>
    <row r="6744" spans="1:1" ht="14.45" x14ac:dyDescent="0.3">
      <c r="A6744">
        <f t="shared" si="105"/>
        <v>22658</v>
      </c>
    </row>
    <row r="6745" spans="1:1" ht="14.45" x14ac:dyDescent="0.3">
      <c r="A6745">
        <f t="shared" si="105"/>
        <v>22657</v>
      </c>
    </row>
    <row r="6746" spans="1:1" ht="14.45" x14ac:dyDescent="0.3">
      <c r="A6746">
        <f t="shared" si="105"/>
        <v>22656</v>
      </c>
    </row>
    <row r="6747" spans="1:1" ht="14.45" x14ac:dyDescent="0.3">
      <c r="A6747">
        <f t="shared" si="105"/>
        <v>22655</v>
      </c>
    </row>
    <row r="6748" spans="1:1" ht="14.45" x14ac:dyDescent="0.3">
      <c r="A6748">
        <f t="shared" si="105"/>
        <v>22654</v>
      </c>
    </row>
    <row r="6749" spans="1:1" ht="14.45" x14ac:dyDescent="0.3">
      <c r="A6749">
        <f t="shared" si="105"/>
        <v>22653</v>
      </c>
    </row>
    <row r="6750" spans="1:1" ht="14.45" x14ac:dyDescent="0.3">
      <c r="A6750">
        <f t="shared" si="105"/>
        <v>22652</v>
      </c>
    </row>
    <row r="6751" spans="1:1" ht="14.45" x14ac:dyDescent="0.3">
      <c r="A6751">
        <f t="shared" si="105"/>
        <v>22651</v>
      </c>
    </row>
    <row r="6752" spans="1:1" ht="14.45" x14ac:dyDescent="0.3">
      <c r="A6752">
        <f t="shared" si="105"/>
        <v>22650</v>
      </c>
    </row>
    <row r="6753" spans="1:1" ht="14.45" x14ac:dyDescent="0.3">
      <c r="A6753">
        <f t="shared" si="105"/>
        <v>22649</v>
      </c>
    </row>
    <row r="6754" spans="1:1" ht="14.45" x14ac:dyDescent="0.3">
      <c r="A6754">
        <f t="shared" si="105"/>
        <v>22648</v>
      </c>
    </row>
    <row r="6755" spans="1:1" ht="14.45" x14ac:dyDescent="0.3">
      <c r="A6755">
        <f t="shared" si="105"/>
        <v>22647</v>
      </c>
    </row>
    <row r="6756" spans="1:1" ht="14.45" x14ac:dyDescent="0.3">
      <c r="A6756">
        <f t="shared" si="105"/>
        <v>22646</v>
      </c>
    </row>
    <row r="6757" spans="1:1" ht="14.45" x14ac:dyDescent="0.3">
      <c r="A6757">
        <f t="shared" si="105"/>
        <v>22645</v>
      </c>
    </row>
    <row r="6758" spans="1:1" ht="14.45" x14ac:dyDescent="0.3">
      <c r="A6758">
        <f t="shared" si="105"/>
        <v>22644</v>
      </c>
    </row>
    <row r="6759" spans="1:1" ht="14.45" x14ac:dyDescent="0.3">
      <c r="A6759">
        <f t="shared" si="105"/>
        <v>22643</v>
      </c>
    </row>
    <row r="6760" spans="1:1" ht="14.45" x14ac:dyDescent="0.3">
      <c r="A6760">
        <f t="shared" si="105"/>
        <v>22642</v>
      </c>
    </row>
    <row r="6761" spans="1:1" ht="14.45" x14ac:dyDescent="0.3">
      <c r="A6761">
        <f t="shared" si="105"/>
        <v>22641</v>
      </c>
    </row>
    <row r="6762" spans="1:1" ht="14.45" x14ac:dyDescent="0.3">
      <c r="A6762">
        <f t="shared" si="105"/>
        <v>22640</v>
      </c>
    </row>
    <row r="6763" spans="1:1" ht="14.45" x14ac:dyDescent="0.3">
      <c r="A6763">
        <f t="shared" si="105"/>
        <v>22639</v>
      </c>
    </row>
    <row r="6764" spans="1:1" ht="14.45" x14ac:dyDescent="0.3">
      <c r="A6764">
        <f t="shared" si="105"/>
        <v>22638</v>
      </c>
    </row>
    <row r="6765" spans="1:1" ht="14.45" x14ac:dyDescent="0.3">
      <c r="A6765">
        <f t="shared" si="105"/>
        <v>22637</v>
      </c>
    </row>
    <row r="6766" spans="1:1" ht="14.45" x14ac:dyDescent="0.3">
      <c r="A6766">
        <f t="shared" si="105"/>
        <v>22636</v>
      </c>
    </row>
    <row r="6767" spans="1:1" ht="14.45" x14ac:dyDescent="0.3">
      <c r="A6767">
        <f t="shared" si="105"/>
        <v>22635</v>
      </c>
    </row>
    <row r="6768" spans="1:1" ht="14.45" x14ac:dyDescent="0.3">
      <c r="A6768">
        <f t="shared" si="105"/>
        <v>22634</v>
      </c>
    </row>
    <row r="6769" spans="1:1" ht="14.45" x14ac:dyDescent="0.3">
      <c r="A6769">
        <f t="shared" si="105"/>
        <v>22633</v>
      </c>
    </row>
    <row r="6770" spans="1:1" ht="14.45" x14ac:dyDescent="0.3">
      <c r="A6770">
        <f t="shared" si="105"/>
        <v>22632</v>
      </c>
    </row>
    <row r="6771" spans="1:1" ht="14.45" x14ac:dyDescent="0.3">
      <c r="A6771">
        <f t="shared" si="105"/>
        <v>22631</v>
      </c>
    </row>
    <row r="6772" spans="1:1" ht="14.45" x14ac:dyDescent="0.3">
      <c r="A6772">
        <f t="shared" si="105"/>
        <v>22630</v>
      </c>
    </row>
    <row r="6773" spans="1:1" ht="14.45" x14ac:dyDescent="0.3">
      <c r="A6773">
        <f t="shared" si="105"/>
        <v>22629</v>
      </c>
    </row>
    <row r="6774" spans="1:1" ht="14.45" x14ac:dyDescent="0.3">
      <c r="A6774">
        <f t="shared" si="105"/>
        <v>22628</v>
      </c>
    </row>
    <row r="6775" spans="1:1" ht="14.45" x14ac:dyDescent="0.3">
      <c r="A6775">
        <f t="shared" si="105"/>
        <v>22627</v>
      </c>
    </row>
    <row r="6776" spans="1:1" ht="14.45" x14ac:dyDescent="0.3">
      <c r="A6776">
        <f t="shared" si="105"/>
        <v>22626</v>
      </c>
    </row>
    <row r="6777" spans="1:1" ht="14.45" x14ac:dyDescent="0.3">
      <c r="A6777">
        <f t="shared" si="105"/>
        <v>22625</v>
      </c>
    </row>
    <row r="6778" spans="1:1" ht="14.45" x14ac:dyDescent="0.3">
      <c r="A6778">
        <f t="shared" si="105"/>
        <v>22624</v>
      </c>
    </row>
    <row r="6779" spans="1:1" ht="14.45" x14ac:dyDescent="0.3">
      <c r="A6779">
        <f t="shared" si="105"/>
        <v>22623</v>
      </c>
    </row>
    <row r="6780" spans="1:1" ht="14.45" x14ac:dyDescent="0.3">
      <c r="A6780">
        <f t="shared" si="105"/>
        <v>22622</v>
      </c>
    </row>
    <row r="6781" spans="1:1" ht="14.45" x14ac:dyDescent="0.3">
      <c r="A6781">
        <f t="shared" si="105"/>
        <v>22621</v>
      </c>
    </row>
    <row r="6782" spans="1:1" ht="14.45" x14ac:dyDescent="0.3">
      <c r="A6782">
        <f t="shared" si="105"/>
        <v>22620</v>
      </c>
    </row>
    <row r="6783" spans="1:1" ht="14.45" x14ac:dyDescent="0.3">
      <c r="A6783">
        <f t="shared" si="105"/>
        <v>22619</v>
      </c>
    </row>
    <row r="6784" spans="1:1" ht="14.45" x14ac:dyDescent="0.3">
      <c r="A6784">
        <f t="shared" si="105"/>
        <v>22618</v>
      </c>
    </row>
    <row r="6785" spans="1:1" ht="14.45" x14ac:dyDescent="0.3">
      <c r="A6785">
        <f t="shared" si="105"/>
        <v>22617</v>
      </c>
    </row>
    <row r="6786" spans="1:1" ht="14.45" x14ac:dyDescent="0.3">
      <c r="A6786">
        <f t="shared" si="105"/>
        <v>22616</v>
      </c>
    </row>
    <row r="6787" spans="1:1" ht="14.45" x14ac:dyDescent="0.3">
      <c r="A6787">
        <f t="shared" si="105"/>
        <v>22615</v>
      </c>
    </row>
    <row r="6788" spans="1:1" ht="14.45" x14ac:dyDescent="0.3">
      <c r="A6788">
        <f t="shared" ref="A6788:A6851" si="106">A6787-1</f>
        <v>22614</v>
      </c>
    </row>
    <row r="6789" spans="1:1" ht="14.45" x14ac:dyDescent="0.3">
      <c r="A6789">
        <f t="shared" si="106"/>
        <v>22613</v>
      </c>
    </row>
    <row r="6790" spans="1:1" ht="14.45" x14ac:dyDescent="0.3">
      <c r="A6790">
        <f t="shared" si="106"/>
        <v>22612</v>
      </c>
    </row>
    <row r="6791" spans="1:1" ht="14.45" x14ac:dyDescent="0.3">
      <c r="A6791">
        <f t="shared" si="106"/>
        <v>22611</v>
      </c>
    </row>
    <row r="6792" spans="1:1" ht="14.45" x14ac:dyDescent="0.3">
      <c r="A6792">
        <f t="shared" si="106"/>
        <v>22610</v>
      </c>
    </row>
    <row r="6793" spans="1:1" ht="14.45" x14ac:dyDescent="0.3">
      <c r="A6793">
        <f t="shared" si="106"/>
        <v>22609</v>
      </c>
    </row>
    <row r="6794" spans="1:1" ht="14.45" x14ac:dyDescent="0.3">
      <c r="A6794">
        <f t="shared" si="106"/>
        <v>22608</v>
      </c>
    </row>
    <row r="6795" spans="1:1" ht="14.45" x14ac:dyDescent="0.3">
      <c r="A6795">
        <f t="shared" si="106"/>
        <v>22607</v>
      </c>
    </row>
    <row r="6796" spans="1:1" ht="14.45" x14ac:dyDescent="0.3">
      <c r="A6796">
        <f t="shared" si="106"/>
        <v>22606</v>
      </c>
    </row>
    <row r="6797" spans="1:1" ht="14.45" x14ac:dyDescent="0.3">
      <c r="A6797">
        <f t="shared" si="106"/>
        <v>22605</v>
      </c>
    </row>
    <row r="6798" spans="1:1" ht="14.45" x14ac:dyDescent="0.3">
      <c r="A6798">
        <f t="shared" si="106"/>
        <v>22604</v>
      </c>
    </row>
    <row r="6799" spans="1:1" ht="14.45" x14ac:dyDescent="0.3">
      <c r="A6799">
        <f t="shared" si="106"/>
        <v>22603</v>
      </c>
    </row>
    <row r="6800" spans="1:1" ht="14.45" x14ac:dyDescent="0.3">
      <c r="A6800">
        <f t="shared" si="106"/>
        <v>22602</v>
      </c>
    </row>
    <row r="6801" spans="1:1" ht="14.45" x14ac:dyDescent="0.3">
      <c r="A6801">
        <f t="shared" si="106"/>
        <v>22601</v>
      </c>
    </row>
    <row r="6802" spans="1:1" ht="14.45" x14ac:dyDescent="0.3">
      <c r="A6802">
        <f t="shared" si="106"/>
        <v>22600</v>
      </c>
    </row>
    <row r="6803" spans="1:1" ht="14.45" x14ac:dyDescent="0.3">
      <c r="A6803">
        <f t="shared" si="106"/>
        <v>22599</v>
      </c>
    </row>
    <row r="6804" spans="1:1" ht="14.45" x14ac:dyDescent="0.3">
      <c r="A6804">
        <f t="shared" si="106"/>
        <v>22598</v>
      </c>
    </row>
    <row r="6805" spans="1:1" ht="14.45" x14ac:dyDescent="0.3">
      <c r="A6805">
        <f t="shared" si="106"/>
        <v>22597</v>
      </c>
    </row>
    <row r="6806" spans="1:1" ht="14.45" x14ac:dyDescent="0.3">
      <c r="A6806">
        <f t="shared" si="106"/>
        <v>22596</v>
      </c>
    </row>
    <row r="6807" spans="1:1" ht="14.45" x14ac:dyDescent="0.3">
      <c r="A6807">
        <f t="shared" si="106"/>
        <v>22595</v>
      </c>
    </row>
    <row r="6808" spans="1:1" ht="14.45" x14ac:dyDescent="0.3">
      <c r="A6808">
        <f t="shared" si="106"/>
        <v>22594</v>
      </c>
    </row>
    <row r="6809" spans="1:1" ht="14.45" x14ac:dyDescent="0.3">
      <c r="A6809">
        <f t="shared" si="106"/>
        <v>22593</v>
      </c>
    </row>
    <row r="6810" spans="1:1" ht="14.45" x14ac:dyDescent="0.3">
      <c r="A6810">
        <f t="shared" si="106"/>
        <v>22592</v>
      </c>
    </row>
    <row r="6811" spans="1:1" ht="14.45" x14ac:dyDescent="0.3">
      <c r="A6811">
        <f t="shared" si="106"/>
        <v>22591</v>
      </c>
    </row>
    <row r="6812" spans="1:1" ht="14.45" x14ac:dyDescent="0.3">
      <c r="A6812">
        <f t="shared" si="106"/>
        <v>22590</v>
      </c>
    </row>
    <row r="6813" spans="1:1" ht="14.45" x14ac:dyDescent="0.3">
      <c r="A6813">
        <f t="shared" si="106"/>
        <v>22589</v>
      </c>
    </row>
    <row r="6814" spans="1:1" ht="14.45" x14ac:dyDescent="0.3">
      <c r="A6814">
        <f t="shared" si="106"/>
        <v>22588</v>
      </c>
    </row>
    <row r="6815" spans="1:1" ht="14.45" x14ac:dyDescent="0.3">
      <c r="A6815">
        <f t="shared" si="106"/>
        <v>22587</v>
      </c>
    </row>
    <row r="6816" spans="1:1" ht="14.45" x14ac:dyDescent="0.3">
      <c r="A6816">
        <f t="shared" si="106"/>
        <v>22586</v>
      </c>
    </row>
    <row r="6817" spans="1:1" ht="14.45" x14ac:dyDescent="0.3">
      <c r="A6817">
        <f t="shared" si="106"/>
        <v>22585</v>
      </c>
    </row>
    <row r="6818" spans="1:1" ht="14.45" x14ac:dyDescent="0.3">
      <c r="A6818">
        <f t="shared" si="106"/>
        <v>22584</v>
      </c>
    </row>
    <row r="6819" spans="1:1" ht="14.45" x14ac:dyDescent="0.3">
      <c r="A6819">
        <f t="shared" si="106"/>
        <v>22583</v>
      </c>
    </row>
    <row r="6820" spans="1:1" ht="14.45" x14ac:dyDescent="0.3">
      <c r="A6820">
        <f t="shared" si="106"/>
        <v>22582</v>
      </c>
    </row>
    <row r="6821" spans="1:1" ht="14.45" x14ac:dyDescent="0.3">
      <c r="A6821">
        <f t="shared" si="106"/>
        <v>22581</v>
      </c>
    </row>
    <row r="6822" spans="1:1" ht="14.45" x14ac:dyDescent="0.3">
      <c r="A6822">
        <f t="shared" si="106"/>
        <v>22580</v>
      </c>
    </row>
    <row r="6823" spans="1:1" ht="14.45" x14ac:dyDescent="0.3">
      <c r="A6823">
        <f t="shared" si="106"/>
        <v>22579</v>
      </c>
    </row>
    <row r="6824" spans="1:1" ht="14.45" x14ac:dyDescent="0.3">
      <c r="A6824">
        <f t="shared" si="106"/>
        <v>22578</v>
      </c>
    </row>
    <row r="6825" spans="1:1" ht="14.45" x14ac:dyDescent="0.3">
      <c r="A6825">
        <f t="shared" si="106"/>
        <v>22577</v>
      </c>
    </row>
    <row r="6826" spans="1:1" ht="14.45" x14ac:dyDescent="0.3">
      <c r="A6826">
        <f t="shared" si="106"/>
        <v>22576</v>
      </c>
    </row>
    <row r="6827" spans="1:1" ht="14.45" x14ac:dyDescent="0.3">
      <c r="A6827">
        <f t="shared" si="106"/>
        <v>22575</v>
      </c>
    </row>
    <row r="6828" spans="1:1" ht="14.45" x14ac:dyDescent="0.3">
      <c r="A6828">
        <f t="shared" si="106"/>
        <v>22574</v>
      </c>
    </row>
    <row r="6829" spans="1:1" ht="14.45" x14ac:dyDescent="0.3">
      <c r="A6829">
        <f t="shared" si="106"/>
        <v>22573</v>
      </c>
    </row>
    <row r="6830" spans="1:1" ht="14.45" x14ac:dyDescent="0.3">
      <c r="A6830">
        <f t="shared" si="106"/>
        <v>22572</v>
      </c>
    </row>
    <row r="6831" spans="1:1" ht="14.45" x14ac:dyDescent="0.3">
      <c r="A6831">
        <f t="shared" si="106"/>
        <v>22571</v>
      </c>
    </row>
    <row r="6832" spans="1:1" ht="14.45" x14ac:dyDescent="0.3">
      <c r="A6832">
        <f t="shared" si="106"/>
        <v>22570</v>
      </c>
    </row>
    <row r="6833" spans="1:1" ht="14.45" x14ac:dyDescent="0.3">
      <c r="A6833">
        <f t="shared" si="106"/>
        <v>22569</v>
      </c>
    </row>
    <row r="6834" spans="1:1" ht="14.45" x14ac:dyDescent="0.3">
      <c r="A6834">
        <f t="shared" si="106"/>
        <v>22568</v>
      </c>
    </row>
    <row r="6835" spans="1:1" ht="14.45" x14ac:dyDescent="0.3">
      <c r="A6835">
        <f t="shared" si="106"/>
        <v>22567</v>
      </c>
    </row>
    <row r="6836" spans="1:1" ht="14.45" x14ac:dyDescent="0.3">
      <c r="A6836">
        <f t="shared" si="106"/>
        <v>22566</v>
      </c>
    </row>
    <row r="6837" spans="1:1" ht="14.45" x14ac:dyDescent="0.3">
      <c r="A6837">
        <f t="shared" si="106"/>
        <v>22565</v>
      </c>
    </row>
    <row r="6838" spans="1:1" ht="14.45" x14ac:dyDescent="0.3">
      <c r="A6838">
        <f t="shared" si="106"/>
        <v>22564</v>
      </c>
    </row>
    <row r="6839" spans="1:1" ht="14.45" x14ac:dyDescent="0.3">
      <c r="A6839">
        <f t="shared" si="106"/>
        <v>22563</v>
      </c>
    </row>
    <row r="6840" spans="1:1" ht="14.45" x14ac:dyDescent="0.3">
      <c r="A6840">
        <f t="shared" si="106"/>
        <v>22562</v>
      </c>
    </row>
    <row r="6841" spans="1:1" ht="14.45" x14ac:dyDescent="0.3">
      <c r="A6841">
        <f t="shared" si="106"/>
        <v>22561</v>
      </c>
    </row>
    <row r="6842" spans="1:1" ht="14.45" x14ac:dyDescent="0.3">
      <c r="A6842">
        <f t="shared" si="106"/>
        <v>22560</v>
      </c>
    </row>
    <row r="6843" spans="1:1" ht="14.45" x14ac:dyDescent="0.3">
      <c r="A6843">
        <f t="shared" si="106"/>
        <v>22559</v>
      </c>
    </row>
    <row r="6844" spans="1:1" ht="14.45" x14ac:dyDescent="0.3">
      <c r="A6844">
        <f t="shared" si="106"/>
        <v>22558</v>
      </c>
    </row>
    <row r="6845" spans="1:1" ht="14.45" x14ac:dyDescent="0.3">
      <c r="A6845">
        <f t="shared" si="106"/>
        <v>22557</v>
      </c>
    </row>
    <row r="6846" spans="1:1" ht="14.45" x14ac:dyDescent="0.3">
      <c r="A6846">
        <f t="shared" si="106"/>
        <v>22556</v>
      </c>
    </row>
    <row r="6847" spans="1:1" ht="14.45" x14ac:dyDescent="0.3">
      <c r="A6847">
        <f t="shared" si="106"/>
        <v>22555</v>
      </c>
    </row>
    <row r="6848" spans="1:1" ht="14.45" x14ac:dyDescent="0.3">
      <c r="A6848">
        <f t="shared" si="106"/>
        <v>22554</v>
      </c>
    </row>
    <row r="6849" spans="1:1" ht="14.45" x14ac:dyDescent="0.3">
      <c r="A6849">
        <f t="shared" si="106"/>
        <v>22553</v>
      </c>
    </row>
    <row r="6850" spans="1:1" ht="14.45" x14ac:dyDescent="0.3">
      <c r="A6850">
        <f t="shared" si="106"/>
        <v>22552</v>
      </c>
    </row>
    <row r="6851" spans="1:1" ht="14.45" x14ac:dyDescent="0.3">
      <c r="A6851">
        <f t="shared" si="106"/>
        <v>22551</v>
      </c>
    </row>
    <row r="6852" spans="1:1" ht="14.45" x14ac:dyDescent="0.3">
      <c r="A6852">
        <f t="shared" ref="A6852:A6915" si="107">A6851-1</f>
        <v>22550</v>
      </c>
    </row>
    <row r="6853" spans="1:1" ht="14.45" x14ac:dyDescent="0.3">
      <c r="A6853">
        <f t="shared" si="107"/>
        <v>22549</v>
      </c>
    </row>
    <row r="6854" spans="1:1" ht="14.45" x14ac:dyDescent="0.3">
      <c r="A6854">
        <f t="shared" si="107"/>
        <v>22548</v>
      </c>
    </row>
    <row r="6855" spans="1:1" ht="14.45" x14ac:dyDescent="0.3">
      <c r="A6855">
        <f t="shared" si="107"/>
        <v>22547</v>
      </c>
    </row>
    <row r="6856" spans="1:1" ht="14.45" x14ac:dyDescent="0.3">
      <c r="A6856">
        <f t="shared" si="107"/>
        <v>22546</v>
      </c>
    </row>
    <row r="6857" spans="1:1" ht="14.45" x14ac:dyDescent="0.3">
      <c r="A6857">
        <f t="shared" si="107"/>
        <v>22545</v>
      </c>
    </row>
    <row r="6858" spans="1:1" ht="14.45" x14ac:dyDescent="0.3">
      <c r="A6858">
        <f t="shared" si="107"/>
        <v>22544</v>
      </c>
    </row>
    <row r="6859" spans="1:1" ht="14.45" x14ac:dyDescent="0.3">
      <c r="A6859">
        <f t="shared" si="107"/>
        <v>22543</v>
      </c>
    </row>
    <row r="6860" spans="1:1" ht="14.45" x14ac:dyDescent="0.3">
      <c r="A6860">
        <f t="shared" si="107"/>
        <v>22542</v>
      </c>
    </row>
    <row r="6861" spans="1:1" ht="14.45" x14ac:dyDescent="0.3">
      <c r="A6861">
        <f t="shared" si="107"/>
        <v>22541</v>
      </c>
    </row>
    <row r="6862" spans="1:1" ht="14.45" x14ac:dyDescent="0.3">
      <c r="A6862">
        <f t="shared" si="107"/>
        <v>22540</v>
      </c>
    </row>
    <row r="6863" spans="1:1" ht="14.45" x14ac:dyDescent="0.3">
      <c r="A6863">
        <f t="shared" si="107"/>
        <v>22539</v>
      </c>
    </row>
    <row r="6864" spans="1:1" ht="14.45" x14ac:dyDescent="0.3">
      <c r="A6864">
        <f t="shared" si="107"/>
        <v>22538</v>
      </c>
    </row>
    <row r="6865" spans="1:1" ht="14.45" x14ac:dyDescent="0.3">
      <c r="A6865">
        <f t="shared" si="107"/>
        <v>22537</v>
      </c>
    </row>
    <row r="6866" spans="1:1" ht="14.45" x14ac:dyDescent="0.3">
      <c r="A6866">
        <f t="shared" si="107"/>
        <v>22536</v>
      </c>
    </row>
    <row r="6867" spans="1:1" ht="14.45" x14ac:dyDescent="0.3">
      <c r="A6867">
        <f t="shared" si="107"/>
        <v>22535</v>
      </c>
    </row>
    <row r="6868" spans="1:1" ht="14.45" x14ac:dyDescent="0.3">
      <c r="A6868">
        <f t="shared" si="107"/>
        <v>22534</v>
      </c>
    </row>
    <row r="6869" spans="1:1" ht="14.45" x14ac:dyDescent="0.3">
      <c r="A6869">
        <f t="shared" si="107"/>
        <v>22533</v>
      </c>
    </row>
    <row r="6870" spans="1:1" ht="14.45" x14ac:dyDescent="0.3">
      <c r="A6870">
        <f t="shared" si="107"/>
        <v>22532</v>
      </c>
    </row>
    <row r="6871" spans="1:1" ht="14.45" x14ac:dyDescent="0.3">
      <c r="A6871">
        <f t="shared" si="107"/>
        <v>22531</v>
      </c>
    </row>
    <row r="6872" spans="1:1" ht="14.45" x14ac:dyDescent="0.3">
      <c r="A6872">
        <f t="shared" si="107"/>
        <v>22530</v>
      </c>
    </row>
    <row r="6873" spans="1:1" ht="14.45" x14ac:dyDescent="0.3">
      <c r="A6873">
        <f t="shared" si="107"/>
        <v>22529</v>
      </c>
    </row>
    <row r="6874" spans="1:1" ht="14.45" x14ac:dyDescent="0.3">
      <c r="A6874">
        <f t="shared" si="107"/>
        <v>22528</v>
      </c>
    </row>
    <row r="6875" spans="1:1" ht="14.45" x14ac:dyDescent="0.3">
      <c r="A6875">
        <f t="shared" si="107"/>
        <v>22527</v>
      </c>
    </row>
    <row r="6876" spans="1:1" ht="14.45" x14ac:dyDescent="0.3">
      <c r="A6876">
        <f t="shared" si="107"/>
        <v>22526</v>
      </c>
    </row>
    <row r="6877" spans="1:1" ht="14.45" x14ac:dyDescent="0.3">
      <c r="A6877">
        <f t="shared" si="107"/>
        <v>22525</v>
      </c>
    </row>
    <row r="6878" spans="1:1" ht="14.45" x14ac:dyDescent="0.3">
      <c r="A6878">
        <f t="shared" si="107"/>
        <v>22524</v>
      </c>
    </row>
    <row r="6879" spans="1:1" ht="14.45" x14ac:dyDescent="0.3">
      <c r="A6879">
        <f t="shared" si="107"/>
        <v>22523</v>
      </c>
    </row>
    <row r="6880" spans="1:1" ht="14.45" x14ac:dyDescent="0.3">
      <c r="A6880">
        <f t="shared" si="107"/>
        <v>22522</v>
      </c>
    </row>
    <row r="6881" spans="1:1" ht="14.45" x14ac:dyDescent="0.3">
      <c r="A6881">
        <f t="shared" si="107"/>
        <v>22521</v>
      </c>
    </row>
    <row r="6882" spans="1:1" ht="14.45" x14ac:dyDescent="0.3">
      <c r="A6882">
        <f t="shared" si="107"/>
        <v>22520</v>
      </c>
    </row>
    <row r="6883" spans="1:1" ht="14.45" x14ac:dyDescent="0.3">
      <c r="A6883">
        <f t="shared" si="107"/>
        <v>22519</v>
      </c>
    </row>
    <row r="6884" spans="1:1" ht="14.45" x14ac:dyDescent="0.3">
      <c r="A6884">
        <f t="shared" si="107"/>
        <v>22518</v>
      </c>
    </row>
    <row r="6885" spans="1:1" ht="14.45" x14ac:dyDescent="0.3">
      <c r="A6885">
        <f t="shared" si="107"/>
        <v>22517</v>
      </c>
    </row>
    <row r="6886" spans="1:1" ht="14.45" x14ac:dyDescent="0.3">
      <c r="A6886">
        <f t="shared" si="107"/>
        <v>22516</v>
      </c>
    </row>
    <row r="6887" spans="1:1" ht="14.45" x14ac:dyDescent="0.3">
      <c r="A6887">
        <f t="shared" si="107"/>
        <v>22515</v>
      </c>
    </row>
    <row r="6888" spans="1:1" ht="14.45" x14ac:dyDescent="0.3">
      <c r="A6888">
        <f t="shared" si="107"/>
        <v>22514</v>
      </c>
    </row>
    <row r="6889" spans="1:1" ht="14.45" x14ac:dyDescent="0.3">
      <c r="A6889">
        <f t="shared" si="107"/>
        <v>22513</v>
      </c>
    </row>
    <row r="6890" spans="1:1" ht="14.45" x14ac:dyDescent="0.3">
      <c r="A6890">
        <f t="shared" si="107"/>
        <v>22512</v>
      </c>
    </row>
    <row r="6891" spans="1:1" ht="14.45" x14ac:dyDescent="0.3">
      <c r="A6891">
        <f t="shared" si="107"/>
        <v>22511</v>
      </c>
    </row>
    <row r="6892" spans="1:1" ht="14.45" x14ac:dyDescent="0.3">
      <c r="A6892">
        <f t="shared" si="107"/>
        <v>22510</v>
      </c>
    </row>
    <row r="6893" spans="1:1" ht="14.45" x14ac:dyDescent="0.3">
      <c r="A6893">
        <f t="shared" si="107"/>
        <v>22509</v>
      </c>
    </row>
    <row r="6894" spans="1:1" ht="14.45" x14ac:dyDescent="0.3">
      <c r="A6894">
        <f t="shared" si="107"/>
        <v>22508</v>
      </c>
    </row>
    <row r="6895" spans="1:1" ht="14.45" x14ac:dyDescent="0.3">
      <c r="A6895">
        <f t="shared" si="107"/>
        <v>22507</v>
      </c>
    </row>
    <row r="6896" spans="1:1" ht="14.45" x14ac:dyDescent="0.3">
      <c r="A6896">
        <f t="shared" si="107"/>
        <v>22506</v>
      </c>
    </row>
    <row r="6897" spans="1:1" ht="14.45" x14ac:dyDescent="0.3">
      <c r="A6897">
        <f t="shared" si="107"/>
        <v>22505</v>
      </c>
    </row>
    <row r="6898" spans="1:1" ht="14.45" x14ac:dyDescent="0.3">
      <c r="A6898">
        <f t="shared" si="107"/>
        <v>22504</v>
      </c>
    </row>
    <row r="6899" spans="1:1" ht="14.45" x14ac:dyDescent="0.3">
      <c r="A6899">
        <f t="shared" si="107"/>
        <v>22503</v>
      </c>
    </row>
    <row r="6900" spans="1:1" ht="14.45" x14ac:dyDescent="0.3">
      <c r="A6900">
        <f t="shared" si="107"/>
        <v>22502</v>
      </c>
    </row>
    <row r="6901" spans="1:1" ht="14.45" x14ac:dyDescent="0.3">
      <c r="A6901">
        <f t="shared" si="107"/>
        <v>22501</v>
      </c>
    </row>
    <row r="6902" spans="1:1" ht="14.45" x14ac:dyDescent="0.3">
      <c r="A6902">
        <f t="shared" si="107"/>
        <v>22500</v>
      </c>
    </row>
    <row r="6903" spans="1:1" ht="14.45" x14ac:dyDescent="0.3">
      <c r="A6903">
        <f t="shared" si="107"/>
        <v>22499</v>
      </c>
    </row>
    <row r="6904" spans="1:1" ht="14.45" x14ac:dyDescent="0.3">
      <c r="A6904">
        <f t="shared" si="107"/>
        <v>22498</v>
      </c>
    </row>
    <row r="6905" spans="1:1" ht="14.45" x14ac:dyDescent="0.3">
      <c r="A6905">
        <f t="shared" si="107"/>
        <v>22497</v>
      </c>
    </row>
    <row r="6906" spans="1:1" ht="14.45" x14ac:dyDescent="0.3">
      <c r="A6906">
        <f t="shared" si="107"/>
        <v>22496</v>
      </c>
    </row>
    <row r="6907" spans="1:1" ht="14.45" x14ac:dyDescent="0.3">
      <c r="A6907">
        <f t="shared" si="107"/>
        <v>22495</v>
      </c>
    </row>
    <row r="6908" spans="1:1" ht="14.45" x14ac:dyDescent="0.3">
      <c r="A6908">
        <f t="shared" si="107"/>
        <v>22494</v>
      </c>
    </row>
    <row r="6909" spans="1:1" ht="14.45" x14ac:dyDescent="0.3">
      <c r="A6909">
        <f t="shared" si="107"/>
        <v>22493</v>
      </c>
    </row>
    <row r="6910" spans="1:1" ht="14.45" x14ac:dyDescent="0.3">
      <c r="A6910">
        <f t="shared" si="107"/>
        <v>22492</v>
      </c>
    </row>
    <row r="6911" spans="1:1" ht="14.45" x14ac:dyDescent="0.3">
      <c r="A6911">
        <f t="shared" si="107"/>
        <v>22491</v>
      </c>
    </row>
    <row r="6912" spans="1:1" ht="14.45" x14ac:dyDescent="0.3">
      <c r="A6912">
        <f t="shared" si="107"/>
        <v>22490</v>
      </c>
    </row>
    <row r="6913" spans="1:1" ht="14.45" x14ac:dyDescent="0.3">
      <c r="A6913">
        <f t="shared" si="107"/>
        <v>22489</v>
      </c>
    </row>
    <row r="6914" spans="1:1" ht="14.45" x14ac:dyDescent="0.3">
      <c r="A6914">
        <f t="shared" si="107"/>
        <v>22488</v>
      </c>
    </row>
    <row r="6915" spans="1:1" ht="14.45" x14ac:dyDescent="0.3">
      <c r="A6915">
        <f t="shared" si="107"/>
        <v>22487</v>
      </c>
    </row>
    <row r="6916" spans="1:1" ht="14.45" x14ac:dyDescent="0.3">
      <c r="A6916">
        <f t="shared" ref="A6916:A6979" si="108">A6915-1</f>
        <v>22486</v>
      </c>
    </row>
    <row r="6917" spans="1:1" ht="14.45" x14ac:dyDescent="0.3">
      <c r="A6917">
        <f t="shared" si="108"/>
        <v>22485</v>
      </c>
    </row>
    <row r="6918" spans="1:1" ht="14.45" x14ac:dyDescent="0.3">
      <c r="A6918">
        <f t="shared" si="108"/>
        <v>22484</v>
      </c>
    </row>
    <row r="6919" spans="1:1" ht="14.45" x14ac:dyDescent="0.3">
      <c r="A6919">
        <f t="shared" si="108"/>
        <v>22483</v>
      </c>
    </row>
    <row r="6920" spans="1:1" ht="14.45" x14ac:dyDescent="0.3">
      <c r="A6920">
        <f t="shared" si="108"/>
        <v>22482</v>
      </c>
    </row>
    <row r="6921" spans="1:1" ht="14.45" x14ac:dyDescent="0.3">
      <c r="A6921">
        <f t="shared" si="108"/>
        <v>22481</v>
      </c>
    </row>
    <row r="6922" spans="1:1" ht="14.45" x14ac:dyDescent="0.3">
      <c r="A6922">
        <f t="shared" si="108"/>
        <v>22480</v>
      </c>
    </row>
    <row r="6923" spans="1:1" ht="14.45" x14ac:dyDescent="0.3">
      <c r="A6923">
        <f t="shared" si="108"/>
        <v>22479</v>
      </c>
    </row>
    <row r="6924" spans="1:1" ht="14.45" x14ac:dyDescent="0.3">
      <c r="A6924">
        <f t="shared" si="108"/>
        <v>22478</v>
      </c>
    </row>
    <row r="6925" spans="1:1" ht="14.45" x14ac:dyDescent="0.3">
      <c r="A6925">
        <f t="shared" si="108"/>
        <v>22477</v>
      </c>
    </row>
    <row r="6926" spans="1:1" ht="14.45" x14ac:dyDescent="0.3">
      <c r="A6926">
        <f t="shared" si="108"/>
        <v>22476</v>
      </c>
    </row>
    <row r="6927" spans="1:1" ht="14.45" x14ac:dyDescent="0.3">
      <c r="A6927">
        <f t="shared" si="108"/>
        <v>22475</v>
      </c>
    </row>
    <row r="6928" spans="1:1" ht="14.45" x14ac:dyDescent="0.3">
      <c r="A6928">
        <f t="shared" si="108"/>
        <v>22474</v>
      </c>
    </row>
    <row r="6929" spans="1:1" ht="14.45" x14ac:dyDescent="0.3">
      <c r="A6929">
        <f t="shared" si="108"/>
        <v>22473</v>
      </c>
    </row>
    <row r="6930" spans="1:1" ht="14.45" x14ac:dyDescent="0.3">
      <c r="A6930">
        <f t="shared" si="108"/>
        <v>22472</v>
      </c>
    </row>
    <row r="6931" spans="1:1" ht="14.45" x14ac:dyDescent="0.3">
      <c r="A6931">
        <f t="shared" si="108"/>
        <v>22471</v>
      </c>
    </row>
    <row r="6932" spans="1:1" ht="14.45" x14ac:dyDescent="0.3">
      <c r="A6932">
        <f t="shared" si="108"/>
        <v>22470</v>
      </c>
    </row>
    <row r="6933" spans="1:1" ht="14.45" x14ac:dyDescent="0.3">
      <c r="A6933">
        <f t="shared" si="108"/>
        <v>22469</v>
      </c>
    </row>
    <row r="6934" spans="1:1" ht="14.45" x14ac:dyDescent="0.3">
      <c r="A6934">
        <f t="shared" si="108"/>
        <v>22468</v>
      </c>
    </row>
    <row r="6935" spans="1:1" ht="14.45" x14ac:dyDescent="0.3">
      <c r="A6935">
        <f t="shared" si="108"/>
        <v>22467</v>
      </c>
    </row>
    <row r="6936" spans="1:1" ht="14.45" x14ac:dyDescent="0.3">
      <c r="A6936">
        <f t="shared" si="108"/>
        <v>22466</v>
      </c>
    </row>
    <row r="6937" spans="1:1" ht="14.45" x14ac:dyDescent="0.3">
      <c r="A6937">
        <f t="shared" si="108"/>
        <v>22465</v>
      </c>
    </row>
    <row r="6938" spans="1:1" ht="14.45" x14ac:dyDescent="0.3">
      <c r="A6938">
        <f t="shared" si="108"/>
        <v>22464</v>
      </c>
    </row>
    <row r="6939" spans="1:1" ht="14.45" x14ac:dyDescent="0.3">
      <c r="A6939">
        <f t="shared" si="108"/>
        <v>22463</v>
      </c>
    </row>
    <row r="6940" spans="1:1" ht="14.45" x14ac:dyDescent="0.3">
      <c r="A6940">
        <f t="shared" si="108"/>
        <v>22462</v>
      </c>
    </row>
    <row r="6941" spans="1:1" ht="14.45" x14ac:dyDescent="0.3">
      <c r="A6941">
        <f t="shared" si="108"/>
        <v>22461</v>
      </c>
    </row>
    <row r="6942" spans="1:1" ht="14.45" x14ac:dyDescent="0.3">
      <c r="A6942">
        <f t="shared" si="108"/>
        <v>22460</v>
      </c>
    </row>
    <row r="6943" spans="1:1" ht="14.45" x14ac:dyDescent="0.3">
      <c r="A6943">
        <f t="shared" si="108"/>
        <v>22459</v>
      </c>
    </row>
    <row r="6944" spans="1:1" ht="14.45" x14ac:dyDescent="0.3">
      <c r="A6944">
        <f t="shared" si="108"/>
        <v>22458</v>
      </c>
    </row>
    <row r="6945" spans="1:1" ht="14.45" x14ac:dyDescent="0.3">
      <c r="A6945">
        <f t="shared" si="108"/>
        <v>22457</v>
      </c>
    </row>
    <row r="6946" spans="1:1" ht="14.45" x14ac:dyDescent="0.3">
      <c r="A6946">
        <f t="shared" si="108"/>
        <v>22456</v>
      </c>
    </row>
    <row r="6947" spans="1:1" ht="14.45" x14ac:dyDescent="0.3">
      <c r="A6947">
        <f t="shared" si="108"/>
        <v>22455</v>
      </c>
    </row>
    <row r="6948" spans="1:1" ht="14.45" x14ac:dyDescent="0.3">
      <c r="A6948">
        <f t="shared" si="108"/>
        <v>22454</v>
      </c>
    </row>
    <row r="6949" spans="1:1" ht="14.45" x14ac:dyDescent="0.3">
      <c r="A6949">
        <f t="shared" si="108"/>
        <v>22453</v>
      </c>
    </row>
    <row r="6950" spans="1:1" ht="14.45" x14ac:dyDescent="0.3">
      <c r="A6950">
        <f t="shared" si="108"/>
        <v>22452</v>
      </c>
    </row>
    <row r="6951" spans="1:1" ht="14.45" x14ac:dyDescent="0.3">
      <c r="A6951">
        <f t="shared" si="108"/>
        <v>22451</v>
      </c>
    </row>
    <row r="6952" spans="1:1" ht="14.45" x14ac:dyDescent="0.3">
      <c r="A6952">
        <f t="shared" si="108"/>
        <v>22450</v>
      </c>
    </row>
    <row r="6953" spans="1:1" ht="14.45" x14ac:dyDescent="0.3">
      <c r="A6953">
        <f t="shared" si="108"/>
        <v>22449</v>
      </c>
    </row>
    <row r="6954" spans="1:1" ht="14.45" x14ac:dyDescent="0.3">
      <c r="A6954">
        <f t="shared" si="108"/>
        <v>22448</v>
      </c>
    </row>
    <row r="6955" spans="1:1" ht="14.45" x14ac:dyDescent="0.3">
      <c r="A6955">
        <f t="shared" si="108"/>
        <v>22447</v>
      </c>
    </row>
    <row r="6956" spans="1:1" ht="14.45" x14ac:dyDescent="0.3">
      <c r="A6956">
        <f t="shared" si="108"/>
        <v>22446</v>
      </c>
    </row>
    <row r="6957" spans="1:1" ht="14.45" x14ac:dyDescent="0.3">
      <c r="A6957">
        <f t="shared" si="108"/>
        <v>22445</v>
      </c>
    </row>
    <row r="6958" spans="1:1" ht="14.45" x14ac:dyDescent="0.3">
      <c r="A6958">
        <f t="shared" si="108"/>
        <v>22444</v>
      </c>
    </row>
    <row r="6959" spans="1:1" ht="14.45" x14ac:dyDescent="0.3">
      <c r="A6959">
        <f t="shared" si="108"/>
        <v>22443</v>
      </c>
    </row>
    <row r="6960" spans="1:1" ht="14.45" x14ac:dyDescent="0.3">
      <c r="A6960">
        <f t="shared" si="108"/>
        <v>22442</v>
      </c>
    </row>
    <row r="6961" spans="1:1" ht="14.45" x14ac:dyDescent="0.3">
      <c r="A6961">
        <f t="shared" si="108"/>
        <v>22441</v>
      </c>
    </row>
    <row r="6962" spans="1:1" ht="14.45" x14ac:dyDescent="0.3">
      <c r="A6962">
        <f t="shared" si="108"/>
        <v>22440</v>
      </c>
    </row>
    <row r="6963" spans="1:1" ht="14.45" x14ac:dyDescent="0.3">
      <c r="A6963">
        <f t="shared" si="108"/>
        <v>22439</v>
      </c>
    </row>
    <row r="6964" spans="1:1" ht="14.45" x14ac:dyDescent="0.3">
      <c r="A6964">
        <f t="shared" si="108"/>
        <v>22438</v>
      </c>
    </row>
    <row r="6965" spans="1:1" ht="14.45" x14ac:dyDescent="0.3">
      <c r="A6965">
        <f t="shared" si="108"/>
        <v>22437</v>
      </c>
    </row>
    <row r="6966" spans="1:1" ht="14.45" x14ac:dyDescent="0.3">
      <c r="A6966">
        <f t="shared" si="108"/>
        <v>22436</v>
      </c>
    </row>
    <row r="6967" spans="1:1" ht="14.45" x14ac:dyDescent="0.3">
      <c r="A6967">
        <f t="shared" si="108"/>
        <v>22435</v>
      </c>
    </row>
    <row r="6968" spans="1:1" ht="14.45" x14ac:dyDescent="0.3">
      <c r="A6968">
        <f t="shared" si="108"/>
        <v>22434</v>
      </c>
    </row>
    <row r="6969" spans="1:1" ht="14.45" x14ac:dyDescent="0.3">
      <c r="A6969">
        <f t="shared" si="108"/>
        <v>22433</v>
      </c>
    </row>
    <row r="6970" spans="1:1" ht="14.45" x14ac:dyDescent="0.3">
      <c r="A6970">
        <f t="shared" si="108"/>
        <v>22432</v>
      </c>
    </row>
    <row r="6971" spans="1:1" ht="14.45" x14ac:dyDescent="0.3">
      <c r="A6971">
        <f t="shared" si="108"/>
        <v>22431</v>
      </c>
    </row>
    <row r="6972" spans="1:1" ht="14.45" x14ac:dyDescent="0.3">
      <c r="A6972">
        <f t="shared" si="108"/>
        <v>22430</v>
      </c>
    </row>
    <row r="6973" spans="1:1" ht="14.45" x14ac:dyDescent="0.3">
      <c r="A6973">
        <f t="shared" si="108"/>
        <v>22429</v>
      </c>
    </row>
    <row r="6974" spans="1:1" ht="14.45" x14ac:dyDescent="0.3">
      <c r="A6974">
        <f t="shared" si="108"/>
        <v>22428</v>
      </c>
    </row>
    <row r="6975" spans="1:1" ht="14.45" x14ac:dyDescent="0.3">
      <c r="A6975">
        <f t="shared" si="108"/>
        <v>22427</v>
      </c>
    </row>
    <row r="6976" spans="1:1" ht="14.45" x14ac:dyDescent="0.3">
      <c r="A6976">
        <f t="shared" si="108"/>
        <v>22426</v>
      </c>
    </row>
    <row r="6977" spans="1:1" ht="14.45" x14ac:dyDescent="0.3">
      <c r="A6977">
        <f t="shared" si="108"/>
        <v>22425</v>
      </c>
    </row>
    <row r="6978" spans="1:1" ht="14.45" x14ac:dyDescent="0.3">
      <c r="A6978">
        <f t="shared" si="108"/>
        <v>22424</v>
      </c>
    </row>
    <row r="6979" spans="1:1" ht="14.45" x14ac:dyDescent="0.3">
      <c r="A6979">
        <f t="shared" si="108"/>
        <v>22423</v>
      </c>
    </row>
    <row r="6980" spans="1:1" ht="14.45" x14ac:dyDescent="0.3">
      <c r="A6980">
        <f t="shared" ref="A6980:A7043" si="109">A6979-1</f>
        <v>22422</v>
      </c>
    </row>
    <row r="6981" spans="1:1" ht="14.45" x14ac:dyDescent="0.3">
      <c r="A6981">
        <f t="shared" si="109"/>
        <v>22421</v>
      </c>
    </row>
    <row r="6982" spans="1:1" ht="14.45" x14ac:dyDescent="0.3">
      <c r="A6982">
        <f t="shared" si="109"/>
        <v>22420</v>
      </c>
    </row>
    <row r="6983" spans="1:1" ht="14.45" x14ac:dyDescent="0.3">
      <c r="A6983">
        <f t="shared" si="109"/>
        <v>22419</v>
      </c>
    </row>
    <row r="6984" spans="1:1" ht="14.45" x14ac:dyDescent="0.3">
      <c r="A6984">
        <f t="shared" si="109"/>
        <v>22418</v>
      </c>
    </row>
    <row r="6985" spans="1:1" ht="14.45" x14ac:dyDescent="0.3">
      <c r="A6985">
        <f t="shared" si="109"/>
        <v>22417</v>
      </c>
    </row>
    <row r="6986" spans="1:1" ht="14.45" x14ac:dyDescent="0.3">
      <c r="A6986">
        <f t="shared" si="109"/>
        <v>22416</v>
      </c>
    </row>
    <row r="6987" spans="1:1" ht="14.45" x14ac:dyDescent="0.3">
      <c r="A6987">
        <f t="shared" si="109"/>
        <v>22415</v>
      </c>
    </row>
    <row r="6988" spans="1:1" ht="14.45" x14ac:dyDescent="0.3">
      <c r="A6988">
        <f t="shared" si="109"/>
        <v>22414</v>
      </c>
    </row>
    <row r="6989" spans="1:1" ht="14.45" x14ac:dyDescent="0.3">
      <c r="A6989">
        <f t="shared" si="109"/>
        <v>22413</v>
      </c>
    </row>
    <row r="6990" spans="1:1" ht="14.45" x14ac:dyDescent="0.3">
      <c r="A6990">
        <f t="shared" si="109"/>
        <v>22412</v>
      </c>
    </row>
    <row r="6991" spans="1:1" ht="14.45" x14ac:dyDescent="0.3">
      <c r="A6991">
        <f t="shared" si="109"/>
        <v>22411</v>
      </c>
    </row>
    <row r="6992" spans="1:1" ht="14.45" x14ac:dyDescent="0.3">
      <c r="A6992">
        <f t="shared" si="109"/>
        <v>22410</v>
      </c>
    </row>
    <row r="6993" spans="1:1" ht="14.45" x14ac:dyDescent="0.3">
      <c r="A6993">
        <f t="shared" si="109"/>
        <v>22409</v>
      </c>
    </row>
    <row r="6994" spans="1:1" ht="14.45" x14ac:dyDescent="0.3">
      <c r="A6994">
        <f t="shared" si="109"/>
        <v>22408</v>
      </c>
    </row>
    <row r="6995" spans="1:1" ht="14.45" x14ac:dyDescent="0.3">
      <c r="A6995">
        <f t="shared" si="109"/>
        <v>22407</v>
      </c>
    </row>
    <row r="6996" spans="1:1" ht="14.45" x14ac:dyDescent="0.3">
      <c r="A6996">
        <f t="shared" si="109"/>
        <v>22406</v>
      </c>
    </row>
    <row r="6997" spans="1:1" ht="14.45" x14ac:dyDescent="0.3">
      <c r="A6997">
        <f t="shared" si="109"/>
        <v>22405</v>
      </c>
    </row>
    <row r="6998" spans="1:1" ht="14.45" x14ac:dyDescent="0.3">
      <c r="A6998">
        <f t="shared" si="109"/>
        <v>22404</v>
      </c>
    </row>
    <row r="6999" spans="1:1" ht="14.45" x14ac:dyDescent="0.3">
      <c r="A6999">
        <f t="shared" si="109"/>
        <v>22403</v>
      </c>
    </row>
    <row r="7000" spans="1:1" ht="14.45" x14ac:dyDescent="0.3">
      <c r="A7000">
        <f t="shared" si="109"/>
        <v>22402</v>
      </c>
    </row>
    <row r="7001" spans="1:1" ht="14.45" x14ac:dyDescent="0.3">
      <c r="A7001">
        <f t="shared" si="109"/>
        <v>22401</v>
      </c>
    </row>
    <row r="7002" spans="1:1" ht="14.45" x14ac:dyDescent="0.3">
      <c r="A7002">
        <f t="shared" si="109"/>
        <v>22400</v>
      </c>
    </row>
    <row r="7003" spans="1:1" ht="14.45" x14ac:dyDescent="0.3">
      <c r="A7003">
        <f t="shared" si="109"/>
        <v>22399</v>
      </c>
    </row>
    <row r="7004" spans="1:1" ht="14.45" x14ac:dyDescent="0.3">
      <c r="A7004">
        <f t="shared" si="109"/>
        <v>22398</v>
      </c>
    </row>
    <row r="7005" spans="1:1" ht="14.45" x14ac:dyDescent="0.3">
      <c r="A7005">
        <f t="shared" si="109"/>
        <v>22397</v>
      </c>
    </row>
    <row r="7006" spans="1:1" ht="14.45" x14ac:dyDescent="0.3">
      <c r="A7006">
        <f t="shared" si="109"/>
        <v>22396</v>
      </c>
    </row>
    <row r="7007" spans="1:1" ht="14.45" x14ac:dyDescent="0.3">
      <c r="A7007">
        <f t="shared" si="109"/>
        <v>22395</v>
      </c>
    </row>
    <row r="7008" spans="1:1" ht="14.45" x14ac:dyDescent="0.3">
      <c r="A7008">
        <f t="shared" si="109"/>
        <v>22394</v>
      </c>
    </row>
    <row r="7009" spans="1:1" ht="14.45" x14ac:dyDescent="0.3">
      <c r="A7009">
        <f t="shared" si="109"/>
        <v>22393</v>
      </c>
    </row>
    <row r="7010" spans="1:1" ht="14.45" x14ac:dyDescent="0.3">
      <c r="A7010">
        <f t="shared" si="109"/>
        <v>22392</v>
      </c>
    </row>
    <row r="7011" spans="1:1" ht="14.45" x14ac:dyDescent="0.3">
      <c r="A7011">
        <f t="shared" si="109"/>
        <v>22391</v>
      </c>
    </row>
    <row r="7012" spans="1:1" ht="14.45" x14ac:dyDescent="0.3">
      <c r="A7012">
        <f t="shared" si="109"/>
        <v>22390</v>
      </c>
    </row>
    <row r="7013" spans="1:1" ht="14.45" x14ac:dyDescent="0.3">
      <c r="A7013">
        <f t="shared" si="109"/>
        <v>22389</v>
      </c>
    </row>
    <row r="7014" spans="1:1" ht="14.45" x14ac:dyDescent="0.3">
      <c r="A7014">
        <f t="shared" si="109"/>
        <v>22388</v>
      </c>
    </row>
    <row r="7015" spans="1:1" ht="14.45" x14ac:dyDescent="0.3">
      <c r="A7015">
        <f t="shared" si="109"/>
        <v>22387</v>
      </c>
    </row>
    <row r="7016" spans="1:1" ht="14.45" x14ac:dyDescent="0.3">
      <c r="A7016">
        <f t="shared" si="109"/>
        <v>22386</v>
      </c>
    </row>
    <row r="7017" spans="1:1" ht="14.45" x14ac:dyDescent="0.3">
      <c r="A7017">
        <f t="shared" si="109"/>
        <v>22385</v>
      </c>
    </row>
    <row r="7018" spans="1:1" ht="14.45" x14ac:dyDescent="0.3">
      <c r="A7018">
        <f t="shared" si="109"/>
        <v>22384</v>
      </c>
    </row>
    <row r="7019" spans="1:1" ht="14.45" x14ac:dyDescent="0.3">
      <c r="A7019">
        <f t="shared" si="109"/>
        <v>22383</v>
      </c>
    </row>
    <row r="7020" spans="1:1" ht="14.45" x14ac:dyDescent="0.3">
      <c r="A7020">
        <f t="shared" si="109"/>
        <v>22382</v>
      </c>
    </row>
    <row r="7021" spans="1:1" ht="14.45" x14ac:dyDescent="0.3">
      <c r="A7021">
        <f t="shared" si="109"/>
        <v>22381</v>
      </c>
    </row>
    <row r="7022" spans="1:1" ht="14.45" x14ac:dyDescent="0.3">
      <c r="A7022">
        <f t="shared" si="109"/>
        <v>22380</v>
      </c>
    </row>
    <row r="7023" spans="1:1" ht="14.45" x14ac:dyDescent="0.3">
      <c r="A7023">
        <f t="shared" si="109"/>
        <v>22379</v>
      </c>
    </row>
    <row r="7024" spans="1:1" ht="14.45" x14ac:dyDescent="0.3">
      <c r="A7024">
        <f t="shared" si="109"/>
        <v>22378</v>
      </c>
    </row>
    <row r="7025" spans="1:1" ht="14.45" x14ac:dyDescent="0.3">
      <c r="A7025">
        <f t="shared" si="109"/>
        <v>22377</v>
      </c>
    </row>
    <row r="7026" spans="1:1" ht="14.45" x14ac:dyDescent="0.3">
      <c r="A7026">
        <f t="shared" si="109"/>
        <v>22376</v>
      </c>
    </row>
    <row r="7027" spans="1:1" ht="14.45" x14ac:dyDescent="0.3">
      <c r="A7027">
        <f t="shared" si="109"/>
        <v>22375</v>
      </c>
    </row>
    <row r="7028" spans="1:1" ht="14.45" x14ac:dyDescent="0.3">
      <c r="A7028">
        <f t="shared" si="109"/>
        <v>22374</v>
      </c>
    </row>
    <row r="7029" spans="1:1" ht="14.45" x14ac:dyDescent="0.3">
      <c r="A7029">
        <f t="shared" si="109"/>
        <v>22373</v>
      </c>
    </row>
    <row r="7030" spans="1:1" ht="14.45" x14ac:dyDescent="0.3">
      <c r="A7030">
        <f t="shared" si="109"/>
        <v>22372</v>
      </c>
    </row>
    <row r="7031" spans="1:1" ht="14.45" x14ac:dyDescent="0.3">
      <c r="A7031">
        <f t="shared" si="109"/>
        <v>22371</v>
      </c>
    </row>
    <row r="7032" spans="1:1" ht="14.45" x14ac:dyDescent="0.3">
      <c r="A7032">
        <f t="shared" si="109"/>
        <v>22370</v>
      </c>
    </row>
    <row r="7033" spans="1:1" ht="14.45" x14ac:dyDescent="0.3">
      <c r="A7033">
        <f t="shared" si="109"/>
        <v>22369</v>
      </c>
    </row>
    <row r="7034" spans="1:1" ht="14.45" x14ac:dyDescent="0.3">
      <c r="A7034">
        <f t="shared" si="109"/>
        <v>22368</v>
      </c>
    </row>
    <row r="7035" spans="1:1" ht="14.45" x14ac:dyDescent="0.3">
      <c r="A7035">
        <f t="shared" si="109"/>
        <v>22367</v>
      </c>
    </row>
    <row r="7036" spans="1:1" ht="14.45" x14ac:dyDescent="0.3">
      <c r="A7036">
        <f t="shared" si="109"/>
        <v>22366</v>
      </c>
    </row>
    <row r="7037" spans="1:1" ht="14.45" x14ac:dyDescent="0.3">
      <c r="A7037">
        <f t="shared" si="109"/>
        <v>22365</v>
      </c>
    </row>
    <row r="7038" spans="1:1" ht="14.45" x14ac:dyDescent="0.3">
      <c r="A7038">
        <f t="shared" si="109"/>
        <v>22364</v>
      </c>
    </row>
    <row r="7039" spans="1:1" ht="14.45" x14ac:dyDescent="0.3">
      <c r="A7039">
        <f t="shared" si="109"/>
        <v>22363</v>
      </c>
    </row>
    <row r="7040" spans="1:1" ht="14.45" x14ac:dyDescent="0.3">
      <c r="A7040">
        <f t="shared" si="109"/>
        <v>22362</v>
      </c>
    </row>
    <row r="7041" spans="1:1" ht="14.45" x14ac:dyDescent="0.3">
      <c r="A7041">
        <f t="shared" si="109"/>
        <v>22361</v>
      </c>
    </row>
    <row r="7042" spans="1:1" ht="14.45" x14ac:dyDescent="0.3">
      <c r="A7042">
        <f t="shared" si="109"/>
        <v>22360</v>
      </c>
    </row>
    <row r="7043" spans="1:1" ht="14.45" x14ac:dyDescent="0.3">
      <c r="A7043">
        <f t="shared" si="109"/>
        <v>22359</v>
      </c>
    </row>
    <row r="7044" spans="1:1" ht="14.45" x14ac:dyDescent="0.3">
      <c r="A7044">
        <f t="shared" ref="A7044:A7107" si="110">A7043-1</f>
        <v>22358</v>
      </c>
    </row>
    <row r="7045" spans="1:1" ht="14.45" x14ac:dyDescent="0.3">
      <c r="A7045">
        <f t="shared" si="110"/>
        <v>22357</v>
      </c>
    </row>
    <row r="7046" spans="1:1" ht="14.45" x14ac:dyDescent="0.3">
      <c r="A7046">
        <f t="shared" si="110"/>
        <v>22356</v>
      </c>
    </row>
    <row r="7047" spans="1:1" ht="14.45" x14ac:dyDescent="0.3">
      <c r="A7047">
        <f t="shared" si="110"/>
        <v>22355</v>
      </c>
    </row>
    <row r="7048" spans="1:1" ht="14.45" x14ac:dyDescent="0.3">
      <c r="A7048">
        <f t="shared" si="110"/>
        <v>22354</v>
      </c>
    </row>
    <row r="7049" spans="1:1" ht="14.45" x14ac:dyDescent="0.3">
      <c r="A7049">
        <f t="shared" si="110"/>
        <v>22353</v>
      </c>
    </row>
    <row r="7050" spans="1:1" ht="14.45" x14ac:dyDescent="0.3">
      <c r="A7050">
        <f t="shared" si="110"/>
        <v>22352</v>
      </c>
    </row>
    <row r="7051" spans="1:1" ht="14.45" x14ac:dyDescent="0.3">
      <c r="A7051">
        <f t="shared" si="110"/>
        <v>22351</v>
      </c>
    </row>
    <row r="7052" spans="1:1" ht="14.45" x14ac:dyDescent="0.3">
      <c r="A7052">
        <f t="shared" si="110"/>
        <v>22350</v>
      </c>
    </row>
    <row r="7053" spans="1:1" ht="14.45" x14ac:dyDescent="0.3">
      <c r="A7053">
        <f t="shared" si="110"/>
        <v>22349</v>
      </c>
    </row>
    <row r="7054" spans="1:1" ht="14.45" x14ac:dyDescent="0.3">
      <c r="A7054">
        <f t="shared" si="110"/>
        <v>22348</v>
      </c>
    </row>
    <row r="7055" spans="1:1" ht="14.45" x14ac:dyDescent="0.3">
      <c r="A7055">
        <f t="shared" si="110"/>
        <v>22347</v>
      </c>
    </row>
    <row r="7056" spans="1:1" ht="14.45" x14ac:dyDescent="0.3">
      <c r="A7056">
        <f t="shared" si="110"/>
        <v>22346</v>
      </c>
    </row>
    <row r="7057" spans="1:1" ht="14.45" x14ac:dyDescent="0.3">
      <c r="A7057">
        <f t="shared" si="110"/>
        <v>22345</v>
      </c>
    </row>
    <row r="7058" spans="1:1" ht="14.45" x14ac:dyDescent="0.3">
      <c r="A7058">
        <f t="shared" si="110"/>
        <v>22344</v>
      </c>
    </row>
    <row r="7059" spans="1:1" ht="14.45" x14ac:dyDescent="0.3">
      <c r="A7059">
        <f t="shared" si="110"/>
        <v>22343</v>
      </c>
    </row>
    <row r="7060" spans="1:1" ht="14.45" x14ac:dyDescent="0.3">
      <c r="A7060">
        <f t="shared" si="110"/>
        <v>22342</v>
      </c>
    </row>
    <row r="7061" spans="1:1" ht="14.45" x14ac:dyDescent="0.3">
      <c r="A7061">
        <f t="shared" si="110"/>
        <v>22341</v>
      </c>
    </row>
    <row r="7062" spans="1:1" ht="14.45" x14ac:dyDescent="0.3">
      <c r="A7062">
        <f t="shared" si="110"/>
        <v>22340</v>
      </c>
    </row>
    <row r="7063" spans="1:1" ht="14.45" x14ac:dyDescent="0.3">
      <c r="A7063">
        <f t="shared" si="110"/>
        <v>22339</v>
      </c>
    </row>
    <row r="7064" spans="1:1" ht="14.45" x14ac:dyDescent="0.3">
      <c r="A7064">
        <f t="shared" si="110"/>
        <v>22338</v>
      </c>
    </row>
    <row r="7065" spans="1:1" ht="14.45" x14ac:dyDescent="0.3">
      <c r="A7065">
        <f t="shared" si="110"/>
        <v>22337</v>
      </c>
    </row>
    <row r="7066" spans="1:1" ht="14.45" x14ac:dyDescent="0.3">
      <c r="A7066">
        <f t="shared" si="110"/>
        <v>22336</v>
      </c>
    </row>
    <row r="7067" spans="1:1" ht="14.45" x14ac:dyDescent="0.3">
      <c r="A7067">
        <f t="shared" si="110"/>
        <v>22335</v>
      </c>
    </row>
    <row r="7068" spans="1:1" ht="14.45" x14ac:dyDescent="0.3">
      <c r="A7068">
        <f t="shared" si="110"/>
        <v>22334</v>
      </c>
    </row>
    <row r="7069" spans="1:1" ht="14.45" x14ac:dyDescent="0.3">
      <c r="A7069">
        <f t="shared" si="110"/>
        <v>22333</v>
      </c>
    </row>
    <row r="7070" spans="1:1" ht="14.45" x14ac:dyDescent="0.3">
      <c r="A7070">
        <f t="shared" si="110"/>
        <v>22332</v>
      </c>
    </row>
    <row r="7071" spans="1:1" ht="14.45" x14ac:dyDescent="0.3">
      <c r="A7071">
        <f t="shared" si="110"/>
        <v>22331</v>
      </c>
    </row>
    <row r="7072" spans="1:1" ht="14.45" x14ac:dyDescent="0.3">
      <c r="A7072">
        <f t="shared" si="110"/>
        <v>22330</v>
      </c>
    </row>
    <row r="7073" spans="1:1" ht="14.45" x14ac:dyDescent="0.3">
      <c r="A7073">
        <f t="shared" si="110"/>
        <v>22329</v>
      </c>
    </row>
    <row r="7074" spans="1:1" ht="14.45" x14ac:dyDescent="0.3">
      <c r="A7074">
        <f t="shared" si="110"/>
        <v>22328</v>
      </c>
    </row>
    <row r="7075" spans="1:1" ht="14.45" x14ac:dyDescent="0.3">
      <c r="A7075">
        <f t="shared" si="110"/>
        <v>22327</v>
      </c>
    </row>
    <row r="7076" spans="1:1" ht="14.45" x14ac:dyDescent="0.3">
      <c r="A7076">
        <f t="shared" si="110"/>
        <v>22326</v>
      </c>
    </row>
    <row r="7077" spans="1:1" ht="14.45" x14ac:dyDescent="0.3">
      <c r="A7077">
        <f t="shared" si="110"/>
        <v>22325</v>
      </c>
    </row>
    <row r="7078" spans="1:1" ht="14.45" x14ac:dyDescent="0.3">
      <c r="A7078">
        <f t="shared" si="110"/>
        <v>22324</v>
      </c>
    </row>
    <row r="7079" spans="1:1" ht="14.45" x14ac:dyDescent="0.3">
      <c r="A7079">
        <f t="shared" si="110"/>
        <v>22323</v>
      </c>
    </row>
    <row r="7080" spans="1:1" ht="14.45" x14ac:dyDescent="0.3">
      <c r="A7080">
        <f t="shared" si="110"/>
        <v>22322</v>
      </c>
    </row>
    <row r="7081" spans="1:1" ht="14.45" x14ac:dyDescent="0.3">
      <c r="A7081">
        <f t="shared" si="110"/>
        <v>22321</v>
      </c>
    </row>
    <row r="7082" spans="1:1" ht="14.45" x14ac:dyDescent="0.3">
      <c r="A7082">
        <f t="shared" si="110"/>
        <v>22320</v>
      </c>
    </row>
    <row r="7083" spans="1:1" ht="14.45" x14ac:dyDescent="0.3">
      <c r="A7083">
        <f t="shared" si="110"/>
        <v>22319</v>
      </c>
    </row>
    <row r="7084" spans="1:1" ht="14.45" x14ac:dyDescent="0.3">
      <c r="A7084">
        <f t="shared" si="110"/>
        <v>22318</v>
      </c>
    </row>
    <row r="7085" spans="1:1" ht="14.45" x14ac:dyDescent="0.3">
      <c r="A7085">
        <f t="shared" si="110"/>
        <v>22317</v>
      </c>
    </row>
    <row r="7086" spans="1:1" ht="14.45" x14ac:dyDescent="0.3">
      <c r="A7086">
        <f t="shared" si="110"/>
        <v>22316</v>
      </c>
    </row>
    <row r="7087" spans="1:1" ht="14.45" x14ac:dyDescent="0.3">
      <c r="A7087">
        <f t="shared" si="110"/>
        <v>22315</v>
      </c>
    </row>
    <row r="7088" spans="1:1" ht="14.45" x14ac:dyDescent="0.3">
      <c r="A7088">
        <f t="shared" si="110"/>
        <v>22314</v>
      </c>
    </row>
    <row r="7089" spans="1:1" ht="14.45" x14ac:dyDescent="0.3">
      <c r="A7089">
        <f t="shared" si="110"/>
        <v>22313</v>
      </c>
    </row>
    <row r="7090" spans="1:1" ht="14.45" x14ac:dyDescent="0.3">
      <c r="A7090">
        <f t="shared" si="110"/>
        <v>22312</v>
      </c>
    </row>
    <row r="7091" spans="1:1" ht="14.45" x14ac:dyDescent="0.3">
      <c r="A7091">
        <f t="shared" si="110"/>
        <v>22311</v>
      </c>
    </row>
    <row r="7092" spans="1:1" ht="14.45" x14ac:dyDescent="0.3">
      <c r="A7092">
        <f t="shared" si="110"/>
        <v>22310</v>
      </c>
    </row>
    <row r="7093" spans="1:1" ht="14.45" x14ac:dyDescent="0.3">
      <c r="A7093">
        <f t="shared" si="110"/>
        <v>22309</v>
      </c>
    </row>
    <row r="7094" spans="1:1" ht="14.45" x14ac:dyDescent="0.3">
      <c r="A7094">
        <f t="shared" si="110"/>
        <v>22308</v>
      </c>
    </row>
    <row r="7095" spans="1:1" ht="14.45" x14ac:dyDescent="0.3">
      <c r="A7095">
        <f t="shared" si="110"/>
        <v>22307</v>
      </c>
    </row>
    <row r="7096" spans="1:1" ht="14.45" x14ac:dyDescent="0.3">
      <c r="A7096">
        <f t="shared" si="110"/>
        <v>22306</v>
      </c>
    </row>
    <row r="7097" spans="1:1" ht="14.45" x14ac:dyDescent="0.3">
      <c r="A7097">
        <f t="shared" si="110"/>
        <v>22305</v>
      </c>
    </row>
    <row r="7098" spans="1:1" ht="14.45" x14ac:dyDescent="0.3">
      <c r="A7098">
        <f t="shared" si="110"/>
        <v>22304</v>
      </c>
    </row>
    <row r="7099" spans="1:1" ht="14.45" x14ac:dyDescent="0.3">
      <c r="A7099">
        <f t="shared" si="110"/>
        <v>22303</v>
      </c>
    </row>
    <row r="7100" spans="1:1" ht="14.45" x14ac:dyDescent="0.3">
      <c r="A7100">
        <f t="shared" si="110"/>
        <v>22302</v>
      </c>
    </row>
    <row r="7101" spans="1:1" ht="14.45" x14ac:dyDescent="0.3">
      <c r="A7101">
        <f t="shared" si="110"/>
        <v>22301</v>
      </c>
    </row>
    <row r="7102" spans="1:1" ht="14.45" x14ac:dyDescent="0.3">
      <c r="A7102">
        <f t="shared" si="110"/>
        <v>22300</v>
      </c>
    </row>
    <row r="7103" spans="1:1" ht="14.45" x14ac:dyDescent="0.3">
      <c r="A7103">
        <f t="shared" si="110"/>
        <v>22299</v>
      </c>
    </row>
    <row r="7104" spans="1:1" ht="14.45" x14ac:dyDescent="0.3">
      <c r="A7104">
        <f t="shared" si="110"/>
        <v>22298</v>
      </c>
    </row>
    <row r="7105" spans="1:1" ht="14.45" x14ac:dyDescent="0.3">
      <c r="A7105">
        <f t="shared" si="110"/>
        <v>22297</v>
      </c>
    </row>
    <row r="7106" spans="1:1" ht="14.45" x14ac:dyDescent="0.3">
      <c r="A7106">
        <f t="shared" si="110"/>
        <v>22296</v>
      </c>
    </row>
    <row r="7107" spans="1:1" ht="14.45" x14ac:dyDescent="0.3">
      <c r="A7107">
        <f t="shared" si="110"/>
        <v>22295</v>
      </c>
    </row>
    <row r="7108" spans="1:1" ht="14.45" x14ac:dyDescent="0.3">
      <c r="A7108">
        <f t="shared" ref="A7108:A7171" si="111">A7107-1</f>
        <v>22294</v>
      </c>
    </row>
    <row r="7109" spans="1:1" ht="14.45" x14ac:dyDescent="0.3">
      <c r="A7109">
        <f t="shared" si="111"/>
        <v>22293</v>
      </c>
    </row>
    <row r="7110" spans="1:1" ht="14.45" x14ac:dyDescent="0.3">
      <c r="A7110">
        <f t="shared" si="111"/>
        <v>22292</v>
      </c>
    </row>
    <row r="7111" spans="1:1" ht="14.45" x14ac:dyDescent="0.3">
      <c r="A7111">
        <f t="shared" si="111"/>
        <v>22291</v>
      </c>
    </row>
    <row r="7112" spans="1:1" ht="14.45" x14ac:dyDescent="0.3">
      <c r="A7112">
        <f t="shared" si="111"/>
        <v>22290</v>
      </c>
    </row>
    <row r="7113" spans="1:1" ht="14.45" x14ac:dyDescent="0.3">
      <c r="A7113">
        <f t="shared" si="111"/>
        <v>22289</v>
      </c>
    </row>
    <row r="7114" spans="1:1" ht="14.45" x14ac:dyDescent="0.3">
      <c r="A7114">
        <f t="shared" si="111"/>
        <v>22288</v>
      </c>
    </row>
    <row r="7115" spans="1:1" ht="14.45" x14ac:dyDescent="0.3">
      <c r="A7115">
        <f t="shared" si="111"/>
        <v>22287</v>
      </c>
    </row>
    <row r="7116" spans="1:1" ht="14.45" x14ac:dyDescent="0.3">
      <c r="A7116">
        <f t="shared" si="111"/>
        <v>22286</v>
      </c>
    </row>
    <row r="7117" spans="1:1" ht="14.45" x14ac:dyDescent="0.3">
      <c r="A7117">
        <f t="shared" si="111"/>
        <v>22285</v>
      </c>
    </row>
    <row r="7118" spans="1:1" ht="14.45" x14ac:dyDescent="0.3">
      <c r="A7118">
        <f t="shared" si="111"/>
        <v>22284</v>
      </c>
    </row>
    <row r="7119" spans="1:1" ht="14.45" x14ac:dyDescent="0.3">
      <c r="A7119">
        <f t="shared" si="111"/>
        <v>22283</v>
      </c>
    </row>
    <row r="7120" spans="1:1" ht="14.45" x14ac:dyDescent="0.3">
      <c r="A7120">
        <f t="shared" si="111"/>
        <v>22282</v>
      </c>
    </row>
    <row r="7121" spans="1:1" ht="14.45" x14ac:dyDescent="0.3">
      <c r="A7121">
        <f t="shared" si="111"/>
        <v>22281</v>
      </c>
    </row>
    <row r="7122" spans="1:1" ht="14.45" x14ac:dyDescent="0.3">
      <c r="A7122">
        <f t="shared" si="111"/>
        <v>22280</v>
      </c>
    </row>
    <row r="7123" spans="1:1" ht="14.45" x14ac:dyDescent="0.3">
      <c r="A7123">
        <f t="shared" si="111"/>
        <v>22279</v>
      </c>
    </row>
    <row r="7124" spans="1:1" ht="14.45" x14ac:dyDescent="0.3">
      <c r="A7124">
        <f t="shared" si="111"/>
        <v>22278</v>
      </c>
    </row>
    <row r="7125" spans="1:1" ht="14.45" x14ac:dyDescent="0.3">
      <c r="A7125">
        <f t="shared" si="111"/>
        <v>22277</v>
      </c>
    </row>
    <row r="7126" spans="1:1" ht="14.45" x14ac:dyDescent="0.3">
      <c r="A7126">
        <f t="shared" si="111"/>
        <v>22276</v>
      </c>
    </row>
    <row r="7127" spans="1:1" ht="14.45" x14ac:dyDescent="0.3">
      <c r="A7127">
        <f t="shared" si="111"/>
        <v>22275</v>
      </c>
    </row>
    <row r="7128" spans="1:1" ht="14.45" x14ac:dyDescent="0.3">
      <c r="A7128">
        <f t="shared" si="111"/>
        <v>22274</v>
      </c>
    </row>
    <row r="7129" spans="1:1" ht="14.45" x14ac:dyDescent="0.3">
      <c r="A7129">
        <f t="shared" si="111"/>
        <v>22273</v>
      </c>
    </row>
    <row r="7130" spans="1:1" ht="14.45" x14ac:dyDescent="0.3">
      <c r="A7130">
        <f t="shared" si="111"/>
        <v>22272</v>
      </c>
    </row>
    <row r="7131" spans="1:1" ht="14.45" x14ac:dyDescent="0.3">
      <c r="A7131">
        <f t="shared" si="111"/>
        <v>22271</v>
      </c>
    </row>
    <row r="7132" spans="1:1" ht="14.45" x14ac:dyDescent="0.3">
      <c r="A7132">
        <f t="shared" si="111"/>
        <v>22270</v>
      </c>
    </row>
    <row r="7133" spans="1:1" ht="14.45" x14ac:dyDescent="0.3">
      <c r="A7133">
        <f t="shared" si="111"/>
        <v>22269</v>
      </c>
    </row>
    <row r="7134" spans="1:1" ht="14.45" x14ac:dyDescent="0.3">
      <c r="A7134">
        <f t="shared" si="111"/>
        <v>22268</v>
      </c>
    </row>
    <row r="7135" spans="1:1" ht="14.45" x14ac:dyDescent="0.3">
      <c r="A7135">
        <f t="shared" si="111"/>
        <v>22267</v>
      </c>
    </row>
    <row r="7136" spans="1:1" ht="14.45" x14ac:dyDescent="0.3">
      <c r="A7136">
        <f t="shared" si="111"/>
        <v>22266</v>
      </c>
    </row>
    <row r="7137" spans="1:1" ht="14.45" x14ac:dyDescent="0.3">
      <c r="A7137">
        <f t="shared" si="111"/>
        <v>22265</v>
      </c>
    </row>
    <row r="7138" spans="1:1" ht="14.45" x14ac:dyDescent="0.3">
      <c r="A7138">
        <f t="shared" si="111"/>
        <v>22264</v>
      </c>
    </row>
    <row r="7139" spans="1:1" ht="14.45" x14ac:dyDescent="0.3">
      <c r="A7139">
        <f t="shared" si="111"/>
        <v>22263</v>
      </c>
    </row>
    <row r="7140" spans="1:1" ht="14.45" x14ac:dyDescent="0.3">
      <c r="A7140">
        <f t="shared" si="111"/>
        <v>22262</v>
      </c>
    </row>
    <row r="7141" spans="1:1" ht="14.45" x14ac:dyDescent="0.3">
      <c r="A7141">
        <f t="shared" si="111"/>
        <v>22261</v>
      </c>
    </row>
    <row r="7142" spans="1:1" ht="14.45" x14ac:dyDescent="0.3">
      <c r="A7142">
        <f t="shared" si="111"/>
        <v>22260</v>
      </c>
    </row>
    <row r="7143" spans="1:1" ht="14.45" x14ac:dyDescent="0.3">
      <c r="A7143">
        <f t="shared" si="111"/>
        <v>22259</v>
      </c>
    </row>
    <row r="7144" spans="1:1" ht="14.45" x14ac:dyDescent="0.3">
      <c r="A7144">
        <f t="shared" si="111"/>
        <v>22258</v>
      </c>
    </row>
    <row r="7145" spans="1:1" ht="14.45" x14ac:dyDescent="0.3">
      <c r="A7145">
        <f t="shared" si="111"/>
        <v>22257</v>
      </c>
    </row>
    <row r="7146" spans="1:1" ht="14.45" x14ac:dyDescent="0.3">
      <c r="A7146">
        <f t="shared" si="111"/>
        <v>22256</v>
      </c>
    </row>
    <row r="7147" spans="1:1" ht="14.45" x14ac:dyDescent="0.3">
      <c r="A7147">
        <f t="shared" si="111"/>
        <v>22255</v>
      </c>
    </row>
    <row r="7148" spans="1:1" ht="14.45" x14ac:dyDescent="0.3">
      <c r="A7148">
        <f t="shared" si="111"/>
        <v>22254</v>
      </c>
    </row>
    <row r="7149" spans="1:1" ht="14.45" x14ac:dyDescent="0.3">
      <c r="A7149">
        <f t="shared" si="111"/>
        <v>22253</v>
      </c>
    </row>
    <row r="7150" spans="1:1" ht="14.45" x14ac:dyDescent="0.3">
      <c r="A7150">
        <f t="shared" si="111"/>
        <v>22252</v>
      </c>
    </row>
    <row r="7151" spans="1:1" ht="14.45" x14ac:dyDescent="0.3">
      <c r="A7151">
        <f t="shared" si="111"/>
        <v>22251</v>
      </c>
    </row>
    <row r="7152" spans="1:1" ht="14.45" x14ac:dyDescent="0.3">
      <c r="A7152">
        <f t="shared" si="111"/>
        <v>22250</v>
      </c>
    </row>
    <row r="7153" spans="1:1" ht="14.45" x14ac:dyDescent="0.3">
      <c r="A7153">
        <f t="shared" si="111"/>
        <v>22249</v>
      </c>
    </row>
    <row r="7154" spans="1:1" ht="14.45" x14ac:dyDescent="0.3">
      <c r="A7154">
        <f t="shared" si="111"/>
        <v>22248</v>
      </c>
    </row>
    <row r="7155" spans="1:1" ht="14.45" x14ac:dyDescent="0.3">
      <c r="A7155">
        <f t="shared" si="111"/>
        <v>22247</v>
      </c>
    </row>
    <row r="7156" spans="1:1" ht="14.45" x14ac:dyDescent="0.3">
      <c r="A7156">
        <f t="shared" si="111"/>
        <v>22246</v>
      </c>
    </row>
    <row r="7157" spans="1:1" ht="14.45" x14ac:dyDescent="0.3">
      <c r="A7157">
        <f t="shared" si="111"/>
        <v>22245</v>
      </c>
    </row>
    <row r="7158" spans="1:1" ht="14.45" x14ac:dyDescent="0.3">
      <c r="A7158">
        <f t="shared" si="111"/>
        <v>22244</v>
      </c>
    </row>
    <row r="7159" spans="1:1" ht="14.45" x14ac:dyDescent="0.3">
      <c r="A7159">
        <f t="shared" si="111"/>
        <v>22243</v>
      </c>
    </row>
    <row r="7160" spans="1:1" ht="14.45" x14ac:dyDescent="0.3">
      <c r="A7160">
        <f t="shared" si="111"/>
        <v>22242</v>
      </c>
    </row>
    <row r="7161" spans="1:1" ht="14.45" x14ac:dyDescent="0.3">
      <c r="A7161">
        <f t="shared" si="111"/>
        <v>22241</v>
      </c>
    </row>
    <row r="7162" spans="1:1" ht="14.45" x14ac:dyDescent="0.3">
      <c r="A7162">
        <f t="shared" si="111"/>
        <v>22240</v>
      </c>
    </row>
    <row r="7163" spans="1:1" ht="14.45" x14ac:dyDescent="0.3">
      <c r="A7163">
        <f t="shared" si="111"/>
        <v>22239</v>
      </c>
    </row>
    <row r="7164" spans="1:1" ht="14.45" x14ac:dyDescent="0.3">
      <c r="A7164">
        <f t="shared" si="111"/>
        <v>22238</v>
      </c>
    </row>
    <row r="7165" spans="1:1" ht="14.45" x14ac:dyDescent="0.3">
      <c r="A7165">
        <f t="shared" si="111"/>
        <v>22237</v>
      </c>
    </row>
    <row r="7166" spans="1:1" ht="14.45" x14ac:dyDescent="0.3">
      <c r="A7166">
        <f t="shared" si="111"/>
        <v>22236</v>
      </c>
    </row>
    <row r="7167" spans="1:1" ht="14.45" x14ac:dyDescent="0.3">
      <c r="A7167">
        <f t="shared" si="111"/>
        <v>22235</v>
      </c>
    </row>
    <row r="7168" spans="1:1" ht="14.45" x14ac:dyDescent="0.3">
      <c r="A7168">
        <f t="shared" si="111"/>
        <v>22234</v>
      </c>
    </row>
    <row r="7169" spans="1:1" ht="14.45" x14ac:dyDescent="0.3">
      <c r="A7169">
        <f t="shared" si="111"/>
        <v>22233</v>
      </c>
    </row>
    <row r="7170" spans="1:1" ht="14.45" x14ac:dyDescent="0.3">
      <c r="A7170">
        <f t="shared" si="111"/>
        <v>22232</v>
      </c>
    </row>
    <row r="7171" spans="1:1" ht="14.45" x14ac:dyDescent="0.3">
      <c r="A7171">
        <f t="shared" si="111"/>
        <v>22231</v>
      </c>
    </row>
    <row r="7172" spans="1:1" ht="14.45" x14ac:dyDescent="0.3">
      <c r="A7172">
        <f t="shared" ref="A7172:A7235" si="112">A7171-1</f>
        <v>22230</v>
      </c>
    </row>
    <row r="7173" spans="1:1" ht="14.45" x14ac:dyDescent="0.3">
      <c r="A7173">
        <f t="shared" si="112"/>
        <v>22229</v>
      </c>
    </row>
    <row r="7174" spans="1:1" ht="14.45" x14ac:dyDescent="0.3">
      <c r="A7174">
        <f t="shared" si="112"/>
        <v>22228</v>
      </c>
    </row>
    <row r="7175" spans="1:1" ht="14.45" x14ac:dyDescent="0.3">
      <c r="A7175">
        <f t="shared" si="112"/>
        <v>22227</v>
      </c>
    </row>
    <row r="7176" spans="1:1" ht="14.45" x14ac:dyDescent="0.3">
      <c r="A7176">
        <f t="shared" si="112"/>
        <v>22226</v>
      </c>
    </row>
    <row r="7177" spans="1:1" ht="14.45" x14ac:dyDescent="0.3">
      <c r="A7177">
        <f t="shared" si="112"/>
        <v>22225</v>
      </c>
    </row>
    <row r="7178" spans="1:1" ht="14.45" x14ac:dyDescent="0.3">
      <c r="A7178">
        <f t="shared" si="112"/>
        <v>22224</v>
      </c>
    </row>
    <row r="7179" spans="1:1" ht="14.45" x14ac:dyDescent="0.3">
      <c r="A7179">
        <f t="shared" si="112"/>
        <v>22223</v>
      </c>
    </row>
    <row r="7180" spans="1:1" ht="14.45" x14ac:dyDescent="0.3">
      <c r="A7180">
        <f t="shared" si="112"/>
        <v>22222</v>
      </c>
    </row>
    <row r="7181" spans="1:1" ht="14.45" x14ac:dyDescent="0.3">
      <c r="A7181">
        <f t="shared" si="112"/>
        <v>22221</v>
      </c>
    </row>
    <row r="7182" spans="1:1" ht="14.45" x14ac:dyDescent="0.3">
      <c r="A7182">
        <f t="shared" si="112"/>
        <v>22220</v>
      </c>
    </row>
    <row r="7183" spans="1:1" ht="14.45" x14ac:dyDescent="0.3">
      <c r="A7183">
        <f t="shared" si="112"/>
        <v>22219</v>
      </c>
    </row>
    <row r="7184" spans="1:1" ht="14.45" x14ac:dyDescent="0.3">
      <c r="A7184">
        <f t="shared" si="112"/>
        <v>22218</v>
      </c>
    </row>
    <row r="7185" spans="1:1" ht="14.45" x14ac:dyDescent="0.3">
      <c r="A7185">
        <f t="shared" si="112"/>
        <v>22217</v>
      </c>
    </row>
    <row r="7186" spans="1:1" ht="14.45" x14ac:dyDescent="0.3">
      <c r="A7186">
        <f t="shared" si="112"/>
        <v>22216</v>
      </c>
    </row>
    <row r="7187" spans="1:1" ht="14.45" x14ac:dyDescent="0.3">
      <c r="A7187">
        <f t="shared" si="112"/>
        <v>22215</v>
      </c>
    </row>
    <row r="7188" spans="1:1" ht="14.45" x14ac:dyDescent="0.3">
      <c r="A7188">
        <f t="shared" si="112"/>
        <v>22214</v>
      </c>
    </row>
    <row r="7189" spans="1:1" ht="14.45" x14ac:dyDescent="0.3">
      <c r="A7189">
        <f t="shared" si="112"/>
        <v>22213</v>
      </c>
    </row>
    <row r="7190" spans="1:1" ht="14.45" x14ac:dyDescent="0.3">
      <c r="A7190">
        <f t="shared" si="112"/>
        <v>22212</v>
      </c>
    </row>
    <row r="7191" spans="1:1" ht="14.45" x14ac:dyDescent="0.3">
      <c r="A7191">
        <f t="shared" si="112"/>
        <v>22211</v>
      </c>
    </row>
    <row r="7192" spans="1:1" ht="14.45" x14ac:dyDescent="0.3">
      <c r="A7192">
        <f t="shared" si="112"/>
        <v>22210</v>
      </c>
    </row>
    <row r="7193" spans="1:1" ht="14.45" x14ac:dyDescent="0.3">
      <c r="A7193">
        <f t="shared" si="112"/>
        <v>22209</v>
      </c>
    </row>
    <row r="7194" spans="1:1" ht="14.45" x14ac:dyDescent="0.3">
      <c r="A7194">
        <f t="shared" si="112"/>
        <v>22208</v>
      </c>
    </row>
    <row r="7195" spans="1:1" ht="14.45" x14ac:dyDescent="0.3">
      <c r="A7195">
        <f t="shared" si="112"/>
        <v>22207</v>
      </c>
    </row>
    <row r="7196" spans="1:1" ht="14.45" x14ac:dyDescent="0.3">
      <c r="A7196">
        <f t="shared" si="112"/>
        <v>22206</v>
      </c>
    </row>
    <row r="7197" spans="1:1" ht="14.45" x14ac:dyDescent="0.3">
      <c r="A7197">
        <f t="shared" si="112"/>
        <v>22205</v>
      </c>
    </row>
    <row r="7198" spans="1:1" ht="14.45" x14ac:dyDescent="0.3">
      <c r="A7198">
        <f t="shared" si="112"/>
        <v>22204</v>
      </c>
    </row>
    <row r="7199" spans="1:1" ht="14.45" x14ac:dyDescent="0.3">
      <c r="A7199">
        <f t="shared" si="112"/>
        <v>22203</v>
      </c>
    </row>
    <row r="7200" spans="1:1" ht="14.45" x14ac:dyDescent="0.3">
      <c r="A7200">
        <f t="shared" si="112"/>
        <v>22202</v>
      </c>
    </row>
    <row r="7201" spans="1:1" ht="14.45" x14ac:dyDescent="0.3">
      <c r="A7201">
        <f t="shared" si="112"/>
        <v>22201</v>
      </c>
    </row>
    <row r="7202" spans="1:1" ht="14.45" x14ac:dyDescent="0.3">
      <c r="A7202">
        <f t="shared" si="112"/>
        <v>22200</v>
      </c>
    </row>
    <row r="7203" spans="1:1" ht="14.45" x14ac:dyDescent="0.3">
      <c r="A7203">
        <f t="shared" si="112"/>
        <v>22199</v>
      </c>
    </row>
    <row r="7204" spans="1:1" ht="14.45" x14ac:dyDescent="0.3">
      <c r="A7204">
        <f t="shared" si="112"/>
        <v>22198</v>
      </c>
    </row>
    <row r="7205" spans="1:1" ht="14.45" x14ac:dyDescent="0.3">
      <c r="A7205">
        <f t="shared" si="112"/>
        <v>22197</v>
      </c>
    </row>
    <row r="7206" spans="1:1" ht="14.45" x14ac:dyDescent="0.3">
      <c r="A7206">
        <f t="shared" si="112"/>
        <v>22196</v>
      </c>
    </row>
    <row r="7207" spans="1:1" ht="14.45" x14ac:dyDescent="0.3">
      <c r="A7207">
        <f t="shared" si="112"/>
        <v>22195</v>
      </c>
    </row>
    <row r="7208" spans="1:1" ht="14.45" x14ac:dyDescent="0.3">
      <c r="A7208">
        <f t="shared" si="112"/>
        <v>22194</v>
      </c>
    </row>
    <row r="7209" spans="1:1" ht="14.45" x14ac:dyDescent="0.3">
      <c r="A7209">
        <f t="shared" si="112"/>
        <v>22193</v>
      </c>
    </row>
    <row r="7210" spans="1:1" ht="14.45" x14ac:dyDescent="0.3">
      <c r="A7210">
        <f t="shared" si="112"/>
        <v>22192</v>
      </c>
    </row>
    <row r="7211" spans="1:1" ht="14.45" x14ac:dyDescent="0.3">
      <c r="A7211">
        <f t="shared" si="112"/>
        <v>22191</v>
      </c>
    </row>
    <row r="7212" spans="1:1" ht="14.45" x14ac:dyDescent="0.3">
      <c r="A7212">
        <f t="shared" si="112"/>
        <v>22190</v>
      </c>
    </row>
    <row r="7213" spans="1:1" ht="14.45" x14ac:dyDescent="0.3">
      <c r="A7213">
        <f t="shared" si="112"/>
        <v>22189</v>
      </c>
    </row>
    <row r="7214" spans="1:1" ht="14.45" x14ac:dyDescent="0.3">
      <c r="A7214">
        <f t="shared" si="112"/>
        <v>22188</v>
      </c>
    </row>
    <row r="7215" spans="1:1" ht="14.45" x14ac:dyDescent="0.3">
      <c r="A7215">
        <f t="shared" si="112"/>
        <v>22187</v>
      </c>
    </row>
    <row r="7216" spans="1:1" ht="14.45" x14ac:dyDescent="0.3">
      <c r="A7216">
        <f t="shared" si="112"/>
        <v>22186</v>
      </c>
    </row>
    <row r="7217" spans="1:1" ht="14.45" x14ac:dyDescent="0.3">
      <c r="A7217">
        <f t="shared" si="112"/>
        <v>22185</v>
      </c>
    </row>
    <row r="7218" spans="1:1" ht="14.45" x14ac:dyDescent="0.3">
      <c r="A7218">
        <f t="shared" si="112"/>
        <v>22184</v>
      </c>
    </row>
    <row r="7219" spans="1:1" ht="14.45" x14ac:dyDescent="0.3">
      <c r="A7219">
        <f t="shared" si="112"/>
        <v>22183</v>
      </c>
    </row>
    <row r="7220" spans="1:1" ht="14.45" x14ac:dyDescent="0.3">
      <c r="A7220">
        <f t="shared" si="112"/>
        <v>22182</v>
      </c>
    </row>
    <row r="7221" spans="1:1" ht="14.45" x14ac:dyDescent="0.3">
      <c r="A7221">
        <f t="shared" si="112"/>
        <v>22181</v>
      </c>
    </row>
    <row r="7222" spans="1:1" ht="14.45" x14ac:dyDescent="0.3">
      <c r="A7222">
        <f t="shared" si="112"/>
        <v>22180</v>
      </c>
    </row>
    <row r="7223" spans="1:1" ht="14.45" x14ac:dyDescent="0.3">
      <c r="A7223">
        <f t="shared" si="112"/>
        <v>22179</v>
      </c>
    </row>
    <row r="7224" spans="1:1" ht="14.45" x14ac:dyDescent="0.3">
      <c r="A7224">
        <f t="shared" si="112"/>
        <v>22178</v>
      </c>
    </row>
    <row r="7225" spans="1:1" ht="14.45" x14ac:dyDescent="0.3">
      <c r="A7225">
        <f t="shared" si="112"/>
        <v>22177</v>
      </c>
    </row>
    <row r="7226" spans="1:1" ht="14.45" x14ac:dyDescent="0.3">
      <c r="A7226">
        <f t="shared" si="112"/>
        <v>22176</v>
      </c>
    </row>
    <row r="7227" spans="1:1" ht="14.45" x14ac:dyDescent="0.3">
      <c r="A7227">
        <f t="shared" si="112"/>
        <v>22175</v>
      </c>
    </row>
    <row r="7228" spans="1:1" ht="14.45" x14ac:dyDescent="0.3">
      <c r="A7228">
        <f t="shared" si="112"/>
        <v>22174</v>
      </c>
    </row>
    <row r="7229" spans="1:1" ht="14.45" x14ac:dyDescent="0.3">
      <c r="A7229">
        <f t="shared" si="112"/>
        <v>22173</v>
      </c>
    </row>
    <row r="7230" spans="1:1" ht="14.45" x14ac:dyDescent="0.3">
      <c r="A7230">
        <f t="shared" si="112"/>
        <v>22172</v>
      </c>
    </row>
    <row r="7231" spans="1:1" ht="14.45" x14ac:dyDescent="0.3">
      <c r="A7231">
        <f t="shared" si="112"/>
        <v>22171</v>
      </c>
    </row>
    <row r="7232" spans="1:1" ht="14.45" x14ac:dyDescent="0.3">
      <c r="A7232">
        <f t="shared" si="112"/>
        <v>22170</v>
      </c>
    </row>
    <row r="7233" spans="1:1" ht="14.45" x14ac:dyDescent="0.3">
      <c r="A7233">
        <f t="shared" si="112"/>
        <v>22169</v>
      </c>
    </row>
    <row r="7234" spans="1:1" ht="14.45" x14ac:dyDescent="0.3">
      <c r="A7234">
        <f t="shared" si="112"/>
        <v>22168</v>
      </c>
    </row>
    <row r="7235" spans="1:1" ht="14.45" x14ac:dyDescent="0.3">
      <c r="A7235">
        <f t="shared" si="112"/>
        <v>22167</v>
      </c>
    </row>
    <row r="7236" spans="1:1" ht="14.45" x14ac:dyDescent="0.3">
      <c r="A7236">
        <f t="shared" ref="A7236:A7299" si="113">A7235-1</f>
        <v>22166</v>
      </c>
    </row>
    <row r="7237" spans="1:1" ht="14.45" x14ac:dyDescent="0.3">
      <c r="A7237">
        <f t="shared" si="113"/>
        <v>22165</v>
      </c>
    </row>
    <row r="7238" spans="1:1" ht="14.45" x14ac:dyDescent="0.3">
      <c r="A7238">
        <f t="shared" si="113"/>
        <v>22164</v>
      </c>
    </row>
    <row r="7239" spans="1:1" ht="14.45" x14ac:dyDescent="0.3">
      <c r="A7239">
        <f t="shared" si="113"/>
        <v>22163</v>
      </c>
    </row>
    <row r="7240" spans="1:1" ht="14.45" x14ac:dyDescent="0.3">
      <c r="A7240">
        <f t="shared" si="113"/>
        <v>22162</v>
      </c>
    </row>
    <row r="7241" spans="1:1" ht="14.45" x14ac:dyDescent="0.3">
      <c r="A7241">
        <f t="shared" si="113"/>
        <v>22161</v>
      </c>
    </row>
    <row r="7242" spans="1:1" ht="14.45" x14ac:dyDescent="0.3">
      <c r="A7242">
        <f t="shared" si="113"/>
        <v>22160</v>
      </c>
    </row>
    <row r="7243" spans="1:1" ht="14.45" x14ac:dyDescent="0.3">
      <c r="A7243">
        <f t="shared" si="113"/>
        <v>22159</v>
      </c>
    </row>
    <row r="7244" spans="1:1" ht="14.45" x14ac:dyDescent="0.3">
      <c r="A7244">
        <f t="shared" si="113"/>
        <v>22158</v>
      </c>
    </row>
    <row r="7245" spans="1:1" ht="14.45" x14ac:dyDescent="0.3">
      <c r="A7245">
        <f t="shared" si="113"/>
        <v>22157</v>
      </c>
    </row>
    <row r="7246" spans="1:1" ht="14.45" x14ac:dyDescent="0.3">
      <c r="A7246">
        <f t="shared" si="113"/>
        <v>22156</v>
      </c>
    </row>
    <row r="7247" spans="1:1" ht="14.45" x14ac:dyDescent="0.3">
      <c r="A7247">
        <f t="shared" si="113"/>
        <v>22155</v>
      </c>
    </row>
    <row r="7248" spans="1:1" ht="14.45" x14ac:dyDescent="0.3">
      <c r="A7248">
        <f t="shared" si="113"/>
        <v>22154</v>
      </c>
    </row>
    <row r="7249" spans="1:1" ht="14.45" x14ac:dyDescent="0.3">
      <c r="A7249">
        <f t="shared" si="113"/>
        <v>22153</v>
      </c>
    </row>
    <row r="7250" spans="1:1" ht="14.45" x14ac:dyDescent="0.3">
      <c r="A7250">
        <f t="shared" si="113"/>
        <v>22152</v>
      </c>
    </row>
    <row r="7251" spans="1:1" ht="14.45" x14ac:dyDescent="0.3">
      <c r="A7251">
        <f t="shared" si="113"/>
        <v>22151</v>
      </c>
    </row>
    <row r="7252" spans="1:1" ht="14.45" x14ac:dyDescent="0.3">
      <c r="A7252">
        <f t="shared" si="113"/>
        <v>22150</v>
      </c>
    </row>
    <row r="7253" spans="1:1" ht="14.45" x14ac:dyDescent="0.3">
      <c r="A7253">
        <f t="shared" si="113"/>
        <v>22149</v>
      </c>
    </row>
    <row r="7254" spans="1:1" ht="14.45" x14ac:dyDescent="0.3">
      <c r="A7254">
        <f t="shared" si="113"/>
        <v>22148</v>
      </c>
    </row>
    <row r="7255" spans="1:1" ht="14.45" x14ac:dyDescent="0.3">
      <c r="A7255">
        <f t="shared" si="113"/>
        <v>22147</v>
      </c>
    </row>
    <row r="7256" spans="1:1" ht="14.45" x14ac:dyDescent="0.3">
      <c r="A7256">
        <f t="shared" si="113"/>
        <v>22146</v>
      </c>
    </row>
    <row r="7257" spans="1:1" ht="14.45" x14ac:dyDescent="0.3">
      <c r="A7257">
        <f t="shared" si="113"/>
        <v>22145</v>
      </c>
    </row>
    <row r="7258" spans="1:1" ht="14.45" x14ac:dyDescent="0.3">
      <c r="A7258">
        <f t="shared" si="113"/>
        <v>22144</v>
      </c>
    </row>
    <row r="7259" spans="1:1" ht="14.45" x14ac:dyDescent="0.3">
      <c r="A7259">
        <f t="shared" si="113"/>
        <v>22143</v>
      </c>
    </row>
    <row r="7260" spans="1:1" ht="14.45" x14ac:dyDescent="0.3">
      <c r="A7260">
        <f t="shared" si="113"/>
        <v>22142</v>
      </c>
    </row>
    <row r="7261" spans="1:1" ht="14.45" x14ac:dyDescent="0.3">
      <c r="A7261">
        <f t="shared" si="113"/>
        <v>22141</v>
      </c>
    </row>
    <row r="7262" spans="1:1" ht="14.45" x14ac:dyDescent="0.3">
      <c r="A7262">
        <f t="shared" si="113"/>
        <v>22140</v>
      </c>
    </row>
    <row r="7263" spans="1:1" ht="14.45" x14ac:dyDescent="0.3">
      <c r="A7263">
        <f t="shared" si="113"/>
        <v>22139</v>
      </c>
    </row>
    <row r="7264" spans="1:1" ht="14.45" x14ac:dyDescent="0.3">
      <c r="A7264">
        <f t="shared" si="113"/>
        <v>22138</v>
      </c>
    </row>
    <row r="7265" spans="1:1" ht="14.45" x14ac:dyDescent="0.3">
      <c r="A7265">
        <f t="shared" si="113"/>
        <v>22137</v>
      </c>
    </row>
    <row r="7266" spans="1:1" ht="14.45" x14ac:dyDescent="0.3">
      <c r="A7266">
        <f t="shared" si="113"/>
        <v>22136</v>
      </c>
    </row>
    <row r="7267" spans="1:1" ht="14.45" x14ac:dyDescent="0.3">
      <c r="A7267">
        <f t="shared" si="113"/>
        <v>22135</v>
      </c>
    </row>
    <row r="7268" spans="1:1" ht="14.45" x14ac:dyDescent="0.3">
      <c r="A7268">
        <f t="shared" si="113"/>
        <v>22134</v>
      </c>
    </row>
    <row r="7269" spans="1:1" ht="14.45" x14ac:dyDescent="0.3">
      <c r="A7269">
        <f t="shared" si="113"/>
        <v>22133</v>
      </c>
    </row>
    <row r="7270" spans="1:1" ht="14.45" x14ac:dyDescent="0.3">
      <c r="A7270">
        <f t="shared" si="113"/>
        <v>22132</v>
      </c>
    </row>
    <row r="7271" spans="1:1" ht="14.45" x14ac:dyDescent="0.3">
      <c r="A7271">
        <f t="shared" si="113"/>
        <v>22131</v>
      </c>
    </row>
    <row r="7272" spans="1:1" ht="14.45" x14ac:dyDescent="0.3">
      <c r="A7272">
        <f t="shared" si="113"/>
        <v>22130</v>
      </c>
    </row>
    <row r="7273" spans="1:1" ht="14.45" x14ac:dyDescent="0.3">
      <c r="A7273">
        <f t="shared" si="113"/>
        <v>22129</v>
      </c>
    </row>
    <row r="7274" spans="1:1" ht="14.45" x14ac:dyDescent="0.3">
      <c r="A7274">
        <f t="shared" si="113"/>
        <v>22128</v>
      </c>
    </row>
    <row r="7275" spans="1:1" ht="14.45" x14ac:dyDescent="0.3">
      <c r="A7275">
        <f t="shared" si="113"/>
        <v>22127</v>
      </c>
    </row>
    <row r="7276" spans="1:1" ht="14.45" x14ac:dyDescent="0.3">
      <c r="A7276">
        <f t="shared" si="113"/>
        <v>22126</v>
      </c>
    </row>
    <row r="7277" spans="1:1" ht="14.45" x14ac:dyDescent="0.3">
      <c r="A7277">
        <f t="shared" si="113"/>
        <v>22125</v>
      </c>
    </row>
    <row r="7278" spans="1:1" ht="14.45" x14ac:dyDescent="0.3">
      <c r="A7278">
        <f t="shared" si="113"/>
        <v>22124</v>
      </c>
    </row>
    <row r="7279" spans="1:1" ht="14.45" x14ac:dyDescent="0.3">
      <c r="A7279">
        <f t="shared" si="113"/>
        <v>22123</v>
      </c>
    </row>
    <row r="7280" spans="1:1" ht="14.45" x14ac:dyDescent="0.3">
      <c r="A7280">
        <f t="shared" si="113"/>
        <v>22122</v>
      </c>
    </row>
    <row r="7281" spans="1:1" ht="14.45" x14ac:dyDescent="0.3">
      <c r="A7281">
        <f t="shared" si="113"/>
        <v>22121</v>
      </c>
    </row>
    <row r="7282" spans="1:1" ht="14.45" x14ac:dyDescent="0.3">
      <c r="A7282">
        <f t="shared" si="113"/>
        <v>22120</v>
      </c>
    </row>
    <row r="7283" spans="1:1" ht="14.45" x14ac:dyDescent="0.3">
      <c r="A7283">
        <f t="shared" si="113"/>
        <v>22119</v>
      </c>
    </row>
    <row r="7284" spans="1:1" ht="14.45" x14ac:dyDescent="0.3">
      <c r="A7284">
        <f t="shared" si="113"/>
        <v>22118</v>
      </c>
    </row>
    <row r="7285" spans="1:1" ht="14.45" x14ac:dyDescent="0.3">
      <c r="A7285">
        <f t="shared" si="113"/>
        <v>22117</v>
      </c>
    </row>
    <row r="7286" spans="1:1" ht="14.45" x14ac:dyDescent="0.3">
      <c r="A7286">
        <f t="shared" si="113"/>
        <v>22116</v>
      </c>
    </row>
    <row r="7287" spans="1:1" ht="14.45" x14ac:dyDescent="0.3">
      <c r="A7287">
        <f t="shared" si="113"/>
        <v>22115</v>
      </c>
    </row>
    <row r="7288" spans="1:1" ht="14.45" x14ac:dyDescent="0.3">
      <c r="A7288">
        <f t="shared" si="113"/>
        <v>22114</v>
      </c>
    </row>
    <row r="7289" spans="1:1" ht="14.45" x14ac:dyDescent="0.3">
      <c r="A7289">
        <f t="shared" si="113"/>
        <v>22113</v>
      </c>
    </row>
    <row r="7290" spans="1:1" ht="14.45" x14ac:dyDescent="0.3">
      <c r="A7290">
        <f t="shared" si="113"/>
        <v>22112</v>
      </c>
    </row>
    <row r="7291" spans="1:1" ht="14.45" x14ac:dyDescent="0.3">
      <c r="A7291">
        <f t="shared" si="113"/>
        <v>22111</v>
      </c>
    </row>
    <row r="7292" spans="1:1" ht="14.45" x14ac:dyDescent="0.3">
      <c r="A7292">
        <f t="shared" si="113"/>
        <v>22110</v>
      </c>
    </row>
    <row r="7293" spans="1:1" ht="14.45" x14ac:dyDescent="0.3">
      <c r="A7293">
        <f t="shared" si="113"/>
        <v>22109</v>
      </c>
    </row>
    <row r="7294" spans="1:1" ht="14.45" x14ac:dyDescent="0.3">
      <c r="A7294">
        <f t="shared" si="113"/>
        <v>22108</v>
      </c>
    </row>
    <row r="7295" spans="1:1" ht="14.45" x14ac:dyDescent="0.3">
      <c r="A7295">
        <f t="shared" si="113"/>
        <v>22107</v>
      </c>
    </row>
    <row r="7296" spans="1:1" ht="14.45" x14ac:dyDescent="0.3">
      <c r="A7296">
        <f t="shared" si="113"/>
        <v>22106</v>
      </c>
    </row>
    <row r="7297" spans="1:1" ht="14.45" x14ac:dyDescent="0.3">
      <c r="A7297">
        <f t="shared" si="113"/>
        <v>22105</v>
      </c>
    </row>
    <row r="7298" spans="1:1" ht="14.45" x14ac:dyDescent="0.3">
      <c r="A7298">
        <f t="shared" si="113"/>
        <v>22104</v>
      </c>
    </row>
    <row r="7299" spans="1:1" ht="14.45" x14ac:dyDescent="0.3">
      <c r="A7299">
        <f t="shared" si="113"/>
        <v>22103</v>
      </c>
    </row>
    <row r="7300" spans="1:1" ht="14.45" x14ac:dyDescent="0.3">
      <c r="A7300">
        <f t="shared" ref="A7300:A7363" si="114">A7299-1</f>
        <v>22102</v>
      </c>
    </row>
    <row r="7301" spans="1:1" ht="14.45" x14ac:dyDescent="0.3">
      <c r="A7301">
        <f t="shared" si="114"/>
        <v>22101</v>
      </c>
    </row>
    <row r="7302" spans="1:1" ht="14.45" x14ac:dyDescent="0.3">
      <c r="A7302">
        <f t="shared" si="114"/>
        <v>22100</v>
      </c>
    </row>
    <row r="7303" spans="1:1" ht="14.45" x14ac:dyDescent="0.3">
      <c r="A7303">
        <f t="shared" si="114"/>
        <v>22099</v>
      </c>
    </row>
    <row r="7304" spans="1:1" ht="14.45" x14ac:dyDescent="0.3">
      <c r="A7304">
        <f t="shared" si="114"/>
        <v>22098</v>
      </c>
    </row>
    <row r="7305" spans="1:1" ht="14.45" x14ac:dyDescent="0.3">
      <c r="A7305">
        <f t="shared" si="114"/>
        <v>22097</v>
      </c>
    </row>
    <row r="7306" spans="1:1" ht="14.45" x14ac:dyDescent="0.3">
      <c r="A7306">
        <f t="shared" si="114"/>
        <v>22096</v>
      </c>
    </row>
    <row r="7307" spans="1:1" ht="14.45" x14ac:dyDescent="0.3">
      <c r="A7307">
        <f t="shared" si="114"/>
        <v>22095</v>
      </c>
    </row>
    <row r="7308" spans="1:1" ht="14.45" x14ac:dyDescent="0.3">
      <c r="A7308">
        <f t="shared" si="114"/>
        <v>22094</v>
      </c>
    </row>
    <row r="7309" spans="1:1" ht="14.45" x14ac:dyDescent="0.3">
      <c r="A7309">
        <f t="shared" si="114"/>
        <v>22093</v>
      </c>
    </row>
    <row r="7310" spans="1:1" ht="14.45" x14ac:dyDescent="0.3">
      <c r="A7310">
        <f t="shared" si="114"/>
        <v>22092</v>
      </c>
    </row>
    <row r="7311" spans="1:1" ht="14.45" x14ac:dyDescent="0.3">
      <c r="A7311">
        <f t="shared" si="114"/>
        <v>22091</v>
      </c>
    </row>
    <row r="7312" spans="1:1" ht="14.45" x14ac:dyDescent="0.3">
      <c r="A7312">
        <f t="shared" si="114"/>
        <v>22090</v>
      </c>
    </row>
    <row r="7313" spans="1:1" ht="14.45" x14ac:dyDescent="0.3">
      <c r="A7313">
        <f t="shared" si="114"/>
        <v>22089</v>
      </c>
    </row>
    <row r="7314" spans="1:1" ht="14.45" x14ac:dyDescent="0.3">
      <c r="A7314">
        <f t="shared" si="114"/>
        <v>22088</v>
      </c>
    </row>
    <row r="7315" spans="1:1" ht="14.45" x14ac:dyDescent="0.3">
      <c r="A7315">
        <f t="shared" si="114"/>
        <v>22087</v>
      </c>
    </row>
    <row r="7316" spans="1:1" ht="14.45" x14ac:dyDescent="0.3">
      <c r="A7316">
        <f t="shared" si="114"/>
        <v>22086</v>
      </c>
    </row>
    <row r="7317" spans="1:1" ht="14.45" x14ac:dyDescent="0.3">
      <c r="A7317">
        <f t="shared" si="114"/>
        <v>22085</v>
      </c>
    </row>
    <row r="7318" spans="1:1" ht="14.45" x14ac:dyDescent="0.3">
      <c r="A7318">
        <f t="shared" si="114"/>
        <v>22084</v>
      </c>
    </row>
    <row r="7319" spans="1:1" ht="14.45" x14ac:dyDescent="0.3">
      <c r="A7319">
        <f t="shared" si="114"/>
        <v>22083</v>
      </c>
    </row>
    <row r="7320" spans="1:1" ht="14.45" x14ac:dyDescent="0.3">
      <c r="A7320">
        <f t="shared" si="114"/>
        <v>22082</v>
      </c>
    </row>
    <row r="7321" spans="1:1" ht="14.45" x14ac:dyDescent="0.3">
      <c r="A7321">
        <f t="shared" si="114"/>
        <v>22081</v>
      </c>
    </row>
    <row r="7322" spans="1:1" ht="14.45" x14ac:dyDescent="0.3">
      <c r="A7322">
        <f t="shared" si="114"/>
        <v>22080</v>
      </c>
    </row>
    <row r="7323" spans="1:1" ht="14.45" x14ac:dyDescent="0.3">
      <c r="A7323">
        <f t="shared" si="114"/>
        <v>22079</v>
      </c>
    </row>
    <row r="7324" spans="1:1" ht="14.45" x14ac:dyDescent="0.3">
      <c r="A7324">
        <f t="shared" si="114"/>
        <v>22078</v>
      </c>
    </row>
    <row r="7325" spans="1:1" ht="14.45" x14ac:dyDescent="0.3">
      <c r="A7325">
        <f t="shared" si="114"/>
        <v>22077</v>
      </c>
    </row>
    <row r="7326" spans="1:1" ht="14.45" x14ac:dyDescent="0.3">
      <c r="A7326">
        <f t="shared" si="114"/>
        <v>22076</v>
      </c>
    </row>
    <row r="7327" spans="1:1" ht="14.45" x14ac:dyDescent="0.3">
      <c r="A7327">
        <f t="shared" si="114"/>
        <v>22075</v>
      </c>
    </row>
    <row r="7328" spans="1:1" ht="14.45" x14ac:dyDescent="0.3">
      <c r="A7328">
        <f t="shared" si="114"/>
        <v>22074</v>
      </c>
    </row>
    <row r="7329" spans="1:1" ht="14.45" x14ac:dyDescent="0.3">
      <c r="A7329">
        <f t="shared" si="114"/>
        <v>22073</v>
      </c>
    </row>
    <row r="7330" spans="1:1" ht="14.45" x14ac:dyDescent="0.3">
      <c r="A7330">
        <f t="shared" si="114"/>
        <v>22072</v>
      </c>
    </row>
    <row r="7331" spans="1:1" ht="14.45" x14ac:dyDescent="0.3">
      <c r="A7331">
        <f t="shared" si="114"/>
        <v>22071</v>
      </c>
    </row>
    <row r="7332" spans="1:1" ht="14.45" x14ac:dyDescent="0.3">
      <c r="A7332">
        <f t="shared" si="114"/>
        <v>22070</v>
      </c>
    </row>
    <row r="7333" spans="1:1" ht="14.45" x14ac:dyDescent="0.3">
      <c r="A7333">
        <f t="shared" si="114"/>
        <v>22069</v>
      </c>
    </row>
    <row r="7334" spans="1:1" ht="14.45" x14ac:dyDescent="0.3">
      <c r="A7334">
        <f t="shared" si="114"/>
        <v>22068</v>
      </c>
    </row>
    <row r="7335" spans="1:1" ht="14.45" x14ac:dyDescent="0.3">
      <c r="A7335">
        <f t="shared" si="114"/>
        <v>22067</v>
      </c>
    </row>
    <row r="7336" spans="1:1" ht="14.45" x14ac:dyDescent="0.3">
      <c r="A7336">
        <f t="shared" si="114"/>
        <v>22066</v>
      </c>
    </row>
    <row r="7337" spans="1:1" ht="14.45" x14ac:dyDescent="0.3">
      <c r="A7337">
        <f t="shared" si="114"/>
        <v>22065</v>
      </c>
    </row>
    <row r="7338" spans="1:1" ht="14.45" x14ac:dyDescent="0.3">
      <c r="A7338">
        <f t="shared" si="114"/>
        <v>22064</v>
      </c>
    </row>
    <row r="7339" spans="1:1" ht="14.45" x14ac:dyDescent="0.3">
      <c r="A7339">
        <f t="shared" si="114"/>
        <v>22063</v>
      </c>
    </row>
    <row r="7340" spans="1:1" ht="14.45" x14ac:dyDescent="0.3">
      <c r="A7340">
        <f t="shared" si="114"/>
        <v>22062</v>
      </c>
    </row>
    <row r="7341" spans="1:1" ht="14.45" x14ac:dyDescent="0.3">
      <c r="A7341">
        <f t="shared" si="114"/>
        <v>22061</v>
      </c>
    </row>
    <row r="7342" spans="1:1" ht="14.45" x14ac:dyDescent="0.3">
      <c r="A7342">
        <f t="shared" si="114"/>
        <v>22060</v>
      </c>
    </row>
    <row r="7343" spans="1:1" ht="14.45" x14ac:dyDescent="0.3">
      <c r="A7343">
        <f t="shared" si="114"/>
        <v>22059</v>
      </c>
    </row>
    <row r="7344" spans="1:1" ht="14.45" x14ac:dyDescent="0.3">
      <c r="A7344">
        <f t="shared" si="114"/>
        <v>22058</v>
      </c>
    </row>
    <row r="7345" spans="1:1" ht="14.45" x14ac:dyDescent="0.3">
      <c r="A7345">
        <f t="shared" si="114"/>
        <v>22057</v>
      </c>
    </row>
    <row r="7346" spans="1:1" ht="14.45" x14ac:dyDescent="0.3">
      <c r="A7346">
        <f t="shared" si="114"/>
        <v>22056</v>
      </c>
    </row>
    <row r="7347" spans="1:1" ht="14.45" x14ac:dyDescent="0.3">
      <c r="A7347">
        <f t="shared" si="114"/>
        <v>22055</v>
      </c>
    </row>
    <row r="7348" spans="1:1" ht="14.45" x14ac:dyDescent="0.3">
      <c r="A7348">
        <f t="shared" si="114"/>
        <v>22054</v>
      </c>
    </row>
    <row r="7349" spans="1:1" ht="14.45" x14ac:dyDescent="0.3">
      <c r="A7349">
        <f t="shared" si="114"/>
        <v>22053</v>
      </c>
    </row>
    <row r="7350" spans="1:1" ht="14.45" x14ac:dyDescent="0.3">
      <c r="A7350">
        <f t="shared" si="114"/>
        <v>22052</v>
      </c>
    </row>
    <row r="7351" spans="1:1" ht="14.45" x14ac:dyDescent="0.3">
      <c r="A7351">
        <f t="shared" si="114"/>
        <v>22051</v>
      </c>
    </row>
    <row r="7352" spans="1:1" ht="14.45" x14ac:dyDescent="0.3">
      <c r="A7352">
        <f t="shared" si="114"/>
        <v>22050</v>
      </c>
    </row>
    <row r="7353" spans="1:1" ht="14.45" x14ac:dyDescent="0.3">
      <c r="A7353">
        <f t="shared" si="114"/>
        <v>22049</v>
      </c>
    </row>
    <row r="7354" spans="1:1" ht="14.45" x14ac:dyDescent="0.3">
      <c r="A7354">
        <f t="shared" si="114"/>
        <v>22048</v>
      </c>
    </row>
    <row r="7355" spans="1:1" ht="14.45" x14ac:dyDescent="0.3">
      <c r="A7355">
        <f t="shared" si="114"/>
        <v>22047</v>
      </c>
    </row>
    <row r="7356" spans="1:1" ht="14.45" x14ac:dyDescent="0.3">
      <c r="A7356">
        <f t="shared" si="114"/>
        <v>22046</v>
      </c>
    </row>
    <row r="7357" spans="1:1" ht="14.45" x14ac:dyDescent="0.3">
      <c r="A7357">
        <f t="shared" si="114"/>
        <v>22045</v>
      </c>
    </row>
    <row r="7358" spans="1:1" ht="14.45" x14ac:dyDescent="0.3">
      <c r="A7358">
        <f t="shared" si="114"/>
        <v>22044</v>
      </c>
    </row>
    <row r="7359" spans="1:1" ht="14.45" x14ac:dyDescent="0.3">
      <c r="A7359">
        <f t="shared" si="114"/>
        <v>22043</v>
      </c>
    </row>
    <row r="7360" spans="1:1" ht="14.45" x14ac:dyDescent="0.3">
      <c r="A7360">
        <f t="shared" si="114"/>
        <v>22042</v>
      </c>
    </row>
    <row r="7361" spans="1:1" ht="14.45" x14ac:dyDescent="0.3">
      <c r="A7361">
        <f t="shared" si="114"/>
        <v>22041</v>
      </c>
    </row>
    <row r="7362" spans="1:1" ht="14.45" x14ac:dyDescent="0.3">
      <c r="A7362">
        <f t="shared" si="114"/>
        <v>22040</v>
      </c>
    </row>
    <row r="7363" spans="1:1" ht="14.45" x14ac:dyDescent="0.3">
      <c r="A7363">
        <f t="shared" si="114"/>
        <v>22039</v>
      </c>
    </row>
    <row r="7364" spans="1:1" ht="14.45" x14ac:dyDescent="0.3">
      <c r="A7364">
        <f t="shared" ref="A7364:A7427" si="115">A7363-1</f>
        <v>22038</v>
      </c>
    </row>
    <row r="7365" spans="1:1" ht="14.45" x14ac:dyDescent="0.3">
      <c r="A7365">
        <f t="shared" si="115"/>
        <v>22037</v>
      </c>
    </row>
    <row r="7366" spans="1:1" ht="14.45" x14ac:dyDescent="0.3">
      <c r="A7366">
        <f t="shared" si="115"/>
        <v>22036</v>
      </c>
    </row>
    <row r="7367" spans="1:1" ht="14.45" x14ac:dyDescent="0.3">
      <c r="A7367">
        <f t="shared" si="115"/>
        <v>22035</v>
      </c>
    </row>
    <row r="7368" spans="1:1" ht="14.45" x14ac:dyDescent="0.3">
      <c r="A7368">
        <f t="shared" si="115"/>
        <v>22034</v>
      </c>
    </row>
    <row r="7369" spans="1:1" ht="14.45" x14ac:dyDescent="0.3">
      <c r="A7369">
        <f t="shared" si="115"/>
        <v>22033</v>
      </c>
    </row>
    <row r="7370" spans="1:1" ht="14.45" x14ac:dyDescent="0.3">
      <c r="A7370">
        <f t="shared" si="115"/>
        <v>22032</v>
      </c>
    </row>
    <row r="7371" spans="1:1" ht="14.45" x14ac:dyDescent="0.3">
      <c r="A7371">
        <f t="shared" si="115"/>
        <v>22031</v>
      </c>
    </row>
    <row r="7372" spans="1:1" ht="14.45" x14ac:dyDescent="0.3">
      <c r="A7372">
        <f t="shared" si="115"/>
        <v>22030</v>
      </c>
    </row>
    <row r="7373" spans="1:1" ht="14.45" x14ac:dyDescent="0.3">
      <c r="A7373">
        <f t="shared" si="115"/>
        <v>22029</v>
      </c>
    </row>
    <row r="7374" spans="1:1" ht="14.45" x14ac:dyDescent="0.3">
      <c r="A7374">
        <f t="shared" si="115"/>
        <v>22028</v>
      </c>
    </row>
    <row r="7375" spans="1:1" ht="14.45" x14ac:dyDescent="0.3">
      <c r="A7375">
        <f t="shared" si="115"/>
        <v>22027</v>
      </c>
    </row>
    <row r="7376" spans="1:1" ht="14.45" x14ac:dyDescent="0.3">
      <c r="A7376">
        <f t="shared" si="115"/>
        <v>22026</v>
      </c>
    </row>
    <row r="7377" spans="1:1" ht="14.45" x14ac:dyDescent="0.3">
      <c r="A7377">
        <f t="shared" si="115"/>
        <v>22025</v>
      </c>
    </row>
    <row r="7378" spans="1:1" ht="14.45" x14ac:dyDescent="0.3">
      <c r="A7378">
        <f t="shared" si="115"/>
        <v>22024</v>
      </c>
    </row>
    <row r="7379" spans="1:1" ht="14.45" x14ac:dyDescent="0.3">
      <c r="A7379">
        <f t="shared" si="115"/>
        <v>22023</v>
      </c>
    </row>
    <row r="7380" spans="1:1" ht="14.45" x14ac:dyDescent="0.3">
      <c r="A7380">
        <f t="shared" si="115"/>
        <v>22022</v>
      </c>
    </row>
    <row r="7381" spans="1:1" ht="14.45" x14ac:dyDescent="0.3">
      <c r="A7381">
        <f t="shared" si="115"/>
        <v>22021</v>
      </c>
    </row>
    <row r="7382" spans="1:1" ht="14.45" x14ac:dyDescent="0.3">
      <c r="A7382">
        <f t="shared" si="115"/>
        <v>22020</v>
      </c>
    </row>
    <row r="7383" spans="1:1" ht="14.45" x14ac:dyDescent="0.3">
      <c r="A7383">
        <f t="shared" si="115"/>
        <v>22019</v>
      </c>
    </row>
    <row r="7384" spans="1:1" ht="14.45" x14ac:dyDescent="0.3">
      <c r="A7384">
        <f t="shared" si="115"/>
        <v>22018</v>
      </c>
    </row>
    <row r="7385" spans="1:1" ht="14.45" x14ac:dyDescent="0.3">
      <c r="A7385">
        <f t="shared" si="115"/>
        <v>22017</v>
      </c>
    </row>
    <row r="7386" spans="1:1" ht="14.45" x14ac:dyDescent="0.3">
      <c r="A7386">
        <f t="shared" si="115"/>
        <v>22016</v>
      </c>
    </row>
    <row r="7387" spans="1:1" ht="14.45" x14ac:dyDescent="0.3">
      <c r="A7387">
        <f t="shared" si="115"/>
        <v>22015</v>
      </c>
    </row>
    <row r="7388" spans="1:1" ht="14.45" x14ac:dyDescent="0.3">
      <c r="A7388">
        <f t="shared" si="115"/>
        <v>22014</v>
      </c>
    </row>
    <row r="7389" spans="1:1" ht="14.45" x14ac:dyDescent="0.3">
      <c r="A7389">
        <f t="shared" si="115"/>
        <v>22013</v>
      </c>
    </row>
    <row r="7390" spans="1:1" ht="14.45" x14ac:dyDescent="0.3">
      <c r="A7390">
        <f t="shared" si="115"/>
        <v>22012</v>
      </c>
    </row>
    <row r="7391" spans="1:1" ht="14.45" x14ac:dyDescent="0.3">
      <c r="A7391">
        <f t="shared" si="115"/>
        <v>22011</v>
      </c>
    </row>
    <row r="7392" spans="1:1" ht="14.45" x14ac:dyDescent="0.3">
      <c r="A7392">
        <f t="shared" si="115"/>
        <v>22010</v>
      </c>
    </row>
    <row r="7393" spans="1:1" ht="14.45" x14ac:dyDescent="0.3">
      <c r="A7393">
        <f t="shared" si="115"/>
        <v>22009</v>
      </c>
    </row>
    <row r="7394" spans="1:1" ht="14.45" x14ac:dyDescent="0.3">
      <c r="A7394">
        <f t="shared" si="115"/>
        <v>22008</v>
      </c>
    </row>
    <row r="7395" spans="1:1" ht="14.45" x14ac:dyDescent="0.3">
      <c r="A7395">
        <f t="shared" si="115"/>
        <v>22007</v>
      </c>
    </row>
    <row r="7396" spans="1:1" ht="14.45" x14ac:dyDescent="0.3">
      <c r="A7396">
        <f t="shared" si="115"/>
        <v>22006</v>
      </c>
    </row>
    <row r="7397" spans="1:1" ht="14.45" x14ac:dyDescent="0.3">
      <c r="A7397">
        <f t="shared" si="115"/>
        <v>22005</v>
      </c>
    </row>
    <row r="7398" spans="1:1" ht="14.45" x14ac:dyDescent="0.3">
      <c r="A7398">
        <f t="shared" si="115"/>
        <v>22004</v>
      </c>
    </row>
    <row r="7399" spans="1:1" ht="14.45" x14ac:dyDescent="0.3">
      <c r="A7399">
        <f t="shared" si="115"/>
        <v>22003</v>
      </c>
    </row>
    <row r="7400" spans="1:1" ht="14.45" x14ac:dyDescent="0.3">
      <c r="A7400">
        <f t="shared" si="115"/>
        <v>22002</v>
      </c>
    </row>
    <row r="7401" spans="1:1" ht="14.45" x14ac:dyDescent="0.3">
      <c r="A7401">
        <f t="shared" si="115"/>
        <v>22001</v>
      </c>
    </row>
    <row r="7402" spans="1:1" ht="14.45" x14ac:dyDescent="0.3">
      <c r="A7402">
        <f t="shared" si="115"/>
        <v>22000</v>
      </c>
    </row>
    <row r="7403" spans="1:1" ht="14.45" x14ac:dyDescent="0.3">
      <c r="A7403">
        <f t="shared" si="115"/>
        <v>21999</v>
      </c>
    </row>
    <row r="7404" spans="1:1" ht="14.45" x14ac:dyDescent="0.3">
      <c r="A7404">
        <f t="shared" si="115"/>
        <v>21998</v>
      </c>
    </row>
    <row r="7405" spans="1:1" ht="14.45" x14ac:dyDescent="0.3">
      <c r="A7405">
        <f t="shared" si="115"/>
        <v>21997</v>
      </c>
    </row>
    <row r="7406" spans="1:1" ht="14.45" x14ac:dyDescent="0.3">
      <c r="A7406">
        <f t="shared" si="115"/>
        <v>21996</v>
      </c>
    </row>
    <row r="7407" spans="1:1" ht="14.45" x14ac:dyDescent="0.3">
      <c r="A7407">
        <f t="shared" si="115"/>
        <v>21995</v>
      </c>
    </row>
    <row r="7408" spans="1:1" ht="14.45" x14ac:dyDescent="0.3">
      <c r="A7408">
        <f t="shared" si="115"/>
        <v>21994</v>
      </c>
    </row>
    <row r="7409" spans="1:1" ht="14.45" x14ac:dyDescent="0.3">
      <c r="A7409">
        <f t="shared" si="115"/>
        <v>21993</v>
      </c>
    </row>
    <row r="7410" spans="1:1" ht="14.45" x14ac:dyDescent="0.3">
      <c r="A7410">
        <f t="shared" si="115"/>
        <v>21992</v>
      </c>
    </row>
    <row r="7411" spans="1:1" ht="14.45" x14ac:dyDescent="0.3">
      <c r="A7411">
        <f t="shared" si="115"/>
        <v>21991</v>
      </c>
    </row>
    <row r="7412" spans="1:1" ht="14.45" x14ac:dyDescent="0.3">
      <c r="A7412">
        <f t="shared" si="115"/>
        <v>21990</v>
      </c>
    </row>
    <row r="7413" spans="1:1" ht="14.45" x14ac:dyDescent="0.3">
      <c r="A7413">
        <f t="shared" si="115"/>
        <v>21989</v>
      </c>
    </row>
    <row r="7414" spans="1:1" ht="14.45" x14ac:dyDescent="0.3">
      <c r="A7414">
        <f t="shared" si="115"/>
        <v>21988</v>
      </c>
    </row>
    <row r="7415" spans="1:1" ht="14.45" x14ac:dyDescent="0.3">
      <c r="A7415">
        <f t="shared" si="115"/>
        <v>21987</v>
      </c>
    </row>
    <row r="7416" spans="1:1" ht="14.45" x14ac:dyDescent="0.3">
      <c r="A7416">
        <f t="shared" si="115"/>
        <v>21986</v>
      </c>
    </row>
    <row r="7417" spans="1:1" ht="14.45" x14ac:dyDescent="0.3">
      <c r="A7417">
        <f t="shared" si="115"/>
        <v>21985</v>
      </c>
    </row>
    <row r="7418" spans="1:1" ht="14.45" x14ac:dyDescent="0.3">
      <c r="A7418">
        <f t="shared" si="115"/>
        <v>21984</v>
      </c>
    </row>
    <row r="7419" spans="1:1" ht="14.45" x14ac:dyDescent="0.3">
      <c r="A7419">
        <f t="shared" si="115"/>
        <v>21983</v>
      </c>
    </row>
    <row r="7420" spans="1:1" ht="14.45" x14ac:dyDescent="0.3">
      <c r="A7420">
        <f t="shared" si="115"/>
        <v>21982</v>
      </c>
    </row>
    <row r="7421" spans="1:1" ht="14.45" x14ac:dyDescent="0.3">
      <c r="A7421">
        <f t="shared" si="115"/>
        <v>21981</v>
      </c>
    </row>
    <row r="7422" spans="1:1" ht="14.45" x14ac:dyDescent="0.3">
      <c r="A7422">
        <f t="shared" si="115"/>
        <v>21980</v>
      </c>
    </row>
    <row r="7423" spans="1:1" ht="14.45" x14ac:dyDescent="0.3">
      <c r="A7423">
        <f t="shared" si="115"/>
        <v>21979</v>
      </c>
    </row>
    <row r="7424" spans="1:1" ht="14.45" x14ac:dyDescent="0.3">
      <c r="A7424">
        <f t="shared" si="115"/>
        <v>21978</v>
      </c>
    </row>
    <row r="7425" spans="1:1" ht="14.45" x14ac:dyDescent="0.3">
      <c r="A7425">
        <f t="shared" si="115"/>
        <v>21977</v>
      </c>
    </row>
    <row r="7426" spans="1:1" ht="14.45" x14ac:dyDescent="0.3">
      <c r="A7426">
        <f t="shared" si="115"/>
        <v>21976</v>
      </c>
    </row>
    <row r="7427" spans="1:1" ht="14.45" x14ac:dyDescent="0.3">
      <c r="A7427">
        <f t="shared" si="115"/>
        <v>21975</v>
      </c>
    </row>
    <row r="7428" spans="1:1" ht="14.45" x14ac:dyDescent="0.3">
      <c r="A7428">
        <f t="shared" ref="A7428:A7491" si="116">A7427-1</f>
        <v>21974</v>
      </c>
    </row>
    <row r="7429" spans="1:1" ht="14.45" x14ac:dyDescent="0.3">
      <c r="A7429">
        <f t="shared" si="116"/>
        <v>21973</v>
      </c>
    </row>
    <row r="7430" spans="1:1" ht="14.45" x14ac:dyDescent="0.3">
      <c r="A7430">
        <f t="shared" si="116"/>
        <v>21972</v>
      </c>
    </row>
    <row r="7431" spans="1:1" ht="14.45" x14ac:dyDescent="0.3">
      <c r="A7431">
        <f t="shared" si="116"/>
        <v>21971</v>
      </c>
    </row>
    <row r="7432" spans="1:1" ht="14.45" x14ac:dyDescent="0.3">
      <c r="A7432">
        <f t="shared" si="116"/>
        <v>21970</v>
      </c>
    </row>
    <row r="7433" spans="1:1" ht="14.45" x14ac:dyDescent="0.3">
      <c r="A7433">
        <f t="shared" si="116"/>
        <v>21969</v>
      </c>
    </row>
    <row r="7434" spans="1:1" ht="14.45" x14ac:dyDescent="0.3">
      <c r="A7434">
        <f t="shared" si="116"/>
        <v>21968</v>
      </c>
    </row>
    <row r="7435" spans="1:1" ht="14.45" x14ac:dyDescent="0.3">
      <c r="A7435">
        <f t="shared" si="116"/>
        <v>21967</v>
      </c>
    </row>
    <row r="7436" spans="1:1" ht="14.45" x14ac:dyDescent="0.3">
      <c r="A7436">
        <f t="shared" si="116"/>
        <v>21966</v>
      </c>
    </row>
    <row r="7437" spans="1:1" ht="14.45" x14ac:dyDescent="0.3">
      <c r="A7437">
        <f t="shared" si="116"/>
        <v>21965</v>
      </c>
    </row>
    <row r="7438" spans="1:1" ht="14.45" x14ac:dyDescent="0.3">
      <c r="A7438">
        <f t="shared" si="116"/>
        <v>21964</v>
      </c>
    </row>
    <row r="7439" spans="1:1" ht="14.45" x14ac:dyDescent="0.3">
      <c r="A7439">
        <f t="shared" si="116"/>
        <v>21963</v>
      </c>
    </row>
    <row r="7440" spans="1:1" ht="14.45" x14ac:dyDescent="0.3">
      <c r="A7440">
        <f t="shared" si="116"/>
        <v>21962</v>
      </c>
    </row>
    <row r="7441" spans="1:1" ht="14.45" x14ac:dyDescent="0.3">
      <c r="A7441">
        <f t="shared" si="116"/>
        <v>21961</v>
      </c>
    </row>
    <row r="7442" spans="1:1" ht="14.45" x14ac:dyDescent="0.3">
      <c r="A7442">
        <f t="shared" si="116"/>
        <v>21960</v>
      </c>
    </row>
    <row r="7443" spans="1:1" ht="14.45" x14ac:dyDescent="0.3">
      <c r="A7443">
        <f t="shared" si="116"/>
        <v>21959</v>
      </c>
    </row>
    <row r="7444" spans="1:1" ht="14.45" x14ac:dyDescent="0.3">
      <c r="A7444">
        <f t="shared" si="116"/>
        <v>21958</v>
      </c>
    </row>
    <row r="7445" spans="1:1" ht="14.45" x14ac:dyDescent="0.3">
      <c r="A7445">
        <f t="shared" si="116"/>
        <v>21957</v>
      </c>
    </row>
    <row r="7446" spans="1:1" ht="14.45" x14ac:dyDescent="0.3">
      <c r="A7446">
        <f t="shared" si="116"/>
        <v>21956</v>
      </c>
    </row>
    <row r="7447" spans="1:1" ht="14.45" x14ac:dyDescent="0.3">
      <c r="A7447">
        <f t="shared" si="116"/>
        <v>21955</v>
      </c>
    </row>
    <row r="7448" spans="1:1" ht="14.45" x14ac:dyDescent="0.3">
      <c r="A7448">
        <f t="shared" si="116"/>
        <v>21954</v>
      </c>
    </row>
    <row r="7449" spans="1:1" ht="14.45" x14ac:dyDescent="0.3">
      <c r="A7449">
        <f t="shared" si="116"/>
        <v>21953</v>
      </c>
    </row>
    <row r="7450" spans="1:1" ht="14.45" x14ac:dyDescent="0.3">
      <c r="A7450">
        <f t="shared" si="116"/>
        <v>21952</v>
      </c>
    </row>
    <row r="7451" spans="1:1" ht="14.45" x14ac:dyDescent="0.3">
      <c r="A7451">
        <f t="shared" si="116"/>
        <v>21951</v>
      </c>
    </row>
    <row r="7452" spans="1:1" ht="14.45" x14ac:dyDescent="0.3">
      <c r="A7452">
        <f t="shared" si="116"/>
        <v>21950</v>
      </c>
    </row>
    <row r="7453" spans="1:1" ht="14.45" x14ac:dyDescent="0.3">
      <c r="A7453">
        <f t="shared" si="116"/>
        <v>21949</v>
      </c>
    </row>
    <row r="7454" spans="1:1" ht="14.45" x14ac:dyDescent="0.3">
      <c r="A7454">
        <f t="shared" si="116"/>
        <v>21948</v>
      </c>
    </row>
    <row r="7455" spans="1:1" ht="14.45" x14ac:dyDescent="0.3">
      <c r="A7455">
        <f t="shared" si="116"/>
        <v>21947</v>
      </c>
    </row>
    <row r="7456" spans="1:1" ht="14.45" x14ac:dyDescent="0.3">
      <c r="A7456">
        <f t="shared" si="116"/>
        <v>21946</v>
      </c>
    </row>
    <row r="7457" spans="1:1" ht="14.45" x14ac:dyDescent="0.3">
      <c r="A7457">
        <f t="shared" si="116"/>
        <v>21945</v>
      </c>
    </row>
    <row r="7458" spans="1:1" ht="14.45" x14ac:dyDescent="0.3">
      <c r="A7458">
        <f t="shared" si="116"/>
        <v>21944</v>
      </c>
    </row>
    <row r="7459" spans="1:1" ht="14.45" x14ac:dyDescent="0.3">
      <c r="A7459">
        <f t="shared" si="116"/>
        <v>21943</v>
      </c>
    </row>
    <row r="7460" spans="1:1" ht="14.45" x14ac:dyDescent="0.3">
      <c r="A7460">
        <f t="shared" si="116"/>
        <v>21942</v>
      </c>
    </row>
    <row r="7461" spans="1:1" ht="14.45" x14ac:dyDescent="0.3">
      <c r="A7461">
        <f t="shared" si="116"/>
        <v>21941</v>
      </c>
    </row>
    <row r="7462" spans="1:1" ht="14.45" x14ac:dyDescent="0.3">
      <c r="A7462">
        <f t="shared" si="116"/>
        <v>21940</v>
      </c>
    </row>
    <row r="7463" spans="1:1" ht="14.45" x14ac:dyDescent="0.3">
      <c r="A7463">
        <f t="shared" si="116"/>
        <v>21939</v>
      </c>
    </row>
    <row r="7464" spans="1:1" ht="14.45" x14ac:dyDescent="0.3">
      <c r="A7464">
        <f t="shared" si="116"/>
        <v>21938</v>
      </c>
    </row>
    <row r="7465" spans="1:1" ht="14.45" x14ac:dyDescent="0.3">
      <c r="A7465">
        <f t="shared" si="116"/>
        <v>21937</v>
      </c>
    </row>
    <row r="7466" spans="1:1" ht="14.45" x14ac:dyDescent="0.3">
      <c r="A7466">
        <f t="shared" si="116"/>
        <v>21936</v>
      </c>
    </row>
    <row r="7467" spans="1:1" ht="14.45" x14ac:dyDescent="0.3">
      <c r="A7467">
        <f t="shared" si="116"/>
        <v>21935</v>
      </c>
    </row>
    <row r="7468" spans="1:1" ht="14.45" x14ac:dyDescent="0.3">
      <c r="A7468">
        <f t="shared" si="116"/>
        <v>21934</v>
      </c>
    </row>
    <row r="7469" spans="1:1" ht="14.45" x14ac:dyDescent="0.3">
      <c r="A7469">
        <f t="shared" si="116"/>
        <v>21933</v>
      </c>
    </row>
    <row r="7470" spans="1:1" ht="14.45" x14ac:dyDescent="0.3">
      <c r="A7470">
        <f t="shared" si="116"/>
        <v>21932</v>
      </c>
    </row>
    <row r="7471" spans="1:1" ht="14.45" x14ac:dyDescent="0.3">
      <c r="A7471">
        <f t="shared" si="116"/>
        <v>21931</v>
      </c>
    </row>
    <row r="7472" spans="1:1" ht="14.45" x14ac:dyDescent="0.3">
      <c r="A7472">
        <f t="shared" si="116"/>
        <v>21930</v>
      </c>
    </row>
    <row r="7473" spans="1:1" ht="14.45" x14ac:dyDescent="0.3">
      <c r="A7473">
        <f t="shared" si="116"/>
        <v>21929</v>
      </c>
    </row>
    <row r="7474" spans="1:1" ht="14.45" x14ac:dyDescent="0.3">
      <c r="A7474">
        <f t="shared" si="116"/>
        <v>21928</v>
      </c>
    </row>
    <row r="7475" spans="1:1" ht="14.45" x14ac:dyDescent="0.3">
      <c r="A7475">
        <f t="shared" si="116"/>
        <v>21927</v>
      </c>
    </row>
    <row r="7476" spans="1:1" ht="14.45" x14ac:dyDescent="0.3">
      <c r="A7476">
        <f t="shared" si="116"/>
        <v>21926</v>
      </c>
    </row>
    <row r="7477" spans="1:1" ht="14.45" x14ac:dyDescent="0.3">
      <c r="A7477">
        <f t="shared" si="116"/>
        <v>21925</v>
      </c>
    </row>
    <row r="7478" spans="1:1" ht="14.45" x14ac:dyDescent="0.3">
      <c r="A7478">
        <f t="shared" si="116"/>
        <v>21924</v>
      </c>
    </row>
    <row r="7479" spans="1:1" ht="14.45" x14ac:dyDescent="0.3">
      <c r="A7479">
        <f t="shared" si="116"/>
        <v>21923</v>
      </c>
    </row>
    <row r="7480" spans="1:1" ht="14.45" x14ac:dyDescent="0.3">
      <c r="A7480">
        <f t="shared" si="116"/>
        <v>21922</v>
      </c>
    </row>
    <row r="7481" spans="1:1" ht="14.45" x14ac:dyDescent="0.3">
      <c r="A7481">
        <f t="shared" si="116"/>
        <v>21921</v>
      </c>
    </row>
    <row r="7482" spans="1:1" ht="14.45" x14ac:dyDescent="0.3">
      <c r="A7482">
        <f t="shared" si="116"/>
        <v>21920</v>
      </c>
    </row>
    <row r="7483" spans="1:1" ht="14.45" x14ac:dyDescent="0.3">
      <c r="A7483">
        <f t="shared" si="116"/>
        <v>21919</v>
      </c>
    </row>
    <row r="7484" spans="1:1" ht="14.45" x14ac:dyDescent="0.3">
      <c r="A7484">
        <f t="shared" si="116"/>
        <v>21918</v>
      </c>
    </row>
    <row r="7485" spans="1:1" ht="14.45" x14ac:dyDescent="0.3">
      <c r="A7485">
        <f t="shared" si="116"/>
        <v>21917</v>
      </c>
    </row>
    <row r="7486" spans="1:1" ht="14.45" x14ac:dyDescent="0.3">
      <c r="A7486">
        <f t="shared" si="116"/>
        <v>21916</v>
      </c>
    </row>
    <row r="7487" spans="1:1" ht="14.45" x14ac:dyDescent="0.3">
      <c r="A7487">
        <f t="shared" si="116"/>
        <v>21915</v>
      </c>
    </row>
    <row r="7488" spans="1:1" ht="14.45" x14ac:dyDescent="0.3">
      <c r="A7488">
        <f t="shared" si="116"/>
        <v>21914</v>
      </c>
    </row>
    <row r="7489" spans="1:1" ht="14.45" x14ac:dyDescent="0.3">
      <c r="A7489">
        <f t="shared" si="116"/>
        <v>21913</v>
      </c>
    </row>
    <row r="7490" spans="1:1" ht="14.45" x14ac:dyDescent="0.3">
      <c r="A7490">
        <f t="shared" si="116"/>
        <v>21912</v>
      </c>
    </row>
    <row r="7491" spans="1:1" ht="14.45" x14ac:dyDescent="0.3">
      <c r="A7491">
        <f t="shared" si="116"/>
        <v>21911</v>
      </c>
    </row>
    <row r="7492" spans="1:1" ht="14.45" x14ac:dyDescent="0.3">
      <c r="A7492">
        <f t="shared" ref="A7492:A7555" si="117">A7491-1</f>
        <v>21910</v>
      </c>
    </row>
    <row r="7493" spans="1:1" ht="14.45" x14ac:dyDescent="0.3">
      <c r="A7493">
        <f t="shared" si="117"/>
        <v>21909</v>
      </c>
    </row>
    <row r="7494" spans="1:1" ht="14.45" x14ac:dyDescent="0.3">
      <c r="A7494">
        <f t="shared" si="117"/>
        <v>21908</v>
      </c>
    </row>
    <row r="7495" spans="1:1" ht="14.45" x14ac:dyDescent="0.3">
      <c r="A7495">
        <f t="shared" si="117"/>
        <v>21907</v>
      </c>
    </row>
    <row r="7496" spans="1:1" ht="14.45" x14ac:dyDescent="0.3">
      <c r="A7496">
        <f t="shared" si="117"/>
        <v>21906</v>
      </c>
    </row>
    <row r="7497" spans="1:1" ht="14.45" x14ac:dyDescent="0.3">
      <c r="A7497">
        <f t="shared" si="117"/>
        <v>21905</v>
      </c>
    </row>
    <row r="7498" spans="1:1" ht="14.45" x14ac:dyDescent="0.3">
      <c r="A7498">
        <f t="shared" si="117"/>
        <v>21904</v>
      </c>
    </row>
    <row r="7499" spans="1:1" ht="14.45" x14ac:dyDescent="0.3">
      <c r="A7499">
        <f t="shared" si="117"/>
        <v>21903</v>
      </c>
    </row>
    <row r="7500" spans="1:1" ht="14.45" x14ac:dyDescent="0.3">
      <c r="A7500">
        <f t="shared" si="117"/>
        <v>21902</v>
      </c>
    </row>
    <row r="7501" spans="1:1" ht="14.45" x14ac:dyDescent="0.3">
      <c r="A7501">
        <f t="shared" si="117"/>
        <v>21901</v>
      </c>
    </row>
    <row r="7502" spans="1:1" ht="14.45" x14ac:dyDescent="0.3">
      <c r="A7502">
        <f t="shared" si="117"/>
        <v>21900</v>
      </c>
    </row>
    <row r="7503" spans="1:1" ht="14.45" x14ac:dyDescent="0.3">
      <c r="A7503">
        <f t="shared" si="117"/>
        <v>21899</v>
      </c>
    </row>
    <row r="7504" spans="1:1" ht="14.45" x14ac:dyDescent="0.3">
      <c r="A7504">
        <f t="shared" si="117"/>
        <v>21898</v>
      </c>
    </row>
    <row r="7505" spans="1:1" ht="14.45" x14ac:dyDescent="0.3">
      <c r="A7505">
        <f t="shared" si="117"/>
        <v>21897</v>
      </c>
    </row>
    <row r="7506" spans="1:1" ht="14.45" x14ac:dyDescent="0.3">
      <c r="A7506">
        <f t="shared" si="117"/>
        <v>21896</v>
      </c>
    </row>
    <row r="7507" spans="1:1" ht="14.45" x14ac:dyDescent="0.3">
      <c r="A7507">
        <f t="shared" si="117"/>
        <v>21895</v>
      </c>
    </row>
    <row r="7508" spans="1:1" ht="14.45" x14ac:dyDescent="0.3">
      <c r="A7508">
        <f t="shared" si="117"/>
        <v>21894</v>
      </c>
    </row>
    <row r="7509" spans="1:1" ht="14.45" x14ac:dyDescent="0.3">
      <c r="A7509">
        <f t="shared" si="117"/>
        <v>21893</v>
      </c>
    </row>
    <row r="7510" spans="1:1" ht="14.45" x14ac:dyDescent="0.3">
      <c r="A7510">
        <f t="shared" si="117"/>
        <v>21892</v>
      </c>
    </row>
    <row r="7511" spans="1:1" ht="14.45" x14ac:dyDescent="0.3">
      <c r="A7511">
        <f t="shared" si="117"/>
        <v>21891</v>
      </c>
    </row>
    <row r="7512" spans="1:1" ht="14.45" x14ac:dyDescent="0.3">
      <c r="A7512">
        <f t="shared" si="117"/>
        <v>21890</v>
      </c>
    </row>
    <row r="7513" spans="1:1" ht="14.45" x14ac:dyDescent="0.3">
      <c r="A7513">
        <f t="shared" si="117"/>
        <v>21889</v>
      </c>
    </row>
    <row r="7514" spans="1:1" ht="14.45" x14ac:dyDescent="0.3">
      <c r="A7514">
        <f t="shared" si="117"/>
        <v>21888</v>
      </c>
    </row>
    <row r="7515" spans="1:1" ht="14.45" x14ac:dyDescent="0.3">
      <c r="A7515">
        <f t="shared" si="117"/>
        <v>21887</v>
      </c>
    </row>
    <row r="7516" spans="1:1" ht="14.45" x14ac:dyDescent="0.3">
      <c r="A7516">
        <f t="shared" si="117"/>
        <v>21886</v>
      </c>
    </row>
    <row r="7517" spans="1:1" ht="14.45" x14ac:dyDescent="0.3">
      <c r="A7517">
        <f t="shared" si="117"/>
        <v>21885</v>
      </c>
    </row>
    <row r="7518" spans="1:1" ht="14.45" x14ac:dyDescent="0.3">
      <c r="A7518">
        <f t="shared" si="117"/>
        <v>21884</v>
      </c>
    </row>
    <row r="7519" spans="1:1" ht="14.45" x14ac:dyDescent="0.3">
      <c r="A7519">
        <f t="shared" si="117"/>
        <v>21883</v>
      </c>
    </row>
    <row r="7520" spans="1:1" ht="14.45" x14ac:dyDescent="0.3">
      <c r="A7520">
        <f t="shared" si="117"/>
        <v>21882</v>
      </c>
    </row>
    <row r="7521" spans="1:1" ht="14.45" x14ac:dyDescent="0.3">
      <c r="A7521">
        <f t="shared" si="117"/>
        <v>21881</v>
      </c>
    </row>
    <row r="7522" spans="1:1" ht="14.45" x14ac:dyDescent="0.3">
      <c r="A7522">
        <f t="shared" si="117"/>
        <v>21880</v>
      </c>
    </row>
    <row r="7523" spans="1:1" ht="14.45" x14ac:dyDescent="0.3">
      <c r="A7523">
        <f t="shared" si="117"/>
        <v>21879</v>
      </c>
    </row>
    <row r="7524" spans="1:1" ht="14.45" x14ac:dyDescent="0.3">
      <c r="A7524">
        <f t="shared" si="117"/>
        <v>21878</v>
      </c>
    </row>
    <row r="7525" spans="1:1" ht="14.45" x14ac:dyDescent="0.3">
      <c r="A7525">
        <f t="shared" si="117"/>
        <v>21877</v>
      </c>
    </row>
    <row r="7526" spans="1:1" ht="14.45" x14ac:dyDescent="0.3">
      <c r="A7526">
        <f t="shared" si="117"/>
        <v>21876</v>
      </c>
    </row>
    <row r="7527" spans="1:1" ht="14.45" x14ac:dyDescent="0.3">
      <c r="A7527">
        <f t="shared" si="117"/>
        <v>21875</v>
      </c>
    </row>
    <row r="7528" spans="1:1" ht="14.45" x14ac:dyDescent="0.3">
      <c r="A7528">
        <f t="shared" si="117"/>
        <v>21874</v>
      </c>
    </row>
    <row r="7529" spans="1:1" ht="14.45" x14ac:dyDescent="0.3">
      <c r="A7529">
        <f t="shared" si="117"/>
        <v>21873</v>
      </c>
    </row>
    <row r="7530" spans="1:1" ht="14.45" x14ac:dyDescent="0.3">
      <c r="A7530">
        <f t="shared" si="117"/>
        <v>21872</v>
      </c>
    </row>
    <row r="7531" spans="1:1" ht="14.45" x14ac:dyDescent="0.3">
      <c r="A7531">
        <f t="shared" si="117"/>
        <v>21871</v>
      </c>
    </row>
    <row r="7532" spans="1:1" ht="14.45" x14ac:dyDescent="0.3">
      <c r="A7532">
        <f t="shared" si="117"/>
        <v>21870</v>
      </c>
    </row>
    <row r="7533" spans="1:1" ht="14.45" x14ac:dyDescent="0.3">
      <c r="A7533">
        <f t="shared" si="117"/>
        <v>21869</v>
      </c>
    </row>
    <row r="7534" spans="1:1" ht="14.45" x14ac:dyDescent="0.3">
      <c r="A7534">
        <f t="shared" si="117"/>
        <v>21868</v>
      </c>
    </row>
    <row r="7535" spans="1:1" ht="14.45" x14ac:dyDescent="0.3">
      <c r="A7535">
        <f t="shared" si="117"/>
        <v>21867</v>
      </c>
    </row>
    <row r="7536" spans="1:1" ht="14.45" x14ac:dyDescent="0.3">
      <c r="A7536">
        <f t="shared" si="117"/>
        <v>21866</v>
      </c>
    </row>
    <row r="7537" spans="1:1" ht="14.45" x14ac:dyDescent="0.3">
      <c r="A7537">
        <f t="shared" si="117"/>
        <v>21865</v>
      </c>
    </row>
    <row r="7538" spans="1:1" ht="14.45" x14ac:dyDescent="0.3">
      <c r="A7538">
        <f t="shared" si="117"/>
        <v>21864</v>
      </c>
    </row>
    <row r="7539" spans="1:1" ht="14.45" x14ac:dyDescent="0.3">
      <c r="A7539">
        <f t="shared" si="117"/>
        <v>21863</v>
      </c>
    </row>
    <row r="7540" spans="1:1" ht="14.45" x14ac:dyDescent="0.3">
      <c r="A7540">
        <f t="shared" si="117"/>
        <v>21862</v>
      </c>
    </row>
    <row r="7541" spans="1:1" ht="14.45" x14ac:dyDescent="0.3">
      <c r="A7541">
        <f t="shared" si="117"/>
        <v>21861</v>
      </c>
    </row>
    <row r="7542" spans="1:1" ht="14.45" x14ac:dyDescent="0.3">
      <c r="A7542">
        <f t="shared" si="117"/>
        <v>21860</v>
      </c>
    </row>
    <row r="7543" spans="1:1" ht="14.45" x14ac:dyDescent="0.3">
      <c r="A7543">
        <f t="shared" si="117"/>
        <v>21859</v>
      </c>
    </row>
    <row r="7544" spans="1:1" ht="14.45" x14ac:dyDescent="0.3">
      <c r="A7544">
        <f t="shared" si="117"/>
        <v>21858</v>
      </c>
    </row>
    <row r="7545" spans="1:1" ht="14.45" x14ac:dyDescent="0.3">
      <c r="A7545">
        <f t="shared" si="117"/>
        <v>21857</v>
      </c>
    </row>
    <row r="7546" spans="1:1" ht="14.45" x14ac:dyDescent="0.3">
      <c r="A7546">
        <f t="shared" si="117"/>
        <v>21856</v>
      </c>
    </row>
    <row r="7547" spans="1:1" ht="14.45" x14ac:dyDescent="0.3">
      <c r="A7547">
        <f t="shared" si="117"/>
        <v>21855</v>
      </c>
    </row>
    <row r="7548" spans="1:1" ht="14.45" x14ac:dyDescent="0.3">
      <c r="A7548">
        <f t="shared" si="117"/>
        <v>21854</v>
      </c>
    </row>
    <row r="7549" spans="1:1" ht="14.45" x14ac:dyDescent="0.3">
      <c r="A7549">
        <f t="shared" si="117"/>
        <v>21853</v>
      </c>
    </row>
    <row r="7550" spans="1:1" ht="14.45" x14ac:dyDescent="0.3">
      <c r="A7550">
        <f t="shared" si="117"/>
        <v>21852</v>
      </c>
    </row>
    <row r="7551" spans="1:1" ht="14.45" x14ac:dyDescent="0.3">
      <c r="A7551">
        <f t="shared" si="117"/>
        <v>21851</v>
      </c>
    </row>
    <row r="7552" spans="1:1" ht="14.45" x14ac:dyDescent="0.3">
      <c r="A7552">
        <f t="shared" si="117"/>
        <v>21850</v>
      </c>
    </row>
    <row r="7553" spans="1:1" ht="14.45" x14ac:dyDescent="0.3">
      <c r="A7553">
        <f t="shared" si="117"/>
        <v>21849</v>
      </c>
    </row>
    <row r="7554" spans="1:1" ht="14.45" x14ac:dyDescent="0.3">
      <c r="A7554">
        <f t="shared" si="117"/>
        <v>21848</v>
      </c>
    </row>
    <row r="7555" spans="1:1" ht="14.45" x14ac:dyDescent="0.3">
      <c r="A7555">
        <f t="shared" si="117"/>
        <v>21847</v>
      </c>
    </row>
    <row r="7556" spans="1:1" ht="14.45" x14ac:dyDescent="0.3">
      <c r="A7556">
        <f t="shared" ref="A7556:A7619" si="118">A7555-1</f>
        <v>21846</v>
      </c>
    </row>
    <row r="7557" spans="1:1" ht="14.45" x14ac:dyDescent="0.3">
      <c r="A7557">
        <f t="shared" si="118"/>
        <v>21845</v>
      </c>
    </row>
    <row r="7558" spans="1:1" ht="14.45" x14ac:dyDescent="0.3">
      <c r="A7558">
        <f t="shared" si="118"/>
        <v>21844</v>
      </c>
    </row>
    <row r="7559" spans="1:1" ht="14.45" x14ac:dyDescent="0.3">
      <c r="A7559">
        <f t="shared" si="118"/>
        <v>21843</v>
      </c>
    </row>
    <row r="7560" spans="1:1" ht="14.45" x14ac:dyDescent="0.3">
      <c r="A7560">
        <f t="shared" si="118"/>
        <v>21842</v>
      </c>
    </row>
    <row r="7561" spans="1:1" ht="14.45" x14ac:dyDescent="0.3">
      <c r="A7561">
        <f t="shared" si="118"/>
        <v>21841</v>
      </c>
    </row>
    <row r="7562" spans="1:1" ht="14.45" x14ac:dyDescent="0.3">
      <c r="A7562">
        <f t="shared" si="118"/>
        <v>21840</v>
      </c>
    </row>
    <row r="7563" spans="1:1" ht="14.45" x14ac:dyDescent="0.3">
      <c r="A7563">
        <f t="shared" si="118"/>
        <v>21839</v>
      </c>
    </row>
    <row r="7564" spans="1:1" ht="14.45" x14ac:dyDescent="0.3">
      <c r="A7564">
        <f t="shared" si="118"/>
        <v>21838</v>
      </c>
    </row>
    <row r="7565" spans="1:1" ht="14.45" x14ac:dyDescent="0.3">
      <c r="A7565">
        <f t="shared" si="118"/>
        <v>21837</v>
      </c>
    </row>
    <row r="7566" spans="1:1" ht="14.45" x14ac:dyDescent="0.3">
      <c r="A7566">
        <f t="shared" si="118"/>
        <v>21836</v>
      </c>
    </row>
    <row r="7567" spans="1:1" ht="14.45" x14ac:dyDescent="0.3">
      <c r="A7567">
        <f t="shared" si="118"/>
        <v>21835</v>
      </c>
    </row>
    <row r="7568" spans="1:1" ht="14.45" x14ac:dyDescent="0.3">
      <c r="A7568">
        <f t="shared" si="118"/>
        <v>21834</v>
      </c>
    </row>
    <row r="7569" spans="1:1" ht="14.45" x14ac:dyDescent="0.3">
      <c r="A7569">
        <f t="shared" si="118"/>
        <v>21833</v>
      </c>
    </row>
    <row r="7570" spans="1:1" ht="14.45" x14ac:dyDescent="0.3">
      <c r="A7570">
        <f t="shared" si="118"/>
        <v>21832</v>
      </c>
    </row>
    <row r="7571" spans="1:1" ht="14.45" x14ac:dyDescent="0.3">
      <c r="A7571">
        <f t="shared" si="118"/>
        <v>21831</v>
      </c>
    </row>
    <row r="7572" spans="1:1" ht="14.45" x14ac:dyDescent="0.3">
      <c r="A7572">
        <f t="shared" si="118"/>
        <v>21830</v>
      </c>
    </row>
    <row r="7573" spans="1:1" ht="14.45" x14ac:dyDescent="0.3">
      <c r="A7573">
        <f t="shared" si="118"/>
        <v>21829</v>
      </c>
    </row>
    <row r="7574" spans="1:1" ht="14.45" x14ac:dyDescent="0.3">
      <c r="A7574">
        <f t="shared" si="118"/>
        <v>21828</v>
      </c>
    </row>
    <row r="7575" spans="1:1" ht="14.45" x14ac:dyDescent="0.3">
      <c r="A7575">
        <f t="shared" si="118"/>
        <v>21827</v>
      </c>
    </row>
    <row r="7576" spans="1:1" ht="14.45" x14ac:dyDescent="0.3">
      <c r="A7576">
        <f t="shared" si="118"/>
        <v>21826</v>
      </c>
    </row>
    <row r="7577" spans="1:1" ht="14.45" x14ac:dyDescent="0.3">
      <c r="A7577">
        <f t="shared" si="118"/>
        <v>21825</v>
      </c>
    </row>
    <row r="7578" spans="1:1" ht="14.45" x14ac:dyDescent="0.3">
      <c r="A7578">
        <f t="shared" si="118"/>
        <v>21824</v>
      </c>
    </row>
    <row r="7579" spans="1:1" ht="14.45" x14ac:dyDescent="0.3">
      <c r="A7579">
        <f t="shared" si="118"/>
        <v>21823</v>
      </c>
    </row>
    <row r="7580" spans="1:1" ht="14.45" x14ac:dyDescent="0.3">
      <c r="A7580">
        <f t="shared" si="118"/>
        <v>21822</v>
      </c>
    </row>
    <row r="7581" spans="1:1" ht="14.45" x14ac:dyDescent="0.3">
      <c r="A7581">
        <f t="shared" si="118"/>
        <v>21821</v>
      </c>
    </row>
    <row r="7582" spans="1:1" ht="14.45" x14ac:dyDescent="0.3">
      <c r="A7582">
        <f t="shared" si="118"/>
        <v>21820</v>
      </c>
    </row>
    <row r="7583" spans="1:1" ht="14.45" x14ac:dyDescent="0.3">
      <c r="A7583">
        <f t="shared" si="118"/>
        <v>21819</v>
      </c>
    </row>
    <row r="7584" spans="1:1" ht="14.45" x14ac:dyDescent="0.3">
      <c r="A7584">
        <f t="shared" si="118"/>
        <v>21818</v>
      </c>
    </row>
    <row r="7585" spans="1:1" ht="14.45" x14ac:dyDescent="0.3">
      <c r="A7585">
        <f t="shared" si="118"/>
        <v>21817</v>
      </c>
    </row>
    <row r="7586" spans="1:1" ht="14.45" x14ac:dyDescent="0.3">
      <c r="A7586">
        <f t="shared" si="118"/>
        <v>21816</v>
      </c>
    </row>
    <row r="7587" spans="1:1" ht="14.45" x14ac:dyDescent="0.3">
      <c r="A7587">
        <f t="shared" si="118"/>
        <v>21815</v>
      </c>
    </row>
    <row r="7588" spans="1:1" ht="14.45" x14ac:dyDescent="0.3">
      <c r="A7588">
        <f t="shared" si="118"/>
        <v>21814</v>
      </c>
    </row>
    <row r="7589" spans="1:1" ht="14.45" x14ac:dyDescent="0.3">
      <c r="A7589">
        <f t="shared" si="118"/>
        <v>21813</v>
      </c>
    </row>
    <row r="7590" spans="1:1" ht="14.45" x14ac:dyDescent="0.3">
      <c r="A7590">
        <f t="shared" si="118"/>
        <v>21812</v>
      </c>
    </row>
    <row r="7591" spans="1:1" ht="14.45" x14ac:dyDescent="0.3">
      <c r="A7591">
        <f t="shared" si="118"/>
        <v>21811</v>
      </c>
    </row>
    <row r="7592" spans="1:1" ht="14.45" x14ac:dyDescent="0.3">
      <c r="A7592">
        <f t="shared" si="118"/>
        <v>21810</v>
      </c>
    </row>
    <row r="7593" spans="1:1" ht="14.45" x14ac:dyDescent="0.3">
      <c r="A7593">
        <f t="shared" si="118"/>
        <v>21809</v>
      </c>
    </row>
    <row r="7594" spans="1:1" ht="14.45" x14ac:dyDescent="0.3">
      <c r="A7594">
        <f t="shared" si="118"/>
        <v>21808</v>
      </c>
    </row>
    <row r="7595" spans="1:1" ht="14.45" x14ac:dyDescent="0.3">
      <c r="A7595">
        <f t="shared" si="118"/>
        <v>21807</v>
      </c>
    </row>
    <row r="7596" spans="1:1" ht="14.45" x14ac:dyDescent="0.3">
      <c r="A7596">
        <f t="shared" si="118"/>
        <v>21806</v>
      </c>
    </row>
    <row r="7597" spans="1:1" ht="14.45" x14ac:dyDescent="0.3">
      <c r="A7597">
        <f t="shared" si="118"/>
        <v>21805</v>
      </c>
    </row>
    <row r="7598" spans="1:1" ht="14.45" x14ac:dyDescent="0.3">
      <c r="A7598">
        <f t="shared" si="118"/>
        <v>21804</v>
      </c>
    </row>
    <row r="7599" spans="1:1" ht="14.45" x14ac:dyDescent="0.3">
      <c r="A7599">
        <f t="shared" si="118"/>
        <v>21803</v>
      </c>
    </row>
    <row r="7600" spans="1:1" ht="14.45" x14ac:dyDescent="0.3">
      <c r="A7600">
        <f t="shared" si="118"/>
        <v>21802</v>
      </c>
    </row>
    <row r="7601" spans="1:1" ht="14.45" x14ac:dyDescent="0.3">
      <c r="A7601">
        <f t="shared" si="118"/>
        <v>21801</v>
      </c>
    </row>
    <row r="7602" spans="1:1" ht="14.45" x14ac:dyDescent="0.3">
      <c r="A7602">
        <f t="shared" si="118"/>
        <v>21800</v>
      </c>
    </row>
    <row r="7603" spans="1:1" ht="14.45" x14ac:dyDescent="0.3">
      <c r="A7603">
        <f t="shared" si="118"/>
        <v>21799</v>
      </c>
    </row>
    <row r="7604" spans="1:1" ht="14.45" x14ac:dyDescent="0.3">
      <c r="A7604">
        <f t="shared" si="118"/>
        <v>21798</v>
      </c>
    </row>
    <row r="7605" spans="1:1" ht="14.45" x14ac:dyDescent="0.3">
      <c r="A7605">
        <f t="shared" si="118"/>
        <v>21797</v>
      </c>
    </row>
    <row r="7606" spans="1:1" ht="14.45" x14ac:dyDescent="0.3">
      <c r="A7606">
        <f t="shared" si="118"/>
        <v>21796</v>
      </c>
    </row>
    <row r="7607" spans="1:1" ht="14.45" x14ac:dyDescent="0.3">
      <c r="A7607">
        <f t="shared" si="118"/>
        <v>21795</v>
      </c>
    </row>
    <row r="7608" spans="1:1" ht="14.45" x14ac:dyDescent="0.3">
      <c r="A7608">
        <f t="shared" si="118"/>
        <v>21794</v>
      </c>
    </row>
    <row r="7609" spans="1:1" ht="14.45" x14ac:dyDescent="0.3">
      <c r="A7609">
        <f t="shared" si="118"/>
        <v>21793</v>
      </c>
    </row>
    <row r="7610" spans="1:1" ht="14.45" x14ac:dyDescent="0.3">
      <c r="A7610">
        <f t="shared" si="118"/>
        <v>21792</v>
      </c>
    </row>
    <row r="7611" spans="1:1" ht="14.45" x14ac:dyDescent="0.3">
      <c r="A7611">
        <f t="shared" si="118"/>
        <v>21791</v>
      </c>
    </row>
    <row r="7612" spans="1:1" ht="14.45" x14ac:dyDescent="0.3">
      <c r="A7612">
        <f t="shared" si="118"/>
        <v>21790</v>
      </c>
    </row>
    <row r="7613" spans="1:1" ht="14.45" x14ac:dyDescent="0.3">
      <c r="A7613">
        <f t="shared" si="118"/>
        <v>21789</v>
      </c>
    </row>
    <row r="7614" spans="1:1" ht="14.45" x14ac:dyDescent="0.3">
      <c r="A7614">
        <f t="shared" si="118"/>
        <v>21788</v>
      </c>
    </row>
    <row r="7615" spans="1:1" ht="14.45" x14ac:dyDescent="0.3">
      <c r="A7615">
        <f t="shared" si="118"/>
        <v>21787</v>
      </c>
    </row>
    <row r="7616" spans="1:1" ht="14.45" x14ac:dyDescent="0.3">
      <c r="A7616">
        <f t="shared" si="118"/>
        <v>21786</v>
      </c>
    </row>
    <row r="7617" spans="1:1" ht="14.45" x14ac:dyDescent="0.3">
      <c r="A7617">
        <f t="shared" si="118"/>
        <v>21785</v>
      </c>
    </row>
    <row r="7618" spans="1:1" ht="14.45" x14ac:dyDescent="0.3">
      <c r="A7618">
        <f t="shared" si="118"/>
        <v>21784</v>
      </c>
    </row>
    <row r="7619" spans="1:1" ht="14.45" x14ac:dyDescent="0.3">
      <c r="A7619">
        <f t="shared" si="118"/>
        <v>21783</v>
      </c>
    </row>
    <row r="7620" spans="1:1" ht="14.45" x14ac:dyDescent="0.3">
      <c r="A7620">
        <f t="shared" ref="A7620:A7683" si="119">A7619-1</f>
        <v>21782</v>
      </c>
    </row>
    <row r="7621" spans="1:1" ht="14.45" x14ac:dyDescent="0.3">
      <c r="A7621">
        <f t="shared" si="119"/>
        <v>21781</v>
      </c>
    </row>
    <row r="7622" spans="1:1" ht="14.45" x14ac:dyDescent="0.3">
      <c r="A7622">
        <f t="shared" si="119"/>
        <v>21780</v>
      </c>
    </row>
    <row r="7623" spans="1:1" ht="14.45" x14ac:dyDescent="0.3">
      <c r="A7623">
        <f t="shared" si="119"/>
        <v>21779</v>
      </c>
    </row>
    <row r="7624" spans="1:1" ht="14.45" x14ac:dyDescent="0.3">
      <c r="A7624">
        <f t="shared" si="119"/>
        <v>21778</v>
      </c>
    </row>
    <row r="7625" spans="1:1" ht="14.45" x14ac:dyDescent="0.3">
      <c r="A7625">
        <f t="shared" si="119"/>
        <v>21777</v>
      </c>
    </row>
    <row r="7626" spans="1:1" ht="14.45" x14ac:dyDescent="0.3">
      <c r="A7626">
        <f t="shared" si="119"/>
        <v>21776</v>
      </c>
    </row>
    <row r="7627" spans="1:1" ht="14.45" x14ac:dyDescent="0.3">
      <c r="A7627">
        <f t="shared" si="119"/>
        <v>21775</v>
      </c>
    </row>
    <row r="7628" spans="1:1" ht="14.45" x14ac:dyDescent="0.3">
      <c r="A7628">
        <f t="shared" si="119"/>
        <v>21774</v>
      </c>
    </row>
    <row r="7629" spans="1:1" ht="14.45" x14ac:dyDescent="0.3">
      <c r="A7629">
        <f t="shared" si="119"/>
        <v>21773</v>
      </c>
    </row>
    <row r="7630" spans="1:1" ht="14.45" x14ac:dyDescent="0.3">
      <c r="A7630">
        <f t="shared" si="119"/>
        <v>21772</v>
      </c>
    </row>
    <row r="7631" spans="1:1" ht="14.45" x14ac:dyDescent="0.3">
      <c r="A7631">
        <f t="shared" si="119"/>
        <v>21771</v>
      </c>
    </row>
    <row r="7632" spans="1:1" ht="14.45" x14ac:dyDescent="0.3">
      <c r="A7632">
        <f t="shared" si="119"/>
        <v>21770</v>
      </c>
    </row>
    <row r="7633" spans="1:1" ht="14.45" x14ac:dyDescent="0.3">
      <c r="A7633">
        <f t="shared" si="119"/>
        <v>21769</v>
      </c>
    </row>
    <row r="7634" spans="1:1" ht="14.45" x14ac:dyDescent="0.3">
      <c r="A7634">
        <f t="shared" si="119"/>
        <v>21768</v>
      </c>
    </row>
    <row r="7635" spans="1:1" ht="14.45" x14ac:dyDescent="0.3">
      <c r="A7635">
        <f t="shared" si="119"/>
        <v>21767</v>
      </c>
    </row>
    <row r="7636" spans="1:1" ht="14.45" x14ac:dyDescent="0.3">
      <c r="A7636">
        <f t="shared" si="119"/>
        <v>21766</v>
      </c>
    </row>
    <row r="7637" spans="1:1" ht="14.45" x14ac:dyDescent="0.3">
      <c r="A7637">
        <f t="shared" si="119"/>
        <v>21765</v>
      </c>
    </row>
    <row r="7638" spans="1:1" ht="14.45" x14ac:dyDescent="0.3">
      <c r="A7638">
        <f t="shared" si="119"/>
        <v>21764</v>
      </c>
    </row>
    <row r="7639" spans="1:1" ht="14.45" x14ac:dyDescent="0.3">
      <c r="A7639">
        <f t="shared" si="119"/>
        <v>21763</v>
      </c>
    </row>
    <row r="7640" spans="1:1" ht="14.45" x14ac:dyDescent="0.3">
      <c r="A7640">
        <f t="shared" si="119"/>
        <v>21762</v>
      </c>
    </row>
    <row r="7641" spans="1:1" ht="14.45" x14ac:dyDescent="0.3">
      <c r="A7641">
        <f t="shared" si="119"/>
        <v>21761</v>
      </c>
    </row>
    <row r="7642" spans="1:1" ht="14.45" x14ac:dyDescent="0.3">
      <c r="A7642">
        <f t="shared" si="119"/>
        <v>21760</v>
      </c>
    </row>
    <row r="7643" spans="1:1" ht="14.45" x14ac:dyDescent="0.3">
      <c r="A7643">
        <f t="shared" si="119"/>
        <v>21759</v>
      </c>
    </row>
    <row r="7644" spans="1:1" ht="14.45" x14ac:dyDescent="0.3">
      <c r="A7644">
        <f t="shared" si="119"/>
        <v>21758</v>
      </c>
    </row>
    <row r="7645" spans="1:1" ht="14.45" x14ac:dyDescent="0.3">
      <c r="A7645">
        <f t="shared" si="119"/>
        <v>21757</v>
      </c>
    </row>
    <row r="7646" spans="1:1" ht="14.45" x14ac:dyDescent="0.3">
      <c r="A7646">
        <f t="shared" si="119"/>
        <v>21756</v>
      </c>
    </row>
    <row r="7647" spans="1:1" ht="14.45" x14ac:dyDescent="0.3">
      <c r="A7647">
        <f t="shared" si="119"/>
        <v>21755</v>
      </c>
    </row>
    <row r="7648" spans="1:1" ht="14.45" x14ac:dyDescent="0.3">
      <c r="A7648">
        <f t="shared" si="119"/>
        <v>21754</v>
      </c>
    </row>
    <row r="7649" spans="1:1" ht="14.45" x14ac:dyDescent="0.3">
      <c r="A7649">
        <f t="shared" si="119"/>
        <v>21753</v>
      </c>
    </row>
    <row r="7650" spans="1:1" ht="14.45" x14ac:dyDescent="0.3">
      <c r="A7650">
        <f t="shared" si="119"/>
        <v>21752</v>
      </c>
    </row>
    <row r="7651" spans="1:1" ht="14.45" x14ac:dyDescent="0.3">
      <c r="A7651">
        <f t="shared" si="119"/>
        <v>21751</v>
      </c>
    </row>
    <row r="7652" spans="1:1" ht="14.45" x14ac:dyDescent="0.3">
      <c r="A7652">
        <f t="shared" si="119"/>
        <v>21750</v>
      </c>
    </row>
    <row r="7653" spans="1:1" ht="14.45" x14ac:dyDescent="0.3">
      <c r="A7653">
        <f t="shared" si="119"/>
        <v>21749</v>
      </c>
    </row>
    <row r="7654" spans="1:1" ht="14.45" x14ac:dyDescent="0.3">
      <c r="A7654">
        <f t="shared" si="119"/>
        <v>21748</v>
      </c>
    </row>
    <row r="7655" spans="1:1" ht="14.45" x14ac:dyDescent="0.3">
      <c r="A7655">
        <f t="shared" si="119"/>
        <v>21747</v>
      </c>
    </row>
    <row r="7656" spans="1:1" ht="14.45" x14ac:dyDescent="0.3">
      <c r="A7656">
        <f t="shared" si="119"/>
        <v>21746</v>
      </c>
    </row>
    <row r="7657" spans="1:1" ht="14.45" x14ac:dyDescent="0.3">
      <c r="A7657">
        <f t="shared" si="119"/>
        <v>21745</v>
      </c>
    </row>
    <row r="7658" spans="1:1" ht="14.45" x14ac:dyDescent="0.3">
      <c r="A7658">
        <f t="shared" si="119"/>
        <v>21744</v>
      </c>
    </row>
    <row r="7659" spans="1:1" ht="14.45" x14ac:dyDescent="0.3">
      <c r="A7659">
        <f t="shared" si="119"/>
        <v>21743</v>
      </c>
    </row>
    <row r="7660" spans="1:1" ht="14.45" x14ac:dyDescent="0.3">
      <c r="A7660">
        <f t="shared" si="119"/>
        <v>21742</v>
      </c>
    </row>
    <row r="7661" spans="1:1" ht="14.45" x14ac:dyDescent="0.3">
      <c r="A7661">
        <f t="shared" si="119"/>
        <v>21741</v>
      </c>
    </row>
    <row r="7662" spans="1:1" ht="14.45" x14ac:dyDescent="0.3">
      <c r="A7662">
        <f t="shared" si="119"/>
        <v>21740</v>
      </c>
    </row>
    <row r="7663" spans="1:1" ht="14.45" x14ac:dyDescent="0.3">
      <c r="A7663">
        <f t="shared" si="119"/>
        <v>21739</v>
      </c>
    </row>
    <row r="7664" spans="1:1" ht="14.45" x14ac:dyDescent="0.3">
      <c r="A7664">
        <f t="shared" si="119"/>
        <v>21738</v>
      </c>
    </row>
    <row r="7665" spans="1:1" ht="14.45" x14ac:dyDescent="0.3">
      <c r="A7665">
        <f t="shared" si="119"/>
        <v>21737</v>
      </c>
    </row>
    <row r="7666" spans="1:1" ht="14.45" x14ac:dyDescent="0.3">
      <c r="A7666">
        <f t="shared" si="119"/>
        <v>21736</v>
      </c>
    </row>
    <row r="7667" spans="1:1" ht="14.45" x14ac:dyDescent="0.3">
      <c r="A7667">
        <f t="shared" si="119"/>
        <v>21735</v>
      </c>
    </row>
    <row r="7668" spans="1:1" ht="14.45" x14ac:dyDescent="0.3">
      <c r="A7668">
        <f t="shared" si="119"/>
        <v>21734</v>
      </c>
    </row>
    <row r="7669" spans="1:1" ht="14.45" x14ac:dyDescent="0.3">
      <c r="A7669">
        <f t="shared" si="119"/>
        <v>21733</v>
      </c>
    </row>
    <row r="7670" spans="1:1" ht="14.45" x14ac:dyDescent="0.3">
      <c r="A7670">
        <f t="shared" si="119"/>
        <v>21732</v>
      </c>
    </row>
    <row r="7671" spans="1:1" ht="14.45" x14ac:dyDescent="0.3">
      <c r="A7671">
        <f t="shared" si="119"/>
        <v>21731</v>
      </c>
    </row>
    <row r="7672" spans="1:1" ht="14.45" x14ac:dyDescent="0.3">
      <c r="A7672">
        <f t="shared" si="119"/>
        <v>21730</v>
      </c>
    </row>
    <row r="7673" spans="1:1" ht="14.45" x14ac:dyDescent="0.3">
      <c r="A7673">
        <f t="shared" si="119"/>
        <v>21729</v>
      </c>
    </row>
    <row r="7674" spans="1:1" ht="14.45" x14ac:dyDescent="0.3">
      <c r="A7674">
        <f t="shared" si="119"/>
        <v>21728</v>
      </c>
    </row>
    <row r="7675" spans="1:1" ht="14.45" x14ac:dyDescent="0.3">
      <c r="A7675">
        <f t="shared" si="119"/>
        <v>21727</v>
      </c>
    </row>
    <row r="7676" spans="1:1" ht="14.45" x14ac:dyDescent="0.3">
      <c r="A7676">
        <f t="shared" si="119"/>
        <v>21726</v>
      </c>
    </row>
    <row r="7677" spans="1:1" ht="14.45" x14ac:dyDescent="0.3">
      <c r="A7677">
        <f t="shared" si="119"/>
        <v>21725</v>
      </c>
    </row>
    <row r="7678" spans="1:1" ht="14.45" x14ac:dyDescent="0.3">
      <c r="A7678">
        <f t="shared" si="119"/>
        <v>21724</v>
      </c>
    </row>
    <row r="7679" spans="1:1" ht="14.45" x14ac:dyDescent="0.3">
      <c r="A7679">
        <f t="shared" si="119"/>
        <v>21723</v>
      </c>
    </row>
    <row r="7680" spans="1:1" ht="14.45" x14ac:dyDescent="0.3">
      <c r="A7680">
        <f t="shared" si="119"/>
        <v>21722</v>
      </c>
    </row>
    <row r="7681" spans="1:1" ht="14.45" x14ac:dyDescent="0.3">
      <c r="A7681">
        <f t="shared" si="119"/>
        <v>21721</v>
      </c>
    </row>
    <row r="7682" spans="1:1" ht="14.45" x14ac:dyDescent="0.3">
      <c r="A7682">
        <f t="shared" si="119"/>
        <v>21720</v>
      </c>
    </row>
    <row r="7683" spans="1:1" ht="14.45" x14ac:dyDescent="0.3">
      <c r="A7683">
        <f t="shared" si="119"/>
        <v>21719</v>
      </c>
    </row>
    <row r="7684" spans="1:1" ht="14.45" x14ac:dyDescent="0.3">
      <c r="A7684">
        <f t="shared" ref="A7684:A7747" si="120">A7683-1</f>
        <v>21718</v>
      </c>
    </row>
    <row r="7685" spans="1:1" ht="14.45" x14ac:dyDescent="0.3">
      <c r="A7685">
        <f t="shared" si="120"/>
        <v>21717</v>
      </c>
    </row>
    <row r="7686" spans="1:1" ht="14.45" x14ac:dyDescent="0.3">
      <c r="A7686">
        <f t="shared" si="120"/>
        <v>21716</v>
      </c>
    </row>
    <row r="7687" spans="1:1" ht="14.45" x14ac:dyDescent="0.3">
      <c r="A7687">
        <f t="shared" si="120"/>
        <v>21715</v>
      </c>
    </row>
    <row r="7688" spans="1:1" ht="14.45" x14ac:dyDescent="0.3">
      <c r="A7688">
        <f t="shared" si="120"/>
        <v>21714</v>
      </c>
    </row>
    <row r="7689" spans="1:1" ht="14.45" x14ac:dyDescent="0.3">
      <c r="A7689">
        <f t="shared" si="120"/>
        <v>21713</v>
      </c>
    </row>
    <row r="7690" spans="1:1" ht="14.45" x14ac:dyDescent="0.3">
      <c r="A7690">
        <f t="shared" si="120"/>
        <v>21712</v>
      </c>
    </row>
    <row r="7691" spans="1:1" ht="14.45" x14ac:dyDescent="0.3">
      <c r="A7691">
        <f t="shared" si="120"/>
        <v>21711</v>
      </c>
    </row>
    <row r="7692" spans="1:1" ht="14.45" x14ac:dyDescent="0.3">
      <c r="A7692">
        <f t="shared" si="120"/>
        <v>21710</v>
      </c>
    </row>
    <row r="7693" spans="1:1" ht="14.45" x14ac:dyDescent="0.3">
      <c r="A7693">
        <f t="shared" si="120"/>
        <v>21709</v>
      </c>
    </row>
    <row r="7694" spans="1:1" ht="14.45" x14ac:dyDescent="0.3">
      <c r="A7694">
        <f t="shared" si="120"/>
        <v>21708</v>
      </c>
    </row>
    <row r="7695" spans="1:1" ht="14.45" x14ac:dyDescent="0.3">
      <c r="A7695">
        <f t="shared" si="120"/>
        <v>21707</v>
      </c>
    </row>
    <row r="7696" spans="1:1" ht="14.45" x14ac:dyDescent="0.3">
      <c r="A7696">
        <f t="shared" si="120"/>
        <v>21706</v>
      </c>
    </row>
    <row r="7697" spans="1:1" ht="14.45" x14ac:dyDescent="0.3">
      <c r="A7697">
        <f t="shared" si="120"/>
        <v>21705</v>
      </c>
    </row>
    <row r="7698" spans="1:1" ht="14.45" x14ac:dyDescent="0.3">
      <c r="A7698">
        <f t="shared" si="120"/>
        <v>21704</v>
      </c>
    </row>
    <row r="7699" spans="1:1" ht="14.45" x14ac:dyDescent="0.3">
      <c r="A7699">
        <f t="shared" si="120"/>
        <v>21703</v>
      </c>
    </row>
    <row r="7700" spans="1:1" ht="14.45" x14ac:dyDescent="0.3">
      <c r="A7700">
        <f t="shared" si="120"/>
        <v>21702</v>
      </c>
    </row>
    <row r="7701" spans="1:1" ht="14.45" x14ac:dyDescent="0.3">
      <c r="A7701">
        <f t="shared" si="120"/>
        <v>21701</v>
      </c>
    </row>
    <row r="7702" spans="1:1" ht="14.45" x14ac:dyDescent="0.3">
      <c r="A7702">
        <f t="shared" si="120"/>
        <v>21700</v>
      </c>
    </row>
    <row r="7703" spans="1:1" ht="14.45" x14ac:dyDescent="0.3">
      <c r="A7703">
        <f t="shared" si="120"/>
        <v>21699</v>
      </c>
    </row>
    <row r="7704" spans="1:1" ht="14.45" x14ac:dyDescent="0.3">
      <c r="A7704">
        <f t="shared" si="120"/>
        <v>21698</v>
      </c>
    </row>
    <row r="7705" spans="1:1" ht="14.45" x14ac:dyDescent="0.3">
      <c r="A7705">
        <f t="shared" si="120"/>
        <v>21697</v>
      </c>
    </row>
    <row r="7706" spans="1:1" ht="14.45" x14ac:dyDescent="0.3">
      <c r="A7706">
        <f t="shared" si="120"/>
        <v>21696</v>
      </c>
    </row>
    <row r="7707" spans="1:1" ht="14.45" x14ac:dyDescent="0.3">
      <c r="A7707">
        <f t="shared" si="120"/>
        <v>21695</v>
      </c>
    </row>
    <row r="7708" spans="1:1" ht="14.45" x14ac:dyDescent="0.3">
      <c r="A7708">
        <f t="shared" si="120"/>
        <v>21694</v>
      </c>
    </row>
    <row r="7709" spans="1:1" ht="14.45" x14ac:dyDescent="0.3">
      <c r="A7709">
        <f t="shared" si="120"/>
        <v>21693</v>
      </c>
    </row>
    <row r="7710" spans="1:1" ht="14.45" x14ac:dyDescent="0.3">
      <c r="A7710">
        <f t="shared" si="120"/>
        <v>21692</v>
      </c>
    </row>
    <row r="7711" spans="1:1" ht="14.45" x14ac:dyDescent="0.3">
      <c r="A7711">
        <f t="shared" si="120"/>
        <v>21691</v>
      </c>
    </row>
    <row r="7712" spans="1:1" ht="14.45" x14ac:dyDescent="0.3">
      <c r="A7712">
        <f t="shared" si="120"/>
        <v>21690</v>
      </c>
    </row>
    <row r="7713" spans="1:1" ht="14.45" x14ac:dyDescent="0.3">
      <c r="A7713">
        <f t="shared" si="120"/>
        <v>21689</v>
      </c>
    </row>
    <row r="7714" spans="1:1" ht="14.45" x14ac:dyDescent="0.3">
      <c r="A7714">
        <f t="shared" si="120"/>
        <v>21688</v>
      </c>
    </row>
    <row r="7715" spans="1:1" ht="14.45" x14ac:dyDescent="0.3">
      <c r="A7715">
        <f t="shared" si="120"/>
        <v>21687</v>
      </c>
    </row>
    <row r="7716" spans="1:1" ht="14.45" x14ac:dyDescent="0.3">
      <c r="A7716">
        <f t="shared" si="120"/>
        <v>21686</v>
      </c>
    </row>
    <row r="7717" spans="1:1" ht="14.45" x14ac:dyDescent="0.3">
      <c r="A7717">
        <f t="shared" si="120"/>
        <v>21685</v>
      </c>
    </row>
    <row r="7718" spans="1:1" ht="14.45" x14ac:dyDescent="0.3">
      <c r="A7718">
        <f t="shared" si="120"/>
        <v>21684</v>
      </c>
    </row>
    <row r="7719" spans="1:1" ht="14.45" x14ac:dyDescent="0.3">
      <c r="A7719">
        <f t="shared" si="120"/>
        <v>21683</v>
      </c>
    </row>
    <row r="7720" spans="1:1" ht="14.45" x14ac:dyDescent="0.3">
      <c r="A7720">
        <f t="shared" si="120"/>
        <v>21682</v>
      </c>
    </row>
    <row r="7721" spans="1:1" ht="14.45" x14ac:dyDescent="0.3">
      <c r="A7721">
        <f t="shared" si="120"/>
        <v>21681</v>
      </c>
    </row>
    <row r="7722" spans="1:1" ht="14.45" x14ac:dyDescent="0.3">
      <c r="A7722">
        <f t="shared" si="120"/>
        <v>21680</v>
      </c>
    </row>
    <row r="7723" spans="1:1" ht="14.45" x14ac:dyDescent="0.3">
      <c r="A7723">
        <f t="shared" si="120"/>
        <v>21679</v>
      </c>
    </row>
    <row r="7724" spans="1:1" ht="14.45" x14ac:dyDescent="0.3">
      <c r="A7724">
        <f t="shared" si="120"/>
        <v>21678</v>
      </c>
    </row>
    <row r="7725" spans="1:1" ht="14.45" x14ac:dyDescent="0.3">
      <c r="A7725">
        <f t="shared" si="120"/>
        <v>21677</v>
      </c>
    </row>
    <row r="7726" spans="1:1" ht="14.45" x14ac:dyDescent="0.3">
      <c r="A7726">
        <f t="shared" si="120"/>
        <v>21676</v>
      </c>
    </row>
    <row r="7727" spans="1:1" ht="14.45" x14ac:dyDescent="0.3">
      <c r="A7727">
        <f t="shared" si="120"/>
        <v>21675</v>
      </c>
    </row>
    <row r="7728" spans="1:1" ht="14.45" x14ac:dyDescent="0.3">
      <c r="A7728">
        <f t="shared" si="120"/>
        <v>21674</v>
      </c>
    </row>
    <row r="7729" spans="1:1" ht="14.45" x14ac:dyDescent="0.3">
      <c r="A7729">
        <f t="shared" si="120"/>
        <v>21673</v>
      </c>
    </row>
    <row r="7730" spans="1:1" ht="14.45" x14ac:dyDescent="0.3">
      <c r="A7730">
        <f t="shared" si="120"/>
        <v>21672</v>
      </c>
    </row>
    <row r="7731" spans="1:1" ht="14.45" x14ac:dyDescent="0.3">
      <c r="A7731">
        <f t="shared" si="120"/>
        <v>21671</v>
      </c>
    </row>
    <row r="7732" spans="1:1" ht="14.45" x14ac:dyDescent="0.3">
      <c r="A7732">
        <f t="shared" si="120"/>
        <v>21670</v>
      </c>
    </row>
    <row r="7733" spans="1:1" ht="14.45" x14ac:dyDescent="0.3">
      <c r="A7733">
        <f t="shared" si="120"/>
        <v>21669</v>
      </c>
    </row>
    <row r="7734" spans="1:1" ht="14.45" x14ac:dyDescent="0.3">
      <c r="A7734">
        <f t="shared" si="120"/>
        <v>21668</v>
      </c>
    </row>
    <row r="7735" spans="1:1" ht="14.45" x14ac:dyDescent="0.3">
      <c r="A7735">
        <f t="shared" si="120"/>
        <v>21667</v>
      </c>
    </row>
    <row r="7736" spans="1:1" ht="14.45" x14ac:dyDescent="0.3">
      <c r="A7736">
        <f t="shared" si="120"/>
        <v>21666</v>
      </c>
    </row>
    <row r="7737" spans="1:1" ht="14.45" x14ac:dyDescent="0.3">
      <c r="A7737">
        <f t="shared" si="120"/>
        <v>21665</v>
      </c>
    </row>
    <row r="7738" spans="1:1" ht="14.45" x14ac:dyDescent="0.3">
      <c r="A7738">
        <f t="shared" si="120"/>
        <v>21664</v>
      </c>
    </row>
    <row r="7739" spans="1:1" ht="14.45" x14ac:dyDescent="0.3">
      <c r="A7739">
        <f t="shared" si="120"/>
        <v>21663</v>
      </c>
    </row>
    <row r="7740" spans="1:1" ht="14.45" x14ac:dyDescent="0.3">
      <c r="A7740">
        <f t="shared" si="120"/>
        <v>21662</v>
      </c>
    </row>
    <row r="7741" spans="1:1" ht="14.45" x14ac:dyDescent="0.3">
      <c r="A7741">
        <f t="shared" si="120"/>
        <v>21661</v>
      </c>
    </row>
    <row r="7742" spans="1:1" ht="14.45" x14ac:dyDescent="0.3">
      <c r="A7742">
        <f t="shared" si="120"/>
        <v>21660</v>
      </c>
    </row>
    <row r="7743" spans="1:1" ht="14.45" x14ac:dyDescent="0.3">
      <c r="A7743">
        <f t="shared" si="120"/>
        <v>21659</v>
      </c>
    </row>
    <row r="7744" spans="1:1" ht="14.45" x14ac:dyDescent="0.3">
      <c r="A7744">
        <f t="shared" si="120"/>
        <v>21658</v>
      </c>
    </row>
    <row r="7745" spans="1:1" ht="14.45" x14ac:dyDescent="0.3">
      <c r="A7745">
        <f t="shared" si="120"/>
        <v>21657</v>
      </c>
    </row>
    <row r="7746" spans="1:1" ht="14.45" x14ac:dyDescent="0.3">
      <c r="A7746">
        <f t="shared" si="120"/>
        <v>21656</v>
      </c>
    </row>
    <row r="7747" spans="1:1" ht="14.45" x14ac:dyDescent="0.3">
      <c r="A7747">
        <f t="shared" si="120"/>
        <v>21655</v>
      </c>
    </row>
    <row r="7748" spans="1:1" ht="14.45" x14ac:dyDescent="0.3">
      <c r="A7748">
        <f t="shared" ref="A7748:A7811" si="121">A7747-1</f>
        <v>21654</v>
      </c>
    </row>
    <row r="7749" spans="1:1" ht="14.45" x14ac:dyDescent="0.3">
      <c r="A7749">
        <f t="shared" si="121"/>
        <v>21653</v>
      </c>
    </row>
    <row r="7750" spans="1:1" ht="14.45" x14ac:dyDescent="0.3">
      <c r="A7750">
        <f t="shared" si="121"/>
        <v>21652</v>
      </c>
    </row>
    <row r="7751" spans="1:1" ht="14.45" x14ac:dyDescent="0.3">
      <c r="A7751">
        <f t="shared" si="121"/>
        <v>21651</v>
      </c>
    </row>
    <row r="7752" spans="1:1" ht="14.45" x14ac:dyDescent="0.3">
      <c r="A7752">
        <f t="shared" si="121"/>
        <v>21650</v>
      </c>
    </row>
    <row r="7753" spans="1:1" ht="14.45" x14ac:dyDescent="0.3">
      <c r="A7753">
        <f t="shared" si="121"/>
        <v>21649</v>
      </c>
    </row>
    <row r="7754" spans="1:1" ht="14.45" x14ac:dyDescent="0.3">
      <c r="A7754">
        <f t="shared" si="121"/>
        <v>21648</v>
      </c>
    </row>
    <row r="7755" spans="1:1" ht="14.45" x14ac:dyDescent="0.3">
      <c r="A7755">
        <f t="shared" si="121"/>
        <v>21647</v>
      </c>
    </row>
    <row r="7756" spans="1:1" ht="14.45" x14ac:dyDescent="0.3">
      <c r="A7756">
        <f t="shared" si="121"/>
        <v>21646</v>
      </c>
    </row>
    <row r="7757" spans="1:1" ht="14.45" x14ac:dyDescent="0.3">
      <c r="A7757">
        <f t="shared" si="121"/>
        <v>21645</v>
      </c>
    </row>
    <row r="7758" spans="1:1" ht="14.45" x14ac:dyDescent="0.3">
      <c r="A7758">
        <f t="shared" si="121"/>
        <v>21644</v>
      </c>
    </row>
    <row r="7759" spans="1:1" ht="14.45" x14ac:dyDescent="0.3">
      <c r="A7759">
        <f t="shared" si="121"/>
        <v>21643</v>
      </c>
    </row>
    <row r="7760" spans="1:1" ht="14.45" x14ac:dyDescent="0.3">
      <c r="A7760">
        <f t="shared" si="121"/>
        <v>21642</v>
      </c>
    </row>
    <row r="7761" spans="1:1" ht="14.45" x14ac:dyDescent="0.3">
      <c r="A7761">
        <f t="shared" si="121"/>
        <v>21641</v>
      </c>
    </row>
    <row r="7762" spans="1:1" ht="14.45" x14ac:dyDescent="0.3">
      <c r="A7762">
        <f t="shared" si="121"/>
        <v>21640</v>
      </c>
    </row>
    <row r="7763" spans="1:1" ht="14.45" x14ac:dyDescent="0.3">
      <c r="A7763">
        <f t="shared" si="121"/>
        <v>21639</v>
      </c>
    </row>
    <row r="7764" spans="1:1" ht="14.45" x14ac:dyDescent="0.3">
      <c r="A7764">
        <f t="shared" si="121"/>
        <v>21638</v>
      </c>
    </row>
    <row r="7765" spans="1:1" ht="14.45" x14ac:dyDescent="0.3">
      <c r="A7765">
        <f t="shared" si="121"/>
        <v>21637</v>
      </c>
    </row>
    <row r="7766" spans="1:1" ht="14.45" x14ac:dyDescent="0.3">
      <c r="A7766">
        <f t="shared" si="121"/>
        <v>21636</v>
      </c>
    </row>
    <row r="7767" spans="1:1" ht="14.45" x14ac:dyDescent="0.3">
      <c r="A7767">
        <f t="shared" si="121"/>
        <v>21635</v>
      </c>
    </row>
    <row r="7768" spans="1:1" ht="14.45" x14ac:dyDescent="0.3">
      <c r="A7768">
        <f t="shared" si="121"/>
        <v>21634</v>
      </c>
    </row>
    <row r="7769" spans="1:1" ht="14.45" x14ac:dyDescent="0.3">
      <c r="A7769">
        <f t="shared" si="121"/>
        <v>21633</v>
      </c>
    </row>
    <row r="7770" spans="1:1" ht="14.45" x14ac:dyDescent="0.3">
      <c r="A7770">
        <f t="shared" si="121"/>
        <v>21632</v>
      </c>
    </row>
    <row r="7771" spans="1:1" ht="14.45" x14ac:dyDescent="0.3">
      <c r="A7771">
        <f t="shared" si="121"/>
        <v>21631</v>
      </c>
    </row>
    <row r="7772" spans="1:1" ht="14.45" x14ac:dyDescent="0.3">
      <c r="A7772">
        <f t="shared" si="121"/>
        <v>21630</v>
      </c>
    </row>
    <row r="7773" spans="1:1" ht="14.45" x14ac:dyDescent="0.3">
      <c r="A7773">
        <f t="shared" si="121"/>
        <v>21629</v>
      </c>
    </row>
    <row r="7774" spans="1:1" ht="14.45" x14ac:dyDescent="0.3">
      <c r="A7774">
        <f t="shared" si="121"/>
        <v>21628</v>
      </c>
    </row>
    <row r="7775" spans="1:1" ht="14.45" x14ac:dyDescent="0.3">
      <c r="A7775">
        <f t="shared" si="121"/>
        <v>21627</v>
      </c>
    </row>
    <row r="7776" spans="1:1" ht="14.45" x14ac:dyDescent="0.3">
      <c r="A7776">
        <f t="shared" si="121"/>
        <v>21626</v>
      </c>
    </row>
    <row r="7777" spans="1:1" ht="14.45" x14ac:dyDescent="0.3">
      <c r="A7777">
        <f t="shared" si="121"/>
        <v>21625</v>
      </c>
    </row>
    <row r="7778" spans="1:1" ht="14.45" x14ac:dyDescent="0.3">
      <c r="A7778">
        <f t="shared" si="121"/>
        <v>21624</v>
      </c>
    </row>
    <row r="7779" spans="1:1" ht="14.45" x14ac:dyDescent="0.3">
      <c r="A7779">
        <f t="shared" si="121"/>
        <v>21623</v>
      </c>
    </row>
    <row r="7780" spans="1:1" ht="14.45" x14ac:dyDescent="0.3">
      <c r="A7780">
        <f t="shared" si="121"/>
        <v>21622</v>
      </c>
    </row>
    <row r="7781" spans="1:1" ht="14.45" x14ac:dyDescent="0.3">
      <c r="A7781">
        <f t="shared" si="121"/>
        <v>21621</v>
      </c>
    </row>
    <row r="7782" spans="1:1" ht="14.45" x14ac:dyDescent="0.3">
      <c r="A7782">
        <f t="shared" si="121"/>
        <v>21620</v>
      </c>
    </row>
    <row r="7783" spans="1:1" ht="14.45" x14ac:dyDescent="0.3">
      <c r="A7783">
        <f t="shared" si="121"/>
        <v>21619</v>
      </c>
    </row>
    <row r="7784" spans="1:1" ht="14.45" x14ac:dyDescent="0.3">
      <c r="A7784">
        <f t="shared" si="121"/>
        <v>21618</v>
      </c>
    </row>
    <row r="7785" spans="1:1" ht="14.45" x14ac:dyDescent="0.3">
      <c r="A7785">
        <f t="shared" si="121"/>
        <v>21617</v>
      </c>
    </row>
    <row r="7786" spans="1:1" ht="14.45" x14ac:dyDescent="0.3">
      <c r="A7786">
        <f t="shared" si="121"/>
        <v>21616</v>
      </c>
    </row>
    <row r="7787" spans="1:1" ht="14.45" x14ac:dyDescent="0.3">
      <c r="A7787">
        <f t="shared" si="121"/>
        <v>21615</v>
      </c>
    </row>
    <row r="7788" spans="1:1" ht="14.45" x14ac:dyDescent="0.3">
      <c r="A7788">
        <f t="shared" si="121"/>
        <v>21614</v>
      </c>
    </row>
    <row r="7789" spans="1:1" ht="14.45" x14ac:dyDescent="0.3">
      <c r="A7789">
        <f t="shared" si="121"/>
        <v>21613</v>
      </c>
    </row>
    <row r="7790" spans="1:1" ht="14.45" x14ac:dyDescent="0.3">
      <c r="A7790">
        <f t="shared" si="121"/>
        <v>21612</v>
      </c>
    </row>
    <row r="7791" spans="1:1" ht="14.45" x14ac:dyDescent="0.3">
      <c r="A7791">
        <f t="shared" si="121"/>
        <v>21611</v>
      </c>
    </row>
    <row r="7792" spans="1:1" ht="14.45" x14ac:dyDescent="0.3">
      <c r="A7792">
        <f t="shared" si="121"/>
        <v>21610</v>
      </c>
    </row>
    <row r="7793" spans="1:1" ht="14.45" x14ac:dyDescent="0.3">
      <c r="A7793">
        <f t="shared" si="121"/>
        <v>21609</v>
      </c>
    </row>
    <row r="7794" spans="1:1" ht="14.45" x14ac:dyDescent="0.3">
      <c r="A7794">
        <f t="shared" si="121"/>
        <v>21608</v>
      </c>
    </row>
    <row r="7795" spans="1:1" ht="14.45" x14ac:dyDescent="0.3">
      <c r="A7795">
        <f t="shared" si="121"/>
        <v>21607</v>
      </c>
    </row>
    <row r="7796" spans="1:1" ht="14.45" x14ac:dyDescent="0.3">
      <c r="A7796">
        <f t="shared" si="121"/>
        <v>21606</v>
      </c>
    </row>
    <row r="7797" spans="1:1" ht="14.45" x14ac:dyDescent="0.3">
      <c r="A7797">
        <f t="shared" si="121"/>
        <v>21605</v>
      </c>
    </row>
    <row r="7798" spans="1:1" ht="14.45" x14ac:dyDescent="0.3">
      <c r="A7798">
        <f t="shared" si="121"/>
        <v>21604</v>
      </c>
    </row>
    <row r="7799" spans="1:1" ht="14.45" x14ac:dyDescent="0.3">
      <c r="A7799">
        <f t="shared" si="121"/>
        <v>21603</v>
      </c>
    </row>
    <row r="7800" spans="1:1" ht="14.45" x14ac:dyDescent="0.3">
      <c r="A7800">
        <f t="shared" si="121"/>
        <v>21602</v>
      </c>
    </row>
    <row r="7801" spans="1:1" ht="14.45" x14ac:dyDescent="0.3">
      <c r="A7801">
        <f t="shared" si="121"/>
        <v>21601</v>
      </c>
    </row>
    <row r="7802" spans="1:1" ht="14.45" x14ac:dyDescent="0.3">
      <c r="A7802">
        <f t="shared" si="121"/>
        <v>21600</v>
      </c>
    </row>
    <row r="7803" spans="1:1" ht="14.45" x14ac:dyDescent="0.3">
      <c r="A7803">
        <f t="shared" si="121"/>
        <v>21599</v>
      </c>
    </row>
    <row r="7804" spans="1:1" ht="14.45" x14ac:dyDescent="0.3">
      <c r="A7804">
        <f t="shared" si="121"/>
        <v>21598</v>
      </c>
    </row>
    <row r="7805" spans="1:1" ht="14.45" x14ac:dyDescent="0.3">
      <c r="A7805">
        <f t="shared" si="121"/>
        <v>21597</v>
      </c>
    </row>
    <row r="7806" spans="1:1" ht="14.45" x14ac:dyDescent="0.3">
      <c r="A7806">
        <f t="shared" si="121"/>
        <v>21596</v>
      </c>
    </row>
    <row r="7807" spans="1:1" ht="14.45" x14ac:dyDescent="0.3">
      <c r="A7807">
        <f t="shared" si="121"/>
        <v>21595</v>
      </c>
    </row>
    <row r="7808" spans="1:1" ht="14.45" x14ac:dyDescent="0.3">
      <c r="A7808">
        <f t="shared" si="121"/>
        <v>21594</v>
      </c>
    </row>
    <row r="7809" spans="1:1" ht="14.45" x14ac:dyDescent="0.3">
      <c r="A7809">
        <f t="shared" si="121"/>
        <v>21593</v>
      </c>
    </row>
    <row r="7810" spans="1:1" ht="14.45" x14ac:dyDescent="0.3">
      <c r="A7810">
        <f t="shared" si="121"/>
        <v>21592</v>
      </c>
    </row>
    <row r="7811" spans="1:1" ht="14.45" x14ac:dyDescent="0.3">
      <c r="A7811">
        <f t="shared" si="121"/>
        <v>21591</v>
      </c>
    </row>
    <row r="7812" spans="1:1" ht="14.45" x14ac:dyDescent="0.3">
      <c r="A7812">
        <f t="shared" ref="A7812:A7875" si="122">A7811-1</f>
        <v>21590</v>
      </c>
    </row>
    <row r="7813" spans="1:1" ht="14.45" x14ac:dyDescent="0.3">
      <c r="A7813">
        <f t="shared" si="122"/>
        <v>21589</v>
      </c>
    </row>
    <row r="7814" spans="1:1" ht="14.45" x14ac:dyDescent="0.3">
      <c r="A7814">
        <f t="shared" si="122"/>
        <v>21588</v>
      </c>
    </row>
    <row r="7815" spans="1:1" ht="14.45" x14ac:dyDescent="0.3">
      <c r="A7815">
        <f t="shared" si="122"/>
        <v>21587</v>
      </c>
    </row>
    <row r="7816" spans="1:1" ht="14.45" x14ac:dyDescent="0.3">
      <c r="A7816">
        <f t="shared" si="122"/>
        <v>21586</v>
      </c>
    </row>
    <row r="7817" spans="1:1" ht="14.45" x14ac:dyDescent="0.3">
      <c r="A7817">
        <f t="shared" si="122"/>
        <v>21585</v>
      </c>
    </row>
    <row r="7818" spans="1:1" ht="14.45" x14ac:dyDescent="0.3">
      <c r="A7818">
        <f t="shared" si="122"/>
        <v>21584</v>
      </c>
    </row>
    <row r="7819" spans="1:1" ht="14.45" x14ac:dyDescent="0.3">
      <c r="A7819">
        <f t="shared" si="122"/>
        <v>21583</v>
      </c>
    </row>
    <row r="7820" spans="1:1" ht="14.45" x14ac:dyDescent="0.3">
      <c r="A7820">
        <f t="shared" si="122"/>
        <v>21582</v>
      </c>
    </row>
    <row r="7821" spans="1:1" ht="14.45" x14ac:dyDescent="0.3">
      <c r="A7821">
        <f t="shared" si="122"/>
        <v>21581</v>
      </c>
    </row>
    <row r="7822" spans="1:1" ht="14.45" x14ac:dyDescent="0.3">
      <c r="A7822">
        <f t="shared" si="122"/>
        <v>21580</v>
      </c>
    </row>
    <row r="7823" spans="1:1" ht="14.45" x14ac:dyDescent="0.3">
      <c r="A7823">
        <f t="shared" si="122"/>
        <v>21579</v>
      </c>
    </row>
    <row r="7824" spans="1:1" ht="14.45" x14ac:dyDescent="0.3">
      <c r="A7824">
        <f t="shared" si="122"/>
        <v>21578</v>
      </c>
    </row>
    <row r="7825" spans="1:1" ht="14.45" x14ac:dyDescent="0.3">
      <c r="A7825">
        <f t="shared" si="122"/>
        <v>21577</v>
      </c>
    </row>
    <row r="7826" spans="1:1" ht="14.45" x14ac:dyDescent="0.3">
      <c r="A7826">
        <f t="shared" si="122"/>
        <v>21576</v>
      </c>
    </row>
    <row r="7827" spans="1:1" ht="14.45" x14ac:dyDescent="0.3">
      <c r="A7827">
        <f t="shared" si="122"/>
        <v>21575</v>
      </c>
    </row>
    <row r="7828" spans="1:1" ht="14.45" x14ac:dyDescent="0.3">
      <c r="A7828">
        <f t="shared" si="122"/>
        <v>21574</v>
      </c>
    </row>
    <row r="7829" spans="1:1" ht="14.45" x14ac:dyDescent="0.3">
      <c r="A7829">
        <f t="shared" si="122"/>
        <v>21573</v>
      </c>
    </row>
    <row r="7830" spans="1:1" ht="14.45" x14ac:dyDescent="0.3">
      <c r="A7830">
        <f t="shared" si="122"/>
        <v>21572</v>
      </c>
    </row>
    <row r="7831" spans="1:1" ht="14.45" x14ac:dyDescent="0.3">
      <c r="A7831">
        <f t="shared" si="122"/>
        <v>21571</v>
      </c>
    </row>
    <row r="7832" spans="1:1" ht="14.45" x14ac:dyDescent="0.3">
      <c r="A7832">
        <f t="shared" si="122"/>
        <v>21570</v>
      </c>
    </row>
    <row r="7833" spans="1:1" ht="14.45" x14ac:dyDescent="0.3">
      <c r="A7833">
        <f t="shared" si="122"/>
        <v>21569</v>
      </c>
    </row>
    <row r="7834" spans="1:1" ht="14.45" x14ac:dyDescent="0.3">
      <c r="A7834">
        <f t="shared" si="122"/>
        <v>21568</v>
      </c>
    </row>
    <row r="7835" spans="1:1" ht="14.45" x14ac:dyDescent="0.3">
      <c r="A7835">
        <f t="shared" si="122"/>
        <v>21567</v>
      </c>
    </row>
    <row r="7836" spans="1:1" ht="14.45" x14ac:dyDescent="0.3">
      <c r="A7836">
        <f t="shared" si="122"/>
        <v>21566</v>
      </c>
    </row>
    <row r="7837" spans="1:1" ht="14.45" x14ac:dyDescent="0.3">
      <c r="A7837">
        <f t="shared" si="122"/>
        <v>21565</v>
      </c>
    </row>
    <row r="7838" spans="1:1" ht="14.45" x14ac:dyDescent="0.3">
      <c r="A7838">
        <f t="shared" si="122"/>
        <v>21564</v>
      </c>
    </row>
    <row r="7839" spans="1:1" ht="14.45" x14ac:dyDescent="0.3">
      <c r="A7839">
        <f t="shared" si="122"/>
        <v>21563</v>
      </c>
    </row>
    <row r="7840" spans="1:1" ht="14.45" x14ac:dyDescent="0.3">
      <c r="A7840">
        <f t="shared" si="122"/>
        <v>21562</v>
      </c>
    </row>
    <row r="7841" spans="1:1" ht="14.45" x14ac:dyDescent="0.3">
      <c r="A7841">
        <f t="shared" si="122"/>
        <v>21561</v>
      </c>
    </row>
    <row r="7842" spans="1:1" ht="14.45" x14ac:dyDescent="0.3">
      <c r="A7842">
        <f t="shared" si="122"/>
        <v>21560</v>
      </c>
    </row>
    <row r="7843" spans="1:1" ht="14.45" x14ac:dyDescent="0.3">
      <c r="A7843">
        <f t="shared" si="122"/>
        <v>21559</v>
      </c>
    </row>
    <row r="7844" spans="1:1" ht="14.45" x14ac:dyDescent="0.3">
      <c r="A7844">
        <f t="shared" si="122"/>
        <v>21558</v>
      </c>
    </row>
    <row r="7845" spans="1:1" ht="14.45" x14ac:dyDescent="0.3">
      <c r="A7845">
        <f t="shared" si="122"/>
        <v>21557</v>
      </c>
    </row>
    <row r="7846" spans="1:1" ht="14.45" x14ac:dyDescent="0.3">
      <c r="A7846">
        <f t="shared" si="122"/>
        <v>21556</v>
      </c>
    </row>
    <row r="7847" spans="1:1" ht="14.45" x14ac:dyDescent="0.3">
      <c r="A7847">
        <f t="shared" si="122"/>
        <v>21555</v>
      </c>
    </row>
    <row r="7848" spans="1:1" ht="14.45" x14ac:dyDescent="0.3">
      <c r="A7848">
        <f t="shared" si="122"/>
        <v>21554</v>
      </c>
    </row>
    <row r="7849" spans="1:1" ht="14.45" x14ac:dyDescent="0.3">
      <c r="A7849">
        <f t="shared" si="122"/>
        <v>21553</v>
      </c>
    </row>
    <row r="7850" spans="1:1" ht="14.45" x14ac:dyDescent="0.3">
      <c r="A7850">
        <f t="shared" si="122"/>
        <v>21552</v>
      </c>
    </row>
    <row r="7851" spans="1:1" ht="14.45" x14ac:dyDescent="0.3">
      <c r="A7851">
        <f t="shared" si="122"/>
        <v>21551</v>
      </c>
    </row>
    <row r="7852" spans="1:1" ht="14.45" x14ac:dyDescent="0.3">
      <c r="A7852">
        <f t="shared" si="122"/>
        <v>21550</v>
      </c>
    </row>
    <row r="7853" spans="1:1" ht="14.45" x14ac:dyDescent="0.3">
      <c r="A7853">
        <f t="shared" si="122"/>
        <v>21549</v>
      </c>
    </row>
    <row r="7854" spans="1:1" ht="14.45" x14ac:dyDescent="0.3">
      <c r="A7854">
        <f t="shared" si="122"/>
        <v>21548</v>
      </c>
    </row>
    <row r="7855" spans="1:1" ht="14.45" x14ac:dyDescent="0.3">
      <c r="A7855">
        <f t="shared" si="122"/>
        <v>21547</v>
      </c>
    </row>
    <row r="7856" spans="1:1" ht="14.45" x14ac:dyDescent="0.3">
      <c r="A7856">
        <f t="shared" si="122"/>
        <v>21546</v>
      </c>
    </row>
    <row r="7857" spans="1:1" ht="14.45" x14ac:dyDescent="0.3">
      <c r="A7857">
        <f t="shared" si="122"/>
        <v>21545</v>
      </c>
    </row>
    <row r="7858" spans="1:1" ht="14.45" x14ac:dyDescent="0.3">
      <c r="A7858">
        <f t="shared" si="122"/>
        <v>21544</v>
      </c>
    </row>
    <row r="7859" spans="1:1" ht="14.45" x14ac:dyDescent="0.3">
      <c r="A7859">
        <f t="shared" si="122"/>
        <v>21543</v>
      </c>
    </row>
    <row r="7860" spans="1:1" ht="14.45" x14ac:dyDescent="0.3">
      <c r="A7860">
        <f t="shared" si="122"/>
        <v>21542</v>
      </c>
    </row>
    <row r="7861" spans="1:1" ht="14.45" x14ac:dyDescent="0.3">
      <c r="A7861">
        <f t="shared" si="122"/>
        <v>21541</v>
      </c>
    </row>
    <row r="7862" spans="1:1" ht="14.45" x14ac:dyDescent="0.3">
      <c r="A7862">
        <f t="shared" si="122"/>
        <v>21540</v>
      </c>
    </row>
    <row r="7863" spans="1:1" ht="14.45" x14ac:dyDescent="0.3">
      <c r="A7863">
        <f t="shared" si="122"/>
        <v>21539</v>
      </c>
    </row>
    <row r="7864" spans="1:1" ht="14.45" x14ac:dyDescent="0.3">
      <c r="A7864">
        <f t="shared" si="122"/>
        <v>21538</v>
      </c>
    </row>
    <row r="7865" spans="1:1" ht="14.45" x14ac:dyDescent="0.3">
      <c r="A7865">
        <f t="shared" si="122"/>
        <v>21537</v>
      </c>
    </row>
    <row r="7866" spans="1:1" ht="14.45" x14ac:dyDescent="0.3">
      <c r="A7866">
        <f t="shared" si="122"/>
        <v>21536</v>
      </c>
    </row>
    <row r="7867" spans="1:1" ht="14.45" x14ac:dyDescent="0.3">
      <c r="A7867">
        <f t="shared" si="122"/>
        <v>21535</v>
      </c>
    </row>
    <row r="7868" spans="1:1" ht="14.45" x14ac:dyDescent="0.3">
      <c r="A7868">
        <f t="shared" si="122"/>
        <v>21534</v>
      </c>
    </row>
    <row r="7869" spans="1:1" ht="14.45" x14ac:dyDescent="0.3">
      <c r="A7869">
        <f t="shared" si="122"/>
        <v>21533</v>
      </c>
    </row>
    <row r="7870" spans="1:1" ht="14.45" x14ac:dyDescent="0.3">
      <c r="A7870">
        <f t="shared" si="122"/>
        <v>21532</v>
      </c>
    </row>
    <row r="7871" spans="1:1" ht="14.45" x14ac:dyDescent="0.3">
      <c r="A7871">
        <f t="shared" si="122"/>
        <v>21531</v>
      </c>
    </row>
    <row r="7872" spans="1:1" ht="14.45" x14ac:dyDescent="0.3">
      <c r="A7872">
        <f t="shared" si="122"/>
        <v>21530</v>
      </c>
    </row>
    <row r="7873" spans="1:1" ht="14.45" x14ac:dyDescent="0.3">
      <c r="A7873">
        <f t="shared" si="122"/>
        <v>21529</v>
      </c>
    </row>
    <row r="7874" spans="1:1" ht="14.45" x14ac:dyDescent="0.3">
      <c r="A7874">
        <f t="shared" si="122"/>
        <v>21528</v>
      </c>
    </row>
    <row r="7875" spans="1:1" ht="14.45" x14ac:dyDescent="0.3">
      <c r="A7875">
        <f t="shared" si="122"/>
        <v>21527</v>
      </c>
    </row>
    <row r="7876" spans="1:1" ht="14.45" x14ac:dyDescent="0.3">
      <c r="A7876">
        <f t="shared" ref="A7876:A7939" si="123">A7875-1</f>
        <v>21526</v>
      </c>
    </row>
    <row r="7877" spans="1:1" ht="14.45" x14ac:dyDescent="0.3">
      <c r="A7877">
        <f t="shared" si="123"/>
        <v>21525</v>
      </c>
    </row>
    <row r="7878" spans="1:1" ht="14.45" x14ac:dyDescent="0.3">
      <c r="A7878">
        <f t="shared" si="123"/>
        <v>21524</v>
      </c>
    </row>
    <row r="7879" spans="1:1" ht="14.45" x14ac:dyDescent="0.3">
      <c r="A7879">
        <f t="shared" si="123"/>
        <v>21523</v>
      </c>
    </row>
    <row r="7880" spans="1:1" ht="14.45" x14ac:dyDescent="0.3">
      <c r="A7880">
        <f t="shared" si="123"/>
        <v>21522</v>
      </c>
    </row>
    <row r="7881" spans="1:1" ht="14.45" x14ac:dyDescent="0.3">
      <c r="A7881">
        <f t="shared" si="123"/>
        <v>21521</v>
      </c>
    </row>
    <row r="7882" spans="1:1" ht="14.45" x14ac:dyDescent="0.3">
      <c r="A7882">
        <f t="shared" si="123"/>
        <v>21520</v>
      </c>
    </row>
    <row r="7883" spans="1:1" ht="14.45" x14ac:dyDescent="0.3">
      <c r="A7883">
        <f t="shared" si="123"/>
        <v>21519</v>
      </c>
    </row>
    <row r="7884" spans="1:1" ht="14.45" x14ac:dyDescent="0.3">
      <c r="A7884">
        <f t="shared" si="123"/>
        <v>21518</v>
      </c>
    </row>
    <row r="7885" spans="1:1" ht="14.45" x14ac:dyDescent="0.3">
      <c r="A7885">
        <f t="shared" si="123"/>
        <v>21517</v>
      </c>
    </row>
    <row r="7886" spans="1:1" ht="14.45" x14ac:dyDescent="0.3">
      <c r="A7886">
        <f t="shared" si="123"/>
        <v>21516</v>
      </c>
    </row>
    <row r="7887" spans="1:1" ht="14.45" x14ac:dyDescent="0.3">
      <c r="A7887">
        <f t="shared" si="123"/>
        <v>21515</v>
      </c>
    </row>
    <row r="7888" spans="1:1" ht="14.45" x14ac:dyDescent="0.3">
      <c r="A7888">
        <f t="shared" si="123"/>
        <v>21514</v>
      </c>
    </row>
    <row r="7889" spans="1:1" ht="14.45" x14ac:dyDescent="0.3">
      <c r="A7889">
        <f t="shared" si="123"/>
        <v>21513</v>
      </c>
    </row>
    <row r="7890" spans="1:1" ht="14.45" x14ac:dyDescent="0.3">
      <c r="A7890">
        <f t="shared" si="123"/>
        <v>21512</v>
      </c>
    </row>
    <row r="7891" spans="1:1" ht="14.45" x14ac:dyDescent="0.3">
      <c r="A7891">
        <f t="shared" si="123"/>
        <v>21511</v>
      </c>
    </row>
    <row r="7892" spans="1:1" ht="14.45" x14ac:dyDescent="0.3">
      <c r="A7892">
        <f t="shared" si="123"/>
        <v>21510</v>
      </c>
    </row>
    <row r="7893" spans="1:1" ht="14.45" x14ac:dyDescent="0.3">
      <c r="A7893">
        <f t="shared" si="123"/>
        <v>21509</v>
      </c>
    </row>
    <row r="7894" spans="1:1" ht="14.45" x14ac:dyDescent="0.3">
      <c r="A7894">
        <f t="shared" si="123"/>
        <v>21508</v>
      </c>
    </row>
    <row r="7895" spans="1:1" ht="14.45" x14ac:dyDescent="0.3">
      <c r="A7895">
        <f t="shared" si="123"/>
        <v>21507</v>
      </c>
    </row>
    <row r="7896" spans="1:1" ht="14.45" x14ac:dyDescent="0.3">
      <c r="A7896">
        <f t="shared" si="123"/>
        <v>21506</v>
      </c>
    </row>
    <row r="7897" spans="1:1" ht="14.45" x14ac:dyDescent="0.3">
      <c r="A7897">
        <f t="shared" si="123"/>
        <v>21505</v>
      </c>
    </row>
    <row r="7898" spans="1:1" ht="14.45" x14ac:dyDescent="0.3">
      <c r="A7898">
        <f t="shared" si="123"/>
        <v>21504</v>
      </c>
    </row>
    <row r="7899" spans="1:1" ht="14.45" x14ac:dyDescent="0.3">
      <c r="A7899">
        <f t="shared" si="123"/>
        <v>21503</v>
      </c>
    </row>
    <row r="7900" spans="1:1" ht="14.45" x14ac:dyDescent="0.3">
      <c r="A7900">
        <f t="shared" si="123"/>
        <v>21502</v>
      </c>
    </row>
    <row r="7901" spans="1:1" ht="14.45" x14ac:dyDescent="0.3">
      <c r="A7901">
        <f t="shared" si="123"/>
        <v>21501</v>
      </c>
    </row>
    <row r="7902" spans="1:1" ht="14.45" x14ac:dyDescent="0.3">
      <c r="A7902">
        <f t="shared" si="123"/>
        <v>21500</v>
      </c>
    </row>
    <row r="7903" spans="1:1" ht="14.45" x14ac:dyDescent="0.3">
      <c r="A7903">
        <f t="shared" si="123"/>
        <v>21499</v>
      </c>
    </row>
    <row r="7904" spans="1:1" ht="14.45" x14ac:dyDescent="0.3">
      <c r="A7904">
        <f t="shared" si="123"/>
        <v>21498</v>
      </c>
    </row>
    <row r="7905" spans="1:1" ht="14.45" x14ac:dyDescent="0.3">
      <c r="A7905">
        <f t="shared" si="123"/>
        <v>21497</v>
      </c>
    </row>
    <row r="7906" spans="1:1" ht="14.45" x14ac:dyDescent="0.3">
      <c r="A7906">
        <f t="shared" si="123"/>
        <v>21496</v>
      </c>
    </row>
    <row r="7907" spans="1:1" ht="14.45" x14ac:dyDescent="0.3">
      <c r="A7907">
        <f t="shared" si="123"/>
        <v>21495</v>
      </c>
    </row>
    <row r="7908" spans="1:1" ht="14.45" x14ac:dyDescent="0.3">
      <c r="A7908">
        <f t="shared" si="123"/>
        <v>21494</v>
      </c>
    </row>
    <row r="7909" spans="1:1" ht="14.45" x14ac:dyDescent="0.3">
      <c r="A7909">
        <f t="shared" si="123"/>
        <v>21493</v>
      </c>
    </row>
    <row r="7910" spans="1:1" ht="14.45" x14ac:dyDescent="0.3">
      <c r="A7910">
        <f t="shared" si="123"/>
        <v>21492</v>
      </c>
    </row>
    <row r="7911" spans="1:1" ht="14.45" x14ac:dyDescent="0.3">
      <c r="A7911">
        <f t="shared" si="123"/>
        <v>21491</v>
      </c>
    </row>
    <row r="7912" spans="1:1" ht="14.45" x14ac:dyDescent="0.3">
      <c r="A7912">
        <f t="shared" si="123"/>
        <v>21490</v>
      </c>
    </row>
    <row r="7913" spans="1:1" ht="14.45" x14ac:dyDescent="0.3">
      <c r="A7913">
        <f t="shared" si="123"/>
        <v>21489</v>
      </c>
    </row>
    <row r="7914" spans="1:1" ht="14.45" x14ac:dyDescent="0.3">
      <c r="A7914">
        <f t="shared" si="123"/>
        <v>21488</v>
      </c>
    </row>
    <row r="7915" spans="1:1" ht="14.45" x14ac:dyDescent="0.3">
      <c r="A7915">
        <f t="shared" si="123"/>
        <v>21487</v>
      </c>
    </row>
    <row r="7916" spans="1:1" ht="14.45" x14ac:dyDescent="0.3">
      <c r="A7916">
        <f t="shared" si="123"/>
        <v>21486</v>
      </c>
    </row>
    <row r="7917" spans="1:1" ht="14.45" x14ac:dyDescent="0.3">
      <c r="A7917">
        <f t="shared" si="123"/>
        <v>21485</v>
      </c>
    </row>
    <row r="7918" spans="1:1" ht="14.45" x14ac:dyDescent="0.3">
      <c r="A7918">
        <f t="shared" si="123"/>
        <v>21484</v>
      </c>
    </row>
    <row r="7919" spans="1:1" ht="14.45" x14ac:dyDescent="0.3">
      <c r="A7919">
        <f t="shared" si="123"/>
        <v>21483</v>
      </c>
    </row>
    <row r="7920" spans="1:1" ht="14.45" x14ac:dyDescent="0.3">
      <c r="A7920">
        <f t="shared" si="123"/>
        <v>21482</v>
      </c>
    </row>
    <row r="7921" spans="1:1" ht="14.45" x14ac:dyDescent="0.3">
      <c r="A7921">
        <f t="shared" si="123"/>
        <v>21481</v>
      </c>
    </row>
    <row r="7922" spans="1:1" ht="14.45" x14ac:dyDescent="0.3">
      <c r="A7922">
        <f t="shared" si="123"/>
        <v>21480</v>
      </c>
    </row>
    <row r="7923" spans="1:1" ht="14.45" x14ac:dyDescent="0.3">
      <c r="A7923">
        <f t="shared" si="123"/>
        <v>21479</v>
      </c>
    </row>
    <row r="7924" spans="1:1" ht="14.45" x14ac:dyDescent="0.3">
      <c r="A7924">
        <f t="shared" si="123"/>
        <v>21478</v>
      </c>
    </row>
    <row r="7925" spans="1:1" ht="14.45" x14ac:dyDescent="0.3">
      <c r="A7925">
        <f t="shared" si="123"/>
        <v>21477</v>
      </c>
    </row>
    <row r="7926" spans="1:1" ht="14.45" x14ac:dyDescent="0.3">
      <c r="A7926">
        <f t="shared" si="123"/>
        <v>21476</v>
      </c>
    </row>
    <row r="7927" spans="1:1" ht="14.45" x14ac:dyDescent="0.3">
      <c r="A7927">
        <f t="shared" si="123"/>
        <v>21475</v>
      </c>
    </row>
    <row r="7928" spans="1:1" ht="14.45" x14ac:dyDescent="0.3">
      <c r="A7928">
        <f t="shared" si="123"/>
        <v>21474</v>
      </c>
    </row>
    <row r="7929" spans="1:1" ht="14.45" x14ac:dyDescent="0.3">
      <c r="A7929">
        <f t="shared" si="123"/>
        <v>21473</v>
      </c>
    </row>
    <row r="7930" spans="1:1" ht="14.45" x14ac:dyDescent="0.3">
      <c r="A7930">
        <f t="shared" si="123"/>
        <v>21472</v>
      </c>
    </row>
    <row r="7931" spans="1:1" ht="14.45" x14ac:dyDescent="0.3">
      <c r="A7931">
        <f t="shared" si="123"/>
        <v>21471</v>
      </c>
    </row>
    <row r="7932" spans="1:1" ht="14.45" x14ac:dyDescent="0.3">
      <c r="A7932">
        <f t="shared" si="123"/>
        <v>21470</v>
      </c>
    </row>
    <row r="7933" spans="1:1" ht="14.45" x14ac:dyDescent="0.3">
      <c r="A7933">
        <f t="shared" si="123"/>
        <v>21469</v>
      </c>
    </row>
    <row r="7934" spans="1:1" ht="14.45" x14ac:dyDescent="0.3">
      <c r="A7934">
        <f t="shared" si="123"/>
        <v>21468</v>
      </c>
    </row>
    <row r="7935" spans="1:1" ht="14.45" x14ac:dyDescent="0.3">
      <c r="A7935">
        <f t="shared" si="123"/>
        <v>21467</v>
      </c>
    </row>
    <row r="7936" spans="1:1" ht="14.45" x14ac:dyDescent="0.3">
      <c r="A7936">
        <f t="shared" si="123"/>
        <v>21466</v>
      </c>
    </row>
    <row r="7937" spans="1:1" ht="14.45" x14ac:dyDescent="0.3">
      <c r="A7937">
        <f t="shared" si="123"/>
        <v>21465</v>
      </c>
    </row>
    <row r="7938" spans="1:1" ht="14.45" x14ac:dyDescent="0.3">
      <c r="A7938">
        <f t="shared" si="123"/>
        <v>21464</v>
      </c>
    </row>
    <row r="7939" spans="1:1" ht="14.45" x14ac:dyDescent="0.3">
      <c r="A7939">
        <f t="shared" si="123"/>
        <v>21463</v>
      </c>
    </row>
    <row r="7940" spans="1:1" ht="14.45" x14ac:dyDescent="0.3">
      <c r="A7940">
        <f t="shared" ref="A7940:A8003" si="124">A7939-1</f>
        <v>21462</v>
      </c>
    </row>
    <row r="7941" spans="1:1" ht="14.45" x14ac:dyDescent="0.3">
      <c r="A7941">
        <f t="shared" si="124"/>
        <v>21461</v>
      </c>
    </row>
    <row r="7942" spans="1:1" ht="14.45" x14ac:dyDescent="0.3">
      <c r="A7942">
        <f t="shared" si="124"/>
        <v>21460</v>
      </c>
    </row>
    <row r="7943" spans="1:1" ht="14.45" x14ac:dyDescent="0.3">
      <c r="A7943">
        <f t="shared" si="124"/>
        <v>21459</v>
      </c>
    </row>
    <row r="7944" spans="1:1" ht="14.45" x14ac:dyDescent="0.3">
      <c r="A7944">
        <f t="shared" si="124"/>
        <v>21458</v>
      </c>
    </row>
    <row r="7945" spans="1:1" ht="14.45" x14ac:dyDescent="0.3">
      <c r="A7945">
        <f t="shared" si="124"/>
        <v>21457</v>
      </c>
    </row>
    <row r="7946" spans="1:1" ht="14.45" x14ac:dyDescent="0.3">
      <c r="A7946">
        <f t="shared" si="124"/>
        <v>21456</v>
      </c>
    </row>
    <row r="7947" spans="1:1" ht="14.45" x14ac:dyDescent="0.3">
      <c r="A7947">
        <f t="shared" si="124"/>
        <v>21455</v>
      </c>
    </row>
    <row r="7948" spans="1:1" ht="14.45" x14ac:dyDescent="0.3">
      <c r="A7948">
        <f t="shared" si="124"/>
        <v>21454</v>
      </c>
    </row>
    <row r="7949" spans="1:1" ht="14.45" x14ac:dyDescent="0.3">
      <c r="A7949">
        <f t="shared" si="124"/>
        <v>21453</v>
      </c>
    </row>
    <row r="7950" spans="1:1" ht="14.45" x14ac:dyDescent="0.3">
      <c r="A7950">
        <f t="shared" si="124"/>
        <v>21452</v>
      </c>
    </row>
    <row r="7951" spans="1:1" ht="14.45" x14ac:dyDescent="0.3">
      <c r="A7951">
        <f t="shared" si="124"/>
        <v>21451</v>
      </c>
    </row>
    <row r="7952" spans="1:1" ht="14.45" x14ac:dyDescent="0.3">
      <c r="A7952">
        <f t="shared" si="124"/>
        <v>21450</v>
      </c>
    </row>
    <row r="7953" spans="1:1" ht="14.45" x14ac:dyDescent="0.3">
      <c r="A7953">
        <f t="shared" si="124"/>
        <v>21449</v>
      </c>
    </row>
    <row r="7954" spans="1:1" ht="14.45" x14ac:dyDescent="0.3">
      <c r="A7954">
        <f t="shared" si="124"/>
        <v>21448</v>
      </c>
    </row>
    <row r="7955" spans="1:1" ht="14.45" x14ac:dyDescent="0.3">
      <c r="A7955">
        <f t="shared" si="124"/>
        <v>21447</v>
      </c>
    </row>
    <row r="7956" spans="1:1" ht="14.45" x14ac:dyDescent="0.3">
      <c r="A7956">
        <f t="shared" si="124"/>
        <v>21446</v>
      </c>
    </row>
    <row r="7957" spans="1:1" ht="14.45" x14ac:dyDescent="0.3">
      <c r="A7957">
        <f t="shared" si="124"/>
        <v>21445</v>
      </c>
    </row>
    <row r="7958" spans="1:1" ht="14.45" x14ac:dyDescent="0.3">
      <c r="A7958">
        <f t="shared" si="124"/>
        <v>21444</v>
      </c>
    </row>
    <row r="7959" spans="1:1" ht="14.45" x14ac:dyDescent="0.3">
      <c r="A7959">
        <f t="shared" si="124"/>
        <v>21443</v>
      </c>
    </row>
    <row r="7960" spans="1:1" ht="14.45" x14ac:dyDescent="0.3">
      <c r="A7960">
        <f t="shared" si="124"/>
        <v>21442</v>
      </c>
    </row>
    <row r="7961" spans="1:1" ht="14.45" x14ac:dyDescent="0.3">
      <c r="A7961">
        <f t="shared" si="124"/>
        <v>21441</v>
      </c>
    </row>
    <row r="7962" spans="1:1" ht="14.45" x14ac:dyDescent="0.3">
      <c r="A7962">
        <f t="shared" si="124"/>
        <v>21440</v>
      </c>
    </row>
    <row r="7963" spans="1:1" ht="14.45" x14ac:dyDescent="0.3">
      <c r="A7963">
        <f t="shared" si="124"/>
        <v>21439</v>
      </c>
    </row>
    <row r="7964" spans="1:1" ht="14.45" x14ac:dyDescent="0.3">
      <c r="A7964">
        <f t="shared" si="124"/>
        <v>21438</v>
      </c>
    </row>
    <row r="7965" spans="1:1" ht="14.45" x14ac:dyDescent="0.3">
      <c r="A7965">
        <f t="shared" si="124"/>
        <v>21437</v>
      </c>
    </row>
    <row r="7966" spans="1:1" ht="14.45" x14ac:dyDescent="0.3">
      <c r="A7966">
        <f t="shared" si="124"/>
        <v>21436</v>
      </c>
    </row>
    <row r="7967" spans="1:1" ht="14.45" x14ac:dyDescent="0.3">
      <c r="A7967">
        <f t="shared" si="124"/>
        <v>21435</v>
      </c>
    </row>
    <row r="7968" spans="1:1" ht="14.45" x14ac:dyDescent="0.3">
      <c r="A7968">
        <f t="shared" si="124"/>
        <v>21434</v>
      </c>
    </row>
    <row r="7969" spans="1:1" ht="14.45" x14ac:dyDescent="0.3">
      <c r="A7969">
        <f t="shared" si="124"/>
        <v>21433</v>
      </c>
    </row>
    <row r="7970" spans="1:1" ht="14.45" x14ac:dyDescent="0.3">
      <c r="A7970">
        <f t="shared" si="124"/>
        <v>21432</v>
      </c>
    </row>
    <row r="7971" spans="1:1" ht="14.45" x14ac:dyDescent="0.3">
      <c r="A7971">
        <f t="shared" si="124"/>
        <v>21431</v>
      </c>
    </row>
    <row r="7972" spans="1:1" ht="14.45" x14ac:dyDescent="0.3">
      <c r="A7972">
        <f t="shared" si="124"/>
        <v>21430</v>
      </c>
    </row>
    <row r="7973" spans="1:1" ht="14.45" x14ac:dyDescent="0.3">
      <c r="A7973">
        <f t="shared" si="124"/>
        <v>21429</v>
      </c>
    </row>
    <row r="7974" spans="1:1" ht="14.45" x14ac:dyDescent="0.3">
      <c r="A7974">
        <f t="shared" si="124"/>
        <v>21428</v>
      </c>
    </row>
    <row r="7975" spans="1:1" ht="14.45" x14ac:dyDescent="0.3">
      <c r="A7975">
        <f t="shared" si="124"/>
        <v>21427</v>
      </c>
    </row>
    <row r="7976" spans="1:1" ht="14.45" x14ac:dyDescent="0.3">
      <c r="A7976">
        <f t="shared" si="124"/>
        <v>21426</v>
      </c>
    </row>
    <row r="7977" spans="1:1" ht="14.45" x14ac:dyDescent="0.3">
      <c r="A7977">
        <f t="shared" si="124"/>
        <v>21425</v>
      </c>
    </row>
    <row r="7978" spans="1:1" ht="14.45" x14ac:dyDescent="0.3">
      <c r="A7978">
        <f t="shared" si="124"/>
        <v>21424</v>
      </c>
    </row>
    <row r="7979" spans="1:1" ht="14.45" x14ac:dyDescent="0.3">
      <c r="A7979">
        <f t="shared" si="124"/>
        <v>21423</v>
      </c>
    </row>
    <row r="7980" spans="1:1" ht="14.45" x14ac:dyDescent="0.3">
      <c r="A7980">
        <f t="shared" si="124"/>
        <v>21422</v>
      </c>
    </row>
    <row r="7981" spans="1:1" ht="14.45" x14ac:dyDescent="0.3">
      <c r="A7981">
        <f t="shared" si="124"/>
        <v>21421</v>
      </c>
    </row>
    <row r="7982" spans="1:1" ht="14.45" x14ac:dyDescent="0.3">
      <c r="A7982">
        <f t="shared" si="124"/>
        <v>21420</v>
      </c>
    </row>
    <row r="7983" spans="1:1" ht="14.45" x14ac:dyDescent="0.3">
      <c r="A7983">
        <f t="shared" si="124"/>
        <v>21419</v>
      </c>
    </row>
    <row r="7984" spans="1:1" ht="14.45" x14ac:dyDescent="0.3">
      <c r="A7984">
        <f t="shared" si="124"/>
        <v>21418</v>
      </c>
    </row>
    <row r="7985" spans="1:1" ht="14.45" x14ac:dyDescent="0.3">
      <c r="A7985">
        <f t="shared" si="124"/>
        <v>21417</v>
      </c>
    </row>
    <row r="7986" spans="1:1" ht="14.45" x14ac:dyDescent="0.3">
      <c r="A7986">
        <f t="shared" si="124"/>
        <v>21416</v>
      </c>
    </row>
    <row r="7987" spans="1:1" ht="14.45" x14ac:dyDescent="0.3">
      <c r="A7987">
        <f t="shared" si="124"/>
        <v>21415</v>
      </c>
    </row>
    <row r="7988" spans="1:1" ht="14.45" x14ac:dyDescent="0.3">
      <c r="A7988">
        <f t="shared" si="124"/>
        <v>21414</v>
      </c>
    </row>
    <row r="7989" spans="1:1" ht="14.45" x14ac:dyDescent="0.3">
      <c r="A7989">
        <f t="shared" si="124"/>
        <v>21413</v>
      </c>
    </row>
    <row r="7990" spans="1:1" ht="14.45" x14ac:dyDescent="0.3">
      <c r="A7990">
        <f t="shared" si="124"/>
        <v>21412</v>
      </c>
    </row>
    <row r="7991" spans="1:1" ht="14.45" x14ac:dyDescent="0.3">
      <c r="A7991">
        <f t="shared" si="124"/>
        <v>21411</v>
      </c>
    </row>
    <row r="7992" spans="1:1" ht="14.45" x14ac:dyDescent="0.3">
      <c r="A7992">
        <f t="shared" si="124"/>
        <v>21410</v>
      </c>
    </row>
    <row r="7993" spans="1:1" ht="14.45" x14ac:dyDescent="0.3">
      <c r="A7993">
        <f t="shared" si="124"/>
        <v>21409</v>
      </c>
    </row>
    <row r="7994" spans="1:1" ht="14.45" x14ac:dyDescent="0.3">
      <c r="A7994">
        <f t="shared" si="124"/>
        <v>21408</v>
      </c>
    </row>
    <row r="7995" spans="1:1" ht="14.45" x14ac:dyDescent="0.3">
      <c r="A7995">
        <f t="shared" si="124"/>
        <v>21407</v>
      </c>
    </row>
    <row r="7996" spans="1:1" ht="14.45" x14ac:dyDescent="0.3">
      <c r="A7996">
        <f t="shared" si="124"/>
        <v>21406</v>
      </c>
    </row>
    <row r="7997" spans="1:1" ht="14.45" x14ac:dyDescent="0.3">
      <c r="A7997">
        <f t="shared" si="124"/>
        <v>21405</v>
      </c>
    </row>
    <row r="7998" spans="1:1" ht="14.45" x14ac:dyDescent="0.3">
      <c r="A7998">
        <f t="shared" si="124"/>
        <v>21404</v>
      </c>
    </row>
    <row r="7999" spans="1:1" ht="14.45" x14ac:dyDescent="0.3">
      <c r="A7999">
        <f t="shared" si="124"/>
        <v>21403</v>
      </c>
    </row>
    <row r="8000" spans="1:1" ht="14.45" x14ac:dyDescent="0.3">
      <c r="A8000">
        <f t="shared" si="124"/>
        <v>21402</v>
      </c>
    </row>
    <row r="8001" spans="1:1" ht="14.45" x14ac:dyDescent="0.3">
      <c r="A8001">
        <f t="shared" si="124"/>
        <v>21401</v>
      </c>
    </row>
    <row r="8002" spans="1:1" ht="14.45" x14ac:dyDescent="0.3">
      <c r="A8002">
        <f t="shared" si="124"/>
        <v>21400</v>
      </c>
    </row>
    <row r="8003" spans="1:1" ht="14.45" x14ac:dyDescent="0.3">
      <c r="A8003">
        <f t="shared" si="124"/>
        <v>21399</v>
      </c>
    </row>
    <row r="8004" spans="1:1" ht="14.45" x14ac:dyDescent="0.3">
      <c r="A8004">
        <f t="shared" ref="A8004:A8067" si="125">A8003-1</f>
        <v>21398</v>
      </c>
    </row>
    <row r="8005" spans="1:1" ht="14.45" x14ac:dyDescent="0.3">
      <c r="A8005">
        <f t="shared" si="125"/>
        <v>21397</v>
      </c>
    </row>
    <row r="8006" spans="1:1" ht="14.45" x14ac:dyDescent="0.3">
      <c r="A8006">
        <f t="shared" si="125"/>
        <v>21396</v>
      </c>
    </row>
    <row r="8007" spans="1:1" ht="14.45" x14ac:dyDescent="0.3">
      <c r="A8007">
        <f t="shared" si="125"/>
        <v>21395</v>
      </c>
    </row>
    <row r="8008" spans="1:1" ht="14.45" x14ac:dyDescent="0.3">
      <c r="A8008">
        <f t="shared" si="125"/>
        <v>21394</v>
      </c>
    </row>
    <row r="8009" spans="1:1" ht="14.45" x14ac:dyDescent="0.3">
      <c r="A8009">
        <f t="shared" si="125"/>
        <v>21393</v>
      </c>
    </row>
    <row r="8010" spans="1:1" ht="14.45" x14ac:dyDescent="0.3">
      <c r="A8010">
        <f t="shared" si="125"/>
        <v>21392</v>
      </c>
    </row>
    <row r="8011" spans="1:1" ht="14.45" x14ac:dyDescent="0.3">
      <c r="A8011">
        <f t="shared" si="125"/>
        <v>21391</v>
      </c>
    </row>
    <row r="8012" spans="1:1" ht="14.45" x14ac:dyDescent="0.3">
      <c r="A8012">
        <f t="shared" si="125"/>
        <v>21390</v>
      </c>
    </row>
    <row r="8013" spans="1:1" ht="14.45" x14ac:dyDescent="0.3">
      <c r="A8013">
        <f t="shared" si="125"/>
        <v>21389</v>
      </c>
    </row>
    <row r="8014" spans="1:1" ht="14.45" x14ac:dyDescent="0.3">
      <c r="A8014">
        <f t="shared" si="125"/>
        <v>21388</v>
      </c>
    </row>
    <row r="8015" spans="1:1" ht="14.45" x14ac:dyDescent="0.3">
      <c r="A8015">
        <f t="shared" si="125"/>
        <v>21387</v>
      </c>
    </row>
    <row r="8016" spans="1:1" ht="14.45" x14ac:dyDescent="0.3">
      <c r="A8016">
        <f t="shared" si="125"/>
        <v>21386</v>
      </c>
    </row>
    <row r="8017" spans="1:1" ht="14.45" x14ac:dyDescent="0.3">
      <c r="A8017">
        <f t="shared" si="125"/>
        <v>21385</v>
      </c>
    </row>
    <row r="8018" spans="1:1" ht="14.45" x14ac:dyDescent="0.3">
      <c r="A8018">
        <f t="shared" si="125"/>
        <v>21384</v>
      </c>
    </row>
    <row r="8019" spans="1:1" ht="14.45" x14ac:dyDescent="0.3">
      <c r="A8019">
        <f t="shared" si="125"/>
        <v>21383</v>
      </c>
    </row>
    <row r="8020" spans="1:1" ht="14.45" x14ac:dyDescent="0.3">
      <c r="A8020">
        <f t="shared" si="125"/>
        <v>21382</v>
      </c>
    </row>
    <row r="8021" spans="1:1" ht="14.45" x14ac:dyDescent="0.3">
      <c r="A8021">
        <f t="shared" si="125"/>
        <v>21381</v>
      </c>
    </row>
    <row r="8022" spans="1:1" ht="14.45" x14ac:dyDescent="0.3">
      <c r="A8022">
        <f t="shared" si="125"/>
        <v>21380</v>
      </c>
    </row>
    <row r="8023" spans="1:1" ht="14.45" x14ac:dyDescent="0.3">
      <c r="A8023">
        <f t="shared" si="125"/>
        <v>21379</v>
      </c>
    </row>
    <row r="8024" spans="1:1" ht="14.45" x14ac:dyDescent="0.3">
      <c r="A8024">
        <f t="shared" si="125"/>
        <v>21378</v>
      </c>
    </row>
    <row r="8025" spans="1:1" ht="14.45" x14ac:dyDescent="0.3">
      <c r="A8025">
        <f t="shared" si="125"/>
        <v>21377</v>
      </c>
    </row>
    <row r="8026" spans="1:1" ht="14.45" x14ac:dyDescent="0.3">
      <c r="A8026">
        <f t="shared" si="125"/>
        <v>21376</v>
      </c>
    </row>
    <row r="8027" spans="1:1" ht="14.45" x14ac:dyDescent="0.3">
      <c r="A8027">
        <f t="shared" si="125"/>
        <v>21375</v>
      </c>
    </row>
    <row r="8028" spans="1:1" ht="14.45" x14ac:dyDescent="0.3">
      <c r="A8028">
        <f t="shared" si="125"/>
        <v>21374</v>
      </c>
    </row>
    <row r="8029" spans="1:1" ht="14.45" x14ac:dyDescent="0.3">
      <c r="A8029">
        <f t="shared" si="125"/>
        <v>21373</v>
      </c>
    </row>
    <row r="8030" spans="1:1" ht="14.45" x14ac:dyDescent="0.3">
      <c r="A8030">
        <f t="shared" si="125"/>
        <v>21372</v>
      </c>
    </row>
    <row r="8031" spans="1:1" ht="14.45" x14ac:dyDescent="0.3">
      <c r="A8031">
        <f t="shared" si="125"/>
        <v>21371</v>
      </c>
    </row>
    <row r="8032" spans="1:1" ht="14.45" x14ac:dyDescent="0.3">
      <c r="A8032">
        <f t="shared" si="125"/>
        <v>21370</v>
      </c>
    </row>
    <row r="8033" spans="1:1" ht="14.45" x14ac:dyDescent="0.3">
      <c r="A8033">
        <f t="shared" si="125"/>
        <v>21369</v>
      </c>
    </row>
    <row r="8034" spans="1:1" ht="14.45" x14ac:dyDescent="0.3">
      <c r="A8034">
        <f t="shared" si="125"/>
        <v>21368</v>
      </c>
    </row>
    <row r="8035" spans="1:1" ht="14.45" x14ac:dyDescent="0.3">
      <c r="A8035">
        <f t="shared" si="125"/>
        <v>21367</v>
      </c>
    </row>
    <row r="8036" spans="1:1" ht="14.45" x14ac:dyDescent="0.3">
      <c r="A8036">
        <f t="shared" si="125"/>
        <v>21366</v>
      </c>
    </row>
    <row r="8037" spans="1:1" ht="14.45" x14ac:dyDescent="0.3">
      <c r="A8037">
        <f t="shared" si="125"/>
        <v>21365</v>
      </c>
    </row>
    <row r="8038" spans="1:1" ht="14.45" x14ac:dyDescent="0.3">
      <c r="A8038">
        <f t="shared" si="125"/>
        <v>21364</v>
      </c>
    </row>
    <row r="8039" spans="1:1" ht="14.45" x14ac:dyDescent="0.3">
      <c r="A8039">
        <f t="shared" si="125"/>
        <v>21363</v>
      </c>
    </row>
    <row r="8040" spans="1:1" ht="14.45" x14ac:dyDescent="0.3">
      <c r="A8040">
        <f t="shared" si="125"/>
        <v>21362</v>
      </c>
    </row>
    <row r="8041" spans="1:1" ht="14.45" x14ac:dyDescent="0.3">
      <c r="A8041">
        <f t="shared" si="125"/>
        <v>21361</v>
      </c>
    </row>
    <row r="8042" spans="1:1" ht="14.45" x14ac:dyDescent="0.3">
      <c r="A8042">
        <f t="shared" si="125"/>
        <v>21360</v>
      </c>
    </row>
    <row r="8043" spans="1:1" ht="14.45" x14ac:dyDescent="0.3">
      <c r="A8043">
        <f t="shared" si="125"/>
        <v>21359</v>
      </c>
    </row>
    <row r="8044" spans="1:1" ht="14.45" x14ac:dyDescent="0.3">
      <c r="A8044">
        <f t="shared" si="125"/>
        <v>21358</v>
      </c>
    </row>
    <row r="8045" spans="1:1" ht="14.45" x14ac:dyDescent="0.3">
      <c r="A8045">
        <f t="shared" si="125"/>
        <v>21357</v>
      </c>
    </row>
    <row r="8046" spans="1:1" ht="14.45" x14ac:dyDescent="0.3">
      <c r="A8046">
        <f t="shared" si="125"/>
        <v>21356</v>
      </c>
    </row>
    <row r="8047" spans="1:1" ht="14.45" x14ac:dyDescent="0.3">
      <c r="A8047">
        <f t="shared" si="125"/>
        <v>21355</v>
      </c>
    </row>
    <row r="8048" spans="1:1" ht="14.45" x14ac:dyDescent="0.3">
      <c r="A8048">
        <f t="shared" si="125"/>
        <v>21354</v>
      </c>
    </row>
    <row r="8049" spans="1:1" ht="14.45" x14ac:dyDescent="0.3">
      <c r="A8049">
        <f t="shared" si="125"/>
        <v>21353</v>
      </c>
    </row>
    <row r="8050" spans="1:1" ht="14.45" x14ac:dyDescent="0.3">
      <c r="A8050">
        <f t="shared" si="125"/>
        <v>21352</v>
      </c>
    </row>
    <row r="8051" spans="1:1" ht="14.45" x14ac:dyDescent="0.3">
      <c r="A8051">
        <f t="shared" si="125"/>
        <v>21351</v>
      </c>
    </row>
    <row r="8052" spans="1:1" ht="14.45" x14ac:dyDescent="0.3">
      <c r="A8052">
        <f t="shared" si="125"/>
        <v>21350</v>
      </c>
    </row>
    <row r="8053" spans="1:1" ht="14.45" x14ac:dyDescent="0.3">
      <c r="A8053">
        <f t="shared" si="125"/>
        <v>21349</v>
      </c>
    </row>
    <row r="8054" spans="1:1" ht="14.45" x14ac:dyDescent="0.3">
      <c r="A8054">
        <f t="shared" si="125"/>
        <v>21348</v>
      </c>
    </row>
    <row r="8055" spans="1:1" ht="14.45" x14ac:dyDescent="0.3">
      <c r="A8055">
        <f t="shared" si="125"/>
        <v>21347</v>
      </c>
    </row>
    <row r="8056" spans="1:1" ht="14.45" x14ac:dyDescent="0.3">
      <c r="A8056">
        <f t="shared" si="125"/>
        <v>21346</v>
      </c>
    </row>
    <row r="8057" spans="1:1" ht="14.45" x14ac:dyDescent="0.3">
      <c r="A8057">
        <f t="shared" si="125"/>
        <v>21345</v>
      </c>
    </row>
    <row r="8058" spans="1:1" ht="14.45" x14ac:dyDescent="0.3">
      <c r="A8058">
        <f t="shared" si="125"/>
        <v>21344</v>
      </c>
    </row>
    <row r="8059" spans="1:1" ht="14.45" x14ac:dyDescent="0.3">
      <c r="A8059">
        <f t="shared" si="125"/>
        <v>21343</v>
      </c>
    </row>
    <row r="8060" spans="1:1" ht="14.45" x14ac:dyDescent="0.3">
      <c r="A8060">
        <f t="shared" si="125"/>
        <v>21342</v>
      </c>
    </row>
    <row r="8061" spans="1:1" ht="14.45" x14ac:dyDescent="0.3">
      <c r="A8061">
        <f t="shared" si="125"/>
        <v>21341</v>
      </c>
    </row>
    <row r="8062" spans="1:1" ht="14.45" x14ac:dyDescent="0.3">
      <c r="A8062">
        <f t="shared" si="125"/>
        <v>21340</v>
      </c>
    </row>
    <row r="8063" spans="1:1" ht="14.45" x14ac:dyDescent="0.3">
      <c r="A8063">
        <f t="shared" si="125"/>
        <v>21339</v>
      </c>
    </row>
    <row r="8064" spans="1:1" ht="14.45" x14ac:dyDescent="0.3">
      <c r="A8064">
        <f t="shared" si="125"/>
        <v>21338</v>
      </c>
    </row>
    <row r="8065" spans="1:1" ht="14.45" x14ac:dyDescent="0.3">
      <c r="A8065">
        <f t="shared" si="125"/>
        <v>21337</v>
      </c>
    </row>
    <row r="8066" spans="1:1" ht="14.45" x14ac:dyDescent="0.3">
      <c r="A8066">
        <f t="shared" si="125"/>
        <v>21336</v>
      </c>
    </row>
    <row r="8067" spans="1:1" ht="14.45" x14ac:dyDescent="0.3">
      <c r="A8067">
        <f t="shared" si="125"/>
        <v>21335</v>
      </c>
    </row>
    <row r="8068" spans="1:1" ht="14.45" x14ac:dyDescent="0.3">
      <c r="A8068">
        <f t="shared" ref="A8068:A8131" si="126">A8067-1</f>
        <v>21334</v>
      </c>
    </row>
    <row r="8069" spans="1:1" ht="14.45" x14ac:dyDescent="0.3">
      <c r="A8069">
        <f t="shared" si="126"/>
        <v>21333</v>
      </c>
    </row>
    <row r="8070" spans="1:1" ht="14.45" x14ac:dyDescent="0.3">
      <c r="A8070">
        <f t="shared" si="126"/>
        <v>21332</v>
      </c>
    </row>
    <row r="8071" spans="1:1" ht="14.45" x14ac:dyDescent="0.3">
      <c r="A8071">
        <f t="shared" si="126"/>
        <v>21331</v>
      </c>
    </row>
    <row r="8072" spans="1:1" ht="14.45" x14ac:dyDescent="0.3">
      <c r="A8072">
        <f t="shared" si="126"/>
        <v>21330</v>
      </c>
    </row>
    <row r="8073" spans="1:1" ht="14.45" x14ac:dyDescent="0.3">
      <c r="A8073">
        <f t="shared" si="126"/>
        <v>21329</v>
      </c>
    </row>
    <row r="8074" spans="1:1" ht="14.45" x14ac:dyDescent="0.3">
      <c r="A8074">
        <f t="shared" si="126"/>
        <v>21328</v>
      </c>
    </row>
    <row r="8075" spans="1:1" ht="14.45" x14ac:dyDescent="0.3">
      <c r="A8075">
        <f t="shared" si="126"/>
        <v>21327</v>
      </c>
    </row>
    <row r="8076" spans="1:1" ht="14.45" x14ac:dyDescent="0.3">
      <c r="A8076">
        <f t="shared" si="126"/>
        <v>21326</v>
      </c>
    </row>
    <row r="8077" spans="1:1" ht="14.45" x14ac:dyDescent="0.3">
      <c r="A8077">
        <f t="shared" si="126"/>
        <v>21325</v>
      </c>
    </row>
    <row r="8078" spans="1:1" ht="14.45" x14ac:dyDescent="0.3">
      <c r="A8078">
        <f t="shared" si="126"/>
        <v>21324</v>
      </c>
    </row>
    <row r="8079" spans="1:1" ht="14.45" x14ac:dyDescent="0.3">
      <c r="A8079">
        <f t="shared" si="126"/>
        <v>21323</v>
      </c>
    </row>
    <row r="8080" spans="1:1" ht="14.45" x14ac:dyDescent="0.3">
      <c r="A8080">
        <f t="shared" si="126"/>
        <v>21322</v>
      </c>
    </row>
    <row r="8081" spans="1:1" ht="14.45" x14ac:dyDescent="0.3">
      <c r="A8081">
        <f t="shared" si="126"/>
        <v>21321</v>
      </c>
    </row>
    <row r="8082" spans="1:1" ht="14.45" x14ac:dyDescent="0.3">
      <c r="A8082">
        <f t="shared" si="126"/>
        <v>21320</v>
      </c>
    </row>
    <row r="8083" spans="1:1" ht="14.45" x14ac:dyDescent="0.3">
      <c r="A8083">
        <f t="shared" si="126"/>
        <v>21319</v>
      </c>
    </row>
    <row r="8084" spans="1:1" ht="14.45" x14ac:dyDescent="0.3">
      <c r="A8084">
        <f t="shared" si="126"/>
        <v>21318</v>
      </c>
    </row>
    <row r="8085" spans="1:1" ht="14.45" x14ac:dyDescent="0.3">
      <c r="A8085">
        <f t="shared" si="126"/>
        <v>21317</v>
      </c>
    </row>
    <row r="8086" spans="1:1" ht="14.45" x14ac:dyDescent="0.3">
      <c r="A8086">
        <f t="shared" si="126"/>
        <v>21316</v>
      </c>
    </row>
    <row r="8087" spans="1:1" ht="14.45" x14ac:dyDescent="0.3">
      <c r="A8087">
        <f t="shared" si="126"/>
        <v>21315</v>
      </c>
    </row>
    <row r="8088" spans="1:1" ht="14.45" x14ac:dyDescent="0.3">
      <c r="A8088">
        <f t="shared" si="126"/>
        <v>21314</v>
      </c>
    </row>
    <row r="8089" spans="1:1" ht="14.45" x14ac:dyDescent="0.3">
      <c r="A8089">
        <f t="shared" si="126"/>
        <v>21313</v>
      </c>
    </row>
    <row r="8090" spans="1:1" ht="14.45" x14ac:dyDescent="0.3">
      <c r="A8090">
        <f t="shared" si="126"/>
        <v>21312</v>
      </c>
    </row>
    <row r="8091" spans="1:1" ht="14.45" x14ac:dyDescent="0.3">
      <c r="A8091">
        <f t="shared" si="126"/>
        <v>21311</v>
      </c>
    </row>
    <row r="8092" spans="1:1" ht="14.45" x14ac:dyDescent="0.3">
      <c r="A8092">
        <f t="shared" si="126"/>
        <v>21310</v>
      </c>
    </row>
    <row r="8093" spans="1:1" ht="14.45" x14ac:dyDescent="0.3">
      <c r="A8093">
        <f t="shared" si="126"/>
        <v>21309</v>
      </c>
    </row>
    <row r="8094" spans="1:1" ht="14.45" x14ac:dyDescent="0.3">
      <c r="A8094">
        <f t="shared" si="126"/>
        <v>21308</v>
      </c>
    </row>
    <row r="8095" spans="1:1" ht="14.45" x14ac:dyDescent="0.3">
      <c r="A8095">
        <f t="shared" si="126"/>
        <v>21307</v>
      </c>
    </row>
    <row r="8096" spans="1:1" ht="14.45" x14ac:dyDescent="0.3">
      <c r="A8096">
        <f t="shared" si="126"/>
        <v>21306</v>
      </c>
    </row>
    <row r="8097" spans="1:1" ht="14.45" x14ac:dyDescent="0.3">
      <c r="A8097">
        <f t="shared" si="126"/>
        <v>21305</v>
      </c>
    </row>
    <row r="8098" spans="1:1" ht="14.45" x14ac:dyDescent="0.3">
      <c r="A8098">
        <f t="shared" si="126"/>
        <v>21304</v>
      </c>
    </row>
    <row r="8099" spans="1:1" ht="14.45" x14ac:dyDescent="0.3">
      <c r="A8099">
        <f t="shared" si="126"/>
        <v>21303</v>
      </c>
    </row>
    <row r="8100" spans="1:1" ht="14.45" x14ac:dyDescent="0.3">
      <c r="A8100">
        <f t="shared" si="126"/>
        <v>21302</v>
      </c>
    </row>
    <row r="8101" spans="1:1" ht="14.45" x14ac:dyDescent="0.3">
      <c r="A8101">
        <f t="shared" si="126"/>
        <v>21301</v>
      </c>
    </row>
    <row r="8102" spans="1:1" ht="14.45" x14ac:dyDescent="0.3">
      <c r="A8102">
        <f t="shared" si="126"/>
        <v>21300</v>
      </c>
    </row>
    <row r="8103" spans="1:1" ht="14.45" x14ac:dyDescent="0.3">
      <c r="A8103">
        <f t="shared" si="126"/>
        <v>21299</v>
      </c>
    </row>
    <row r="8104" spans="1:1" ht="14.45" x14ac:dyDescent="0.3">
      <c r="A8104">
        <f t="shared" si="126"/>
        <v>21298</v>
      </c>
    </row>
    <row r="8105" spans="1:1" ht="14.45" x14ac:dyDescent="0.3">
      <c r="A8105">
        <f t="shared" si="126"/>
        <v>21297</v>
      </c>
    </row>
    <row r="8106" spans="1:1" ht="14.45" x14ac:dyDescent="0.3">
      <c r="A8106">
        <f t="shared" si="126"/>
        <v>21296</v>
      </c>
    </row>
    <row r="8107" spans="1:1" ht="14.45" x14ac:dyDescent="0.3">
      <c r="A8107">
        <f t="shared" si="126"/>
        <v>21295</v>
      </c>
    </row>
    <row r="8108" spans="1:1" ht="14.45" x14ac:dyDescent="0.3">
      <c r="A8108">
        <f t="shared" si="126"/>
        <v>21294</v>
      </c>
    </row>
    <row r="8109" spans="1:1" ht="14.45" x14ac:dyDescent="0.3">
      <c r="A8109">
        <f t="shared" si="126"/>
        <v>21293</v>
      </c>
    </row>
    <row r="8110" spans="1:1" ht="14.45" x14ac:dyDescent="0.3">
      <c r="A8110">
        <f t="shared" si="126"/>
        <v>21292</v>
      </c>
    </row>
    <row r="8111" spans="1:1" ht="14.45" x14ac:dyDescent="0.3">
      <c r="A8111">
        <f t="shared" si="126"/>
        <v>21291</v>
      </c>
    </row>
    <row r="8112" spans="1:1" ht="14.45" x14ac:dyDescent="0.3">
      <c r="A8112">
        <f t="shared" si="126"/>
        <v>21290</v>
      </c>
    </row>
    <row r="8113" spans="1:1" ht="14.45" x14ac:dyDescent="0.3">
      <c r="A8113">
        <f t="shared" si="126"/>
        <v>21289</v>
      </c>
    </row>
    <row r="8114" spans="1:1" ht="14.45" x14ac:dyDescent="0.3">
      <c r="A8114">
        <f t="shared" si="126"/>
        <v>21288</v>
      </c>
    </row>
    <row r="8115" spans="1:1" ht="14.45" x14ac:dyDescent="0.3">
      <c r="A8115">
        <f t="shared" si="126"/>
        <v>21287</v>
      </c>
    </row>
    <row r="8116" spans="1:1" ht="14.45" x14ac:dyDescent="0.3">
      <c r="A8116">
        <f t="shared" si="126"/>
        <v>21286</v>
      </c>
    </row>
    <row r="8117" spans="1:1" ht="14.45" x14ac:dyDescent="0.3">
      <c r="A8117">
        <f t="shared" si="126"/>
        <v>21285</v>
      </c>
    </row>
    <row r="8118" spans="1:1" ht="14.45" x14ac:dyDescent="0.3">
      <c r="A8118">
        <f t="shared" si="126"/>
        <v>21284</v>
      </c>
    </row>
    <row r="8119" spans="1:1" ht="14.45" x14ac:dyDescent="0.3">
      <c r="A8119">
        <f t="shared" si="126"/>
        <v>21283</v>
      </c>
    </row>
    <row r="8120" spans="1:1" ht="14.45" x14ac:dyDescent="0.3">
      <c r="A8120">
        <f t="shared" si="126"/>
        <v>21282</v>
      </c>
    </row>
    <row r="8121" spans="1:1" ht="14.45" x14ac:dyDescent="0.3">
      <c r="A8121">
        <f t="shared" si="126"/>
        <v>21281</v>
      </c>
    </row>
    <row r="8122" spans="1:1" ht="14.45" x14ac:dyDescent="0.3">
      <c r="A8122">
        <f t="shared" si="126"/>
        <v>21280</v>
      </c>
    </row>
    <row r="8123" spans="1:1" ht="14.45" x14ac:dyDescent="0.3">
      <c r="A8123">
        <f t="shared" si="126"/>
        <v>21279</v>
      </c>
    </row>
    <row r="8124" spans="1:1" ht="14.45" x14ac:dyDescent="0.3">
      <c r="A8124">
        <f t="shared" si="126"/>
        <v>21278</v>
      </c>
    </row>
    <row r="8125" spans="1:1" ht="14.45" x14ac:dyDescent="0.3">
      <c r="A8125">
        <f t="shared" si="126"/>
        <v>21277</v>
      </c>
    </row>
    <row r="8126" spans="1:1" ht="14.45" x14ac:dyDescent="0.3">
      <c r="A8126">
        <f t="shared" si="126"/>
        <v>21276</v>
      </c>
    </row>
    <row r="8127" spans="1:1" ht="14.45" x14ac:dyDescent="0.3">
      <c r="A8127">
        <f t="shared" si="126"/>
        <v>21275</v>
      </c>
    </row>
    <row r="8128" spans="1:1" ht="14.45" x14ac:dyDescent="0.3">
      <c r="A8128">
        <f t="shared" si="126"/>
        <v>21274</v>
      </c>
    </row>
    <row r="8129" spans="1:1" ht="14.45" x14ac:dyDescent="0.3">
      <c r="A8129">
        <f t="shared" si="126"/>
        <v>21273</v>
      </c>
    </row>
    <row r="8130" spans="1:1" ht="14.45" x14ac:dyDescent="0.3">
      <c r="A8130">
        <f t="shared" si="126"/>
        <v>21272</v>
      </c>
    </row>
    <row r="8131" spans="1:1" ht="14.45" x14ac:dyDescent="0.3">
      <c r="A8131">
        <f t="shared" si="126"/>
        <v>21271</v>
      </c>
    </row>
    <row r="8132" spans="1:1" ht="14.45" x14ac:dyDescent="0.3">
      <c r="A8132">
        <f t="shared" ref="A8132:A8195" si="127">A8131-1</f>
        <v>21270</v>
      </c>
    </row>
    <row r="8133" spans="1:1" ht="14.45" x14ac:dyDescent="0.3">
      <c r="A8133">
        <f t="shared" si="127"/>
        <v>21269</v>
      </c>
    </row>
    <row r="8134" spans="1:1" ht="14.45" x14ac:dyDescent="0.3">
      <c r="A8134">
        <f t="shared" si="127"/>
        <v>21268</v>
      </c>
    </row>
    <row r="8135" spans="1:1" ht="14.45" x14ac:dyDescent="0.3">
      <c r="A8135">
        <f t="shared" si="127"/>
        <v>21267</v>
      </c>
    </row>
    <row r="8136" spans="1:1" ht="14.45" x14ac:dyDescent="0.3">
      <c r="A8136">
        <f t="shared" si="127"/>
        <v>21266</v>
      </c>
    </row>
    <row r="8137" spans="1:1" ht="14.45" x14ac:dyDescent="0.3">
      <c r="A8137">
        <f t="shared" si="127"/>
        <v>21265</v>
      </c>
    </row>
    <row r="8138" spans="1:1" ht="14.45" x14ac:dyDescent="0.3">
      <c r="A8138">
        <f t="shared" si="127"/>
        <v>21264</v>
      </c>
    </row>
    <row r="8139" spans="1:1" ht="14.45" x14ac:dyDescent="0.3">
      <c r="A8139">
        <f t="shared" si="127"/>
        <v>21263</v>
      </c>
    </row>
    <row r="8140" spans="1:1" ht="14.45" x14ac:dyDescent="0.3">
      <c r="A8140">
        <f t="shared" si="127"/>
        <v>21262</v>
      </c>
    </row>
    <row r="8141" spans="1:1" ht="14.45" x14ac:dyDescent="0.3">
      <c r="A8141">
        <f t="shared" si="127"/>
        <v>21261</v>
      </c>
    </row>
    <row r="8142" spans="1:1" ht="14.45" x14ac:dyDescent="0.3">
      <c r="A8142">
        <f t="shared" si="127"/>
        <v>21260</v>
      </c>
    </row>
    <row r="8143" spans="1:1" ht="14.45" x14ac:dyDescent="0.3">
      <c r="A8143">
        <f t="shared" si="127"/>
        <v>21259</v>
      </c>
    </row>
    <row r="8144" spans="1:1" ht="14.45" x14ac:dyDescent="0.3">
      <c r="A8144">
        <f t="shared" si="127"/>
        <v>21258</v>
      </c>
    </row>
    <row r="8145" spans="1:1" ht="14.45" x14ac:dyDescent="0.3">
      <c r="A8145">
        <f t="shared" si="127"/>
        <v>21257</v>
      </c>
    </row>
    <row r="8146" spans="1:1" ht="14.45" x14ac:dyDescent="0.3">
      <c r="A8146">
        <f t="shared" si="127"/>
        <v>21256</v>
      </c>
    </row>
    <row r="8147" spans="1:1" ht="14.45" x14ac:dyDescent="0.3">
      <c r="A8147">
        <f t="shared" si="127"/>
        <v>21255</v>
      </c>
    </row>
    <row r="8148" spans="1:1" ht="14.45" x14ac:dyDescent="0.3">
      <c r="A8148">
        <f t="shared" si="127"/>
        <v>21254</v>
      </c>
    </row>
    <row r="8149" spans="1:1" ht="14.45" x14ac:dyDescent="0.3">
      <c r="A8149">
        <f t="shared" si="127"/>
        <v>21253</v>
      </c>
    </row>
    <row r="8150" spans="1:1" ht="14.45" x14ac:dyDescent="0.3">
      <c r="A8150">
        <f t="shared" si="127"/>
        <v>21252</v>
      </c>
    </row>
    <row r="8151" spans="1:1" ht="14.45" x14ac:dyDescent="0.3">
      <c r="A8151">
        <f t="shared" si="127"/>
        <v>21251</v>
      </c>
    </row>
    <row r="8152" spans="1:1" ht="14.45" x14ac:dyDescent="0.3">
      <c r="A8152">
        <f t="shared" si="127"/>
        <v>21250</v>
      </c>
    </row>
    <row r="8153" spans="1:1" ht="14.45" x14ac:dyDescent="0.3">
      <c r="A8153">
        <f t="shared" si="127"/>
        <v>21249</v>
      </c>
    </row>
    <row r="8154" spans="1:1" ht="14.45" x14ac:dyDescent="0.3">
      <c r="A8154">
        <f t="shared" si="127"/>
        <v>21248</v>
      </c>
    </row>
    <row r="8155" spans="1:1" ht="14.45" x14ac:dyDescent="0.3">
      <c r="A8155">
        <f t="shared" si="127"/>
        <v>21247</v>
      </c>
    </row>
    <row r="8156" spans="1:1" ht="14.45" x14ac:dyDescent="0.3">
      <c r="A8156">
        <f t="shared" si="127"/>
        <v>21246</v>
      </c>
    </row>
    <row r="8157" spans="1:1" ht="14.45" x14ac:dyDescent="0.3">
      <c r="A8157">
        <f t="shared" si="127"/>
        <v>21245</v>
      </c>
    </row>
    <row r="8158" spans="1:1" ht="14.45" x14ac:dyDescent="0.3">
      <c r="A8158">
        <f t="shared" si="127"/>
        <v>21244</v>
      </c>
    </row>
    <row r="8159" spans="1:1" ht="14.45" x14ac:dyDescent="0.3">
      <c r="A8159">
        <f t="shared" si="127"/>
        <v>21243</v>
      </c>
    </row>
    <row r="8160" spans="1:1" ht="14.45" x14ac:dyDescent="0.3">
      <c r="A8160">
        <f t="shared" si="127"/>
        <v>21242</v>
      </c>
    </row>
    <row r="8161" spans="1:1" ht="14.45" x14ac:dyDescent="0.3">
      <c r="A8161">
        <f t="shared" si="127"/>
        <v>21241</v>
      </c>
    </row>
    <row r="8162" spans="1:1" ht="14.45" x14ac:dyDescent="0.3">
      <c r="A8162">
        <f t="shared" si="127"/>
        <v>21240</v>
      </c>
    </row>
    <row r="8163" spans="1:1" ht="14.45" x14ac:dyDescent="0.3">
      <c r="A8163">
        <f t="shared" si="127"/>
        <v>21239</v>
      </c>
    </row>
    <row r="8164" spans="1:1" ht="14.45" x14ac:dyDescent="0.3">
      <c r="A8164">
        <f t="shared" si="127"/>
        <v>21238</v>
      </c>
    </row>
    <row r="8165" spans="1:1" ht="14.45" x14ac:dyDescent="0.3">
      <c r="A8165">
        <f t="shared" si="127"/>
        <v>21237</v>
      </c>
    </row>
    <row r="8166" spans="1:1" ht="14.45" x14ac:dyDescent="0.3">
      <c r="A8166">
        <f t="shared" si="127"/>
        <v>21236</v>
      </c>
    </row>
    <row r="8167" spans="1:1" ht="14.45" x14ac:dyDescent="0.3">
      <c r="A8167">
        <f t="shared" si="127"/>
        <v>21235</v>
      </c>
    </row>
    <row r="8168" spans="1:1" ht="14.45" x14ac:dyDescent="0.3">
      <c r="A8168">
        <f t="shared" si="127"/>
        <v>21234</v>
      </c>
    </row>
    <row r="8169" spans="1:1" ht="14.45" x14ac:dyDescent="0.3">
      <c r="A8169">
        <f t="shared" si="127"/>
        <v>21233</v>
      </c>
    </row>
    <row r="8170" spans="1:1" ht="14.45" x14ac:dyDescent="0.3">
      <c r="A8170">
        <f t="shared" si="127"/>
        <v>21232</v>
      </c>
    </row>
    <row r="8171" spans="1:1" ht="14.45" x14ac:dyDescent="0.3">
      <c r="A8171">
        <f t="shared" si="127"/>
        <v>21231</v>
      </c>
    </row>
    <row r="8172" spans="1:1" ht="14.45" x14ac:dyDescent="0.3">
      <c r="A8172">
        <f t="shared" si="127"/>
        <v>21230</v>
      </c>
    </row>
    <row r="8173" spans="1:1" ht="14.45" x14ac:dyDescent="0.3">
      <c r="A8173">
        <f t="shared" si="127"/>
        <v>21229</v>
      </c>
    </row>
    <row r="8174" spans="1:1" ht="14.45" x14ac:dyDescent="0.3">
      <c r="A8174">
        <f t="shared" si="127"/>
        <v>21228</v>
      </c>
    </row>
    <row r="8175" spans="1:1" ht="14.45" x14ac:dyDescent="0.3">
      <c r="A8175">
        <f t="shared" si="127"/>
        <v>21227</v>
      </c>
    </row>
    <row r="8176" spans="1:1" ht="14.45" x14ac:dyDescent="0.3">
      <c r="A8176">
        <f t="shared" si="127"/>
        <v>21226</v>
      </c>
    </row>
    <row r="8177" spans="1:1" ht="14.45" x14ac:dyDescent="0.3">
      <c r="A8177">
        <f t="shared" si="127"/>
        <v>21225</v>
      </c>
    </row>
    <row r="8178" spans="1:1" ht="14.45" x14ac:dyDescent="0.3">
      <c r="A8178">
        <f t="shared" si="127"/>
        <v>21224</v>
      </c>
    </row>
    <row r="8179" spans="1:1" ht="14.45" x14ac:dyDescent="0.3">
      <c r="A8179">
        <f t="shared" si="127"/>
        <v>21223</v>
      </c>
    </row>
    <row r="8180" spans="1:1" ht="14.45" x14ac:dyDescent="0.3">
      <c r="A8180">
        <f t="shared" si="127"/>
        <v>21222</v>
      </c>
    </row>
    <row r="8181" spans="1:1" ht="14.45" x14ac:dyDescent="0.3">
      <c r="A8181">
        <f t="shared" si="127"/>
        <v>21221</v>
      </c>
    </row>
    <row r="8182" spans="1:1" ht="14.45" x14ac:dyDescent="0.3">
      <c r="A8182">
        <f t="shared" si="127"/>
        <v>21220</v>
      </c>
    </row>
    <row r="8183" spans="1:1" ht="14.45" x14ac:dyDescent="0.3">
      <c r="A8183">
        <f t="shared" si="127"/>
        <v>21219</v>
      </c>
    </row>
    <row r="8184" spans="1:1" ht="14.45" x14ac:dyDescent="0.3">
      <c r="A8184">
        <f t="shared" si="127"/>
        <v>21218</v>
      </c>
    </row>
    <row r="8185" spans="1:1" ht="14.45" x14ac:dyDescent="0.3">
      <c r="A8185">
        <f t="shared" si="127"/>
        <v>21217</v>
      </c>
    </row>
    <row r="8186" spans="1:1" ht="14.45" x14ac:dyDescent="0.3">
      <c r="A8186">
        <f t="shared" si="127"/>
        <v>21216</v>
      </c>
    </row>
    <row r="8187" spans="1:1" ht="14.45" x14ac:dyDescent="0.3">
      <c r="A8187">
        <f t="shared" si="127"/>
        <v>21215</v>
      </c>
    </row>
    <row r="8188" spans="1:1" ht="14.45" x14ac:dyDescent="0.3">
      <c r="A8188">
        <f t="shared" si="127"/>
        <v>21214</v>
      </c>
    </row>
    <row r="8189" spans="1:1" ht="14.45" x14ac:dyDescent="0.3">
      <c r="A8189">
        <f t="shared" si="127"/>
        <v>21213</v>
      </c>
    </row>
    <row r="8190" spans="1:1" ht="14.45" x14ac:dyDescent="0.3">
      <c r="A8190">
        <f t="shared" si="127"/>
        <v>21212</v>
      </c>
    </row>
    <row r="8191" spans="1:1" ht="14.45" x14ac:dyDescent="0.3">
      <c r="A8191">
        <f t="shared" si="127"/>
        <v>21211</v>
      </c>
    </row>
    <row r="8192" spans="1:1" ht="14.45" x14ac:dyDescent="0.3">
      <c r="A8192">
        <f t="shared" si="127"/>
        <v>21210</v>
      </c>
    </row>
    <row r="8193" spans="1:1" ht="14.45" x14ac:dyDescent="0.3">
      <c r="A8193">
        <f t="shared" si="127"/>
        <v>21209</v>
      </c>
    </row>
    <row r="8194" spans="1:1" ht="14.45" x14ac:dyDescent="0.3">
      <c r="A8194">
        <f t="shared" si="127"/>
        <v>21208</v>
      </c>
    </row>
    <row r="8195" spans="1:1" ht="14.45" x14ac:dyDescent="0.3">
      <c r="A8195">
        <f t="shared" si="127"/>
        <v>21207</v>
      </c>
    </row>
    <row r="8196" spans="1:1" ht="14.45" x14ac:dyDescent="0.3">
      <c r="A8196">
        <f t="shared" ref="A8196:A8259" si="128">A8195-1</f>
        <v>21206</v>
      </c>
    </row>
    <row r="8197" spans="1:1" ht="14.45" x14ac:dyDescent="0.3">
      <c r="A8197">
        <f t="shared" si="128"/>
        <v>21205</v>
      </c>
    </row>
    <row r="8198" spans="1:1" ht="14.45" x14ac:dyDescent="0.3">
      <c r="A8198">
        <f t="shared" si="128"/>
        <v>21204</v>
      </c>
    </row>
    <row r="8199" spans="1:1" ht="14.45" x14ac:dyDescent="0.3">
      <c r="A8199">
        <f t="shared" si="128"/>
        <v>21203</v>
      </c>
    </row>
    <row r="8200" spans="1:1" ht="14.45" x14ac:dyDescent="0.3">
      <c r="A8200">
        <f t="shared" si="128"/>
        <v>21202</v>
      </c>
    </row>
    <row r="8201" spans="1:1" ht="14.45" x14ac:dyDescent="0.3">
      <c r="A8201">
        <f t="shared" si="128"/>
        <v>21201</v>
      </c>
    </row>
    <row r="8202" spans="1:1" ht="14.45" x14ac:dyDescent="0.3">
      <c r="A8202">
        <f t="shared" si="128"/>
        <v>21200</v>
      </c>
    </row>
    <row r="8203" spans="1:1" ht="14.45" x14ac:dyDescent="0.3">
      <c r="A8203">
        <f t="shared" si="128"/>
        <v>21199</v>
      </c>
    </row>
    <row r="8204" spans="1:1" ht="14.45" x14ac:dyDescent="0.3">
      <c r="A8204">
        <f t="shared" si="128"/>
        <v>21198</v>
      </c>
    </row>
    <row r="8205" spans="1:1" ht="14.45" x14ac:dyDescent="0.3">
      <c r="A8205">
        <f t="shared" si="128"/>
        <v>21197</v>
      </c>
    </row>
    <row r="8206" spans="1:1" ht="14.45" x14ac:dyDescent="0.3">
      <c r="A8206">
        <f t="shared" si="128"/>
        <v>21196</v>
      </c>
    </row>
    <row r="8207" spans="1:1" ht="14.45" x14ac:dyDescent="0.3">
      <c r="A8207">
        <f t="shared" si="128"/>
        <v>21195</v>
      </c>
    </row>
    <row r="8208" spans="1:1" ht="14.45" x14ac:dyDescent="0.3">
      <c r="A8208">
        <f t="shared" si="128"/>
        <v>21194</v>
      </c>
    </row>
    <row r="8209" spans="1:1" ht="14.45" x14ac:dyDescent="0.3">
      <c r="A8209">
        <f t="shared" si="128"/>
        <v>21193</v>
      </c>
    </row>
    <row r="8210" spans="1:1" ht="14.45" x14ac:dyDescent="0.3">
      <c r="A8210">
        <f t="shared" si="128"/>
        <v>21192</v>
      </c>
    </row>
    <row r="8211" spans="1:1" ht="14.45" x14ac:dyDescent="0.3">
      <c r="A8211">
        <f t="shared" si="128"/>
        <v>21191</v>
      </c>
    </row>
    <row r="8212" spans="1:1" ht="14.45" x14ac:dyDescent="0.3">
      <c r="A8212">
        <f t="shared" si="128"/>
        <v>21190</v>
      </c>
    </row>
    <row r="8213" spans="1:1" ht="14.45" x14ac:dyDescent="0.3">
      <c r="A8213">
        <f t="shared" si="128"/>
        <v>21189</v>
      </c>
    </row>
    <row r="8214" spans="1:1" ht="14.45" x14ac:dyDescent="0.3">
      <c r="A8214">
        <f t="shared" si="128"/>
        <v>21188</v>
      </c>
    </row>
    <row r="8215" spans="1:1" ht="14.45" x14ac:dyDescent="0.3">
      <c r="A8215">
        <f t="shared" si="128"/>
        <v>21187</v>
      </c>
    </row>
    <row r="8216" spans="1:1" ht="14.45" x14ac:dyDescent="0.3">
      <c r="A8216">
        <f t="shared" si="128"/>
        <v>21186</v>
      </c>
    </row>
    <row r="8217" spans="1:1" ht="14.45" x14ac:dyDescent="0.3">
      <c r="A8217">
        <f t="shared" si="128"/>
        <v>21185</v>
      </c>
    </row>
    <row r="8218" spans="1:1" ht="14.45" x14ac:dyDescent="0.3">
      <c r="A8218">
        <f t="shared" si="128"/>
        <v>21184</v>
      </c>
    </row>
    <row r="8219" spans="1:1" ht="14.45" x14ac:dyDescent="0.3">
      <c r="A8219">
        <f t="shared" si="128"/>
        <v>21183</v>
      </c>
    </row>
    <row r="8220" spans="1:1" ht="14.45" x14ac:dyDescent="0.3">
      <c r="A8220">
        <f t="shared" si="128"/>
        <v>21182</v>
      </c>
    </row>
    <row r="8221" spans="1:1" ht="14.45" x14ac:dyDescent="0.3">
      <c r="A8221">
        <f t="shared" si="128"/>
        <v>21181</v>
      </c>
    </row>
    <row r="8222" spans="1:1" ht="14.45" x14ac:dyDescent="0.3">
      <c r="A8222">
        <f t="shared" si="128"/>
        <v>21180</v>
      </c>
    </row>
    <row r="8223" spans="1:1" ht="14.45" x14ac:dyDescent="0.3">
      <c r="A8223">
        <f t="shared" si="128"/>
        <v>21179</v>
      </c>
    </row>
    <row r="8224" spans="1:1" ht="14.45" x14ac:dyDescent="0.3">
      <c r="A8224">
        <f t="shared" si="128"/>
        <v>21178</v>
      </c>
    </row>
    <row r="8225" spans="1:1" ht="14.45" x14ac:dyDescent="0.3">
      <c r="A8225">
        <f t="shared" si="128"/>
        <v>21177</v>
      </c>
    </row>
    <row r="8226" spans="1:1" ht="14.45" x14ac:dyDescent="0.3">
      <c r="A8226">
        <f t="shared" si="128"/>
        <v>21176</v>
      </c>
    </row>
    <row r="8227" spans="1:1" ht="14.45" x14ac:dyDescent="0.3">
      <c r="A8227">
        <f t="shared" si="128"/>
        <v>21175</v>
      </c>
    </row>
    <row r="8228" spans="1:1" ht="14.45" x14ac:dyDescent="0.3">
      <c r="A8228">
        <f t="shared" si="128"/>
        <v>21174</v>
      </c>
    </row>
    <row r="8229" spans="1:1" ht="14.45" x14ac:dyDescent="0.3">
      <c r="A8229">
        <f t="shared" si="128"/>
        <v>21173</v>
      </c>
    </row>
    <row r="8230" spans="1:1" ht="14.45" x14ac:dyDescent="0.3">
      <c r="A8230">
        <f t="shared" si="128"/>
        <v>21172</v>
      </c>
    </row>
    <row r="8231" spans="1:1" ht="14.45" x14ac:dyDescent="0.3">
      <c r="A8231">
        <f t="shared" si="128"/>
        <v>21171</v>
      </c>
    </row>
    <row r="8232" spans="1:1" ht="14.45" x14ac:dyDescent="0.3">
      <c r="A8232">
        <f t="shared" si="128"/>
        <v>21170</v>
      </c>
    </row>
    <row r="8233" spans="1:1" ht="14.45" x14ac:dyDescent="0.3">
      <c r="A8233">
        <f t="shared" si="128"/>
        <v>21169</v>
      </c>
    </row>
    <row r="8234" spans="1:1" ht="14.45" x14ac:dyDescent="0.3">
      <c r="A8234">
        <f t="shared" si="128"/>
        <v>21168</v>
      </c>
    </row>
    <row r="8235" spans="1:1" ht="14.45" x14ac:dyDescent="0.3">
      <c r="A8235">
        <f t="shared" si="128"/>
        <v>21167</v>
      </c>
    </row>
    <row r="8236" spans="1:1" ht="14.45" x14ac:dyDescent="0.3">
      <c r="A8236">
        <f t="shared" si="128"/>
        <v>21166</v>
      </c>
    </row>
    <row r="8237" spans="1:1" ht="14.45" x14ac:dyDescent="0.3">
      <c r="A8237">
        <f t="shared" si="128"/>
        <v>21165</v>
      </c>
    </row>
    <row r="8238" spans="1:1" ht="14.45" x14ac:dyDescent="0.3">
      <c r="A8238">
        <f t="shared" si="128"/>
        <v>21164</v>
      </c>
    </row>
    <row r="8239" spans="1:1" ht="14.45" x14ac:dyDescent="0.3">
      <c r="A8239">
        <f t="shared" si="128"/>
        <v>21163</v>
      </c>
    </row>
    <row r="8240" spans="1:1" ht="14.45" x14ac:dyDescent="0.3">
      <c r="A8240">
        <f t="shared" si="128"/>
        <v>21162</v>
      </c>
    </row>
    <row r="8241" spans="1:1" ht="14.45" x14ac:dyDescent="0.3">
      <c r="A8241">
        <f t="shared" si="128"/>
        <v>21161</v>
      </c>
    </row>
    <row r="8242" spans="1:1" ht="14.45" x14ac:dyDescent="0.3">
      <c r="A8242">
        <f t="shared" si="128"/>
        <v>21160</v>
      </c>
    </row>
    <row r="8243" spans="1:1" ht="14.45" x14ac:dyDescent="0.3">
      <c r="A8243">
        <f t="shared" si="128"/>
        <v>21159</v>
      </c>
    </row>
    <row r="8244" spans="1:1" ht="14.45" x14ac:dyDescent="0.3">
      <c r="A8244">
        <f t="shared" si="128"/>
        <v>21158</v>
      </c>
    </row>
    <row r="8245" spans="1:1" ht="14.45" x14ac:dyDescent="0.3">
      <c r="A8245">
        <f t="shared" si="128"/>
        <v>21157</v>
      </c>
    </row>
    <row r="8246" spans="1:1" ht="14.45" x14ac:dyDescent="0.3">
      <c r="A8246">
        <f t="shared" si="128"/>
        <v>21156</v>
      </c>
    </row>
    <row r="8247" spans="1:1" ht="14.45" x14ac:dyDescent="0.3">
      <c r="A8247">
        <f t="shared" si="128"/>
        <v>21155</v>
      </c>
    </row>
    <row r="8248" spans="1:1" ht="14.45" x14ac:dyDescent="0.3">
      <c r="A8248">
        <f t="shared" si="128"/>
        <v>21154</v>
      </c>
    </row>
    <row r="8249" spans="1:1" ht="14.45" x14ac:dyDescent="0.3">
      <c r="A8249">
        <f t="shared" si="128"/>
        <v>21153</v>
      </c>
    </row>
    <row r="8250" spans="1:1" ht="14.45" x14ac:dyDescent="0.3">
      <c r="A8250">
        <f t="shared" si="128"/>
        <v>21152</v>
      </c>
    </row>
    <row r="8251" spans="1:1" ht="14.45" x14ac:dyDescent="0.3">
      <c r="A8251">
        <f t="shared" si="128"/>
        <v>21151</v>
      </c>
    </row>
    <row r="8252" spans="1:1" ht="14.45" x14ac:dyDescent="0.3">
      <c r="A8252">
        <f t="shared" si="128"/>
        <v>21150</v>
      </c>
    </row>
    <row r="8253" spans="1:1" ht="14.45" x14ac:dyDescent="0.3">
      <c r="A8253">
        <f t="shared" si="128"/>
        <v>21149</v>
      </c>
    </row>
    <row r="8254" spans="1:1" ht="14.45" x14ac:dyDescent="0.3">
      <c r="A8254">
        <f t="shared" si="128"/>
        <v>21148</v>
      </c>
    </row>
    <row r="8255" spans="1:1" ht="14.45" x14ac:dyDescent="0.3">
      <c r="A8255">
        <f t="shared" si="128"/>
        <v>21147</v>
      </c>
    </row>
    <row r="8256" spans="1:1" ht="14.45" x14ac:dyDescent="0.3">
      <c r="A8256">
        <f t="shared" si="128"/>
        <v>21146</v>
      </c>
    </row>
    <row r="8257" spans="1:1" ht="14.45" x14ac:dyDescent="0.3">
      <c r="A8257">
        <f t="shared" si="128"/>
        <v>21145</v>
      </c>
    </row>
    <row r="8258" spans="1:1" ht="14.45" x14ac:dyDescent="0.3">
      <c r="A8258">
        <f t="shared" si="128"/>
        <v>21144</v>
      </c>
    </row>
    <row r="8259" spans="1:1" ht="14.45" x14ac:dyDescent="0.3">
      <c r="A8259">
        <f t="shared" si="128"/>
        <v>21143</v>
      </c>
    </row>
    <row r="8260" spans="1:1" ht="14.45" x14ac:dyDescent="0.3">
      <c r="A8260">
        <f t="shared" ref="A8260:A8323" si="129">A8259-1</f>
        <v>21142</v>
      </c>
    </row>
    <row r="8261" spans="1:1" ht="14.45" x14ac:dyDescent="0.3">
      <c r="A8261">
        <f t="shared" si="129"/>
        <v>21141</v>
      </c>
    </row>
    <row r="8262" spans="1:1" ht="14.45" x14ac:dyDescent="0.3">
      <c r="A8262">
        <f t="shared" si="129"/>
        <v>21140</v>
      </c>
    </row>
    <row r="8263" spans="1:1" ht="14.45" x14ac:dyDescent="0.3">
      <c r="A8263">
        <f t="shared" si="129"/>
        <v>21139</v>
      </c>
    </row>
    <row r="8264" spans="1:1" ht="14.45" x14ac:dyDescent="0.3">
      <c r="A8264">
        <f t="shared" si="129"/>
        <v>21138</v>
      </c>
    </row>
    <row r="8265" spans="1:1" ht="14.45" x14ac:dyDescent="0.3">
      <c r="A8265">
        <f t="shared" si="129"/>
        <v>21137</v>
      </c>
    </row>
    <row r="8266" spans="1:1" ht="14.45" x14ac:dyDescent="0.3">
      <c r="A8266">
        <f t="shared" si="129"/>
        <v>21136</v>
      </c>
    </row>
    <row r="8267" spans="1:1" ht="14.45" x14ac:dyDescent="0.3">
      <c r="A8267">
        <f t="shared" si="129"/>
        <v>21135</v>
      </c>
    </row>
    <row r="8268" spans="1:1" ht="14.45" x14ac:dyDescent="0.3">
      <c r="A8268">
        <f t="shared" si="129"/>
        <v>21134</v>
      </c>
    </row>
    <row r="8269" spans="1:1" ht="14.45" x14ac:dyDescent="0.3">
      <c r="A8269">
        <f t="shared" si="129"/>
        <v>21133</v>
      </c>
    </row>
    <row r="8270" spans="1:1" ht="14.45" x14ac:dyDescent="0.3">
      <c r="A8270">
        <f t="shared" si="129"/>
        <v>21132</v>
      </c>
    </row>
    <row r="8271" spans="1:1" ht="14.45" x14ac:dyDescent="0.3">
      <c r="A8271">
        <f t="shared" si="129"/>
        <v>21131</v>
      </c>
    </row>
    <row r="8272" spans="1:1" ht="14.45" x14ac:dyDescent="0.3">
      <c r="A8272">
        <f t="shared" si="129"/>
        <v>21130</v>
      </c>
    </row>
    <row r="8273" spans="1:1" ht="14.45" x14ac:dyDescent="0.3">
      <c r="A8273">
        <f t="shared" si="129"/>
        <v>21129</v>
      </c>
    </row>
    <row r="8274" spans="1:1" ht="14.45" x14ac:dyDescent="0.3">
      <c r="A8274">
        <f t="shared" si="129"/>
        <v>21128</v>
      </c>
    </row>
    <row r="8275" spans="1:1" ht="14.45" x14ac:dyDescent="0.3">
      <c r="A8275">
        <f t="shared" si="129"/>
        <v>21127</v>
      </c>
    </row>
    <row r="8276" spans="1:1" ht="14.45" x14ac:dyDescent="0.3">
      <c r="A8276">
        <f t="shared" si="129"/>
        <v>21126</v>
      </c>
    </row>
    <row r="8277" spans="1:1" ht="14.45" x14ac:dyDescent="0.3">
      <c r="A8277">
        <f t="shared" si="129"/>
        <v>21125</v>
      </c>
    </row>
    <row r="8278" spans="1:1" ht="14.45" x14ac:dyDescent="0.3">
      <c r="A8278">
        <f t="shared" si="129"/>
        <v>21124</v>
      </c>
    </row>
    <row r="8279" spans="1:1" ht="14.45" x14ac:dyDescent="0.3">
      <c r="A8279">
        <f t="shared" si="129"/>
        <v>21123</v>
      </c>
    </row>
    <row r="8280" spans="1:1" ht="14.45" x14ac:dyDescent="0.3">
      <c r="A8280">
        <f t="shared" si="129"/>
        <v>21122</v>
      </c>
    </row>
    <row r="8281" spans="1:1" ht="14.45" x14ac:dyDescent="0.3">
      <c r="A8281">
        <f t="shared" si="129"/>
        <v>21121</v>
      </c>
    </row>
    <row r="8282" spans="1:1" ht="14.45" x14ac:dyDescent="0.3">
      <c r="A8282">
        <f t="shared" si="129"/>
        <v>21120</v>
      </c>
    </row>
    <row r="8283" spans="1:1" ht="14.45" x14ac:dyDescent="0.3">
      <c r="A8283">
        <f t="shared" si="129"/>
        <v>21119</v>
      </c>
    </row>
    <row r="8284" spans="1:1" ht="14.45" x14ac:dyDescent="0.3">
      <c r="A8284">
        <f t="shared" si="129"/>
        <v>21118</v>
      </c>
    </row>
    <row r="8285" spans="1:1" ht="14.45" x14ac:dyDescent="0.3">
      <c r="A8285">
        <f t="shared" si="129"/>
        <v>21117</v>
      </c>
    </row>
    <row r="8286" spans="1:1" ht="14.45" x14ac:dyDescent="0.3">
      <c r="A8286">
        <f t="shared" si="129"/>
        <v>21116</v>
      </c>
    </row>
    <row r="8287" spans="1:1" ht="14.45" x14ac:dyDescent="0.3">
      <c r="A8287">
        <f t="shared" si="129"/>
        <v>21115</v>
      </c>
    </row>
    <row r="8288" spans="1:1" ht="14.45" x14ac:dyDescent="0.3">
      <c r="A8288">
        <f t="shared" si="129"/>
        <v>21114</v>
      </c>
    </row>
    <row r="8289" spans="1:1" ht="14.45" x14ac:dyDescent="0.3">
      <c r="A8289">
        <f t="shared" si="129"/>
        <v>21113</v>
      </c>
    </row>
    <row r="8290" spans="1:1" ht="14.45" x14ac:dyDescent="0.3">
      <c r="A8290">
        <f t="shared" si="129"/>
        <v>21112</v>
      </c>
    </row>
    <row r="8291" spans="1:1" ht="14.45" x14ac:dyDescent="0.3">
      <c r="A8291">
        <f t="shared" si="129"/>
        <v>21111</v>
      </c>
    </row>
    <row r="8292" spans="1:1" ht="14.45" x14ac:dyDescent="0.3">
      <c r="A8292">
        <f t="shared" si="129"/>
        <v>21110</v>
      </c>
    </row>
    <row r="8293" spans="1:1" ht="14.45" x14ac:dyDescent="0.3">
      <c r="A8293">
        <f t="shared" si="129"/>
        <v>21109</v>
      </c>
    </row>
    <row r="8294" spans="1:1" ht="14.45" x14ac:dyDescent="0.3">
      <c r="A8294">
        <f t="shared" si="129"/>
        <v>21108</v>
      </c>
    </row>
    <row r="8295" spans="1:1" ht="14.45" x14ac:dyDescent="0.3">
      <c r="A8295">
        <f t="shared" si="129"/>
        <v>21107</v>
      </c>
    </row>
    <row r="8296" spans="1:1" ht="14.45" x14ac:dyDescent="0.3">
      <c r="A8296">
        <f t="shared" si="129"/>
        <v>21106</v>
      </c>
    </row>
    <row r="8297" spans="1:1" ht="14.45" x14ac:dyDescent="0.3">
      <c r="A8297">
        <f t="shared" si="129"/>
        <v>21105</v>
      </c>
    </row>
    <row r="8298" spans="1:1" ht="14.45" x14ac:dyDescent="0.3">
      <c r="A8298">
        <f t="shared" si="129"/>
        <v>21104</v>
      </c>
    </row>
    <row r="8299" spans="1:1" ht="14.45" x14ac:dyDescent="0.3">
      <c r="A8299">
        <f t="shared" si="129"/>
        <v>21103</v>
      </c>
    </row>
    <row r="8300" spans="1:1" ht="14.45" x14ac:dyDescent="0.3">
      <c r="A8300">
        <f t="shared" si="129"/>
        <v>21102</v>
      </c>
    </row>
    <row r="8301" spans="1:1" ht="14.45" x14ac:dyDescent="0.3">
      <c r="A8301">
        <f t="shared" si="129"/>
        <v>21101</v>
      </c>
    </row>
    <row r="8302" spans="1:1" ht="14.45" x14ac:dyDescent="0.3">
      <c r="A8302">
        <f t="shared" si="129"/>
        <v>21100</v>
      </c>
    </row>
    <row r="8303" spans="1:1" ht="14.45" x14ac:dyDescent="0.3">
      <c r="A8303">
        <f t="shared" si="129"/>
        <v>21099</v>
      </c>
    </row>
    <row r="8304" spans="1:1" ht="14.45" x14ac:dyDescent="0.3">
      <c r="A8304">
        <f t="shared" si="129"/>
        <v>21098</v>
      </c>
    </row>
    <row r="8305" spans="1:1" ht="14.45" x14ac:dyDescent="0.3">
      <c r="A8305">
        <f t="shared" si="129"/>
        <v>21097</v>
      </c>
    </row>
    <row r="8306" spans="1:1" ht="14.45" x14ac:dyDescent="0.3">
      <c r="A8306">
        <f t="shared" si="129"/>
        <v>21096</v>
      </c>
    </row>
    <row r="8307" spans="1:1" ht="14.45" x14ac:dyDescent="0.3">
      <c r="A8307">
        <f t="shared" si="129"/>
        <v>21095</v>
      </c>
    </row>
    <row r="8308" spans="1:1" ht="14.45" x14ac:dyDescent="0.3">
      <c r="A8308">
        <f t="shared" si="129"/>
        <v>21094</v>
      </c>
    </row>
    <row r="8309" spans="1:1" ht="14.45" x14ac:dyDescent="0.3">
      <c r="A8309">
        <f t="shared" si="129"/>
        <v>21093</v>
      </c>
    </row>
    <row r="8310" spans="1:1" ht="14.45" x14ac:dyDescent="0.3">
      <c r="A8310">
        <f t="shared" si="129"/>
        <v>21092</v>
      </c>
    </row>
    <row r="8311" spans="1:1" ht="14.45" x14ac:dyDescent="0.3">
      <c r="A8311">
        <f t="shared" si="129"/>
        <v>21091</v>
      </c>
    </row>
    <row r="8312" spans="1:1" ht="14.45" x14ac:dyDescent="0.3">
      <c r="A8312">
        <f t="shared" si="129"/>
        <v>21090</v>
      </c>
    </row>
    <row r="8313" spans="1:1" ht="14.45" x14ac:dyDescent="0.3">
      <c r="A8313">
        <f t="shared" si="129"/>
        <v>21089</v>
      </c>
    </row>
    <row r="8314" spans="1:1" ht="14.45" x14ac:dyDescent="0.3">
      <c r="A8314">
        <f t="shared" si="129"/>
        <v>21088</v>
      </c>
    </row>
    <row r="8315" spans="1:1" ht="14.45" x14ac:dyDescent="0.3">
      <c r="A8315">
        <f t="shared" si="129"/>
        <v>21087</v>
      </c>
    </row>
    <row r="8316" spans="1:1" ht="14.45" x14ac:dyDescent="0.3">
      <c r="A8316">
        <f t="shared" si="129"/>
        <v>21086</v>
      </c>
    </row>
    <row r="8317" spans="1:1" ht="14.45" x14ac:dyDescent="0.3">
      <c r="A8317">
        <f t="shared" si="129"/>
        <v>21085</v>
      </c>
    </row>
    <row r="8318" spans="1:1" ht="14.45" x14ac:dyDescent="0.3">
      <c r="A8318">
        <f t="shared" si="129"/>
        <v>21084</v>
      </c>
    </row>
    <row r="8319" spans="1:1" ht="14.45" x14ac:dyDescent="0.3">
      <c r="A8319">
        <f t="shared" si="129"/>
        <v>21083</v>
      </c>
    </row>
    <row r="8320" spans="1:1" ht="14.45" x14ac:dyDescent="0.3">
      <c r="A8320">
        <f t="shared" si="129"/>
        <v>21082</v>
      </c>
    </row>
    <row r="8321" spans="1:1" ht="14.45" x14ac:dyDescent="0.3">
      <c r="A8321">
        <f t="shared" si="129"/>
        <v>21081</v>
      </c>
    </row>
    <row r="8322" spans="1:1" ht="14.45" x14ac:dyDescent="0.3">
      <c r="A8322">
        <f t="shared" si="129"/>
        <v>21080</v>
      </c>
    </row>
    <row r="8323" spans="1:1" ht="14.45" x14ac:dyDescent="0.3">
      <c r="A8323">
        <f t="shared" si="129"/>
        <v>21079</v>
      </c>
    </row>
    <row r="8324" spans="1:1" ht="14.45" x14ac:dyDescent="0.3">
      <c r="A8324">
        <f t="shared" ref="A8324:A8387" si="130">A8323-1</f>
        <v>21078</v>
      </c>
    </row>
    <row r="8325" spans="1:1" ht="14.45" x14ac:dyDescent="0.3">
      <c r="A8325">
        <f t="shared" si="130"/>
        <v>21077</v>
      </c>
    </row>
    <row r="8326" spans="1:1" ht="14.45" x14ac:dyDescent="0.3">
      <c r="A8326">
        <f t="shared" si="130"/>
        <v>21076</v>
      </c>
    </row>
    <row r="8327" spans="1:1" ht="14.45" x14ac:dyDescent="0.3">
      <c r="A8327">
        <f t="shared" si="130"/>
        <v>21075</v>
      </c>
    </row>
    <row r="8328" spans="1:1" ht="14.45" x14ac:dyDescent="0.3">
      <c r="A8328">
        <f t="shared" si="130"/>
        <v>21074</v>
      </c>
    </row>
    <row r="8329" spans="1:1" ht="14.45" x14ac:dyDescent="0.3">
      <c r="A8329">
        <f t="shared" si="130"/>
        <v>21073</v>
      </c>
    </row>
    <row r="8330" spans="1:1" ht="14.45" x14ac:dyDescent="0.3">
      <c r="A8330">
        <f t="shared" si="130"/>
        <v>21072</v>
      </c>
    </row>
    <row r="8331" spans="1:1" ht="14.45" x14ac:dyDescent="0.3">
      <c r="A8331">
        <f t="shared" si="130"/>
        <v>21071</v>
      </c>
    </row>
    <row r="8332" spans="1:1" ht="14.45" x14ac:dyDescent="0.3">
      <c r="A8332">
        <f t="shared" si="130"/>
        <v>21070</v>
      </c>
    </row>
    <row r="8333" spans="1:1" ht="14.45" x14ac:dyDescent="0.3">
      <c r="A8333">
        <f t="shared" si="130"/>
        <v>21069</v>
      </c>
    </row>
    <row r="8334" spans="1:1" ht="14.45" x14ac:dyDescent="0.3">
      <c r="A8334">
        <f t="shared" si="130"/>
        <v>21068</v>
      </c>
    </row>
    <row r="8335" spans="1:1" ht="14.45" x14ac:dyDescent="0.3">
      <c r="A8335">
        <f t="shared" si="130"/>
        <v>21067</v>
      </c>
    </row>
    <row r="8336" spans="1:1" ht="14.45" x14ac:dyDescent="0.3">
      <c r="A8336">
        <f t="shared" si="130"/>
        <v>21066</v>
      </c>
    </row>
    <row r="8337" spans="1:1" ht="14.45" x14ac:dyDescent="0.3">
      <c r="A8337">
        <f t="shared" si="130"/>
        <v>21065</v>
      </c>
    </row>
    <row r="8338" spans="1:1" ht="14.45" x14ac:dyDescent="0.3">
      <c r="A8338">
        <f t="shared" si="130"/>
        <v>21064</v>
      </c>
    </row>
    <row r="8339" spans="1:1" ht="14.45" x14ac:dyDescent="0.3">
      <c r="A8339">
        <f t="shared" si="130"/>
        <v>21063</v>
      </c>
    </row>
    <row r="8340" spans="1:1" ht="14.45" x14ac:dyDescent="0.3">
      <c r="A8340">
        <f t="shared" si="130"/>
        <v>21062</v>
      </c>
    </row>
    <row r="8341" spans="1:1" ht="14.45" x14ac:dyDescent="0.3">
      <c r="A8341">
        <f t="shared" si="130"/>
        <v>21061</v>
      </c>
    </row>
    <row r="8342" spans="1:1" ht="14.45" x14ac:dyDescent="0.3">
      <c r="A8342">
        <f t="shared" si="130"/>
        <v>21060</v>
      </c>
    </row>
    <row r="8343" spans="1:1" ht="14.45" x14ac:dyDescent="0.3">
      <c r="A8343">
        <f t="shared" si="130"/>
        <v>21059</v>
      </c>
    </row>
    <row r="8344" spans="1:1" ht="14.45" x14ac:dyDescent="0.3">
      <c r="A8344">
        <f t="shared" si="130"/>
        <v>21058</v>
      </c>
    </row>
    <row r="8345" spans="1:1" ht="14.45" x14ac:dyDescent="0.3">
      <c r="A8345">
        <f t="shared" si="130"/>
        <v>21057</v>
      </c>
    </row>
    <row r="8346" spans="1:1" ht="14.45" x14ac:dyDescent="0.3">
      <c r="A8346">
        <f t="shared" si="130"/>
        <v>21056</v>
      </c>
    </row>
    <row r="8347" spans="1:1" ht="14.45" x14ac:dyDescent="0.3">
      <c r="A8347">
        <f t="shared" si="130"/>
        <v>21055</v>
      </c>
    </row>
    <row r="8348" spans="1:1" ht="14.45" x14ac:dyDescent="0.3">
      <c r="A8348">
        <f t="shared" si="130"/>
        <v>21054</v>
      </c>
    </row>
    <row r="8349" spans="1:1" ht="14.45" x14ac:dyDescent="0.3">
      <c r="A8349">
        <f t="shared" si="130"/>
        <v>21053</v>
      </c>
    </row>
    <row r="8350" spans="1:1" ht="14.45" x14ac:dyDescent="0.3">
      <c r="A8350">
        <f t="shared" si="130"/>
        <v>21052</v>
      </c>
    </row>
    <row r="8351" spans="1:1" ht="14.45" x14ac:dyDescent="0.3">
      <c r="A8351">
        <f t="shared" si="130"/>
        <v>21051</v>
      </c>
    </row>
    <row r="8352" spans="1:1" ht="14.45" x14ac:dyDescent="0.3">
      <c r="A8352">
        <f t="shared" si="130"/>
        <v>21050</v>
      </c>
    </row>
    <row r="8353" spans="1:1" ht="14.45" x14ac:dyDescent="0.3">
      <c r="A8353">
        <f t="shared" si="130"/>
        <v>21049</v>
      </c>
    </row>
    <row r="8354" spans="1:1" ht="14.45" x14ac:dyDescent="0.3">
      <c r="A8354">
        <f t="shared" si="130"/>
        <v>21048</v>
      </c>
    </row>
    <row r="8355" spans="1:1" ht="14.45" x14ac:dyDescent="0.3">
      <c r="A8355">
        <f t="shared" si="130"/>
        <v>21047</v>
      </c>
    </row>
    <row r="8356" spans="1:1" ht="14.45" x14ac:dyDescent="0.3">
      <c r="A8356">
        <f t="shared" si="130"/>
        <v>21046</v>
      </c>
    </row>
    <row r="8357" spans="1:1" ht="14.45" x14ac:dyDescent="0.3">
      <c r="A8357">
        <f t="shared" si="130"/>
        <v>21045</v>
      </c>
    </row>
    <row r="8358" spans="1:1" ht="14.45" x14ac:dyDescent="0.3">
      <c r="A8358">
        <f t="shared" si="130"/>
        <v>21044</v>
      </c>
    </row>
    <row r="8359" spans="1:1" ht="14.45" x14ac:dyDescent="0.3">
      <c r="A8359">
        <f t="shared" si="130"/>
        <v>21043</v>
      </c>
    </row>
    <row r="8360" spans="1:1" ht="14.45" x14ac:dyDescent="0.3">
      <c r="A8360">
        <f t="shared" si="130"/>
        <v>21042</v>
      </c>
    </row>
    <row r="8361" spans="1:1" ht="14.45" x14ac:dyDescent="0.3">
      <c r="A8361">
        <f t="shared" si="130"/>
        <v>21041</v>
      </c>
    </row>
    <row r="8362" spans="1:1" ht="14.45" x14ac:dyDescent="0.3">
      <c r="A8362">
        <f t="shared" si="130"/>
        <v>21040</v>
      </c>
    </row>
    <row r="8363" spans="1:1" ht="14.45" x14ac:dyDescent="0.3">
      <c r="A8363">
        <f t="shared" si="130"/>
        <v>21039</v>
      </c>
    </row>
    <row r="8364" spans="1:1" ht="14.45" x14ac:dyDescent="0.3">
      <c r="A8364">
        <f t="shared" si="130"/>
        <v>21038</v>
      </c>
    </row>
    <row r="8365" spans="1:1" ht="14.45" x14ac:dyDescent="0.3">
      <c r="A8365">
        <f t="shared" si="130"/>
        <v>21037</v>
      </c>
    </row>
    <row r="8366" spans="1:1" ht="14.45" x14ac:dyDescent="0.3">
      <c r="A8366">
        <f t="shared" si="130"/>
        <v>21036</v>
      </c>
    </row>
    <row r="8367" spans="1:1" ht="14.45" x14ac:dyDescent="0.3">
      <c r="A8367">
        <f t="shared" si="130"/>
        <v>21035</v>
      </c>
    </row>
    <row r="8368" spans="1:1" ht="14.45" x14ac:dyDescent="0.3">
      <c r="A8368">
        <f t="shared" si="130"/>
        <v>21034</v>
      </c>
    </row>
    <row r="8369" spans="1:1" ht="14.45" x14ac:dyDescent="0.3">
      <c r="A8369">
        <f t="shared" si="130"/>
        <v>21033</v>
      </c>
    </row>
    <row r="8370" spans="1:1" ht="14.45" x14ac:dyDescent="0.3">
      <c r="A8370">
        <f t="shared" si="130"/>
        <v>21032</v>
      </c>
    </row>
    <row r="8371" spans="1:1" ht="14.45" x14ac:dyDescent="0.3">
      <c r="A8371">
        <f t="shared" si="130"/>
        <v>21031</v>
      </c>
    </row>
    <row r="8372" spans="1:1" ht="14.45" x14ac:dyDescent="0.3">
      <c r="A8372">
        <f t="shared" si="130"/>
        <v>21030</v>
      </c>
    </row>
    <row r="8373" spans="1:1" ht="14.45" x14ac:dyDescent="0.3">
      <c r="A8373">
        <f t="shared" si="130"/>
        <v>21029</v>
      </c>
    </row>
    <row r="8374" spans="1:1" ht="14.45" x14ac:dyDescent="0.3">
      <c r="A8374">
        <f t="shared" si="130"/>
        <v>21028</v>
      </c>
    </row>
    <row r="8375" spans="1:1" ht="14.45" x14ac:dyDescent="0.3">
      <c r="A8375">
        <f t="shared" si="130"/>
        <v>21027</v>
      </c>
    </row>
    <row r="8376" spans="1:1" ht="14.45" x14ac:dyDescent="0.3">
      <c r="A8376">
        <f t="shared" si="130"/>
        <v>21026</v>
      </c>
    </row>
    <row r="8377" spans="1:1" ht="14.45" x14ac:dyDescent="0.3">
      <c r="A8377">
        <f t="shared" si="130"/>
        <v>21025</v>
      </c>
    </row>
    <row r="8378" spans="1:1" ht="14.45" x14ac:dyDescent="0.3">
      <c r="A8378">
        <f t="shared" si="130"/>
        <v>21024</v>
      </c>
    </row>
    <row r="8379" spans="1:1" ht="14.45" x14ac:dyDescent="0.3">
      <c r="A8379">
        <f t="shared" si="130"/>
        <v>21023</v>
      </c>
    </row>
    <row r="8380" spans="1:1" ht="14.45" x14ac:dyDescent="0.3">
      <c r="A8380">
        <f t="shared" si="130"/>
        <v>21022</v>
      </c>
    </row>
    <row r="8381" spans="1:1" ht="14.45" x14ac:dyDescent="0.3">
      <c r="A8381">
        <f t="shared" si="130"/>
        <v>21021</v>
      </c>
    </row>
    <row r="8382" spans="1:1" ht="14.45" x14ac:dyDescent="0.3">
      <c r="A8382">
        <f t="shared" si="130"/>
        <v>21020</v>
      </c>
    </row>
    <row r="8383" spans="1:1" ht="14.45" x14ac:dyDescent="0.3">
      <c r="A8383">
        <f t="shared" si="130"/>
        <v>21019</v>
      </c>
    </row>
    <row r="8384" spans="1:1" ht="14.45" x14ac:dyDescent="0.3">
      <c r="A8384">
        <f t="shared" si="130"/>
        <v>21018</v>
      </c>
    </row>
    <row r="8385" spans="1:1" ht="14.45" x14ac:dyDescent="0.3">
      <c r="A8385">
        <f t="shared" si="130"/>
        <v>21017</v>
      </c>
    </row>
    <row r="8386" spans="1:1" ht="14.45" x14ac:dyDescent="0.3">
      <c r="A8386">
        <f t="shared" si="130"/>
        <v>21016</v>
      </c>
    </row>
    <row r="8387" spans="1:1" ht="14.45" x14ac:dyDescent="0.3">
      <c r="A8387">
        <f t="shared" si="130"/>
        <v>21015</v>
      </c>
    </row>
    <row r="8388" spans="1:1" ht="14.45" x14ac:dyDescent="0.3">
      <c r="A8388">
        <f t="shared" ref="A8388:A8451" si="131">A8387-1</f>
        <v>21014</v>
      </c>
    </row>
    <row r="8389" spans="1:1" ht="14.45" x14ac:dyDescent="0.3">
      <c r="A8389">
        <f t="shared" si="131"/>
        <v>21013</v>
      </c>
    </row>
    <row r="8390" spans="1:1" ht="14.45" x14ac:dyDescent="0.3">
      <c r="A8390">
        <f t="shared" si="131"/>
        <v>21012</v>
      </c>
    </row>
    <row r="8391" spans="1:1" ht="14.45" x14ac:dyDescent="0.3">
      <c r="A8391">
        <f t="shared" si="131"/>
        <v>21011</v>
      </c>
    </row>
    <row r="8392" spans="1:1" ht="14.45" x14ac:dyDescent="0.3">
      <c r="A8392">
        <f t="shared" si="131"/>
        <v>21010</v>
      </c>
    </row>
    <row r="8393" spans="1:1" ht="14.45" x14ac:dyDescent="0.3">
      <c r="A8393">
        <f t="shared" si="131"/>
        <v>21009</v>
      </c>
    </row>
    <row r="8394" spans="1:1" ht="14.45" x14ac:dyDescent="0.3">
      <c r="A8394">
        <f t="shared" si="131"/>
        <v>21008</v>
      </c>
    </row>
    <row r="8395" spans="1:1" ht="14.45" x14ac:dyDescent="0.3">
      <c r="A8395">
        <f t="shared" si="131"/>
        <v>21007</v>
      </c>
    </row>
    <row r="8396" spans="1:1" ht="14.45" x14ac:dyDescent="0.3">
      <c r="A8396">
        <f t="shared" si="131"/>
        <v>21006</v>
      </c>
    </row>
    <row r="8397" spans="1:1" ht="14.45" x14ac:dyDescent="0.3">
      <c r="A8397">
        <f t="shared" si="131"/>
        <v>21005</v>
      </c>
    </row>
    <row r="8398" spans="1:1" ht="14.45" x14ac:dyDescent="0.3">
      <c r="A8398">
        <f t="shared" si="131"/>
        <v>21004</v>
      </c>
    </row>
    <row r="8399" spans="1:1" ht="14.45" x14ac:dyDescent="0.3">
      <c r="A8399">
        <f t="shared" si="131"/>
        <v>21003</v>
      </c>
    </row>
    <row r="8400" spans="1:1" ht="14.45" x14ac:dyDescent="0.3">
      <c r="A8400">
        <f t="shared" si="131"/>
        <v>21002</v>
      </c>
    </row>
    <row r="8401" spans="1:1" ht="14.45" x14ac:dyDescent="0.3">
      <c r="A8401">
        <f t="shared" si="131"/>
        <v>21001</v>
      </c>
    </row>
    <row r="8402" spans="1:1" ht="14.45" x14ac:dyDescent="0.3">
      <c r="A8402">
        <f t="shared" si="131"/>
        <v>21000</v>
      </c>
    </row>
    <row r="8403" spans="1:1" ht="14.45" x14ac:dyDescent="0.3">
      <c r="A8403">
        <f t="shared" si="131"/>
        <v>20999</v>
      </c>
    </row>
    <row r="8404" spans="1:1" ht="14.45" x14ac:dyDescent="0.3">
      <c r="A8404">
        <f t="shared" si="131"/>
        <v>20998</v>
      </c>
    </row>
    <row r="8405" spans="1:1" ht="14.45" x14ac:dyDescent="0.3">
      <c r="A8405">
        <f t="shared" si="131"/>
        <v>20997</v>
      </c>
    </row>
    <row r="8406" spans="1:1" ht="14.45" x14ac:dyDescent="0.3">
      <c r="A8406">
        <f t="shared" si="131"/>
        <v>20996</v>
      </c>
    </row>
    <row r="8407" spans="1:1" ht="14.45" x14ac:dyDescent="0.3">
      <c r="A8407">
        <f t="shared" si="131"/>
        <v>20995</v>
      </c>
    </row>
    <row r="8408" spans="1:1" ht="14.45" x14ac:dyDescent="0.3">
      <c r="A8408">
        <f t="shared" si="131"/>
        <v>20994</v>
      </c>
    </row>
    <row r="8409" spans="1:1" ht="14.45" x14ac:dyDescent="0.3">
      <c r="A8409">
        <f t="shared" si="131"/>
        <v>20993</v>
      </c>
    </row>
    <row r="8410" spans="1:1" ht="14.45" x14ac:dyDescent="0.3">
      <c r="A8410">
        <f t="shared" si="131"/>
        <v>20992</v>
      </c>
    </row>
    <row r="8411" spans="1:1" ht="14.45" x14ac:dyDescent="0.3">
      <c r="A8411">
        <f t="shared" si="131"/>
        <v>20991</v>
      </c>
    </row>
    <row r="8412" spans="1:1" ht="14.45" x14ac:dyDescent="0.3">
      <c r="A8412">
        <f t="shared" si="131"/>
        <v>20990</v>
      </c>
    </row>
    <row r="8413" spans="1:1" ht="14.45" x14ac:dyDescent="0.3">
      <c r="A8413">
        <f t="shared" si="131"/>
        <v>20989</v>
      </c>
    </row>
    <row r="8414" spans="1:1" ht="14.45" x14ac:dyDescent="0.3">
      <c r="A8414">
        <f t="shared" si="131"/>
        <v>20988</v>
      </c>
    </row>
    <row r="8415" spans="1:1" ht="14.45" x14ac:dyDescent="0.3">
      <c r="A8415">
        <f t="shared" si="131"/>
        <v>20987</v>
      </c>
    </row>
    <row r="8416" spans="1:1" ht="14.45" x14ac:dyDescent="0.3">
      <c r="A8416">
        <f t="shared" si="131"/>
        <v>20986</v>
      </c>
    </row>
    <row r="8417" spans="1:1" ht="14.45" x14ac:dyDescent="0.3">
      <c r="A8417">
        <f t="shared" si="131"/>
        <v>20985</v>
      </c>
    </row>
    <row r="8418" spans="1:1" ht="14.45" x14ac:dyDescent="0.3">
      <c r="A8418">
        <f t="shared" si="131"/>
        <v>20984</v>
      </c>
    </row>
    <row r="8419" spans="1:1" ht="14.45" x14ac:dyDescent="0.3">
      <c r="A8419">
        <f t="shared" si="131"/>
        <v>20983</v>
      </c>
    </row>
    <row r="8420" spans="1:1" ht="14.45" x14ac:dyDescent="0.3">
      <c r="A8420">
        <f t="shared" si="131"/>
        <v>20982</v>
      </c>
    </row>
    <row r="8421" spans="1:1" ht="14.45" x14ac:dyDescent="0.3">
      <c r="A8421">
        <f t="shared" si="131"/>
        <v>20981</v>
      </c>
    </row>
    <row r="8422" spans="1:1" ht="14.45" x14ac:dyDescent="0.3">
      <c r="A8422">
        <f t="shared" si="131"/>
        <v>20980</v>
      </c>
    </row>
    <row r="8423" spans="1:1" ht="14.45" x14ac:dyDescent="0.3">
      <c r="A8423">
        <f t="shared" si="131"/>
        <v>20979</v>
      </c>
    </row>
    <row r="8424" spans="1:1" ht="14.45" x14ac:dyDescent="0.3">
      <c r="A8424">
        <f t="shared" si="131"/>
        <v>20978</v>
      </c>
    </row>
    <row r="8425" spans="1:1" ht="14.45" x14ac:dyDescent="0.3">
      <c r="A8425">
        <f t="shared" si="131"/>
        <v>20977</v>
      </c>
    </row>
    <row r="8426" spans="1:1" ht="14.45" x14ac:dyDescent="0.3">
      <c r="A8426">
        <f t="shared" si="131"/>
        <v>20976</v>
      </c>
    </row>
    <row r="8427" spans="1:1" ht="14.45" x14ac:dyDescent="0.3">
      <c r="A8427">
        <f t="shared" si="131"/>
        <v>20975</v>
      </c>
    </row>
    <row r="8428" spans="1:1" ht="14.45" x14ac:dyDescent="0.3">
      <c r="A8428">
        <f t="shared" si="131"/>
        <v>20974</v>
      </c>
    </row>
    <row r="8429" spans="1:1" ht="14.45" x14ac:dyDescent="0.3">
      <c r="A8429">
        <f t="shared" si="131"/>
        <v>20973</v>
      </c>
    </row>
    <row r="8430" spans="1:1" ht="14.45" x14ac:dyDescent="0.3">
      <c r="A8430">
        <f t="shared" si="131"/>
        <v>20972</v>
      </c>
    </row>
    <row r="8431" spans="1:1" ht="14.45" x14ac:dyDescent="0.3">
      <c r="A8431">
        <f t="shared" si="131"/>
        <v>20971</v>
      </c>
    </row>
    <row r="8432" spans="1:1" ht="14.45" x14ac:dyDescent="0.3">
      <c r="A8432">
        <f t="shared" si="131"/>
        <v>20970</v>
      </c>
    </row>
    <row r="8433" spans="1:1" ht="14.45" x14ac:dyDescent="0.3">
      <c r="A8433">
        <f t="shared" si="131"/>
        <v>20969</v>
      </c>
    </row>
    <row r="8434" spans="1:1" ht="14.45" x14ac:dyDescent="0.3">
      <c r="A8434">
        <f t="shared" si="131"/>
        <v>20968</v>
      </c>
    </row>
    <row r="8435" spans="1:1" ht="14.45" x14ac:dyDescent="0.3">
      <c r="A8435">
        <f t="shared" si="131"/>
        <v>20967</v>
      </c>
    </row>
    <row r="8436" spans="1:1" ht="14.45" x14ac:dyDescent="0.3">
      <c r="A8436">
        <f t="shared" si="131"/>
        <v>20966</v>
      </c>
    </row>
    <row r="8437" spans="1:1" ht="14.45" x14ac:dyDescent="0.3">
      <c r="A8437">
        <f t="shared" si="131"/>
        <v>20965</v>
      </c>
    </row>
    <row r="8438" spans="1:1" ht="14.45" x14ac:dyDescent="0.3">
      <c r="A8438">
        <f t="shared" si="131"/>
        <v>20964</v>
      </c>
    </row>
    <row r="8439" spans="1:1" ht="14.45" x14ac:dyDescent="0.3">
      <c r="A8439">
        <f t="shared" si="131"/>
        <v>20963</v>
      </c>
    </row>
    <row r="8440" spans="1:1" ht="14.45" x14ac:dyDescent="0.3">
      <c r="A8440">
        <f t="shared" si="131"/>
        <v>20962</v>
      </c>
    </row>
    <row r="8441" spans="1:1" ht="14.45" x14ac:dyDescent="0.3">
      <c r="A8441">
        <f t="shared" si="131"/>
        <v>20961</v>
      </c>
    </row>
    <row r="8442" spans="1:1" ht="14.45" x14ac:dyDescent="0.3">
      <c r="A8442">
        <f t="shared" si="131"/>
        <v>20960</v>
      </c>
    </row>
    <row r="8443" spans="1:1" ht="14.45" x14ac:dyDescent="0.3">
      <c r="A8443">
        <f t="shared" si="131"/>
        <v>20959</v>
      </c>
    </row>
    <row r="8444" spans="1:1" ht="14.45" x14ac:dyDescent="0.3">
      <c r="A8444">
        <f t="shared" si="131"/>
        <v>20958</v>
      </c>
    </row>
    <row r="8445" spans="1:1" ht="14.45" x14ac:dyDescent="0.3">
      <c r="A8445">
        <f t="shared" si="131"/>
        <v>20957</v>
      </c>
    </row>
    <row r="8446" spans="1:1" ht="14.45" x14ac:dyDescent="0.3">
      <c r="A8446">
        <f t="shared" si="131"/>
        <v>20956</v>
      </c>
    </row>
    <row r="8447" spans="1:1" ht="14.45" x14ac:dyDescent="0.3">
      <c r="A8447">
        <f t="shared" si="131"/>
        <v>20955</v>
      </c>
    </row>
    <row r="8448" spans="1:1" ht="14.45" x14ac:dyDescent="0.3">
      <c r="A8448">
        <f t="shared" si="131"/>
        <v>20954</v>
      </c>
    </row>
    <row r="8449" spans="1:1" ht="14.45" x14ac:dyDescent="0.3">
      <c r="A8449">
        <f t="shared" si="131"/>
        <v>20953</v>
      </c>
    </row>
    <row r="8450" spans="1:1" ht="14.45" x14ac:dyDescent="0.3">
      <c r="A8450">
        <f t="shared" si="131"/>
        <v>20952</v>
      </c>
    </row>
    <row r="8451" spans="1:1" ht="14.45" x14ac:dyDescent="0.3">
      <c r="A8451">
        <f t="shared" si="131"/>
        <v>20951</v>
      </c>
    </row>
    <row r="8452" spans="1:1" ht="14.45" x14ac:dyDescent="0.3">
      <c r="A8452">
        <f t="shared" ref="A8452:A8515" si="132">A8451-1</f>
        <v>20950</v>
      </c>
    </row>
    <row r="8453" spans="1:1" ht="14.45" x14ac:dyDescent="0.3">
      <c r="A8453">
        <f t="shared" si="132"/>
        <v>20949</v>
      </c>
    </row>
    <row r="8454" spans="1:1" ht="14.45" x14ac:dyDescent="0.3">
      <c r="A8454">
        <f t="shared" si="132"/>
        <v>20948</v>
      </c>
    </row>
    <row r="8455" spans="1:1" ht="14.45" x14ac:dyDescent="0.3">
      <c r="A8455">
        <f t="shared" si="132"/>
        <v>20947</v>
      </c>
    </row>
    <row r="8456" spans="1:1" ht="14.45" x14ac:dyDescent="0.3">
      <c r="A8456">
        <f t="shared" si="132"/>
        <v>20946</v>
      </c>
    </row>
    <row r="8457" spans="1:1" ht="14.45" x14ac:dyDescent="0.3">
      <c r="A8457">
        <f t="shared" si="132"/>
        <v>20945</v>
      </c>
    </row>
    <row r="8458" spans="1:1" ht="14.45" x14ac:dyDescent="0.3">
      <c r="A8458">
        <f t="shared" si="132"/>
        <v>20944</v>
      </c>
    </row>
    <row r="8459" spans="1:1" ht="14.45" x14ac:dyDescent="0.3">
      <c r="A8459">
        <f t="shared" si="132"/>
        <v>20943</v>
      </c>
    </row>
    <row r="8460" spans="1:1" ht="14.45" x14ac:dyDescent="0.3">
      <c r="A8460">
        <f t="shared" si="132"/>
        <v>20942</v>
      </c>
    </row>
    <row r="8461" spans="1:1" ht="14.45" x14ac:dyDescent="0.3">
      <c r="A8461">
        <f t="shared" si="132"/>
        <v>20941</v>
      </c>
    </row>
    <row r="8462" spans="1:1" ht="14.45" x14ac:dyDescent="0.3">
      <c r="A8462">
        <f t="shared" si="132"/>
        <v>20940</v>
      </c>
    </row>
    <row r="8463" spans="1:1" ht="14.45" x14ac:dyDescent="0.3">
      <c r="A8463">
        <f t="shared" si="132"/>
        <v>20939</v>
      </c>
    </row>
    <row r="8464" spans="1:1" ht="14.45" x14ac:dyDescent="0.3">
      <c r="A8464">
        <f t="shared" si="132"/>
        <v>20938</v>
      </c>
    </row>
    <row r="8465" spans="1:1" ht="14.45" x14ac:dyDescent="0.3">
      <c r="A8465">
        <f t="shared" si="132"/>
        <v>20937</v>
      </c>
    </row>
    <row r="8466" spans="1:1" ht="14.45" x14ac:dyDescent="0.3">
      <c r="A8466">
        <f t="shared" si="132"/>
        <v>20936</v>
      </c>
    </row>
    <row r="8467" spans="1:1" ht="14.45" x14ac:dyDescent="0.3">
      <c r="A8467">
        <f t="shared" si="132"/>
        <v>20935</v>
      </c>
    </row>
    <row r="8468" spans="1:1" ht="14.45" x14ac:dyDescent="0.3">
      <c r="A8468">
        <f t="shared" si="132"/>
        <v>20934</v>
      </c>
    </row>
    <row r="8469" spans="1:1" ht="14.45" x14ac:dyDescent="0.3">
      <c r="A8469">
        <f t="shared" si="132"/>
        <v>20933</v>
      </c>
    </row>
    <row r="8470" spans="1:1" ht="14.45" x14ac:dyDescent="0.3">
      <c r="A8470">
        <f t="shared" si="132"/>
        <v>20932</v>
      </c>
    </row>
    <row r="8471" spans="1:1" ht="14.45" x14ac:dyDescent="0.3">
      <c r="A8471">
        <f t="shared" si="132"/>
        <v>20931</v>
      </c>
    </row>
    <row r="8472" spans="1:1" ht="14.45" x14ac:dyDescent="0.3">
      <c r="A8472">
        <f t="shared" si="132"/>
        <v>20930</v>
      </c>
    </row>
    <row r="8473" spans="1:1" ht="14.45" x14ac:dyDescent="0.3">
      <c r="A8473">
        <f t="shared" si="132"/>
        <v>20929</v>
      </c>
    </row>
    <row r="8474" spans="1:1" ht="14.45" x14ac:dyDescent="0.3">
      <c r="A8474">
        <f t="shared" si="132"/>
        <v>20928</v>
      </c>
    </row>
    <row r="8475" spans="1:1" ht="14.45" x14ac:dyDescent="0.3">
      <c r="A8475">
        <f t="shared" si="132"/>
        <v>20927</v>
      </c>
    </row>
    <row r="8476" spans="1:1" ht="14.45" x14ac:dyDescent="0.3">
      <c r="A8476">
        <f t="shared" si="132"/>
        <v>20926</v>
      </c>
    </row>
    <row r="8477" spans="1:1" ht="14.45" x14ac:dyDescent="0.3">
      <c r="A8477">
        <f t="shared" si="132"/>
        <v>20925</v>
      </c>
    </row>
    <row r="8478" spans="1:1" ht="14.45" x14ac:dyDescent="0.3">
      <c r="A8478">
        <f t="shared" si="132"/>
        <v>20924</v>
      </c>
    </row>
    <row r="8479" spans="1:1" ht="14.45" x14ac:dyDescent="0.3">
      <c r="A8479">
        <f t="shared" si="132"/>
        <v>20923</v>
      </c>
    </row>
    <row r="8480" spans="1:1" ht="14.45" x14ac:dyDescent="0.3">
      <c r="A8480">
        <f t="shared" si="132"/>
        <v>20922</v>
      </c>
    </row>
    <row r="8481" spans="1:1" ht="14.45" x14ac:dyDescent="0.3">
      <c r="A8481">
        <f t="shared" si="132"/>
        <v>20921</v>
      </c>
    </row>
    <row r="8482" spans="1:1" ht="14.45" x14ac:dyDescent="0.3">
      <c r="A8482">
        <f t="shared" si="132"/>
        <v>20920</v>
      </c>
    </row>
    <row r="8483" spans="1:1" ht="14.45" x14ac:dyDescent="0.3">
      <c r="A8483">
        <f t="shared" si="132"/>
        <v>20919</v>
      </c>
    </row>
    <row r="8484" spans="1:1" ht="14.45" x14ac:dyDescent="0.3">
      <c r="A8484">
        <f t="shared" si="132"/>
        <v>20918</v>
      </c>
    </row>
    <row r="8485" spans="1:1" ht="14.45" x14ac:dyDescent="0.3">
      <c r="A8485">
        <f t="shared" si="132"/>
        <v>20917</v>
      </c>
    </row>
    <row r="8486" spans="1:1" ht="14.45" x14ac:dyDescent="0.3">
      <c r="A8486">
        <f t="shared" si="132"/>
        <v>20916</v>
      </c>
    </row>
    <row r="8487" spans="1:1" ht="14.45" x14ac:dyDescent="0.3">
      <c r="A8487">
        <f t="shared" si="132"/>
        <v>20915</v>
      </c>
    </row>
    <row r="8488" spans="1:1" ht="14.45" x14ac:dyDescent="0.3">
      <c r="A8488">
        <f t="shared" si="132"/>
        <v>20914</v>
      </c>
    </row>
    <row r="8489" spans="1:1" ht="14.45" x14ac:dyDescent="0.3">
      <c r="A8489">
        <f t="shared" si="132"/>
        <v>20913</v>
      </c>
    </row>
    <row r="8490" spans="1:1" ht="14.45" x14ac:dyDescent="0.3">
      <c r="A8490">
        <f t="shared" si="132"/>
        <v>20912</v>
      </c>
    </row>
    <row r="8491" spans="1:1" ht="14.45" x14ac:dyDescent="0.3">
      <c r="A8491">
        <f t="shared" si="132"/>
        <v>20911</v>
      </c>
    </row>
    <row r="8492" spans="1:1" ht="14.45" x14ac:dyDescent="0.3">
      <c r="A8492">
        <f t="shared" si="132"/>
        <v>20910</v>
      </c>
    </row>
    <row r="8493" spans="1:1" ht="14.45" x14ac:dyDescent="0.3">
      <c r="A8493">
        <f t="shared" si="132"/>
        <v>20909</v>
      </c>
    </row>
    <row r="8494" spans="1:1" ht="14.45" x14ac:dyDescent="0.3">
      <c r="A8494">
        <f t="shared" si="132"/>
        <v>20908</v>
      </c>
    </row>
    <row r="8495" spans="1:1" ht="14.45" x14ac:dyDescent="0.3">
      <c r="A8495">
        <f t="shared" si="132"/>
        <v>20907</v>
      </c>
    </row>
    <row r="8496" spans="1:1" ht="14.45" x14ac:dyDescent="0.3">
      <c r="A8496">
        <f t="shared" si="132"/>
        <v>20906</v>
      </c>
    </row>
    <row r="8497" spans="1:1" ht="14.45" x14ac:dyDescent="0.3">
      <c r="A8497">
        <f t="shared" si="132"/>
        <v>20905</v>
      </c>
    </row>
    <row r="8498" spans="1:1" ht="14.45" x14ac:dyDescent="0.3">
      <c r="A8498">
        <f t="shared" si="132"/>
        <v>20904</v>
      </c>
    </row>
    <row r="8499" spans="1:1" ht="14.45" x14ac:dyDescent="0.3">
      <c r="A8499">
        <f t="shared" si="132"/>
        <v>20903</v>
      </c>
    </row>
    <row r="8500" spans="1:1" ht="14.45" x14ac:dyDescent="0.3">
      <c r="A8500">
        <f t="shared" si="132"/>
        <v>20902</v>
      </c>
    </row>
    <row r="8501" spans="1:1" ht="14.45" x14ac:dyDescent="0.3">
      <c r="A8501">
        <f t="shared" si="132"/>
        <v>20901</v>
      </c>
    </row>
    <row r="8502" spans="1:1" ht="14.45" x14ac:dyDescent="0.3">
      <c r="A8502">
        <f t="shared" si="132"/>
        <v>20900</v>
      </c>
    </row>
    <row r="8503" spans="1:1" ht="14.45" x14ac:dyDescent="0.3">
      <c r="A8503">
        <f t="shared" si="132"/>
        <v>20899</v>
      </c>
    </row>
    <row r="8504" spans="1:1" ht="14.45" x14ac:dyDescent="0.3">
      <c r="A8504">
        <f t="shared" si="132"/>
        <v>20898</v>
      </c>
    </row>
    <row r="8505" spans="1:1" ht="14.45" x14ac:dyDescent="0.3">
      <c r="A8505">
        <f t="shared" si="132"/>
        <v>20897</v>
      </c>
    </row>
    <row r="8506" spans="1:1" ht="14.45" x14ac:dyDescent="0.3">
      <c r="A8506">
        <f t="shared" si="132"/>
        <v>20896</v>
      </c>
    </row>
    <row r="8507" spans="1:1" ht="14.45" x14ac:dyDescent="0.3">
      <c r="A8507">
        <f t="shared" si="132"/>
        <v>20895</v>
      </c>
    </row>
    <row r="8508" spans="1:1" ht="14.45" x14ac:dyDescent="0.3">
      <c r="A8508">
        <f t="shared" si="132"/>
        <v>20894</v>
      </c>
    </row>
    <row r="8509" spans="1:1" ht="14.45" x14ac:dyDescent="0.3">
      <c r="A8509">
        <f t="shared" si="132"/>
        <v>20893</v>
      </c>
    </row>
    <row r="8510" spans="1:1" ht="14.45" x14ac:dyDescent="0.3">
      <c r="A8510">
        <f t="shared" si="132"/>
        <v>20892</v>
      </c>
    </row>
    <row r="8511" spans="1:1" ht="14.45" x14ac:dyDescent="0.3">
      <c r="A8511">
        <f t="shared" si="132"/>
        <v>20891</v>
      </c>
    </row>
    <row r="8512" spans="1:1" ht="14.45" x14ac:dyDescent="0.3">
      <c r="A8512">
        <f t="shared" si="132"/>
        <v>20890</v>
      </c>
    </row>
    <row r="8513" spans="1:1" ht="14.45" x14ac:dyDescent="0.3">
      <c r="A8513">
        <f t="shared" si="132"/>
        <v>20889</v>
      </c>
    </row>
    <row r="8514" spans="1:1" ht="14.45" x14ac:dyDescent="0.3">
      <c r="A8514">
        <f t="shared" si="132"/>
        <v>20888</v>
      </c>
    </row>
    <row r="8515" spans="1:1" ht="14.45" x14ac:dyDescent="0.3">
      <c r="A8515">
        <f t="shared" si="132"/>
        <v>20887</v>
      </c>
    </row>
    <row r="8516" spans="1:1" ht="14.45" x14ac:dyDescent="0.3">
      <c r="A8516">
        <f t="shared" ref="A8516:A8579" si="133">A8515-1</f>
        <v>20886</v>
      </c>
    </row>
    <row r="8517" spans="1:1" ht="14.45" x14ac:dyDescent="0.3">
      <c r="A8517">
        <f t="shared" si="133"/>
        <v>20885</v>
      </c>
    </row>
    <row r="8518" spans="1:1" ht="14.45" x14ac:dyDescent="0.3">
      <c r="A8518">
        <f t="shared" si="133"/>
        <v>20884</v>
      </c>
    </row>
    <row r="8519" spans="1:1" ht="14.45" x14ac:dyDescent="0.3">
      <c r="A8519">
        <f t="shared" si="133"/>
        <v>20883</v>
      </c>
    </row>
    <row r="8520" spans="1:1" ht="14.45" x14ac:dyDescent="0.3">
      <c r="A8520">
        <f t="shared" si="133"/>
        <v>20882</v>
      </c>
    </row>
    <row r="8521" spans="1:1" ht="14.45" x14ac:dyDescent="0.3">
      <c r="A8521">
        <f t="shared" si="133"/>
        <v>20881</v>
      </c>
    </row>
    <row r="8522" spans="1:1" ht="14.45" x14ac:dyDescent="0.3">
      <c r="A8522">
        <f t="shared" si="133"/>
        <v>20880</v>
      </c>
    </row>
    <row r="8523" spans="1:1" ht="14.45" x14ac:dyDescent="0.3">
      <c r="A8523">
        <f t="shared" si="133"/>
        <v>20879</v>
      </c>
    </row>
    <row r="8524" spans="1:1" ht="14.45" x14ac:dyDescent="0.3">
      <c r="A8524">
        <f t="shared" si="133"/>
        <v>20878</v>
      </c>
    </row>
    <row r="8525" spans="1:1" ht="14.45" x14ac:dyDescent="0.3">
      <c r="A8525">
        <f t="shared" si="133"/>
        <v>20877</v>
      </c>
    </row>
    <row r="8526" spans="1:1" ht="14.45" x14ac:dyDescent="0.3">
      <c r="A8526">
        <f t="shared" si="133"/>
        <v>20876</v>
      </c>
    </row>
    <row r="8527" spans="1:1" ht="14.45" x14ac:dyDescent="0.3">
      <c r="A8527">
        <f t="shared" si="133"/>
        <v>20875</v>
      </c>
    </row>
    <row r="8528" spans="1:1" ht="14.45" x14ac:dyDescent="0.3">
      <c r="A8528">
        <f t="shared" si="133"/>
        <v>20874</v>
      </c>
    </row>
    <row r="8529" spans="1:1" ht="14.45" x14ac:dyDescent="0.3">
      <c r="A8529">
        <f t="shared" si="133"/>
        <v>20873</v>
      </c>
    </row>
    <row r="8530" spans="1:1" ht="14.45" x14ac:dyDescent="0.3">
      <c r="A8530">
        <f t="shared" si="133"/>
        <v>20872</v>
      </c>
    </row>
    <row r="8531" spans="1:1" ht="14.45" x14ac:dyDescent="0.3">
      <c r="A8531">
        <f t="shared" si="133"/>
        <v>20871</v>
      </c>
    </row>
    <row r="8532" spans="1:1" ht="14.45" x14ac:dyDescent="0.3">
      <c r="A8532">
        <f t="shared" si="133"/>
        <v>20870</v>
      </c>
    </row>
    <row r="8533" spans="1:1" ht="14.45" x14ac:dyDescent="0.3">
      <c r="A8533">
        <f t="shared" si="133"/>
        <v>20869</v>
      </c>
    </row>
    <row r="8534" spans="1:1" ht="14.45" x14ac:dyDescent="0.3">
      <c r="A8534">
        <f t="shared" si="133"/>
        <v>20868</v>
      </c>
    </row>
    <row r="8535" spans="1:1" ht="14.45" x14ac:dyDescent="0.3">
      <c r="A8535">
        <f t="shared" si="133"/>
        <v>20867</v>
      </c>
    </row>
    <row r="8536" spans="1:1" ht="14.45" x14ac:dyDescent="0.3">
      <c r="A8536">
        <f t="shared" si="133"/>
        <v>20866</v>
      </c>
    </row>
    <row r="8537" spans="1:1" ht="14.45" x14ac:dyDescent="0.3">
      <c r="A8537">
        <f t="shared" si="133"/>
        <v>20865</v>
      </c>
    </row>
    <row r="8538" spans="1:1" ht="14.45" x14ac:dyDescent="0.3">
      <c r="A8538">
        <f t="shared" si="133"/>
        <v>20864</v>
      </c>
    </row>
    <row r="8539" spans="1:1" ht="14.45" x14ac:dyDescent="0.3">
      <c r="A8539">
        <f t="shared" si="133"/>
        <v>20863</v>
      </c>
    </row>
    <row r="8540" spans="1:1" ht="14.45" x14ac:dyDescent="0.3">
      <c r="A8540">
        <f t="shared" si="133"/>
        <v>20862</v>
      </c>
    </row>
    <row r="8541" spans="1:1" ht="14.45" x14ac:dyDescent="0.3">
      <c r="A8541">
        <f t="shared" si="133"/>
        <v>20861</v>
      </c>
    </row>
    <row r="8542" spans="1:1" ht="14.45" x14ac:dyDescent="0.3">
      <c r="A8542">
        <f t="shared" si="133"/>
        <v>20860</v>
      </c>
    </row>
    <row r="8543" spans="1:1" ht="14.45" x14ac:dyDescent="0.3">
      <c r="A8543">
        <f t="shared" si="133"/>
        <v>20859</v>
      </c>
    </row>
    <row r="8544" spans="1:1" ht="14.45" x14ac:dyDescent="0.3">
      <c r="A8544">
        <f t="shared" si="133"/>
        <v>20858</v>
      </c>
    </row>
    <row r="8545" spans="1:1" ht="14.45" x14ac:dyDescent="0.3">
      <c r="A8545">
        <f t="shared" si="133"/>
        <v>20857</v>
      </c>
    </row>
    <row r="8546" spans="1:1" ht="14.45" x14ac:dyDescent="0.3">
      <c r="A8546">
        <f t="shared" si="133"/>
        <v>20856</v>
      </c>
    </row>
    <row r="8547" spans="1:1" ht="14.45" x14ac:dyDescent="0.3">
      <c r="A8547">
        <f t="shared" si="133"/>
        <v>20855</v>
      </c>
    </row>
    <row r="8548" spans="1:1" ht="14.45" x14ac:dyDescent="0.3">
      <c r="A8548">
        <f t="shared" si="133"/>
        <v>20854</v>
      </c>
    </row>
    <row r="8549" spans="1:1" ht="14.45" x14ac:dyDescent="0.3">
      <c r="A8549">
        <f t="shared" si="133"/>
        <v>20853</v>
      </c>
    </row>
    <row r="8550" spans="1:1" ht="14.45" x14ac:dyDescent="0.3">
      <c r="A8550">
        <f t="shared" si="133"/>
        <v>20852</v>
      </c>
    </row>
    <row r="8551" spans="1:1" ht="14.45" x14ac:dyDescent="0.3">
      <c r="A8551">
        <f t="shared" si="133"/>
        <v>20851</v>
      </c>
    </row>
    <row r="8552" spans="1:1" ht="14.45" x14ac:dyDescent="0.3">
      <c r="A8552">
        <f t="shared" si="133"/>
        <v>20850</v>
      </c>
    </row>
    <row r="8553" spans="1:1" ht="14.45" x14ac:dyDescent="0.3">
      <c r="A8553">
        <f t="shared" si="133"/>
        <v>20849</v>
      </c>
    </row>
    <row r="8554" spans="1:1" ht="14.45" x14ac:dyDescent="0.3">
      <c r="A8554">
        <f t="shared" si="133"/>
        <v>20848</v>
      </c>
    </row>
    <row r="8555" spans="1:1" ht="14.45" x14ac:dyDescent="0.3">
      <c r="A8555">
        <f t="shared" si="133"/>
        <v>20847</v>
      </c>
    </row>
    <row r="8556" spans="1:1" ht="14.45" x14ac:dyDescent="0.3">
      <c r="A8556">
        <f t="shared" si="133"/>
        <v>20846</v>
      </c>
    </row>
    <row r="8557" spans="1:1" ht="14.45" x14ac:dyDescent="0.3">
      <c r="A8557">
        <f t="shared" si="133"/>
        <v>20845</v>
      </c>
    </row>
    <row r="8558" spans="1:1" ht="14.45" x14ac:dyDescent="0.3">
      <c r="A8558">
        <f t="shared" si="133"/>
        <v>20844</v>
      </c>
    </row>
    <row r="8559" spans="1:1" ht="14.45" x14ac:dyDescent="0.3">
      <c r="A8559">
        <f t="shared" si="133"/>
        <v>20843</v>
      </c>
    </row>
    <row r="8560" spans="1:1" ht="14.45" x14ac:dyDescent="0.3">
      <c r="A8560">
        <f t="shared" si="133"/>
        <v>20842</v>
      </c>
    </row>
    <row r="8561" spans="1:1" ht="14.45" x14ac:dyDescent="0.3">
      <c r="A8561">
        <f t="shared" si="133"/>
        <v>20841</v>
      </c>
    </row>
    <row r="8562" spans="1:1" ht="14.45" x14ac:dyDescent="0.3">
      <c r="A8562">
        <f t="shared" si="133"/>
        <v>20840</v>
      </c>
    </row>
    <row r="8563" spans="1:1" ht="14.45" x14ac:dyDescent="0.3">
      <c r="A8563">
        <f t="shared" si="133"/>
        <v>20839</v>
      </c>
    </row>
    <row r="8564" spans="1:1" ht="14.45" x14ac:dyDescent="0.3">
      <c r="A8564">
        <f t="shared" si="133"/>
        <v>20838</v>
      </c>
    </row>
    <row r="8565" spans="1:1" ht="14.45" x14ac:dyDescent="0.3">
      <c r="A8565">
        <f t="shared" si="133"/>
        <v>20837</v>
      </c>
    </row>
    <row r="8566" spans="1:1" ht="14.45" x14ac:dyDescent="0.3">
      <c r="A8566">
        <f t="shared" si="133"/>
        <v>20836</v>
      </c>
    </row>
    <row r="8567" spans="1:1" ht="14.45" x14ac:dyDescent="0.3">
      <c r="A8567">
        <f t="shared" si="133"/>
        <v>20835</v>
      </c>
    </row>
    <row r="8568" spans="1:1" ht="14.45" x14ac:dyDescent="0.3">
      <c r="A8568">
        <f t="shared" si="133"/>
        <v>20834</v>
      </c>
    </row>
    <row r="8569" spans="1:1" ht="14.45" x14ac:dyDescent="0.3">
      <c r="A8569">
        <f t="shared" si="133"/>
        <v>20833</v>
      </c>
    </row>
    <row r="8570" spans="1:1" ht="14.45" x14ac:dyDescent="0.3">
      <c r="A8570">
        <f t="shared" si="133"/>
        <v>20832</v>
      </c>
    </row>
    <row r="8571" spans="1:1" ht="14.45" x14ac:dyDescent="0.3">
      <c r="A8571">
        <f t="shared" si="133"/>
        <v>20831</v>
      </c>
    </row>
    <row r="8572" spans="1:1" ht="14.45" x14ac:dyDescent="0.3">
      <c r="A8572">
        <f t="shared" si="133"/>
        <v>20830</v>
      </c>
    </row>
    <row r="8573" spans="1:1" ht="14.45" x14ac:dyDescent="0.3">
      <c r="A8573">
        <f t="shared" si="133"/>
        <v>20829</v>
      </c>
    </row>
    <row r="8574" spans="1:1" ht="14.45" x14ac:dyDescent="0.3">
      <c r="A8574">
        <f t="shared" si="133"/>
        <v>20828</v>
      </c>
    </row>
    <row r="8575" spans="1:1" ht="14.45" x14ac:dyDescent="0.3">
      <c r="A8575">
        <f t="shared" si="133"/>
        <v>20827</v>
      </c>
    </row>
    <row r="8576" spans="1:1" ht="14.45" x14ac:dyDescent="0.3">
      <c r="A8576">
        <f t="shared" si="133"/>
        <v>20826</v>
      </c>
    </row>
    <row r="8577" spans="1:1" ht="14.45" x14ac:dyDescent="0.3">
      <c r="A8577">
        <f t="shared" si="133"/>
        <v>20825</v>
      </c>
    </row>
    <row r="8578" spans="1:1" ht="14.45" x14ac:dyDescent="0.3">
      <c r="A8578">
        <f t="shared" si="133"/>
        <v>20824</v>
      </c>
    </row>
    <row r="8579" spans="1:1" ht="14.45" x14ac:dyDescent="0.3">
      <c r="A8579">
        <f t="shared" si="133"/>
        <v>20823</v>
      </c>
    </row>
    <row r="8580" spans="1:1" ht="14.45" x14ac:dyDescent="0.3">
      <c r="A8580">
        <f t="shared" ref="A8580:A8643" si="134">A8579-1</f>
        <v>20822</v>
      </c>
    </row>
    <row r="8581" spans="1:1" ht="14.45" x14ac:dyDescent="0.3">
      <c r="A8581">
        <f t="shared" si="134"/>
        <v>20821</v>
      </c>
    </row>
    <row r="8582" spans="1:1" ht="14.45" x14ac:dyDescent="0.3">
      <c r="A8582">
        <f t="shared" si="134"/>
        <v>20820</v>
      </c>
    </row>
    <row r="8583" spans="1:1" ht="14.45" x14ac:dyDescent="0.3">
      <c r="A8583">
        <f t="shared" si="134"/>
        <v>20819</v>
      </c>
    </row>
    <row r="8584" spans="1:1" ht="14.45" x14ac:dyDescent="0.3">
      <c r="A8584">
        <f t="shared" si="134"/>
        <v>20818</v>
      </c>
    </row>
    <row r="8585" spans="1:1" ht="14.45" x14ac:dyDescent="0.3">
      <c r="A8585">
        <f t="shared" si="134"/>
        <v>20817</v>
      </c>
    </row>
    <row r="8586" spans="1:1" ht="14.45" x14ac:dyDescent="0.3">
      <c r="A8586">
        <f t="shared" si="134"/>
        <v>20816</v>
      </c>
    </row>
    <row r="8587" spans="1:1" ht="14.45" x14ac:dyDescent="0.3">
      <c r="A8587">
        <f t="shared" si="134"/>
        <v>20815</v>
      </c>
    </row>
    <row r="8588" spans="1:1" ht="14.45" x14ac:dyDescent="0.3">
      <c r="A8588">
        <f t="shared" si="134"/>
        <v>20814</v>
      </c>
    </row>
    <row r="8589" spans="1:1" ht="14.45" x14ac:dyDescent="0.3">
      <c r="A8589">
        <f t="shared" si="134"/>
        <v>20813</v>
      </c>
    </row>
    <row r="8590" spans="1:1" ht="14.45" x14ac:dyDescent="0.3">
      <c r="A8590">
        <f t="shared" si="134"/>
        <v>20812</v>
      </c>
    </row>
    <row r="8591" spans="1:1" ht="14.45" x14ac:dyDescent="0.3">
      <c r="A8591">
        <f t="shared" si="134"/>
        <v>20811</v>
      </c>
    </row>
    <row r="8592" spans="1:1" ht="14.45" x14ac:dyDescent="0.3">
      <c r="A8592">
        <f t="shared" si="134"/>
        <v>20810</v>
      </c>
    </row>
    <row r="8593" spans="1:1" ht="14.45" x14ac:dyDescent="0.3">
      <c r="A8593">
        <f t="shared" si="134"/>
        <v>20809</v>
      </c>
    </row>
    <row r="8594" spans="1:1" ht="14.45" x14ac:dyDescent="0.3">
      <c r="A8594">
        <f t="shared" si="134"/>
        <v>20808</v>
      </c>
    </row>
    <row r="8595" spans="1:1" ht="14.45" x14ac:dyDescent="0.3">
      <c r="A8595">
        <f t="shared" si="134"/>
        <v>20807</v>
      </c>
    </row>
    <row r="8596" spans="1:1" ht="14.45" x14ac:dyDescent="0.3">
      <c r="A8596">
        <f t="shared" si="134"/>
        <v>20806</v>
      </c>
    </row>
    <row r="8597" spans="1:1" ht="14.45" x14ac:dyDescent="0.3">
      <c r="A8597">
        <f t="shared" si="134"/>
        <v>20805</v>
      </c>
    </row>
    <row r="8598" spans="1:1" ht="14.45" x14ac:dyDescent="0.3">
      <c r="A8598">
        <f t="shared" si="134"/>
        <v>20804</v>
      </c>
    </row>
    <row r="8599" spans="1:1" ht="14.45" x14ac:dyDescent="0.3">
      <c r="A8599">
        <f t="shared" si="134"/>
        <v>20803</v>
      </c>
    </row>
    <row r="8600" spans="1:1" ht="14.45" x14ac:dyDescent="0.3">
      <c r="A8600">
        <f t="shared" si="134"/>
        <v>20802</v>
      </c>
    </row>
    <row r="8601" spans="1:1" ht="14.45" x14ac:dyDescent="0.3">
      <c r="A8601">
        <f t="shared" si="134"/>
        <v>20801</v>
      </c>
    </row>
    <row r="8602" spans="1:1" ht="14.45" x14ac:dyDescent="0.3">
      <c r="A8602">
        <f t="shared" si="134"/>
        <v>20800</v>
      </c>
    </row>
    <row r="8603" spans="1:1" ht="14.45" x14ac:dyDescent="0.3">
      <c r="A8603">
        <f t="shared" si="134"/>
        <v>20799</v>
      </c>
    </row>
    <row r="8604" spans="1:1" ht="14.45" x14ac:dyDescent="0.3">
      <c r="A8604">
        <f t="shared" si="134"/>
        <v>20798</v>
      </c>
    </row>
    <row r="8605" spans="1:1" ht="14.45" x14ac:dyDescent="0.3">
      <c r="A8605">
        <f t="shared" si="134"/>
        <v>20797</v>
      </c>
    </row>
    <row r="8606" spans="1:1" ht="14.45" x14ac:dyDescent="0.3">
      <c r="A8606">
        <f t="shared" si="134"/>
        <v>20796</v>
      </c>
    </row>
    <row r="8607" spans="1:1" ht="14.45" x14ac:dyDescent="0.3">
      <c r="A8607">
        <f t="shared" si="134"/>
        <v>20795</v>
      </c>
    </row>
    <row r="8608" spans="1:1" ht="14.45" x14ac:dyDescent="0.3">
      <c r="A8608">
        <f t="shared" si="134"/>
        <v>20794</v>
      </c>
    </row>
    <row r="8609" spans="1:1" ht="14.45" x14ac:dyDescent="0.3">
      <c r="A8609">
        <f t="shared" si="134"/>
        <v>20793</v>
      </c>
    </row>
    <row r="8610" spans="1:1" ht="14.45" x14ac:dyDescent="0.3">
      <c r="A8610">
        <f t="shared" si="134"/>
        <v>20792</v>
      </c>
    </row>
    <row r="8611" spans="1:1" ht="14.45" x14ac:dyDescent="0.3">
      <c r="A8611">
        <f t="shared" si="134"/>
        <v>20791</v>
      </c>
    </row>
    <row r="8612" spans="1:1" ht="14.45" x14ac:dyDescent="0.3">
      <c r="A8612">
        <f t="shared" si="134"/>
        <v>20790</v>
      </c>
    </row>
    <row r="8613" spans="1:1" ht="14.45" x14ac:dyDescent="0.3">
      <c r="A8613">
        <f t="shared" si="134"/>
        <v>20789</v>
      </c>
    </row>
    <row r="8614" spans="1:1" ht="14.45" x14ac:dyDescent="0.3">
      <c r="A8614">
        <f t="shared" si="134"/>
        <v>20788</v>
      </c>
    </row>
    <row r="8615" spans="1:1" ht="14.45" x14ac:dyDescent="0.3">
      <c r="A8615">
        <f t="shared" si="134"/>
        <v>20787</v>
      </c>
    </row>
    <row r="8616" spans="1:1" ht="14.45" x14ac:dyDescent="0.3">
      <c r="A8616">
        <f t="shared" si="134"/>
        <v>20786</v>
      </c>
    </row>
    <row r="8617" spans="1:1" ht="14.45" x14ac:dyDescent="0.3">
      <c r="A8617">
        <f t="shared" si="134"/>
        <v>20785</v>
      </c>
    </row>
    <row r="8618" spans="1:1" ht="14.45" x14ac:dyDescent="0.3">
      <c r="A8618">
        <f t="shared" si="134"/>
        <v>20784</v>
      </c>
    </row>
    <row r="8619" spans="1:1" ht="14.45" x14ac:dyDescent="0.3">
      <c r="A8619">
        <f t="shared" si="134"/>
        <v>20783</v>
      </c>
    </row>
    <row r="8620" spans="1:1" ht="14.45" x14ac:dyDescent="0.3">
      <c r="A8620">
        <f t="shared" si="134"/>
        <v>20782</v>
      </c>
    </row>
    <row r="8621" spans="1:1" ht="14.45" x14ac:dyDescent="0.3">
      <c r="A8621">
        <f t="shared" si="134"/>
        <v>20781</v>
      </c>
    </row>
    <row r="8622" spans="1:1" ht="14.45" x14ac:dyDescent="0.3">
      <c r="A8622">
        <f t="shared" si="134"/>
        <v>20780</v>
      </c>
    </row>
    <row r="8623" spans="1:1" ht="14.45" x14ac:dyDescent="0.3">
      <c r="A8623">
        <f t="shared" si="134"/>
        <v>20779</v>
      </c>
    </row>
    <row r="8624" spans="1:1" ht="14.45" x14ac:dyDescent="0.3">
      <c r="A8624">
        <f t="shared" si="134"/>
        <v>20778</v>
      </c>
    </row>
    <row r="8625" spans="1:1" ht="14.45" x14ac:dyDescent="0.3">
      <c r="A8625">
        <f t="shared" si="134"/>
        <v>20777</v>
      </c>
    </row>
    <row r="8626" spans="1:1" ht="14.45" x14ac:dyDescent="0.3">
      <c r="A8626">
        <f t="shared" si="134"/>
        <v>20776</v>
      </c>
    </row>
    <row r="8627" spans="1:1" ht="14.45" x14ac:dyDescent="0.3">
      <c r="A8627">
        <f t="shared" si="134"/>
        <v>20775</v>
      </c>
    </row>
    <row r="8628" spans="1:1" ht="14.45" x14ac:dyDescent="0.3">
      <c r="A8628">
        <f t="shared" si="134"/>
        <v>20774</v>
      </c>
    </row>
    <row r="8629" spans="1:1" ht="14.45" x14ac:dyDescent="0.3">
      <c r="A8629">
        <f t="shared" si="134"/>
        <v>20773</v>
      </c>
    </row>
    <row r="8630" spans="1:1" ht="14.45" x14ac:dyDescent="0.3">
      <c r="A8630">
        <f t="shared" si="134"/>
        <v>20772</v>
      </c>
    </row>
    <row r="8631" spans="1:1" ht="14.45" x14ac:dyDescent="0.3">
      <c r="A8631">
        <f t="shared" si="134"/>
        <v>20771</v>
      </c>
    </row>
    <row r="8632" spans="1:1" ht="14.45" x14ac:dyDescent="0.3">
      <c r="A8632">
        <f t="shared" si="134"/>
        <v>20770</v>
      </c>
    </row>
    <row r="8633" spans="1:1" ht="14.45" x14ac:dyDescent="0.3">
      <c r="A8633">
        <f t="shared" si="134"/>
        <v>20769</v>
      </c>
    </row>
    <row r="8634" spans="1:1" ht="14.45" x14ac:dyDescent="0.3">
      <c r="A8634">
        <f t="shared" si="134"/>
        <v>20768</v>
      </c>
    </row>
    <row r="8635" spans="1:1" ht="14.45" x14ac:dyDescent="0.3">
      <c r="A8635">
        <f t="shared" si="134"/>
        <v>20767</v>
      </c>
    </row>
    <row r="8636" spans="1:1" ht="14.45" x14ac:dyDescent="0.3">
      <c r="A8636">
        <f t="shared" si="134"/>
        <v>20766</v>
      </c>
    </row>
    <row r="8637" spans="1:1" ht="14.45" x14ac:dyDescent="0.3">
      <c r="A8637">
        <f t="shared" si="134"/>
        <v>20765</v>
      </c>
    </row>
    <row r="8638" spans="1:1" ht="14.45" x14ac:dyDescent="0.3">
      <c r="A8638">
        <f t="shared" si="134"/>
        <v>20764</v>
      </c>
    </row>
    <row r="8639" spans="1:1" ht="14.45" x14ac:dyDescent="0.3">
      <c r="A8639">
        <f t="shared" si="134"/>
        <v>20763</v>
      </c>
    </row>
    <row r="8640" spans="1:1" ht="14.45" x14ac:dyDescent="0.3">
      <c r="A8640">
        <f t="shared" si="134"/>
        <v>20762</v>
      </c>
    </row>
    <row r="8641" spans="1:1" ht="14.45" x14ac:dyDescent="0.3">
      <c r="A8641">
        <f t="shared" si="134"/>
        <v>20761</v>
      </c>
    </row>
    <row r="8642" spans="1:1" ht="14.45" x14ac:dyDescent="0.3">
      <c r="A8642">
        <f t="shared" si="134"/>
        <v>20760</v>
      </c>
    </row>
    <row r="8643" spans="1:1" ht="14.45" x14ac:dyDescent="0.3">
      <c r="A8643">
        <f t="shared" si="134"/>
        <v>20759</v>
      </c>
    </row>
    <row r="8644" spans="1:1" ht="14.45" x14ac:dyDescent="0.3">
      <c r="A8644">
        <f t="shared" ref="A8644:A8707" si="135">A8643-1</f>
        <v>20758</v>
      </c>
    </row>
    <row r="8645" spans="1:1" ht="14.45" x14ac:dyDescent="0.3">
      <c r="A8645">
        <f t="shared" si="135"/>
        <v>20757</v>
      </c>
    </row>
    <row r="8646" spans="1:1" ht="14.45" x14ac:dyDescent="0.3">
      <c r="A8646">
        <f t="shared" si="135"/>
        <v>20756</v>
      </c>
    </row>
    <row r="8647" spans="1:1" ht="14.45" x14ac:dyDescent="0.3">
      <c r="A8647">
        <f t="shared" si="135"/>
        <v>20755</v>
      </c>
    </row>
    <row r="8648" spans="1:1" ht="14.45" x14ac:dyDescent="0.3">
      <c r="A8648">
        <f t="shared" si="135"/>
        <v>20754</v>
      </c>
    </row>
    <row r="8649" spans="1:1" ht="14.45" x14ac:dyDescent="0.3">
      <c r="A8649">
        <f t="shared" si="135"/>
        <v>20753</v>
      </c>
    </row>
    <row r="8650" spans="1:1" ht="14.45" x14ac:dyDescent="0.3">
      <c r="A8650">
        <f t="shared" si="135"/>
        <v>20752</v>
      </c>
    </row>
    <row r="8651" spans="1:1" ht="14.45" x14ac:dyDescent="0.3">
      <c r="A8651">
        <f t="shared" si="135"/>
        <v>20751</v>
      </c>
    </row>
    <row r="8652" spans="1:1" ht="14.45" x14ac:dyDescent="0.3">
      <c r="A8652">
        <f t="shared" si="135"/>
        <v>20750</v>
      </c>
    </row>
    <row r="8653" spans="1:1" ht="14.45" x14ac:dyDescent="0.3">
      <c r="A8653">
        <f t="shared" si="135"/>
        <v>20749</v>
      </c>
    </row>
    <row r="8654" spans="1:1" ht="14.45" x14ac:dyDescent="0.3">
      <c r="A8654">
        <f t="shared" si="135"/>
        <v>20748</v>
      </c>
    </row>
    <row r="8655" spans="1:1" ht="14.45" x14ac:dyDescent="0.3">
      <c r="A8655">
        <f t="shared" si="135"/>
        <v>20747</v>
      </c>
    </row>
    <row r="8656" spans="1:1" ht="14.45" x14ac:dyDescent="0.3">
      <c r="A8656">
        <f t="shared" si="135"/>
        <v>20746</v>
      </c>
    </row>
    <row r="8657" spans="1:1" ht="14.45" x14ac:dyDescent="0.3">
      <c r="A8657">
        <f t="shared" si="135"/>
        <v>20745</v>
      </c>
    </row>
    <row r="8658" spans="1:1" ht="14.45" x14ac:dyDescent="0.3">
      <c r="A8658">
        <f t="shared" si="135"/>
        <v>20744</v>
      </c>
    </row>
    <row r="8659" spans="1:1" ht="14.45" x14ac:dyDescent="0.3">
      <c r="A8659">
        <f t="shared" si="135"/>
        <v>20743</v>
      </c>
    </row>
    <row r="8660" spans="1:1" ht="14.45" x14ac:dyDescent="0.3">
      <c r="A8660">
        <f t="shared" si="135"/>
        <v>20742</v>
      </c>
    </row>
    <row r="8661" spans="1:1" ht="14.45" x14ac:dyDescent="0.3">
      <c r="A8661">
        <f t="shared" si="135"/>
        <v>20741</v>
      </c>
    </row>
    <row r="8662" spans="1:1" ht="14.45" x14ac:dyDescent="0.3">
      <c r="A8662">
        <f t="shared" si="135"/>
        <v>20740</v>
      </c>
    </row>
    <row r="8663" spans="1:1" ht="14.45" x14ac:dyDescent="0.3">
      <c r="A8663">
        <f t="shared" si="135"/>
        <v>20739</v>
      </c>
    </row>
    <row r="8664" spans="1:1" ht="14.45" x14ac:dyDescent="0.3">
      <c r="A8664">
        <f t="shared" si="135"/>
        <v>20738</v>
      </c>
    </row>
    <row r="8665" spans="1:1" ht="14.45" x14ac:dyDescent="0.3">
      <c r="A8665">
        <f t="shared" si="135"/>
        <v>20737</v>
      </c>
    </row>
    <row r="8666" spans="1:1" ht="14.45" x14ac:dyDescent="0.3">
      <c r="A8666">
        <f t="shared" si="135"/>
        <v>20736</v>
      </c>
    </row>
    <row r="8667" spans="1:1" ht="14.45" x14ac:dyDescent="0.3">
      <c r="A8667">
        <f t="shared" si="135"/>
        <v>20735</v>
      </c>
    </row>
    <row r="8668" spans="1:1" ht="14.45" x14ac:dyDescent="0.3">
      <c r="A8668">
        <f t="shared" si="135"/>
        <v>20734</v>
      </c>
    </row>
    <row r="8669" spans="1:1" ht="14.45" x14ac:dyDescent="0.3">
      <c r="A8669">
        <f t="shared" si="135"/>
        <v>20733</v>
      </c>
    </row>
    <row r="8670" spans="1:1" ht="14.45" x14ac:dyDescent="0.3">
      <c r="A8670">
        <f t="shared" si="135"/>
        <v>20732</v>
      </c>
    </row>
    <row r="8671" spans="1:1" ht="14.45" x14ac:dyDescent="0.3">
      <c r="A8671">
        <f t="shared" si="135"/>
        <v>20731</v>
      </c>
    </row>
    <row r="8672" spans="1:1" ht="14.45" x14ac:dyDescent="0.3">
      <c r="A8672">
        <f t="shared" si="135"/>
        <v>20730</v>
      </c>
    </row>
    <row r="8673" spans="1:1" ht="14.45" x14ac:dyDescent="0.3">
      <c r="A8673">
        <f t="shared" si="135"/>
        <v>20729</v>
      </c>
    </row>
    <row r="8674" spans="1:1" ht="14.45" x14ac:dyDescent="0.3">
      <c r="A8674">
        <f t="shared" si="135"/>
        <v>20728</v>
      </c>
    </row>
    <row r="8675" spans="1:1" ht="14.45" x14ac:dyDescent="0.3">
      <c r="A8675">
        <f t="shared" si="135"/>
        <v>20727</v>
      </c>
    </row>
    <row r="8676" spans="1:1" ht="14.45" x14ac:dyDescent="0.3">
      <c r="A8676">
        <f t="shared" si="135"/>
        <v>20726</v>
      </c>
    </row>
    <row r="8677" spans="1:1" ht="14.45" x14ac:dyDescent="0.3">
      <c r="A8677">
        <f t="shared" si="135"/>
        <v>20725</v>
      </c>
    </row>
    <row r="8678" spans="1:1" ht="14.45" x14ac:dyDescent="0.3">
      <c r="A8678">
        <f t="shared" si="135"/>
        <v>20724</v>
      </c>
    </row>
    <row r="8679" spans="1:1" ht="14.45" x14ac:dyDescent="0.3">
      <c r="A8679">
        <f t="shared" si="135"/>
        <v>20723</v>
      </c>
    </row>
    <row r="8680" spans="1:1" ht="14.45" x14ac:dyDescent="0.3">
      <c r="A8680">
        <f t="shared" si="135"/>
        <v>20722</v>
      </c>
    </row>
    <row r="8681" spans="1:1" ht="14.45" x14ac:dyDescent="0.3">
      <c r="A8681">
        <f t="shared" si="135"/>
        <v>20721</v>
      </c>
    </row>
    <row r="8682" spans="1:1" ht="14.45" x14ac:dyDescent="0.3">
      <c r="A8682">
        <f t="shared" si="135"/>
        <v>20720</v>
      </c>
    </row>
    <row r="8683" spans="1:1" ht="14.45" x14ac:dyDescent="0.3">
      <c r="A8683">
        <f t="shared" si="135"/>
        <v>20719</v>
      </c>
    </row>
    <row r="8684" spans="1:1" ht="14.45" x14ac:dyDescent="0.3">
      <c r="A8684">
        <f t="shared" si="135"/>
        <v>20718</v>
      </c>
    </row>
    <row r="8685" spans="1:1" ht="14.45" x14ac:dyDescent="0.3">
      <c r="A8685">
        <f t="shared" si="135"/>
        <v>20717</v>
      </c>
    </row>
    <row r="8686" spans="1:1" ht="14.45" x14ac:dyDescent="0.3">
      <c r="A8686">
        <f t="shared" si="135"/>
        <v>20716</v>
      </c>
    </row>
    <row r="8687" spans="1:1" ht="14.45" x14ac:dyDescent="0.3">
      <c r="A8687">
        <f t="shared" si="135"/>
        <v>20715</v>
      </c>
    </row>
    <row r="8688" spans="1:1" ht="14.45" x14ac:dyDescent="0.3">
      <c r="A8688">
        <f t="shared" si="135"/>
        <v>20714</v>
      </c>
    </row>
    <row r="8689" spans="1:1" ht="14.45" x14ac:dyDescent="0.3">
      <c r="A8689">
        <f t="shared" si="135"/>
        <v>20713</v>
      </c>
    </row>
    <row r="8690" spans="1:1" ht="14.45" x14ac:dyDescent="0.3">
      <c r="A8690">
        <f t="shared" si="135"/>
        <v>20712</v>
      </c>
    </row>
    <row r="8691" spans="1:1" ht="14.45" x14ac:dyDescent="0.3">
      <c r="A8691">
        <f t="shared" si="135"/>
        <v>20711</v>
      </c>
    </row>
    <row r="8692" spans="1:1" ht="14.45" x14ac:dyDescent="0.3">
      <c r="A8692">
        <f t="shared" si="135"/>
        <v>20710</v>
      </c>
    </row>
    <row r="8693" spans="1:1" ht="14.45" x14ac:dyDescent="0.3">
      <c r="A8693">
        <f t="shared" si="135"/>
        <v>20709</v>
      </c>
    </row>
    <row r="8694" spans="1:1" ht="14.45" x14ac:dyDescent="0.3">
      <c r="A8694">
        <f t="shared" si="135"/>
        <v>20708</v>
      </c>
    </row>
    <row r="8695" spans="1:1" ht="14.45" x14ac:dyDescent="0.3">
      <c r="A8695">
        <f t="shared" si="135"/>
        <v>20707</v>
      </c>
    </row>
    <row r="8696" spans="1:1" ht="14.45" x14ac:dyDescent="0.3">
      <c r="A8696">
        <f t="shared" si="135"/>
        <v>20706</v>
      </c>
    </row>
    <row r="8697" spans="1:1" ht="14.45" x14ac:dyDescent="0.3">
      <c r="A8697">
        <f t="shared" si="135"/>
        <v>20705</v>
      </c>
    </row>
    <row r="8698" spans="1:1" ht="14.45" x14ac:dyDescent="0.3">
      <c r="A8698">
        <f t="shared" si="135"/>
        <v>20704</v>
      </c>
    </row>
    <row r="8699" spans="1:1" ht="14.45" x14ac:dyDescent="0.3">
      <c r="A8699">
        <f t="shared" si="135"/>
        <v>20703</v>
      </c>
    </row>
    <row r="8700" spans="1:1" ht="14.45" x14ac:dyDescent="0.3">
      <c r="A8700">
        <f t="shared" si="135"/>
        <v>20702</v>
      </c>
    </row>
    <row r="8701" spans="1:1" ht="14.45" x14ac:dyDescent="0.3">
      <c r="A8701">
        <f t="shared" si="135"/>
        <v>20701</v>
      </c>
    </row>
    <row r="8702" spans="1:1" ht="14.45" x14ac:dyDescent="0.3">
      <c r="A8702">
        <f t="shared" si="135"/>
        <v>20700</v>
      </c>
    </row>
    <row r="8703" spans="1:1" ht="14.45" x14ac:dyDescent="0.3">
      <c r="A8703">
        <f t="shared" si="135"/>
        <v>20699</v>
      </c>
    </row>
    <row r="8704" spans="1:1" ht="14.45" x14ac:dyDescent="0.3">
      <c r="A8704">
        <f t="shared" si="135"/>
        <v>20698</v>
      </c>
    </row>
    <row r="8705" spans="1:1" ht="14.45" x14ac:dyDescent="0.3">
      <c r="A8705">
        <f t="shared" si="135"/>
        <v>20697</v>
      </c>
    </row>
    <row r="8706" spans="1:1" ht="14.45" x14ac:dyDescent="0.3">
      <c r="A8706">
        <f t="shared" si="135"/>
        <v>20696</v>
      </c>
    </row>
    <row r="8707" spans="1:1" ht="14.45" x14ac:dyDescent="0.3">
      <c r="A8707">
        <f t="shared" si="135"/>
        <v>20695</v>
      </c>
    </row>
    <row r="8708" spans="1:1" ht="14.45" x14ac:dyDescent="0.3">
      <c r="A8708">
        <f t="shared" ref="A8708:A8771" si="136">A8707-1</f>
        <v>20694</v>
      </c>
    </row>
    <row r="8709" spans="1:1" ht="14.45" x14ac:dyDescent="0.3">
      <c r="A8709">
        <f t="shared" si="136"/>
        <v>20693</v>
      </c>
    </row>
    <row r="8710" spans="1:1" ht="14.45" x14ac:dyDescent="0.3">
      <c r="A8710">
        <f t="shared" si="136"/>
        <v>20692</v>
      </c>
    </row>
    <row r="8711" spans="1:1" ht="14.45" x14ac:dyDescent="0.3">
      <c r="A8711">
        <f t="shared" si="136"/>
        <v>20691</v>
      </c>
    </row>
    <row r="8712" spans="1:1" ht="14.45" x14ac:dyDescent="0.3">
      <c r="A8712">
        <f t="shared" si="136"/>
        <v>20690</v>
      </c>
    </row>
    <row r="8713" spans="1:1" ht="14.45" x14ac:dyDescent="0.3">
      <c r="A8713">
        <f t="shared" si="136"/>
        <v>20689</v>
      </c>
    </row>
    <row r="8714" spans="1:1" ht="14.45" x14ac:dyDescent="0.3">
      <c r="A8714">
        <f t="shared" si="136"/>
        <v>20688</v>
      </c>
    </row>
    <row r="8715" spans="1:1" ht="14.45" x14ac:dyDescent="0.3">
      <c r="A8715">
        <f t="shared" si="136"/>
        <v>20687</v>
      </c>
    </row>
    <row r="8716" spans="1:1" ht="14.45" x14ac:dyDescent="0.3">
      <c r="A8716">
        <f t="shared" si="136"/>
        <v>20686</v>
      </c>
    </row>
    <row r="8717" spans="1:1" ht="14.45" x14ac:dyDescent="0.3">
      <c r="A8717">
        <f t="shared" si="136"/>
        <v>20685</v>
      </c>
    </row>
    <row r="8718" spans="1:1" ht="14.45" x14ac:dyDescent="0.3">
      <c r="A8718">
        <f t="shared" si="136"/>
        <v>20684</v>
      </c>
    </row>
    <row r="8719" spans="1:1" ht="14.45" x14ac:dyDescent="0.3">
      <c r="A8719">
        <f t="shared" si="136"/>
        <v>20683</v>
      </c>
    </row>
    <row r="8720" spans="1:1" ht="14.45" x14ac:dyDescent="0.3">
      <c r="A8720">
        <f t="shared" si="136"/>
        <v>20682</v>
      </c>
    </row>
    <row r="8721" spans="1:1" ht="14.45" x14ac:dyDescent="0.3">
      <c r="A8721">
        <f t="shared" si="136"/>
        <v>20681</v>
      </c>
    </row>
    <row r="8722" spans="1:1" ht="14.45" x14ac:dyDescent="0.3">
      <c r="A8722">
        <f t="shared" si="136"/>
        <v>20680</v>
      </c>
    </row>
    <row r="8723" spans="1:1" ht="14.45" x14ac:dyDescent="0.3">
      <c r="A8723">
        <f t="shared" si="136"/>
        <v>20679</v>
      </c>
    </row>
    <row r="8724" spans="1:1" ht="14.45" x14ac:dyDescent="0.3">
      <c r="A8724">
        <f t="shared" si="136"/>
        <v>20678</v>
      </c>
    </row>
    <row r="8725" spans="1:1" ht="14.45" x14ac:dyDescent="0.3">
      <c r="A8725">
        <f t="shared" si="136"/>
        <v>20677</v>
      </c>
    </row>
    <row r="8726" spans="1:1" ht="14.45" x14ac:dyDescent="0.3">
      <c r="A8726">
        <f t="shared" si="136"/>
        <v>20676</v>
      </c>
    </row>
    <row r="8727" spans="1:1" ht="14.45" x14ac:dyDescent="0.3">
      <c r="A8727">
        <f t="shared" si="136"/>
        <v>20675</v>
      </c>
    </row>
    <row r="8728" spans="1:1" ht="14.45" x14ac:dyDescent="0.3">
      <c r="A8728">
        <f t="shared" si="136"/>
        <v>20674</v>
      </c>
    </row>
    <row r="8729" spans="1:1" ht="14.45" x14ac:dyDescent="0.3">
      <c r="A8729">
        <f t="shared" si="136"/>
        <v>20673</v>
      </c>
    </row>
    <row r="8730" spans="1:1" ht="14.45" x14ac:dyDescent="0.3">
      <c r="A8730">
        <f t="shared" si="136"/>
        <v>20672</v>
      </c>
    </row>
    <row r="8731" spans="1:1" ht="14.45" x14ac:dyDescent="0.3">
      <c r="A8731">
        <f t="shared" si="136"/>
        <v>20671</v>
      </c>
    </row>
    <row r="8732" spans="1:1" ht="14.45" x14ac:dyDescent="0.3">
      <c r="A8732">
        <f t="shared" si="136"/>
        <v>20670</v>
      </c>
    </row>
    <row r="8733" spans="1:1" ht="14.45" x14ac:dyDescent="0.3">
      <c r="A8733">
        <f t="shared" si="136"/>
        <v>20669</v>
      </c>
    </row>
    <row r="8734" spans="1:1" ht="14.45" x14ac:dyDescent="0.3">
      <c r="A8734">
        <f t="shared" si="136"/>
        <v>20668</v>
      </c>
    </row>
    <row r="8735" spans="1:1" ht="14.45" x14ac:dyDescent="0.3">
      <c r="A8735">
        <f t="shared" si="136"/>
        <v>20667</v>
      </c>
    </row>
    <row r="8736" spans="1:1" ht="14.45" x14ac:dyDescent="0.3">
      <c r="A8736">
        <f t="shared" si="136"/>
        <v>20666</v>
      </c>
    </row>
    <row r="8737" spans="1:1" ht="14.45" x14ac:dyDescent="0.3">
      <c r="A8737">
        <f t="shared" si="136"/>
        <v>20665</v>
      </c>
    </row>
    <row r="8738" spans="1:1" ht="14.45" x14ac:dyDescent="0.3">
      <c r="A8738">
        <f t="shared" si="136"/>
        <v>20664</v>
      </c>
    </row>
    <row r="8739" spans="1:1" ht="14.45" x14ac:dyDescent="0.3">
      <c r="A8739">
        <f t="shared" si="136"/>
        <v>20663</v>
      </c>
    </row>
    <row r="8740" spans="1:1" ht="14.45" x14ac:dyDescent="0.3">
      <c r="A8740">
        <f t="shared" si="136"/>
        <v>20662</v>
      </c>
    </row>
    <row r="8741" spans="1:1" ht="14.45" x14ac:dyDescent="0.3">
      <c r="A8741">
        <f t="shared" si="136"/>
        <v>20661</v>
      </c>
    </row>
    <row r="8742" spans="1:1" ht="14.45" x14ac:dyDescent="0.3">
      <c r="A8742">
        <f t="shared" si="136"/>
        <v>20660</v>
      </c>
    </row>
    <row r="8743" spans="1:1" ht="14.45" x14ac:dyDescent="0.3">
      <c r="A8743">
        <f t="shared" si="136"/>
        <v>20659</v>
      </c>
    </row>
    <row r="8744" spans="1:1" ht="14.45" x14ac:dyDescent="0.3">
      <c r="A8744">
        <f t="shared" si="136"/>
        <v>20658</v>
      </c>
    </row>
    <row r="8745" spans="1:1" ht="14.45" x14ac:dyDescent="0.3">
      <c r="A8745">
        <f t="shared" si="136"/>
        <v>20657</v>
      </c>
    </row>
    <row r="8746" spans="1:1" ht="14.45" x14ac:dyDescent="0.3">
      <c r="A8746">
        <f t="shared" si="136"/>
        <v>20656</v>
      </c>
    </row>
    <row r="8747" spans="1:1" ht="14.45" x14ac:dyDescent="0.3">
      <c r="A8747">
        <f t="shared" si="136"/>
        <v>20655</v>
      </c>
    </row>
    <row r="8748" spans="1:1" ht="14.45" x14ac:dyDescent="0.3">
      <c r="A8748">
        <f t="shared" si="136"/>
        <v>20654</v>
      </c>
    </row>
    <row r="8749" spans="1:1" ht="14.45" x14ac:dyDescent="0.3">
      <c r="A8749">
        <f t="shared" si="136"/>
        <v>20653</v>
      </c>
    </row>
    <row r="8750" spans="1:1" ht="14.45" x14ac:dyDescent="0.3">
      <c r="A8750">
        <f t="shared" si="136"/>
        <v>20652</v>
      </c>
    </row>
    <row r="8751" spans="1:1" ht="14.45" x14ac:dyDescent="0.3">
      <c r="A8751">
        <f t="shared" si="136"/>
        <v>20651</v>
      </c>
    </row>
    <row r="8752" spans="1:1" ht="14.45" x14ac:dyDescent="0.3">
      <c r="A8752">
        <f t="shared" si="136"/>
        <v>20650</v>
      </c>
    </row>
    <row r="8753" spans="1:1" ht="14.45" x14ac:dyDescent="0.3">
      <c r="A8753">
        <f t="shared" si="136"/>
        <v>20649</v>
      </c>
    </row>
    <row r="8754" spans="1:1" ht="14.45" x14ac:dyDescent="0.3">
      <c r="A8754">
        <f t="shared" si="136"/>
        <v>20648</v>
      </c>
    </row>
    <row r="8755" spans="1:1" ht="14.45" x14ac:dyDescent="0.3">
      <c r="A8755">
        <f t="shared" si="136"/>
        <v>20647</v>
      </c>
    </row>
    <row r="8756" spans="1:1" ht="14.45" x14ac:dyDescent="0.3">
      <c r="A8756">
        <f t="shared" si="136"/>
        <v>20646</v>
      </c>
    </row>
    <row r="8757" spans="1:1" ht="14.45" x14ac:dyDescent="0.3">
      <c r="A8757">
        <f t="shared" si="136"/>
        <v>20645</v>
      </c>
    </row>
    <row r="8758" spans="1:1" ht="14.45" x14ac:dyDescent="0.3">
      <c r="A8758">
        <f t="shared" si="136"/>
        <v>20644</v>
      </c>
    </row>
    <row r="8759" spans="1:1" ht="14.45" x14ac:dyDescent="0.3">
      <c r="A8759">
        <f t="shared" si="136"/>
        <v>20643</v>
      </c>
    </row>
    <row r="8760" spans="1:1" ht="14.45" x14ac:dyDescent="0.3">
      <c r="A8760">
        <f t="shared" si="136"/>
        <v>20642</v>
      </c>
    </row>
    <row r="8761" spans="1:1" ht="14.45" x14ac:dyDescent="0.3">
      <c r="A8761">
        <f t="shared" si="136"/>
        <v>20641</v>
      </c>
    </row>
    <row r="8762" spans="1:1" ht="14.45" x14ac:dyDescent="0.3">
      <c r="A8762">
        <f t="shared" si="136"/>
        <v>20640</v>
      </c>
    </row>
    <row r="8763" spans="1:1" ht="14.45" x14ac:dyDescent="0.3">
      <c r="A8763">
        <f t="shared" si="136"/>
        <v>20639</v>
      </c>
    </row>
    <row r="8764" spans="1:1" ht="14.45" x14ac:dyDescent="0.3">
      <c r="A8764">
        <f t="shared" si="136"/>
        <v>20638</v>
      </c>
    </row>
    <row r="8765" spans="1:1" ht="14.45" x14ac:dyDescent="0.3">
      <c r="A8765">
        <f t="shared" si="136"/>
        <v>20637</v>
      </c>
    </row>
    <row r="8766" spans="1:1" ht="14.45" x14ac:dyDescent="0.3">
      <c r="A8766">
        <f t="shared" si="136"/>
        <v>20636</v>
      </c>
    </row>
    <row r="8767" spans="1:1" ht="14.45" x14ac:dyDescent="0.3">
      <c r="A8767">
        <f t="shared" si="136"/>
        <v>20635</v>
      </c>
    </row>
    <row r="8768" spans="1:1" ht="14.45" x14ac:dyDescent="0.3">
      <c r="A8768">
        <f t="shared" si="136"/>
        <v>20634</v>
      </c>
    </row>
    <row r="8769" spans="1:1" ht="14.45" x14ac:dyDescent="0.3">
      <c r="A8769">
        <f t="shared" si="136"/>
        <v>20633</v>
      </c>
    </row>
    <row r="8770" spans="1:1" ht="14.45" x14ac:dyDescent="0.3">
      <c r="A8770">
        <f t="shared" si="136"/>
        <v>20632</v>
      </c>
    </row>
    <row r="8771" spans="1:1" ht="14.45" x14ac:dyDescent="0.3">
      <c r="A8771">
        <f t="shared" si="136"/>
        <v>20631</v>
      </c>
    </row>
    <row r="8772" spans="1:1" ht="14.45" x14ac:dyDescent="0.3">
      <c r="A8772">
        <f t="shared" ref="A8772:A8835" si="137">A8771-1</f>
        <v>20630</v>
      </c>
    </row>
    <row r="8773" spans="1:1" ht="14.45" x14ac:dyDescent="0.3">
      <c r="A8773">
        <f t="shared" si="137"/>
        <v>20629</v>
      </c>
    </row>
    <row r="8774" spans="1:1" ht="14.45" x14ac:dyDescent="0.3">
      <c r="A8774">
        <f t="shared" si="137"/>
        <v>20628</v>
      </c>
    </row>
    <row r="8775" spans="1:1" ht="14.45" x14ac:dyDescent="0.3">
      <c r="A8775">
        <f t="shared" si="137"/>
        <v>20627</v>
      </c>
    </row>
    <row r="8776" spans="1:1" ht="14.45" x14ac:dyDescent="0.3">
      <c r="A8776">
        <f t="shared" si="137"/>
        <v>20626</v>
      </c>
    </row>
    <row r="8777" spans="1:1" ht="14.45" x14ac:dyDescent="0.3">
      <c r="A8777">
        <f t="shared" si="137"/>
        <v>20625</v>
      </c>
    </row>
    <row r="8778" spans="1:1" ht="14.45" x14ac:dyDescent="0.3">
      <c r="A8778">
        <f t="shared" si="137"/>
        <v>20624</v>
      </c>
    </row>
    <row r="8779" spans="1:1" ht="14.45" x14ac:dyDescent="0.3">
      <c r="A8779">
        <f t="shared" si="137"/>
        <v>20623</v>
      </c>
    </row>
    <row r="8780" spans="1:1" ht="14.45" x14ac:dyDescent="0.3">
      <c r="A8780">
        <f t="shared" si="137"/>
        <v>20622</v>
      </c>
    </row>
    <row r="8781" spans="1:1" ht="14.45" x14ac:dyDescent="0.3">
      <c r="A8781">
        <f t="shared" si="137"/>
        <v>20621</v>
      </c>
    </row>
    <row r="8782" spans="1:1" ht="14.45" x14ac:dyDescent="0.3">
      <c r="A8782">
        <f t="shared" si="137"/>
        <v>20620</v>
      </c>
    </row>
    <row r="8783" spans="1:1" ht="14.45" x14ac:dyDescent="0.3">
      <c r="A8783">
        <f t="shared" si="137"/>
        <v>20619</v>
      </c>
    </row>
    <row r="8784" spans="1:1" ht="14.45" x14ac:dyDescent="0.3">
      <c r="A8784">
        <f t="shared" si="137"/>
        <v>20618</v>
      </c>
    </row>
    <row r="8785" spans="1:1" ht="14.45" x14ac:dyDescent="0.3">
      <c r="A8785">
        <f t="shared" si="137"/>
        <v>20617</v>
      </c>
    </row>
    <row r="8786" spans="1:1" ht="14.45" x14ac:dyDescent="0.3">
      <c r="A8786">
        <f t="shared" si="137"/>
        <v>20616</v>
      </c>
    </row>
    <row r="8787" spans="1:1" ht="14.45" x14ac:dyDescent="0.3">
      <c r="A8787">
        <f t="shared" si="137"/>
        <v>20615</v>
      </c>
    </row>
    <row r="8788" spans="1:1" ht="14.45" x14ac:dyDescent="0.3">
      <c r="A8788">
        <f t="shared" si="137"/>
        <v>20614</v>
      </c>
    </row>
    <row r="8789" spans="1:1" ht="14.45" x14ac:dyDescent="0.3">
      <c r="A8789">
        <f t="shared" si="137"/>
        <v>20613</v>
      </c>
    </row>
    <row r="8790" spans="1:1" ht="14.45" x14ac:dyDescent="0.3">
      <c r="A8790">
        <f t="shared" si="137"/>
        <v>20612</v>
      </c>
    </row>
    <row r="8791" spans="1:1" ht="14.45" x14ac:dyDescent="0.3">
      <c r="A8791">
        <f t="shared" si="137"/>
        <v>20611</v>
      </c>
    </row>
    <row r="8792" spans="1:1" ht="14.45" x14ac:dyDescent="0.3">
      <c r="A8792">
        <f t="shared" si="137"/>
        <v>20610</v>
      </c>
    </row>
    <row r="8793" spans="1:1" ht="14.45" x14ac:dyDescent="0.3">
      <c r="A8793">
        <f t="shared" si="137"/>
        <v>20609</v>
      </c>
    </row>
    <row r="8794" spans="1:1" ht="14.45" x14ac:dyDescent="0.3">
      <c r="A8794">
        <f t="shared" si="137"/>
        <v>20608</v>
      </c>
    </row>
    <row r="8795" spans="1:1" ht="14.45" x14ac:dyDescent="0.3">
      <c r="A8795">
        <f t="shared" si="137"/>
        <v>20607</v>
      </c>
    </row>
    <row r="8796" spans="1:1" ht="14.45" x14ac:dyDescent="0.3">
      <c r="A8796">
        <f t="shared" si="137"/>
        <v>20606</v>
      </c>
    </row>
    <row r="8797" spans="1:1" ht="14.45" x14ac:dyDescent="0.3">
      <c r="A8797">
        <f t="shared" si="137"/>
        <v>20605</v>
      </c>
    </row>
    <row r="8798" spans="1:1" ht="14.45" x14ac:dyDescent="0.3">
      <c r="A8798">
        <f t="shared" si="137"/>
        <v>20604</v>
      </c>
    </row>
    <row r="8799" spans="1:1" ht="14.45" x14ac:dyDescent="0.3">
      <c r="A8799">
        <f t="shared" si="137"/>
        <v>20603</v>
      </c>
    </row>
    <row r="8800" spans="1:1" ht="14.45" x14ac:dyDescent="0.3">
      <c r="A8800">
        <f t="shared" si="137"/>
        <v>20602</v>
      </c>
    </row>
    <row r="8801" spans="1:1" ht="14.45" x14ac:dyDescent="0.3">
      <c r="A8801">
        <f t="shared" si="137"/>
        <v>20601</v>
      </c>
    </row>
    <row r="8802" spans="1:1" ht="14.45" x14ac:dyDescent="0.3">
      <c r="A8802">
        <f t="shared" si="137"/>
        <v>20600</v>
      </c>
    </row>
    <row r="8803" spans="1:1" ht="14.45" x14ac:dyDescent="0.3">
      <c r="A8803">
        <f t="shared" si="137"/>
        <v>20599</v>
      </c>
    </row>
    <row r="8804" spans="1:1" ht="14.45" x14ac:dyDescent="0.3">
      <c r="A8804">
        <f t="shared" si="137"/>
        <v>20598</v>
      </c>
    </row>
    <row r="8805" spans="1:1" ht="14.45" x14ac:dyDescent="0.3">
      <c r="A8805">
        <f t="shared" si="137"/>
        <v>20597</v>
      </c>
    </row>
    <row r="8806" spans="1:1" ht="14.45" x14ac:dyDescent="0.3">
      <c r="A8806">
        <f t="shared" si="137"/>
        <v>20596</v>
      </c>
    </row>
    <row r="8807" spans="1:1" ht="14.45" x14ac:dyDescent="0.3">
      <c r="A8807">
        <f t="shared" si="137"/>
        <v>20595</v>
      </c>
    </row>
    <row r="8808" spans="1:1" ht="14.45" x14ac:dyDescent="0.3">
      <c r="A8808">
        <f t="shared" si="137"/>
        <v>20594</v>
      </c>
    </row>
    <row r="8809" spans="1:1" ht="14.45" x14ac:dyDescent="0.3">
      <c r="A8809">
        <f t="shared" si="137"/>
        <v>20593</v>
      </c>
    </row>
    <row r="8810" spans="1:1" ht="14.45" x14ac:dyDescent="0.3">
      <c r="A8810">
        <f t="shared" si="137"/>
        <v>20592</v>
      </c>
    </row>
    <row r="8811" spans="1:1" ht="14.45" x14ac:dyDescent="0.3">
      <c r="A8811">
        <f t="shared" si="137"/>
        <v>20591</v>
      </c>
    </row>
    <row r="8812" spans="1:1" ht="14.45" x14ac:dyDescent="0.3">
      <c r="A8812">
        <f t="shared" si="137"/>
        <v>20590</v>
      </c>
    </row>
    <row r="8813" spans="1:1" ht="14.45" x14ac:dyDescent="0.3">
      <c r="A8813">
        <f t="shared" si="137"/>
        <v>20589</v>
      </c>
    </row>
    <row r="8814" spans="1:1" ht="14.45" x14ac:dyDescent="0.3">
      <c r="A8814">
        <f t="shared" si="137"/>
        <v>20588</v>
      </c>
    </row>
    <row r="8815" spans="1:1" ht="14.45" x14ac:dyDescent="0.3">
      <c r="A8815">
        <f t="shared" si="137"/>
        <v>20587</v>
      </c>
    </row>
    <row r="8816" spans="1:1" ht="14.45" x14ac:dyDescent="0.3">
      <c r="A8816">
        <f t="shared" si="137"/>
        <v>20586</v>
      </c>
    </row>
    <row r="8817" spans="1:1" ht="14.45" x14ac:dyDescent="0.3">
      <c r="A8817">
        <f t="shared" si="137"/>
        <v>20585</v>
      </c>
    </row>
    <row r="8818" spans="1:1" ht="14.45" x14ac:dyDescent="0.3">
      <c r="A8818">
        <f t="shared" si="137"/>
        <v>20584</v>
      </c>
    </row>
    <row r="8819" spans="1:1" ht="14.45" x14ac:dyDescent="0.3">
      <c r="A8819">
        <f t="shared" si="137"/>
        <v>20583</v>
      </c>
    </row>
    <row r="8820" spans="1:1" ht="14.45" x14ac:dyDescent="0.3">
      <c r="A8820">
        <f t="shared" si="137"/>
        <v>20582</v>
      </c>
    </row>
    <row r="8821" spans="1:1" ht="14.45" x14ac:dyDescent="0.3">
      <c r="A8821">
        <f t="shared" si="137"/>
        <v>20581</v>
      </c>
    </row>
    <row r="8822" spans="1:1" ht="14.45" x14ac:dyDescent="0.3">
      <c r="A8822">
        <f t="shared" si="137"/>
        <v>20580</v>
      </c>
    </row>
    <row r="8823" spans="1:1" ht="14.45" x14ac:dyDescent="0.3">
      <c r="A8823">
        <f t="shared" si="137"/>
        <v>20579</v>
      </c>
    </row>
    <row r="8824" spans="1:1" ht="14.45" x14ac:dyDescent="0.3">
      <c r="A8824">
        <f t="shared" si="137"/>
        <v>20578</v>
      </c>
    </row>
    <row r="8825" spans="1:1" ht="14.45" x14ac:dyDescent="0.3">
      <c r="A8825">
        <f t="shared" si="137"/>
        <v>20577</v>
      </c>
    </row>
    <row r="8826" spans="1:1" ht="14.45" x14ac:dyDescent="0.3">
      <c r="A8826">
        <f t="shared" si="137"/>
        <v>20576</v>
      </c>
    </row>
    <row r="8827" spans="1:1" ht="14.45" x14ac:dyDescent="0.3">
      <c r="A8827">
        <f t="shared" si="137"/>
        <v>20575</v>
      </c>
    </row>
    <row r="8828" spans="1:1" ht="14.45" x14ac:dyDescent="0.3">
      <c r="A8828">
        <f t="shared" si="137"/>
        <v>20574</v>
      </c>
    </row>
    <row r="8829" spans="1:1" ht="14.45" x14ac:dyDescent="0.3">
      <c r="A8829">
        <f t="shared" si="137"/>
        <v>20573</v>
      </c>
    </row>
    <row r="8830" spans="1:1" ht="14.45" x14ac:dyDescent="0.3">
      <c r="A8830">
        <f t="shared" si="137"/>
        <v>20572</v>
      </c>
    </row>
    <row r="8831" spans="1:1" ht="14.45" x14ac:dyDescent="0.3">
      <c r="A8831">
        <f t="shared" si="137"/>
        <v>20571</v>
      </c>
    </row>
    <row r="8832" spans="1:1" ht="14.45" x14ac:dyDescent="0.3">
      <c r="A8832">
        <f t="shared" si="137"/>
        <v>20570</v>
      </c>
    </row>
    <row r="8833" spans="1:1" ht="14.45" x14ac:dyDescent="0.3">
      <c r="A8833">
        <f t="shared" si="137"/>
        <v>20569</v>
      </c>
    </row>
    <row r="8834" spans="1:1" ht="14.45" x14ac:dyDescent="0.3">
      <c r="A8834">
        <f t="shared" si="137"/>
        <v>20568</v>
      </c>
    </row>
    <row r="8835" spans="1:1" ht="14.45" x14ac:dyDescent="0.3">
      <c r="A8835">
        <f t="shared" si="137"/>
        <v>20567</v>
      </c>
    </row>
    <row r="8836" spans="1:1" ht="14.45" x14ac:dyDescent="0.3">
      <c r="A8836">
        <f t="shared" ref="A8836:A8899" si="138">A8835-1</f>
        <v>20566</v>
      </c>
    </row>
    <row r="8837" spans="1:1" ht="14.45" x14ac:dyDescent="0.3">
      <c r="A8837">
        <f t="shared" si="138"/>
        <v>20565</v>
      </c>
    </row>
    <row r="8838" spans="1:1" ht="14.45" x14ac:dyDescent="0.3">
      <c r="A8838">
        <f t="shared" si="138"/>
        <v>20564</v>
      </c>
    </row>
    <row r="8839" spans="1:1" ht="14.45" x14ac:dyDescent="0.3">
      <c r="A8839">
        <f t="shared" si="138"/>
        <v>20563</v>
      </c>
    </row>
    <row r="8840" spans="1:1" ht="14.45" x14ac:dyDescent="0.3">
      <c r="A8840">
        <f t="shared" si="138"/>
        <v>20562</v>
      </c>
    </row>
    <row r="8841" spans="1:1" ht="14.45" x14ac:dyDescent="0.3">
      <c r="A8841">
        <f t="shared" si="138"/>
        <v>20561</v>
      </c>
    </row>
    <row r="8842" spans="1:1" ht="14.45" x14ac:dyDescent="0.3">
      <c r="A8842">
        <f t="shared" si="138"/>
        <v>20560</v>
      </c>
    </row>
    <row r="8843" spans="1:1" ht="14.45" x14ac:dyDescent="0.3">
      <c r="A8843">
        <f t="shared" si="138"/>
        <v>20559</v>
      </c>
    </row>
    <row r="8844" spans="1:1" ht="14.45" x14ac:dyDescent="0.3">
      <c r="A8844">
        <f t="shared" si="138"/>
        <v>20558</v>
      </c>
    </row>
    <row r="8845" spans="1:1" ht="14.45" x14ac:dyDescent="0.3">
      <c r="A8845">
        <f t="shared" si="138"/>
        <v>20557</v>
      </c>
    </row>
    <row r="8846" spans="1:1" ht="14.45" x14ac:dyDescent="0.3">
      <c r="A8846">
        <f t="shared" si="138"/>
        <v>20556</v>
      </c>
    </row>
    <row r="8847" spans="1:1" ht="14.45" x14ac:dyDescent="0.3">
      <c r="A8847">
        <f t="shared" si="138"/>
        <v>20555</v>
      </c>
    </row>
    <row r="8848" spans="1:1" ht="14.45" x14ac:dyDescent="0.3">
      <c r="A8848">
        <f t="shared" si="138"/>
        <v>20554</v>
      </c>
    </row>
    <row r="8849" spans="1:1" ht="14.45" x14ac:dyDescent="0.3">
      <c r="A8849">
        <f t="shared" si="138"/>
        <v>20553</v>
      </c>
    </row>
    <row r="8850" spans="1:1" ht="14.45" x14ac:dyDescent="0.3">
      <c r="A8850">
        <f t="shared" si="138"/>
        <v>20552</v>
      </c>
    </row>
    <row r="8851" spans="1:1" ht="14.45" x14ac:dyDescent="0.3">
      <c r="A8851">
        <f t="shared" si="138"/>
        <v>20551</v>
      </c>
    </row>
    <row r="8852" spans="1:1" ht="14.45" x14ac:dyDescent="0.3">
      <c r="A8852">
        <f t="shared" si="138"/>
        <v>20550</v>
      </c>
    </row>
    <row r="8853" spans="1:1" ht="14.45" x14ac:dyDescent="0.3">
      <c r="A8853">
        <f t="shared" si="138"/>
        <v>20549</v>
      </c>
    </row>
    <row r="8854" spans="1:1" ht="14.45" x14ac:dyDescent="0.3">
      <c r="A8854">
        <f t="shared" si="138"/>
        <v>20548</v>
      </c>
    </row>
    <row r="8855" spans="1:1" ht="14.45" x14ac:dyDescent="0.3">
      <c r="A8855">
        <f t="shared" si="138"/>
        <v>20547</v>
      </c>
    </row>
    <row r="8856" spans="1:1" ht="14.45" x14ac:dyDescent="0.3">
      <c r="A8856">
        <f t="shared" si="138"/>
        <v>20546</v>
      </c>
    </row>
    <row r="8857" spans="1:1" ht="14.45" x14ac:dyDescent="0.3">
      <c r="A8857">
        <f t="shared" si="138"/>
        <v>20545</v>
      </c>
    </row>
    <row r="8858" spans="1:1" ht="14.45" x14ac:dyDescent="0.3">
      <c r="A8858">
        <f t="shared" si="138"/>
        <v>20544</v>
      </c>
    </row>
    <row r="8859" spans="1:1" ht="14.45" x14ac:dyDescent="0.3">
      <c r="A8859">
        <f t="shared" si="138"/>
        <v>20543</v>
      </c>
    </row>
    <row r="8860" spans="1:1" ht="14.45" x14ac:dyDescent="0.3">
      <c r="A8860">
        <f t="shared" si="138"/>
        <v>20542</v>
      </c>
    </row>
    <row r="8861" spans="1:1" ht="14.45" x14ac:dyDescent="0.3">
      <c r="A8861">
        <f t="shared" si="138"/>
        <v>20541</v>
      </c>
    </row>
    <row r="8862" spans="1:1" ht="14.45" x14ac:dyDescent="0.3">
      <c r="A8862">
        <f t="shared" si="138"/>
        <v>20540</v>
      </c>
    </row>
    <row r="8863" spans="1:1" ht="14.45" x14ac:dyDescent="0.3">
      <c r="A8863">
        <f t="shared" si="138"/>
        <v>20539</v>
      </c>
    </row>
    <row r="8864" spans="1:1" ht="14.45" x14ac:dyDescent="0.3">
      <c r="A8864">
        <f t="shared" si="138"/>
        <v>20538</v>
      </c>
    </row>
    <row r="8865" spans="1:1" ht="14.45" x14ac:dyDescent="0.3">
      <c r="A8865">
        <f t="shared" si="138"/>
        <v>20537</v>
      </c>
    </row>
    <row r="8866" spans="1:1" ht="14.45" x14ac:dyDescent="0.3">
      <c r="A8866">
        <f t="shared" si="138"/>
        <v>20536</v>
      </c>
    </row>
    <row r="8867" spans="1:1" ht="14.45" x14ac:dyDescent="0.3">
      <c r="A8867">
        <f t="shared" si="138"/>
        <v>20535</v>
      </c>
    </row>
    <row r="8868" spans="1:1" ht="14.45" x14ac:dyDescent="0.3">
      <c r="A8868">
        <f t="shared" si="138"/>
        <v>20534</v>
      </c>
    </row>
    <row r="8869" spans="1:1" ht="14.45" x14ac:dyDescent="0.3">
      <c r="A8869">
        <f t="shared" si="138"/>
        <v>20533</v>
      </c>
    </row>
    <row r="8870" spans="1:1" ht="14.45" x14ac:dyDescent="0.3">
      <c r="A8870">
        <f t="shared" si="138"/>
        <v>20532</v>
      </c>
    </row>
    <row r="8871" spans="1:1" ht="14.45" x14ac:dyDescent="0.3">
      <c r="A8871">
        <f t="shared" si="138"/>
        <v>20531</v>
      </c>
    </row>
    <row r="8872" spans="1:1" ht="14.45" x14ac:dyDescent="0.3">
      <c r="A8872">
        <f t="shared" si="138"/>
        <v>20530</v>
      </c>
    </row>
    <row r="8873" spans="1:1" ht="14.45" x14ac:dyDescent="0.3">
      <c r="A8873">
        <f t="shared" si="138"/>
        <v>20529</v>
      </c>
    </row>
    <row r="8874" spans="1:1" ht="14.45" x14ac:dyDescent="0.3">
      <c r="A8874">
        <f t="shared" si="138"/>
        <v>20528</v>
      </c>
    </row>
    <row r="8875" spans="1:1" ht="14.45" x14ac:dyDescent="0.3">
      <c r="A8875">
        <f t="shared" si="138"/>
        <v>20527</v>
      </c>
    </row>
    <row r="8876" spans="1:1" ht="14.45" x14ac:dyDescent="0.3">
      <c r="A8876">
        <f t="shared" si="138"/>
        <v>20526</v>
      </c>
    </row>
    <row r="8877" spans="1:1" ht="14.45" x14ac:dyDescent="0.3">
      <c r="A8877">
        <f t="shared" si="138"/>
        <v>20525</v>
      </c>
    </row>
    <row r="8878" spans="1:1" ht="14.45" x14ac:dyDescent="0.3">
      <c r="A8878">
        <f t="shared" si="138"/>
        <v>20524</v>
      </c>
    </row>
    <row r="8879" spans="1:1" ht="14.45" x14ac:dyDescent="0.3">
      <c r="A8879">
        <f t="shared" si="138"/>
        <v>20523</v>
      </c>
    </row>
    <row r="8880" spans="1:1" ht="14.45" x14ac:dyDescent="0.3">
      <c r="A8880">
        <f t="shared" si="138"/>
        <v>20522</v>
      </c>
    </row>
    <row r="8881" spans="1:1" ht="14.45" x14ac:dyDescent="0.3">
      <c r="A8881">
        <f t="shared" si="138"/>
        <v>20521</v>
      </c>
    </row>
    <row r="8882" spans="1:1" ht="14.45" x14ac:dyDescent="0.3">
      <c r="A8882">
        <f t="shared" si="138"/>
        <v>20520</v>
      </c>
    </row>
    <row r="8883" spans="1:1" ht="14.45" x14ac:dyDescent="0.3">
      <c r="A8883">
        <f t="shared" si="138"/>
        <v>20519</v>
      </c>
    </row>
    <row r="8884" spans="1:1" ht="14.45" x14ac:dyDescent="0.3">
      <c r="A8884">
        <f t="shared" si="138"/>
        <v>20518</v>
      </c>
    </row>
    <row r="8885" spans="1:1" ht="14.45" x14ac:dyDescent="0.3">
      <c r="A8885">
        <f t="shared" si="138"/>
        <v>20517</v>
      </c>
    </row>
    <row r="8886" spans="1:1" ht="14.45" x14ac:dyDescent="0.3">
      <c r="A8886">
        <f t="shared" si="138"/>
        <v>20516</v>
      </c>
    </row>
    <row r="8887" spans="1:1" ht="14.45" x14ac:dyDescent="0.3">
      <c r="A8887">
        <f t="shared" si="138"/>
        <v>20515</v>
      </c>
    </row>
    <row r="8888" spans="1:1" ht="14.45" x14ac:dyDescent="0.3">
      <c r="A8888">
        <f t="shared" si="138"/>
        <v>20514</v>
      </c>
    </row>
    <row r="8889" spans="1:1" ht="14.45" x14ac:dyDescent="0.3">
      <c r="A8889">
        <f t="shared" si="138"/>
        <v>20513</v>
      </c>
    </row>
    <row r="8890" spans="1:1" ht="14.45" x14ac:dyDescent="0.3">
      <c r="A8890">
        <f t="shared" si="138"/>
        <v>20512</v>
      </c>
    </row>
    <row r="8891" spans="1:1" ht="14.45" x14ac:dyDescent="0.3">
      <c r="A8891">
        <f t="shared" si="138"/>
        <v>20511</v>
      </c>
    </row>
    <row r="8892" spans="1:1" ht="14.45" x14ac:dyDescent="0.3">
      <c r="A8892">
        <f t="shared" si="138"/>
        <v>20510</v>
      </c>
    </row>
    <row r="8893" spans="1:1" ht="14.45" x14ac:dyDescent="0.3">
      <c r="A8893">
        <f t="shared" si="138"/>
        <v>20509</v>
      </c>
    </row>
    <row r="8894" spans="1:1" ht="14.45" x14ac:dyDescent="0.3">
      <c r="A8894">
        <f t="shared" si="138"/>
        <v>20508</v>
      </c>
    </row>
    <row r="8895" spans="1:1" ht="14.45" x14ac:dyDescent="0.3">
      <c r="A8895">
        <f t="shared" si="138"/>
        <v>20507</v>
      </c>
    </row>
    <row r="8896" spans="1:1" ht="14.45" x14ac:dyDescent="0.3">
      <c r="A8896">
        <f t="shared" si="138"/>
        <v>20506</v>
      </c>
    </row>
    <row r="8897" spans="1:1" ht="14.45" x14ac:dyDescent="0.3">
      <c r="A8897">
        <f t="shared" si="138"/>
        <v>20505</v>
      </c>
    </row>
    <row r="8898" spans="1:1" ht="14.45" x14ac:dyDescent="0.3">
      <c r="A8898">
        <f t="shared" si="138"/>
        <v>20504</v>
      </c>
    </row>
    <row r="8899" spans="1:1" ht="14.45" x14ac:dyDescent="0.3">
      <c r="A8899">
        <f t="shared" si="138"/>
        <v>20503</v>
      </c>
    </row>
    <row r="8900" spans="1:1" ht="14.45" x14ac:dyDescent="0.3">
      <c r="A8900">
        <f t="shared" ref="A8900:A8963" si="139">A8899-1</f>
        <v>20502</v>
      </c>
    </row>
    <row r="8901" spans="1:1" ht="14.45" x14ac:dyDescent="0.3">
      <c r="A8901">
        <f t="shared" si="139"/>
        <v>20501</v>
      </c>
    </row>
    <row r="8902" spans="1:1" ht="14.45" x14ac:dyDescent="0.3">
      <c r="A8902">
        <f t="shared" si="139"/>
        <v>20500</v>
      </c>
    </row>
    <row r="8903" spans="1:1" ht="14.45" x14ac:dyDescent="0.3">
      <c r="A8903">
        <f t="shared" si="139"/>
        <v>20499</v>
      </c>
    </row>
    <row r="8904" spans="1:1" ht="14.45" x14ac:dyDescent="0.3">
      <c r="A8904">
        <f t="shared" si="139"/>
        <v>20498</v>
      </c>
    </row>
    <row r="8905" spans="1:1" ht="14.45" x14ac:dyDescent="0.3">
      <c r="A8905">
        <f t="shared" si="139"/>
        <v>20497</v>
      </c>
    </row>
    <row r="8906" spans="1:1" ht="14.45" x14ac:dyDescent="0.3">
      <c r="A8906">
        <f t="shared" si="139"/>
        <v>20496</v>
      </c>
    </row>
    <row r="8907" spans="1:1" ht="14.45" x14ac:dyDescent="0.3">
      <c r="A8907">
        <f t="shared" si="139"/>
        <v>20495</v>
      </c>
    </row>
    <row r="8908" spans="1:1" ht="14.45" x14ac:dyDescent="0.3">
      <c r="A8908">
        <f t="shared" si="139"/>
        <v>20494</v>
      </c>
    </row>
    <row r="8909" spans="1:1" ht="14.45" x14ac:dyDescent="0.3">
      <c r="A8909">
        <f t="shared" si="139"/>
        <v>20493</v>
      </c>
    </row>
    <row r="8910" spans="1:1" ht="14.45" x14ac:dyDescent="0.3">
      <c r="A8910">
        <f t="shared" si="139"/>
        <v>20492</v>
      </c>
    </row>
    <row r="8911" spans="1:1" ht="14.45" x14ac:dyDescent="0.3">
      <c r="A8911">
        <f t="shared" si="139"/>
        <v>20491</v>
      </c>
    </row>
    <row r="8912" spans="1:1" ht="14.45" x14ac:dyDescent="0.3">
      <c r="A8912">
        <f t="shared" si="139"/>
        <v>20490</v>
      </c>
    </row>
    <row r="8913" spans="1:1" ht="14.45" x14ac:dyDescent="0.3">
      <c r="A8913">
        <f t="shared" si="139"/>
        <v>20489</v>
      </c>
    </row>
    <row r="8914" spans="1:1" ht="14.45" x14ac:dyDescent="0.3">
      <c r="A8914">
        <f t="shared" si="139"/>
        <v>20488</v>
      </c>
    </row>
    <row r="8915" spans="1:1" ht="14.45" x14ac:dyDescent="0.3">
      <c r="A8915">
        <f t="shared" si="139"/>
        <v>20487</v>
      </c>
    </row>
    <row r="8916" spans="1:1" ht="14.45" x14ac:dyDescent="0.3">
      <c r="A8916">
        <f t="shared" si="139"/>
        <v>20486</v>
      </c>
    </row>
    <row r="8917" spans="1:1" ht="14.45" x14ac:dyDescent="0.3">
      <c r="A8917">
        <f t="shared" si="139"/>
        <v>20485</v>
      </c>
    </row>
    <row r="8918" spans="1:1" ht="14.45" x14ac:dyDescent="0.3">
      <c r="A8918">
        <f t="shared" si="139"/>
        <v>20484</v>
      </c>
    </row>
    <row r="8919" spans="1:1" ht="14.45" x14ac:dyDescent="0.3">
      <c r="A8919">
        <f t="shared" si="139"/>
        <v>20483</v>
      </c>
    </row>
    <row r="8920" spans="1:1" ht="14.45" x14ac:dyDescent="0.3">
      <c r="A8920">
        <f t="shared" si="139"/>
        <v>20482</v>
      </c>
    </row>
    <row r="8921" spans="1:1" ht="14.45" x14ac:dyDescent="0.3">
      <c r="A8921">
        <f t="shared" si="139"/>
        <v>20481</v>
      </c>
    </row>
    <row r="8922" spans="1:1" ht="14.45" x14ac:dyDescent="0.3">
      <c r="A8922">
        <f t="shared" si="139"/>
        <v>20480</v>
      </c>
    </row>
    <row r="8923" spans="1:1" ht="14.45" x14ac:dyDescent="0.3">
      <c r="A8923">
        <f t="shared" si="139"/>
        <v>20479</v>
      </c>
    </row>
    <row r="8924" spans="1:1" ht="14.45" x14ac:dyDescent="0.3">
      <c r="A8924">
        <f t="shared" si="139"/>
        <v>20478</v>
      </c>
    </row>
    <row r="8925" spans="1:1" ht="14.45" x14ac:dyDescent="0.3">
      <c r="A8925">
        <f t="shared" si="139"/>
        <v>20477</v>
      </c>
    </row>
    <row r="8926" spans="1:1" ht="14.45" x14ac:dyDescent="0.3">
      <c r="A8926">
        <f t="shared" si="139"/>
        <v>20476</v>
      </c>
    </row>
    <row r="8927" spans="1:1" ht="14.45" x14ac:dyDescent="0.3">
      <c r="A8927">
        <f t="shared" si="139"/>
        <v>20475</v>
      </c>
    </row>
    <row r="8928" spans="1:1" ht="14.45" x14ac:dyDescent="0.3">
      <c r="A8928">
        <f t="shared" si="139"/>
        <v>20474</v>
      </c>
    </row>
    <row r="8929" spans="1:1" ht="14.45" x14ac:dyDescent="0.3">
      <c r="A8929">
        <f t="shared" si="139"/>
        <v>20473</v>
      </c>
    </row>
    <row r="8930" spans="1:1" ht="14.45" x14ac:dyDescent="0.3">
      <c r="A8930">
        <f t="shared" si="139"/>
        <v>20472</v>
      </c>
    </row>
    <row r="8931" spans="1:1" ht="14.45" x14ac:dyDescent="0.3">
      <c r="A8931">
        <f t="shared" si="139"/>
        <v>20471</v>
      </c>
    </row>
    <row r="8932" spans="1:1" ht="14.45" x14ac:dyDescent="0.3">
      <c r="A8932">
        <f t="shared" si="139"/>
        <v>20470</v>
      </c>
    </row>
    <row r="8933" spans="1:1" ht="14.45" x14ac:dyDescent="0.3">
      <c r="A8933">
        <f t="shared" si="139"/>
        <v>20469</v>
      </c>
    </row>
    <row r="8934" spans="1:1" ht="14.45" x14ac:dyDescent="0.3">
      <c r="A8934">
        <f t="shared" si="139"/>
        <v>20468</v>
      </c>
    </row>
    <row r="8935" spans="1:1" ht="14.45" x14ac:dyDescent="0.3">
      <c r="A8935">
        <f t="shared" si="139"/>
        <v>20467</v>
      </c>
    </row>
    <row r="8936" spans="1:1" ht="14.45" x14ac:dyDescent="0.3">
      <c r="A8936">
        <f t="shared" si="139"/>
        <v>20466</v>
      </c>
    </row>
    <row r="8937" spans="1:1" ht="14.45" x14ac:dyDescent="0.3">
      <c r="A8937">
        <f t="shared" si="139"/>
        <v>20465</v>
      </c>
    </row>
    <row r="8938" spans="1:1" ht="14.45" x14ac:dyDescent="0.3">
      <c r="A8938">
        <f t="shared" si="139"/>
        <v>20464</v>
      </c>
    </row>
    <row r="8939" spans="1:1" ht="14.45" x14ac:dyDescent="0.3">
      <c r="A8939">
        <f t="shared" si="139"/>
        <v>20463</v>
      </c>
    </row>
    <row r="8940" spans="1:1" ht="14.45" x14ac:dyDescent="0.3">
      <c r="A8940">
        <f t="shared" si="139"/>
        <v>20462</v>
      </c>
    </row>
    <row r="8941" spans="1:1" ht="14.45" x14ac:dyDescent="0.3">
      <c r="A8941">
        <f t="shared" si="139"/>
        <v>20461</v>
      </c>
    </row>
    <row r="8942" spans="1:1" ht="14.45" x14ac:dyDescent="0.3">
      <c r="A8942">
        <f t="shared" si="139"/>
        <v>20460</v>
      </c>
    </row>
    <row r="8943" spans="1:1" ht="14.45" x14ac:dyDescent="0.3">
      <c r="A8943">
        <f t="shared" si="139"/>
        <v>20459</v>
      </c>
    </row>
    <row r="8944" spans="1:1" ht="14.45" x14ac:dyDescent="0.3">
      <c r="A8944">
        <f t="shared" si="139"/>
        <v>20458</v>
      </c>
    </row>
    <row r="8945" spans="1:1" ht="14.45" x14ac:dyDescent="0.3">
      <c r="A8945">
        <f t="shared" si="139"/>
        <v>20457</v>
      </c>
    </row>
    <row r="8946" spans="1:1" ht="14.45" x14ac:dyDescent="0.3">
      <c r="A8946">
        <f t="shared" si="139"/>
        <v>20456</v>
      </c>
    </row>
    <row r="8947" spans="1:1" ht="14.45" x14ac:dyDescent="0.3">
      <c r="A8947">
        <f t="shared" si="139"/>
        <v>20455</v>
      </c>
    </row>
    <row r="8948" spans="1:1" ht="14.45" x14ac:dyDescent="0.3">
      <c r="A8948">
        <f t="shared" si="139"/>
        <v>20454</v>
      </c>
    </row>
    <row r="8949" spans="1:1" ht="14.45" x14ac:dyDescent="0.3">
      <c r="A8949">
        <f t="shared" si="139"/>
        <v>20453</v>
      </c>
    </row>
    <row r="8950" spans="1:1" ht="14.45" x14ac:dyDescent="0.3">
      <c r="A8950">
        <f t="shared" si="139"/>
        <v>20452</v>
      </c>
    </row>
    <row r="8951" spans="1:1" ht="14.45" x14ac:dyDescent="0.3">
      <c r="A8951">
        <f t="shared" si="139"/>
        <v>20451</v>
      </c>
    </row>
    <row r="8952" spans="1:1" ht="14.45" x14ac:dyDescent="0.3">
      <c r="A8952">
        <f t="shared" si="139"/>
        <v>20450</v>
      </c>
    </row>
    <row r="8953" spans="1:1" ht="14.45" x14ac:dyDescent="0.3">
      <c r="A8953">
        <f t="shared" si="139"/>
        <v>20449</v>
      </c>
    </row>
    <row r="8954" spans="1:1" ht="14.45" x14ac:dyDescent="0.3">
      <c r="A8954">
        <f t="shared" si="139"/>
        <v>20448</v>
      </c>
    </row>
    <row r="8955" spans="1:1" ht="14.45" x14ac:dyDescent="0.3">
      <c r="A8955">
        <f t="shared" si="139"/>
        <v>20447</v>
      </c>
    </row>
    <row r="8956" spans="1:1" ht="14.45" x14ac:dyDescent="0.3">
      <c r="A8956">
        <f t="shared" si="139"/>
        <v>20446</v>
      </c>
    </row>
    <row r="8957" spans="1:1" ht="14.45" x14ac:dyDescent="0.3">
      <c r="A8957">
        <f t="shared" si="139"/>
        <v>20445</v>
      </c>
    </row>
    <row r="8958" spans="1:1" ht="14.45" x14ac:dyDescent="0.3">
      <c r="A8958">
        <f t="shared" si="139"/>
        <v>20444</v>
      </c>
    </row>
    <row r="8959" spans="1:1" ht="14.45" x14ac:dyDescent="0.3">
      <c r="A8959">
        <f t="shared" si="139"/>
        <v>20443</v>
      </c>
    </row>
    <row r="8960" spans="1:1" ht="14.45" x14ac:dyDescent="0.3">
      <c r="A8960">
        <f t="shared" si="139"/>
        <v>20442</v>
      </c>
    </row>
    <row r="8961" spans="1:1" ht="14.45" x14ac:dyDescent="0.3">
      <c r="A8961">
        <f t="shared" si="139"/>
        <v>20441</v>
      </c>
    </row>
    <row r="8962" spans="1:1" ht="14.45" x14ac:dyDescent="0.3">
      <c r="A8962">
        <f t="shared" si="139"/>
        <v>20440</v>
      </c>
    </row>
    <row r="8963" spans="1:1" ht="14.45" x14ac:dyDescent="0.3">
      <c r="A8963">
        <f t="shared" si="139"/>
        <v>20439</v>
      </c>
    </row>
    <row r="8964" spans="1:1" ht="14.45" x14ac:dyDescent="0.3">
      <c r="A8964">
        <f t="shared" ref="A8964:A9027" si="140">A8963-1</f>
        <v>20438</v>
      </c>
    </row>
    <row r="8965" spans="1:1" ht="14.45" x14ac:dyDescent="0.3">
      <c r="A8965">
        <f t="shared" si="140"/>
        <v>20437</v>
      </c>
    </row>
    <row r="8966" spans="1:1" ht="14.45" x14ac:dyDescent="0.3">
      <c r="A8966">
        <f t="shared" si="140"/>
        <v>20436</v>
      </c>
    </row>
    <row r="8967" spans="1:1" ht="14.45" x14ac:dyDescent="0.3">
      <c r="A8967">
        <f t="shared" si="140"/>
        <v>20435</v>
      </c>
    </row>
    <row r="8968" spans="1:1" ht="14.45" x14ac:dyDescent="0.3">
      <c r="A8968">
        <f t="shared" si="140"/>
        <v>20434</v>
      </c>
    </row>
    <row r="8969" spans="1:1" ht="14.45" x14ac:dyDescent="0.3">
      <c r="A8969">
        <f t="shared" si="140"/>
        <v>20433</v>
      </c>
    </row>
    <row r="8970" spans="1:1" ht="14.45" x14ac:dyDescent="0.3">
      <c r="A8970">
        <f t="shared" si="140"/>
        <v>20432</v>
      </c>
    </row>
    <row r="8971" spans="1:1" ht="14.45" x14ac:dyDescent="0.3">
      <c r="A8971">
        <f t="shared" si="140"/>
        <v>20431</v>
      </c>
    </row>
    <row r="8972" spans="1:1" ht="14.45" x14ac:dyDescent="0.3">
      <c r="A8972">
        <f t="shared" si="140"/>
        <v>20430</v>
      </c>
    </row>
    <row r="8973" spans="1:1" ht="14.45" x14ac:dyDescent="0.3">
      <c r="A8973">
        <f t="shared" si="140"/>
        <v>20429</v>
      </c>
    </row>
    <row r="8974" spans="1:1" ht="14.45" x14ac:dyDescent="0.3">
      <c r="A8974">
        <f t="shared" si="140"/>
        <v>20428</v>
      </c>
    </row>
    <row r="8975" spans="1:1" ht="14.45" x14ac:dyDescent="0.3">
      <c r="A8975">
        <f t="shared" si="140"/>
        <v>20427</v>
      </c>
    </row>
    <row r="8976" spans="1:1" ht="14.45" x14ac:dyDescent="0.3">
      <c r="A8976">
        <f t="shared" si="140"/>
        <v>20426</v>
      </c>
    </row>
    <row r="8977" spans="1:1" ht="14.45" x14ac:dyDescent="0.3">
      <c r="A8977">
        <f t="shared" si="140"/>
        <v>20425</v>
      </c>
    </row>
    <row r="8978" spans="1:1" ht="14.45" x14ac:dyDescent="0.3">
      <c r="A8978">
        <f t="shared" si="140"/>
        <v>20424</v>
      </c>
    </row>
    <row r="8979" spans="1:1" ht="14.45" x14ac:dyDescent="0.3">
      <c r="A8979">
        <f t="shared" si="140"/>
        <v>20423</v>
      </c>
    </row>
    <row r="8980" spans="1:1" ht="14.45" x14ac:dyDescent="0.3">
      <c r="A8980">
        <f t="shared" si="140"/>
        <v>20422</v>
      </c>
    </row>
    <row r="8981" spans="1:1" ht="14.45" x14ac:dyDescent="0.3">
      <c r="A8981">
        <f t="shared" si="140"/>
        <v>20421</v>
      </c>
    </row>
    <row r="8982" spans="1:1" ht="14.45" x14ac:dyDescent="0.3">
      <c r="A8982">
        <f t="shared" si="140"/>
        <v>20420</v>
      </c>
    </row>
    <row r="8983" spans="1:1" ht="14.45" x14ac:dyDescent="0.3">
      <c r="A8983">
        <f t="shared" si="140"/>
        <v>20419</v>
      </c>
    </row>
    <row r="8984" spans="1:1" ht="14.45" x14ac:dyDescent="0.3">
      <c r="A8984">
        <f t="shared" si="140"/>
        <v>20418</v>
      </c>
    </row>
    <row r="8985" spans="1:1" ht="14.45" x14ac:dyDescent="0.3">
      <c r="A8985">
        <f t="shared" si="140"/>
        <v>20417</v>
      </c>
    </row>
    <row r="8986" spans="1:1" ht="14.45" x14ac:dyDescent="0.3">
      <c r="A8986">
        <f t="shared" si="140"/>
        <v>20416</v>
      </c>
    </row>
    <row r="8987" spans="1:1" ht="14.45" x14ac:dyDescent="0.3">
      <c r="A8987">
        <f t="shared" si="140"/>
        <v>20415</v>
      </c>
    </row>
    <row r="8988" spans="1:1" ht="14.45" x14ac:dyDescent="0.3">
      <c r="A8988">
        <f t="shared" si="140"/>
        <v>20414</v>
      </c>
    </row>
    <row r="8989" spans="1:1" ht="14.45" x14ac:dyDescent="0.3">
      <c r="A8989">
        <f t="shared" si="140"/>
        <v>20413</v>
      </c>
    </row>
    <row r="8990" spans="1:1" ht="14.45" x14ac:dyDescent="0.3">
      <c r="A8990">
        <f t="shared" si="140"/>
        <v>20412</v>
      </c>
    </row>
    <row r="8991" spans="1:1" ht="14.45" x14ac:dyDescent="0.3">
      <c r="A8991">
        <f t="shared" si="140"/>
        <v>20411</v>
      </c>
    </row>
    <row r="8992" spans="1:1" ht="14.45" x14ac:dyDescent="0.3">
      <c r="A8992">
        <f t="shared" si="140"/>
        <v>20410</v>
      </c>
    </row>
    <row r="8993" spans="1:1" ht="14.45" x14ac:dyDescent="0.3">
      <c r="A8993">
        <f t="shared" si="140"/>
        <v>20409</v>
      </c>
    </row>
    <row r="8994" spans="1:1" ht="14.45" x14ac:dyDescent="0.3">
      <c r="A8994">
        <f t="shared" si="140"/>
        <v>20408</v>
      </c>
    </row>
    <row r="8995" spans="1:1" ht="14.45" x14ac:dyDescent="0.3">
      <c r="A8995">
        <f t="shared" si="140"/>
        <v>20407</v>
      </c>
    </row>
    <row r="8996" spans="1:1" ht="14.45" x14ac:dyDescent="0.3">
      <c r="A8996">
        <f t="shared" si="140"/>
        <v>20406</v>
      </c>
    </row>
    <row r="8997" spans="1:1" ht="14.45" x14ac:dyDescent="0.3">
      <c r="A8997">
        <f t="shared" si="140"/>
        <v>20405</v>
      </c>
    </row>
    <row r="8998" spans="1:1" ht="14.45" x14ac:dyDescent="0.3">
      <c r="A8998">
        <f t="shared" si="140"/>
        <v>20404</v>
      </c>
    </row>
    <row r="8999" spans="1:1" ht="14.45" x14ac:dyDescent="0.3">
      <c r="A8999">
        <f t="shared" si="140"/>
        <v>20403</v>
      </c>
    </row>
    <row r="9000" spans="1:1" ht="14.45" x14ac:dyDescent="0.3">
      <c r="A9000">
        <f t="shared" si="140"/>
        <v>20402</v>
      </c>
    </row>
    <row r="9001" spans="1:1" ht="14.45" x14ac:dyDescent="0.3">
      <c r="A9001">
        <f t="shared" si="140"/>
        <v>20401</v>
      </c>
    </row>
    <row r="9002" spans="1:1" ht="14.45" x14ac:dyDescent="0.3">
      <c r="A9002">
        <f t="shared" si="140"/>
        <v>20400</v>
      </c>
    </row>
    <row r="9003" spans="1:1" ht="14.45" x14ac:dyDescent="0.3">
      <c r="A9003">
        <f t="shared" si="140"/>
        <v>20399</v>
      </c>
    </row>
    <row r="9004" spans="1:1" ht="14.45" x14ac:dyDescent="0.3">
      <c r="A9004">
        <f t="shared" si="140"/>
        <v>20398</v>
      </c>
    </row>
    <row r="9005" spans="1:1" ht="14.45" x14ac:dyDescent="0.3">
      <c r="A9005">
        <f t="shared" si="140"/>
        <v>20397</v>
      </c>
    </row>
    <row r="9006" spans="1:1" ht="14.45" x14ac:dyDescent="0.3">
      <c r="A9006">
        <f t="shared" si="140"/>
        <v>20396</v>
      </c>
    </row>
    <row r="9007" spans="1:1" ht="14.45" x14ac:dyDescent="0.3">
      <c r="A9007">
        <f t="shared" si="140"/>
        <v>20395</v>
      </c>
    </row>
    <row r="9008" spans="1:1" ht="14.45" x14ac:dyDescent="0.3">
      <c r="A9008">
        <f t="shared" si="140"/>
        <v>20394</v>
      </c>
    </row>
    <row r="9009" spans="1:1" ht="14.45" x14ac:dyDescent="0.3">
      <c r="A9009">
        <f t="shared" si="140"/>
        <v>20393</v>
      </c>
    </row>
    <row r="9010" spans="1:1" ht="14.45" x14ac:dyDescent="0.3">
      <c r="A9010">
        <f t="shared" si="140"/>
        <v>20392</v>
      </c>
    </row>
    <row r="9011" spans="1:1" ht="14.45" x14ac:dyDescent="0.3">
      <c r="A9011">
        <f t="shared" si="140"/>
        <v>20391</v>
      </c>
    </row>
    <row r="9012" spans="1:1" ht="14.45" x14ac:dyDescent="0.3">
      <c r="A9012">
        <f t="shared" si="140"/>
        <v>20390</v>
      </c>
    </row>
    <row r="9013" spans="1:1" ht="14.45" x14ac:dyDescent="0.3">
      <c r="A9013">
        <f t="shared" si="140"/>
        <v>20389</v>
      </c>
    </row>
    <row r="9014" spans="1:1" ht="14.45" x14ac:dyDescent="0.3">
      <c r="A9014">
        <f t="shared" si="140"/>
        <v>20388</v>
      </c>
    </row>
    <row r="9015" spans="1:1" ht="14.45" x14ac:dyDescent="0.3">
      <c r="A9015">
        <f t="shared" si="140"/>
        <v>20387</v>
      </c>
    </row>
    <row r="9016" spans="1:1" ht="14.45" x14ac:dyDescent="0.3">
      <c r="A9016">
        <f t="shared" si="140"/>
        <v>20386</v>
      </c>
    </row>
    <row r="9017" spans="1:1" ht="14.45" x14ac:dyDescent="0.3">
      <c r="A9017">
        <f t="shared" si="140"/>
        <v>20385</v>
      </c>
    </row>
    <row r="9018" spans="1:1" ht="14.45" x14ac:dyDescent="0.3">
      <c r="A9018">
        <f t="shared" si="140"/>
        <v>20384</v>
      </c>
    </row>
    <row r="9019" spans="1:1" ht="14.45" x14ac:dyDescent="0.3">
      <c r="A9019">
        <f t="shared" si="140"/>
        <v>20383</v>
      </c>
    </row>
    <row r="9020" spans="1:1" ht="14.45" x14ac:dyDescent="0.3">
      <c r="A9020">
        <f t="shared" si="140"/>
        <v>20382</v>
      </c>
    </row>
    <row r="9021" spans="1:1" ht="14.45" x14ac:dyDescent="0.3">
      <c r="A9021">
        <f t="shared" si="140"/>
        <v>20381</v>
      </c>
    </row>
    <row r="9022" spans="1:1" ht="14.45" x14ac:dyDescent="0.3">
      <c r="A9022">
        <f t="shared" si="140"/>
        <v>20380</v>
      </c>
    </row>
    <row r="9023" spans="1:1" ht="14.45" x14ac:dyDescent="0.3">
      <c r="A9023">
        <f t="shared" si="140"/>
        <v>20379</v>
      </c>
    </row>
    <row r="9024" spans="1:1" ht="14.45" x14ac:dyDescent="0.3">
      <c r="A9024">
        <f t="shared" si="140"/>
        <v>20378</v>
      </c>
    </row>
    <row r="9025" spans="1:1" ht="14.45" x14ac:dyDescent="0.3">
      <c r="A9025">
        <f t="shared" si="140"/>
        <v>20377</v>
      </c>
    </row>
    <row r="9026" spans="1:1" ht="14.45" x14ac:dyDescent="0.3">
      <c r="A9026">
        <f t="shared" si="140"/>
        <v>20376</v>
      </c>
    </row>
    <row r="9027" spans="1:1" ht="14.45" x14ac:dyDescent="0.3">
      <c r="A9027">
        <f t="shared" si="140"/>
        <v>20375</v>
      </c>
    </row>
    <row r="9028" spans="1:1" ht="14.45" x14ac:dyDescent="0.3">
      <c r="A9028">
        <f t="shared" ref="A9028:A9091" si="141">A9027-1</f>
        <v>20374</v>
      </c>
    </row>
    <row r="9029" spans="1:1" ht="14.45" x14ac:dyDescent="0.3">
      <c r="A9029">
        <f t="shared" si="141"/>
        <v>20373</v>
      </c>
    </row>
    <row r="9030" spans="1:1" ht="14.45" x14ac:dyDescent="0.3">
      <c r="A9030">
        <f t="shared" si="141"/>
        <v>20372</v>
      </c>
    </row>
    <row r="9031" spans="1:1" ht="14.45" x14ac:dyDescent="0.3">
      <c r="A9031">
        <f t="shared" si="141"/>
        <v>20371</v>
      </c>
    </row>
    <row r="9032" spans="1:1" ht="14.45" x14ac:dyDescent="0.3">
      <c r="A9032">
        <f t="shared" si="141"/>
        <v>20370</v>
      </c>
    </row>
    <row r="9033" spans="1:1" ht="14.45" x14ac:dyDescent="0.3">
      <c r="A9033">
        <f t="shared" si="141"/>
        <v>20369</v>
      </c>
    </row>
    <row r="9034" spans="1:1" ht="14.45" x14ac:dyDescent="0.3">
      <c r="A9034">
        <f t="shared" si="141"/>
        <v>20368</v>
      </c>
    </row>
    <row r="9035" spans="1:1" ht="14.45" x14ac:dyDescent="0.3">
      <c r="A9035">
        <f t="shared" si="141"/>
        <v>20367</v>
      </c>
    </row>
    <row r="9036" spans="1:1" ht="14.45" x14ac:dyDescent="0.3">
      <c r="A9036">
        <f t="shared" si="141"/>
        <v>20366</v>
      </c>
    </row>
    <row r="9037" spans="1:1" ht="14.45" x14ac:dyDescent="0.3">
      <c r="A9037">
        <f t="shared" si="141"/>
        <v>20365</v>
      </c>
    </row>
    <row r="9038" spans="1:1" ht="14.45" x14ac:dyDescent="0.3">
      <c r="A9038">
        <f t="shared" si="141"/>
        <v>20364</v>
      </c>
    </row>
    <row r="9039" spans="1:1" ht="14.45" x14ac:dyDescent="0.3">
      <c r="A9039">
        <f t="shared" si="141"/>
        <v>20363</v>
      </c>
    </row>
    <row r="9040" spans="1:1" ht="14.45" x14ac:dyDescent="0.3">
      <c r="A9040">
        <f t="shared" si="141"/>
        <v>20362</v>
      </c>
    </row>
    <row r="9041" spans="1:1" ht="14.45" x14ac:dyDescent="0.3">
      <c r="A9041">
        <f t="shared" si="141"/>
        <v>20361</v>
      </c>
    </row>
    <row r="9042" spans="1:1" ht="14.45" x14ac:dyDescent="0.3">
      <c r="A9042">
        <f t="shared" si="141"/>
        <v>20360</v>
      </c>
    </row>
    <row r="9043" spans="1:1" ht="14.45" x14ac:dyDescent="0.3">
      <c r="A9043">
        <f t="shared" si="141"/>
        <v>20359</v>
      </c>
    </row>
    <row r="9044" spans="1:1" ht="14.45" x14ac:dyDescent="0.3">
      <c r="A9044">
        <f t="shared" si="141"/>
        <v>20358</v>
      </c>
    </row>
    <row r="9045" spans="1:1" ht="14.45" x14ac:dyDescent="0.3">
      <c r="A9045">
        <f t="shared" si="141"/>
        <v>20357</v>
      </c>
    </row>
    <row r="9046" spans="1:1" ht="14.45" x14ac:dyDescent="0.3">
      <c r="A9046">
        <f t="shared" si="141"/>
        <v>20356</v>
      </c>
    </row>
    <row r="9047" spans="1:1" ht="14.45" x14ac:dyDescent="0.3">
      <c r="A9047">
        <f t="shared" si="141"/>
        <v>20355</v>
      </c>
    </row>
    <row r="9048" spans="1:1" ht="14.45" x14ac:dyDescent="0.3">
      <c r="A9048">
        <f t="shared" si="141"/>
        <v>20354</v>
      </c>
    </row>
    <row r="9049" spans="1:1" ht="14.45" x14ac:dyDescent="0.3">
      <c r="A9049">
        <f t="shared" si="141"/>
        <v>20353</v>
      </c>
    </row>
    <row r="9050" spans="1:1" ht="14.45" x14ac:dyDescent="0.3">
      <c r="A9050">
        <f t="shared" si="141"/>
        <v>20352</v>
      </c>
    </row>
    <row r="9051" spans="1:1" ht="14.45" x14ac:dyDescent="0.3">
      <c r="A9051">
        <f t="shared" si="141"/>
        <v>20351</v>
      </c>
    </row>
    <row r="9052" spans="1:1" ht="14.45" x14ac:dyDescent="0.3">
      <c r="A9052">
        <f t="shared" si="141"/>
        <v>20350</v>
      </c>
    </row>
    <row r="9053" spans="1:1" ht="14.45" x14ac:dyDescent="0.3">
      <c r="A9053">
        <f t="shared" si="141"/>
        <v>20349</v>
      </c>
    </row>
    <row r="9054" spans="1:1" ht="14.45" x14ac:dyDescent="0.3">
      <c r="A9054">
        <f t="shared" si="141"/>
        <v>20348</v>
      </c>
    </row>
    <row r="9055" spans="1:1" ht="14.45" x14ac:dyDescent="0.3">
      <c r="A9055">
        <f t="shared" si="141"/>
        <v>20347</v>
      </c>
    </row>
    <row r="9056" spans="1:1" ht="14.45" x14ac:dyDescent="0.3">
      <c r="A9056">
        <f t="shared" si="141"/>
        <v>20346</v>
      </c>
    </row>
    <row r="9057" spans="1:1" ht="14.45" x14ac:dyDescent="0.3">
      <c r="A9057">
        <f t="shared" si="141"/>
        <v>20345</v>
      </c>
    </row>
    <row r="9058" spans="1:1" ht="14.45" x14ac:dyDescent="0.3">
      <c r="A9058">
        <f t="shared" si="141"/>
        <v>20344</v>
      </c>
    </row>
    <row r="9059" spans="1:1" ht="14.45" x14ac:dyDescent="0.3">
      <c r="A9059">
        <f t="shared" si="141"/>
        <v>20343</v>
      </c>
    </row>
    <row r="9060" spans="1:1" ht="14.45" x14ac:dyDescent="0.3">
      <c r="A9060">
        <f t="shared" si="141"/>
        <v>20342</v>
      </c>
    </row>
    <row r="9061" spans="1:1" ht="14.45" x14ac:dyDescent="0.3">
      <c r="A9061">
        <f t="shared" si="141"/>
        <v>20341</v>
      </c>
    </row>
    <row r="9062" spans="1:1" ht="14.45" x14ac:dyDescent="0.3">
      <c r="A9062">
        <f t="shared" si="141"/>
        <v>20340</v>
      </c>
    </row>
    <row r="9063" spans="1:1" ht="14.45" x14ac:dyDescent="0.3">
      <c r="A9063">
        <f t="shared" si="141"/>
        <v>20339</v>
      </c>
    </row>
    <row r="9064" spans="1:1" ht="14.45" x14ac:dyDescent="0.3">
      <c r="A9064">
        <f t="shared" si="141"/>
        <v>20338</v>
      </c>
    </row>
    <row r="9065" spans="1:1" ht="14.45" x14ac:dyDescent="0.3">
      <c r="A9065">
        <f t="shared" si="141"/>
        <v>20337</v>
      </c>
    </row>
    <row r="9066" spans="1:1" ht="14.45" x14ac:dyDescent="0.3">
      <c r="A9066">
        <f t="shared" si="141"/>
        <v>20336</v>
      </c>
    </row>
    <row r="9067" spans="1:1" ht="14.45" x14ac:dyDescent="0.3">
      <c r="A9067">
        <f t="shared" si="141"/>
        <v>20335</v>
      </c>
    </row>
    <row r="9068" spans="1:1" ht="14.45" x14ac:dyDescent="0.3">
      <c r="A9068">
        <f t="shared" si="141"/>
        <v>20334</v>
      </c>
    </row>
    <row r="9069" spans="1:1" ht="14.45" x14ac:dyDescent="0.3">
      <c r="A9069">
        <f t="shared" si="141"/>
        <v>20333</v>
      </c>
    </row>
    <row r="9070" spans="1:1" ht="14.45" x14ac:dyDescent="0.3">
      <c r="A9070">
        <f t="shared" si="141"/>
        <v>20332</v>
      </c>
    </row>
    <row r="9071" spans="1:1" ht="14.45" x14ac:dyDescent="0.3">
      <c r="A9071">
        <f t="shared" si="141"/>
        <v>20331</v>
      </c>
    </row>
    <row r="9072" spans="1:1" ht="14.45" x14ac:dyDescent="0.3">
      <c r="A9072">
        <f t="shared" si="141"/>
        <v>20330</v>
      </c>
    </row>
    <row r="9073" spans="1:1" ht="14.45" x14ac:dyDescent="0.3">
      <c r="A9073">
        <f t="shared" si="141"/>
        <v>20329</v>
      </c>
    </row>
    <row r="9074" spans="1:1" ht="14.45" x14ac:dyDescent="0.3">
      <c r="A9074">
        <f t="shared" si="141"/>
        <v>20328</v>
      </c>
    </row>
    <row r="9075" spans="1:1" ht="14.45" x14ac:dyDescent="0.3">
      <c r="A9075">
        <f t="shared" si="141"/>
        <v>20327</v>
      </c>
    </row>
    <row r="9076" spans="1:1" ht="14.45" x14ac:dyDescent="0.3">
      <c r="A9076">
        <f t="shared" si="141"/>
        <v>20326</v>
      </c>
    </row>
    <row r="9077" spans="1:1" ht="14.45" x14ac:dyDescent="0.3">
      <c r="A9077">
        <f t="shared" si="141"/>
        <v>20325</v>
      </c>
    </row>
    <row r="9078" spans="1:1" ht="14.45" x14ac:dyDescent="0.3">
      <c r="A9078">
        <f t="shared" si="141"/>
        <v>20324</v>
      </c>
    </row>
    <row r="9079" spans="1:1" ht="14.45" x14ac:dyDescent="0.3">
      <c r="A9079">
        <f t="shared" si="141"/>
        <v>20323</v>
      </c>
    </row>
    <row r="9080" spans="1:1" ht="14.45" x14ac:dyDescent="0.3">
      <c r="A9080">
        <f t="shared" si="141"/>
        <v>20322</v>
      </c>
    </row>
    <row r="9081" spans="1:1" ht="14.45" x14ac:dyDescent="0.3">
      <c r="A9081">
        <f t="shared" si="141"/>
        <v>20321</v>
      </c>
    </row>
    <row r="9082" spans="1:1" ht="14.45" x14ac:dyDescent="0.3">
      <c r="A9082">
        <f t="shared" si="141"/>
        <v>20320</v>
      </c>
    </row>
    <row r="9083" spans="1:1" ht="14.45" x14ac:dyDescent="0.3">
      <c r="A9083">
        <f t="shared" si="141"/>
        <v>20319</v>
      </c>
    </row>
    <row r="9084" spans="1:1" ht="14.45" x14ac:dyDescent="0.3">
      <c r="A9084">
        <f t="shared" si="141"/>
        <v>20318</v>
      </c>
    </row>
    <row r="9085" spans="1:1" ht="14.45" x14ac:dyDescent="0.3">
      <c r="A9085">
        <f t="shared" si="141"/>
        <v>20317</v>
      </c>
    </row>
    <row r="9086" spans="1:1" ht="14.45" x14ac:dyDescent="0.3">
      <c r="A9086">
        <f t="shared" si="141"/>
        <v>20316</v>
      </c>
    </row>
    <row r="9087" spans="1:1" ht="14.45" x14ac:dyDescent="0.3">
      <c r="A9087">
        <f t="shared" si="141"/>
        <v>20315</v>
      </c>
    </row>
    <row r="9088" spans="1:1" ht="14.45" x14ac:dyDescent="0.3">
      <c r="A9088">
        <f t="shared" si="141"/>
        <v>20314</v>
      </c>
    </row>
    <row r="9089" spans="1:1" ht="14.45" x14ac:dyDescent="0.3">
      <c r="A9089">
        <f t="shared" si="141"/>
        <v>20313</v>
      </c>
    </row>
    <row r="9090" spans="1:1" ht="14.45" x14ac:dyDescent="0.3">
      <c r="A9090">
        <f t="shared" si="141"/>
        <v>20312</v>
      </c>
    </row>
    <row r="9091" spans="1:1" ht="14.45" x14ac:dyDescent="0.3">
      <c r="A9091">
        <f t="shared" si="141"/>
        <v>20311</v>
      </c>
    </row>
    <row r="9092" spans="1:1" ht="14.45" x14ac:dyDescent="0.3">
      <c r="A9092">
        <f t="shared" ref="A9092:A9155" si="142">A9091-1</f>
        <v>20310</v>
      </c>
    </row>
    <row r="9093" spans="1:1" ht="14.45" x14ac:dyDescent="0.3">
      <c r="A9093">
        <f t="shared" si="142"/>
        <v>20309</v>
      </c>
    </row>
    <row r="9094" spans="1:1" ht="14.45" x14ac:dyDescent="0.3">
      <c r="A9094">
        <f t="shared" si="142"/>
        <v>20308</v>
      </c>
    </row>
    <row r="9095" spans="1:1" ht="14.45" x14ac:dyDescent="0.3">
      <c r="A9095">
        <f t="shared" si="142"/>
        <v>20307</v>
      </c>
    </row>
    <row r="9096" spans="1:1" ht="14.45" x14ac:dyDescent="0.3">
      <c r="A9096">
        <f t="shared" si="142"/>
        <v>20306</v>
      </c>
    </row>
    <row r="9097" spans="1:1" ht="14.45" x14ac:dyDescent="0.3">
      <c r="A9097">
        <f t="shared" si="142"/>
        <v>20305</v>
      </c>
    </row>
    <row r="9098" spans="1:1" ht="14.45" x14ac:dyDescent="0.3">
      <c r="A9098">
        <f t="shared" si="142"/>
        <v>20304</v>
      </c>
    </row>
    <row r="9099" spans="1:1" ht="14.45" x14ac:dyDescent="0.3">
      <c r="A9099">
        <f t="shared" si="142"/>
        <v>20303</v>
      </c>
    </row>
    <row r="9100" spans="1:1" ht="14.45" x14ac:dyDescent="0.3">
      <c r="A9100">
        <f t="shared" si="142"/>
        <v>20302</v>
      </c>
    </row>
    <row r="9101" spans="1:1" ht="14.45" x14ac:dyDescent="0.3">
      <c r="A9101">
        <f t="shared" si="142"/>
        <v>20301</v>
      </c>
    </row>
    <row r="9102" spans="1:1" ht="14.45" x14ac:dyDescent="0.3">
      <c r="A9102">
        <f t="shared" si="142"/>
        <v>20300</v>
      </c>
    </row>
    <row r="9103" spans="1:1" ht="14.45" x14ac:dyDescent="0.3">
      <c r="A9103">
        <f t="shared" si="142"/>
        <v>20299</v>
      </c>
    </row>
    <row r="9104" spans="1:1" ht="14.45" x14ac:dyDescent="0.3">
      <c r="A9104">
        <f t="shared" si="142"/>
        <v>20298</v>
      </c>
    </row>
    <row r="9105" spans="1:1" ht="14.45" x14ac:dyDescent="0.3">
      <c r="A9105">
        <f t="shared" si="142"/>
        <v>20297</v>
      </c>
    </row>
    <row r="9106" spans="1:1" ht="14.45" x14ac:dyDescent="0.3">
      <c r="A9106">
        <f t="shared" si="142"/>
        <v>20296</v>
      </c>
    </row>
    <row r="9107" spans="1:1" ht="14.45" x14ac:dyDescent="0.3">
      <c r="A9107">
        <f t="shared" si="142"/>
        <v>20295</v>
      </c>
    </row>
    <row r="9108" spans="1:1" ht="14.45" x14ac:dyDescent="0.3">
      <c r="A9108">
        <f t="shared" si="142"/>
        <v>20294</v>
      </c>
    </row>
    <row r="9109" spans="1:1" ht="14.45" x14ac:dyDescent="0.3">
      <c r="A9109">
        <f t="shared" si="142"/>
        <v>20293</v>
      </c>
    </row>
    <row r="9110" spans="1:1" ht="14.45" x14ac:dyDescent="0.3">
      <c r="A9110">
        <f t="shared" si="142"/>
        <v>20292</v>
      </c>
    </row>
    <row r="9111" spans="1:1" ht="14.45" x14ac:dyDescent="0.3">
      <c r="A9111">
        <f t="shared" si="142"/>
        <v>20291</v>
      </c>
    </row>
    <row r="9112" spans="1:1" ht="14.45" x14ac:dyDescent="0.3">
      <c r="A9112">
        <f t="shared" si="142"/>
        <v>20290</v>
      </c>
    </row>
    <row r="9113" spans="1:1" ht="14.45" x14ac:dyDescent="0.3">
      <c r="A9113">
        <f t="shared" si="142"/>
        <v>20289</v>
      </c>
    </row>
    <row r="9114" spans="1:1" ht="14.45" x14ac:dyDescent="0.3">
      <c r="A9114">
        <f t="shared" si="142"/>
        <v>20288</v>
      </c>
    </row>
    <row r="9115" spans="1:1" ht="14.45" x14ac:dyDescent="0.3">
      <c r="A9115">
        <f t="shared" si="142"/>
        <v>20287</v>
      </c>
    </row>
    <row r="9116" spans="1:1" ht="14.45" x14ac:dyDescent="0.3">
      <c r="A9116">
        <f t="shared" si="142"/>
        <v>20286</v>
      </c>
    </row>
    <row r="9117" spans="1:1" ht="14.45" x14ac:dyDescent="0.3">
      <c r="A9117">
        <f t="shared" si="142"/>
        <v>20285</v>
      </c>
    </row>
    <row r="9118" spans="1:1" ht="14.45" x14ac:dyDescent="0.3">
      <c r="A9118">
        <f t="shared" si="142"/>
        <v>20284</v>
      </c>
    </row>
    <row r="9119" spans="1:1" ht="14.45" x14ac:dyDescent="0.3">
      <c r="A9119">
        <f t="shared" si="142"/>
        <v>20283</v>
      </c>
    </row>
    <row r="9120" spans="1:1" ht="14.45" x14ac:dyDescent="0.3">
      <c r="A9120">
        <f t="shared" si="142"/>
        <v>20282</v>
      </c>
    </row>
    <row r="9121" spans="1:1" ht="14.45" x14ac:dyDescent="0.3">
      <c r="A9121">
        <f t="shared" si="142"/>
        <v>20281</v>
      </c>
    </row>
    <row r="9122" spans="1:1" ht="14.45" x14ac:dyDescent="0.3">
      <c r="A9122">
        <f t="shared" si="142"/>
        <v>20280</v>
      </c>
    </row>
    <row r="9123" spans="1:1" ht="14.45" x14ac:dyDescent="0.3">
      <c r="A9123">
        <f t="shared" si="142"/>
        <v>20279</v>
      </c>
    </row>
    <row r="9124" spans="1:1" ht="14.45" x14ac:dyDescent="0.3">
      <c r="A9124">
        <f t="shared" si="142"/>
        <v>20278</v>
      </c>
    </row>
    <row r="9125" spans="1:1" ht="14.45" x14ac:dyDescent="0.3">
      <c r="A9125">
        <f t="shared" si="142"/>
        <v>20277</v>
      </c>
    </row>
    <row r="9126" spans="1:1" ht="14.45" x14ac:dyDescent="0.3">
      <c r="A9126">
        <f t="shared" si="142"/>
        <v>20276</v>
      </c>
    </row>
    <row r="9127" spans="1:1" ht="14.45" x14ac:dyDescent="0.3">
      <c r="A9127">
        <f t="shared" si="142"/>
        <v>20275</v>
      </c>
    </row>
    <row r="9128" spans="1:1" ht="14.45" x14ac:dyDescent="0.3">
      <c r="A9128">
        <f t="shared" si="142"/>
        <v>20274</v>
      </c>
    </row>
    <row r="9129" spans="1:1" ht="14.45" x14ac:dyDescent="0.3">
      <c r="A9129">
        <f t="shared" si="142"/>
        <v>20273</v>
      </c>
    </row>
    <row r="9130" spans="1:1" ht="14.45" x14ac:dyDescent="0.3">
      <c r="A9130">
        <f t="shared" si="142"/>
        <v>20272</v>
      </c>
    </row>
    <row r="9131" spans="1:1" ht="14.45" x14ac:dyDescent="0.3">
      <c r="A9131">
        <f t="shared" si="142"/>
        <v>20271</v>
      </c>
    </row>
    <row r="9132" spans="1:1" ht="14.45" x14ac:dyDescent="0.3">
      <c r="A9132">
        <f t="shared" si="142"/>
        <v>20270</v>
      </c>
    </row>
    <row r="9133" spans="1:1" ht="14.45" x14ac:dyDescent="0.3">
      <c r="A9133">
        <f t="shared" si="142"/>
        <v>20269</v>
      </c>
    </row>
    <row r="9134" spans="1:1" ht="14.45" x14ac:dyDescent="0.3">
      <c r="A9134">
        <f t="shared" si="142"/>
        <v>20268</v>
      </c>
    </row>
    <row r="9135" spans="1:1" ht="14.45" x14ac:dyDescent="0.3">
      <c r="A9135">
        <f t="shared" si="142"/>
        <v>20267</v>
      </c>
    </row>
    <row r="9136" spans="1:1" ht="14.45" x14ac:dyDescent="0.3">
      <c r="A9136">
        <f t="shared" si="142"/>
        <v>20266</v>
      </c>
    </row>
    <row r="9137" spans="1:1" ht="14.45" x14ac:dyDescent="0.3">
      <c r="A9137">
        <f t="shared" si="142"/>
        <v>20265</v>
      </c>
    </row>
    <row r="9138" spans="1:1" ht="14.45" x14ac:dyDescent="0.3">
      <c r="A9138">
        <f t="shared" si="142"/>
        <v>20264</v>
      </c>
    </row>
    <row r="9139" spans="1:1" ht="14.45" x14ac:dyDescent="0.3">
      <c r="A9139">
        <f t="shared" si="142"/>
        <v>20263</v>
      </c>
    </row>
    <row r="9140" spans="1:1" ht="14.45" x14ac:dyDescent="0.3">
      <c r="A9140">
        <f t="shared" si="142"/>
        <v>20262</v>
      </c>
    </row>
    <row r="9141" spans="1:1" ht="14.45" x14ac:dyDescent="0.3">
      <c r="A9141">
        <f t="shared" si="142"/>
        <v>20261</v>
      </c>
    </row>
    <row r="9142" spans="1:1" ht="14.45" x14ac:dyDescent="0.3">
      <c r="A9142">
        <f t="shared" si="142"/>
        <v>20260</v>
      </c>
    </row>
    <row r="9143" spans="1:1" ht="14.45" x14ac:dyDescent="0.3">
      <c r="A9143">
        <f t="shared" si="142"/>
        <v>20259</v>
      </c>
    </row>
    <row r="9144" spans="1:1" ht="14.45" x14ac:dyDescent="0.3">
      <c r="A9144">
        <f t="shared" si="142"/>
        <v>20258</v>
      </c>
    </row>
    <row r="9145" spans="1:1" ht="14.45" x14ac:dyDescent="0.3">
      <c r="A9145">
        <f t="shared" si="142"/>
        <v>20257</v>
      </c>
    </row>
    <row r="9146" spans="1:1" ht="14.45" x14ac:dyDescent="0.3">
      <c r="A9146">
        <f t="shared" si="142"/>
        <v>20256</v>
      </c>
    </row>
    <row r="9147" spans="1:1" ht="14.45" x14ac:dyDescent="0.3">
      <c r="A9147">
        <f t="shared" si="142"/>
        <v>20255</v>
      </c>
    </row>
    <row r="9148" spans="1:1" ht="14.45" x14ac:dyDescent="0.3">
      <c r="A9148">
        <f t="shared" si="142"/>
        <v>20254</v>
      </c>
    </row>
    <row r="9149" spans="1:1" ht="14.45" x14ac:dyDescent="0.3">
      <c r="A9149">
        <f t="shared" si="142"/>
        <v>20253</v>
      </c>
    </row>
    <row r="9150" spans="1:1" ht="14.45" x14ac:dyDescent="0.3">
      <c r="A9150">
        <f t="shared" si="142"/>
        <v>20252</v>
      </c>
    </row>
    <row r="9151" spans="1:1" ht="14.45" x14ac:dyDescent="0.3">
      <c r="A9151">
        <f t="shared" si="142"/>
        <v>20251</v>
      </c>
    </row>
    <row r="9152" spans="1:1" ht="14.45" x14ac:dyDescent="0.3">
      <c r="A9152">
        <f t="shared" si="142"/>
        <v>20250</v>
      </c>
    </row>
    <row r="9153" spans="1:1" ht="14.45" x14ac:dyDescent="0.3">
      <c r="A9153">
        <f t="shared" si="142"/>
        <v>20249</v>
      </c>
    </row>
    <row r="9154" spans="1:1" ht="14.45" x14ac:dyDescent="0.3">
      <c r="A9154">
        <f t="shared" si="142"/>
        <v>20248</v>
      </c>
    </row>
    <row r="9155" spans="1:1" ht="14.45" x14ac:dyDescent="0.3">
      <c r="A9155">
        <f t="shared" si="142"/>
        <v>20247</v>
      </c>
    </row>
    <row r="9156" spans="1:1" ht="14.45" x14ac:dyDescent="0.3">
      <c r="A9156">
        <f t="shared" ref="A9156:A9219" si="143">A9155-1</f>
        <v>20246</v>
      </c>
    </row>
    <row r="9157" spans="1:1" ht="14.45" x14ac:dyDescent="0.3">
      <c r="A9157">
        <f t="shared" si="143"/>
        <v>20245</v>
      </c>
    </row>
    <row r="9158" spans="1:1" ht="14.45" x14ac:dyDescent="0.3">
      <c r="A9158">
        <f t="shared" si="143"/>
        <v>20244</v>
      </c>
    </row>
    <row r="9159" spans="1:1" ht="14.45" x14ac:dyDescent="0.3">
      <c r="A9159">
        <f t="shared" si="143"/>
        <v>20243</v>
      </c>
    </row>
    <row r="9160" spans="1:1" ht="14.45" x14ac:dyDescent="0.3">
      <c r="A9160">
        <f t="shared" si="143"/>
        <v>20242</v>
      </c>
    </row>
    <row r="9161" spans="1:1" ht="14.45" x14ac:dyDescent="0.3">
      <c r="A9161">
        <f t="shared" si="143"/>
        <v>20241</v>
      </c>
    </row>
    <row r="9162" spans="1:1" ht="14.45" x14ac:dyDescent="0.3">
      <c r="A9162">
        <f t="shared" si="143"/>
        <v>20240</v>
      </c>
    </row>
    <row r="9163" spans="1:1" ht="14.45" x14ac:dyDescent="0.3">
      <c r="A9163">
        <f t="shared" si="143"/>
        <v>20239</v>
      </c>
    </row>
    <row r="9164" spans="1:1" ht="14.45" x14ac:dyDescent="0.3">
      <c r="A9164">
        <f t="shared" si="143"/>
        <v>20238</v>
      </c>
    </row>
    <row r="9165" spans="1:1" ht="14.45" x14ac:dyDescent="0.3">
      <c r="A9165">
        <f t="shared" si="143"/>
        <v>20237</v>
      </c>
    </row>
    <row r="9166" spans="1:1" ht="14.45" x14ac:dyDescent="0.3">
      <c r="A9166">
        <f t="shared" si="143"/>
        <v>20236</v>
      </c>
    </row>
    <row r="9167" spans="1:1" ht="14.45" x14ac:dyDescent="0.3">
      <c r="A9167">
        <f t="shared" si="143"/>
        <v>20235</v>
      </c>
    </row>
    <row r="9168" spans="1:1" ht="14.45" x14ac:dyDescent="0.3">
      <c r="A9168">
        <f t="shared" si="143"/>
        <v>20234</v>
      </c>
    </row>
    <row r="9169" spans="1:1" ht="14.45" x14ac:dyDescent="0.3">
      <c r="A9169">
        <f t="shared" si="143"/>
        <v>20233</v>
      </c>
    </row>
    <row r="9170" spans="1:1" ht="14.45" x14ac:dyDescent="0.3">
      <c r="A9170">
        <f t="shared" si="143"/>
        <v>20232</v>
      </c>
    </row>
    <row r="9171" spans="1:1" ht="14.45" x14ac:dyDescent="0.3">
      <c r="A9171">
        <f t="shared" si="143"/>
        <v>20231</v>
      </c>
    </row>
    <row r="9172" spans="1:1" ht="14.45" x14ac:dyDescent="0.3">
      <c r="A9172">
        <f t="shared" si="143"/>
        <v>20230</v>
      </c>
    </row>
    <row r="9173" spans="1:1" ht="14.45" x14ac:dyDescent="0.3">
      <c r="A9173">
        <f t="shared" si="143"/>
        <v>20229</v>
      </c>
    </row>
    <row r="9174" spans="1:1" ht="14.45" x14ac:dyDescent="0.3">
      <c r="A9174">
        <f t="shared" si="143"/>
        <v>20228</v>
      </c>
    </row>
    <row r="9175" spans="1:1" ht="14.45" x14ac:dyDescent="0.3">
      <c r="A9175">
        <f t="shared" si="143"/>
        <v>20227</v>
      </c>
    </row>
    <row r="9176" spans="1:1" ht="14.45" x14ac:dyDescent="0.3">
      <c r="A9176">
        <f t="shared" si="143"/>
        <v>20226</v>
      </c>
    </row>
    <row r="9177" spans="1:1" ht="14.45" x14ac:dyDescent="0.3">
      <c r="A9177">
        <f t="shared" si="143"/>
        <v>20225</v>
      </c>
    </row>
    <row r="9178" spans="1:1" ht="14.45" x14ac:dyDescent="0.3">
      <c r="A9178">
        <f t="shared" si="143"/>
        <v>20224</v>
      </c>
    </row>
    <row r="9179" spans="1:1" ht="14.45" x14ac:dyDescent="0.3">
      <c r="A9179">
        <f t="shared" si="143"/>
        <v>20223</v>
      </c>
    </row>
    <row r="9180" spans="1:1" ht="14.45" x14ac:dyDescent="0.3">
      <c r="A9180">
        <f t="shared" si="143"/>
        <v>20222</v>
      </c>
    </row>
    <row r="9181" spans="1:1" ht="14.45" x14ac:dyDescent="0.3">
      <c r="A9181">
        <f t="shared" si="143"/>
        <v>20221</v>
      </c>
    </row>
    <row r="9182" spans="1:1" ht="14.45" x14ac:dyDescent="0.3">
      <c r="A9182">
        <f t="shared" si="143"/>
        <v>20220</v>
      </c>
    </row>
    <row r="9183" spans="1:1" ht="14.45" x14ac:dyDescent="0.3">
      <c r="A9183">
        <f t="shared" si="143"/>
        <v>20219</v>
      </c>
    </row>
    <row r="9184" spans="1:1" ht="14.45" x14ac:dyDescent="0.3">
      <c r="A9184">
        <f t="shared" si="143"/>
        <v>20218</v>
      </c>
    </row>
    <row r="9185" spans="1:1" ht="14.45" x14ac:dyDescent="0.3">
      <c r="A9185">
        <f t="shared" si="143"/>
        <v>20217</v>
      </c>
    </row>
    <row r="9186" spans="1:1" ht="14.45" x14ac:dyDescent="0.3">
      <c r="A9186">
        <f t="shared" si="143"/>
        <v>20216</v>
      </c>
    </row>
    <row r="9187" spans="1:1" ht="14.45" x14ac:dyDescent="0.3">
      <c r="A9187">
        <f t="shared" si="143"/>
        <v>20215</v>
      </c>
    </row>
    <row r="9188" spans="1:1" ht="14.45" x14ac:dyDescent="0.3">
      <c r="A9188">
        <f t="shared" si="143"/>
        <v>20214</v>
      </c>
    </row>
    <row r="9189" spans="1:1" ht="14.45" x14ac:dyDescent="0.3">
      <c r="A9189">
        <f t="shared" si="143"/>
        <v>20213</v>
      </c>
    </row>
    <row r="9190" spans="1:1" ht="14.45" x14ac:dyDescent="0.3">
      <c r="A9190">
        <f t="shared" si="143"/>
        <v>20212</v>
      </c>
    </row>
    <row r="9191" spans="1:1" ht="14.45" x14ac:dyDescent="0.3">
      <c r="A9191">
        <f t="shared" si="143"/>
        <v>20211</v>
      </c>
    </row>
    <row r="9192" spans="1:1" ht="14.45" x14ac:dyDescent="0.3">
      <c r="A9192">
        <f t="shared" si="143"/>
        <v>20210</v>
      </c>
    </row>
    <row r="9193" spans="1:1" ht="14.45" x14ac:dyDescent="0.3">
      <c r="A9193">
        <f t="shared" si="143"/>
        <v>20209</v>
      </c>
    </row>
    <row r="9194" spans="1:1" ht="14.45" x14ac:dyDescent="0.3">
      <c r="A9194">
        <f t="shared" si="143"/>
        <v>20208</v>
      </c>
    </row>
    <row r="9195" spans="1:1" ht="14.45" x14ac:dyDescent="0.3">
      <c r="A9195">
        <f t="shared" si="143"/>
        <v>20207</v>
      </c>
    </row>
    <row r="9196" spans="1:1" ht="14.45" x14ac:dyDescent="0.3">
      <c r="A9196">
        <f t="shared" si="143"/>
        <v>20206</v>
      </c>
    </row>
    <row r="9197" spans="1:1" ht="14.45" x14ac:dyDescent="0.3">
      <c r="A9197">
        <f t="shared" si="143"/>
        <v>20205</v>
      </c>
    </row>
    <row r="9198" spans="1:1" ht="14.45" x14ac:dyDescent="0.3">
      <c r="A9198">
        <f t="shared" si="143"/>
        <v>20204</v>
      </c>
    </row>
    <row r="9199" spans="1:1" ht="14.45" x14ac:dyDescent="0.3">
      <c r="A9199">
        <f t="shared" si="143"/>
        <v>20203</v>
      </c>
    </row>
    <row r="9200" spans="1:1" ht="14.45" x14ac:dyDescent="0.3">
      <c r="A9200">
        <f t="shared" si="143"/>
        <v>20202</v>
      </c>
    </row>
    <row r="9201" spans="1:1" ht="14.45" x14ac:dyDescent="0.3">
      <c r="A9201">
        <f t="shared" si="143"/>
        <v>20201</v>
      </c>
    </row>
    <row r="9202" spans="1:1" ht="14.45" x14ac:dyDescent="0.3">
      <c r="A9202">
        <f t="shared" si="143"/>
        <v>20200</v>
      </c>
    </row>
    <row r="9203" spans="1:1" ht="14.45" x14ac:dyDescent="0.3">
      <c r="A9203">
        <f t="shared" si="143"/>
        <v>20199</v>
      </c>
    </row>
    <row r="9204" spans="1:1" ht="14.45" x14ac:dyDescent="0.3">
      <c r="A9204">
        <f t="shared" si="143"/>
        <v>20198</v>
      </c>
    </row>
    <row r="9205" spans="1:1" ht="14.45" x14ac:dyDescent="0.3">
      <c r="A9205">
        <f t="shared" si="143"/>
        <v>20197</v>
      </c>
    </row>
    <row r="9206" spans="1:1" ht="14.45" x14ac:dyDescent="0.3">
      <c r="A9206">
        <f t="shared" si="143"/>
        <v>20196</v>
      </c>
    </row>
    <row r="9207" spans="1:1" ht="14.45" x14ac:dyDescent="0.3">
      <c r="A9207">
        <f t="shared" si="143"/>
        <v>20195</v>
      </c>
    </row>
    <row r="9208" spans="1:1" ht="14.45" x14ac:dyDescent="0.3">
      <c r="A9208">
        <f t="shared" si="143"/>
        <v>20194</v>
      </c>
    </row>
    <row r="9209" spans="1:1" ht="14.45" x14ac:dyDescent="0.3">
      <c r="A9209">
        <f t="shared" si="143"/>
        <v>20193</v>
      </c>
    </row>
    <row r="9210" spans="1:1" ht="14.45" x14ac:dyDescent="0.3">
      <c r="A9210">
        <f t="shared" si="143"/>
        <v>20192</v>
      </c>
    </row>
    <row r="9211" spans="1:1" ht="14.45" x14ac:dyDescent="0.3">
      <c r="A9211">
        <f t="shared" si="143"/>
        <v>20191</v>
      </c>
    </row>
    <row r="9212" spans="1:1" ht="14.45" x14ac:dyDescent="0.3">
      <c r="A9212">
        <f t="shared" si="143"/>
        <v>20190</v>
      </c>
    </row>
    <row r="9213" spans="1:1" ht="14.45" x14ac:dyDescent="0.3">
      <c r="A9213">
        <f t="shared" si="143"/>
        <v>20189</v>
      </c>
    </row>
    <row r="9214" spans="1:1" ht="14.45" x14ac:dyDescent="0.3">
      <c r="A9214">
        <f t="shared" si="143"/>
        <v>20188</v>
      </c>
    </row>
    <row r="9215" spans="1:1" ht="14.45" x14ac:dyDescent="0.3">
      <c r="A9215">
        <f t="shared" si="143"/>
        <v>20187</v>
      </c>
    </row>
    <row r="9216" spans="1:1" ht="14.45" x14ac:dyDescent="0.3">
      <c r="A9216">
        <f t="shared" si="143"/>
        <v>20186</v>
      </c>
    </row>
    <row r="9217" spans="1:1" ht="14.45" x14ac:dyDescent="0.3">
      <c r="A9217">
        <f t="shared" si="143"/>
        <v>20185</v>
      </c>
    </row>
    <row r="9218" spans="1:1" ht="14.45" x14ac:dyDescent="0.3">
      <c r="A9218">
        <f t="shared" si="143"/>
        <v>20184</v>
      </c>
    </row>
    <row r="9219" spans="1:1" ht="14.45" x14ac:dyDescent="0.3">
      <c r="A9219">
        <f t="shared" si="143"/>
        <v>20183</v>
      </c>
    </row>
    <row r="9220" spans="1:1" ht="14.45" x14ac:dyDescent="0.3">
      <c r="A9220">
        <f t="shared" ref="A9220:A9283" si="144">A9219-1</f>
        <v>20182</v>
      </c>
    </row>
    <row r="9221" spans="1:1" ht="14.45" x14ac:dyDescent="0.3">
      <c r="A9221">
        <f t="shared" si="144"/>
        <v>20181</v>
      </c>
    </row>
    <row r="9222" spans="1:1" ht="14.45" x14ac:dyDescent="0.3">
      <c r="A9222">
        <f t="shared" si="144"/>
        <v>20180</v>
      </c>
    </row>
    <row r="9223" spans="1:1" ht="14.45" x14ac:dyDescent="0.3">
      <c r="A9223">
        <f t="shared" si="144"/>
        <v>20179</v>
      </c>
    </row>
    <row r="9224" spans="1:1" ht="14.45" x14ac:dyDescent="0.3">
      <c r="A9224">
        <f t="shared" si="144"/>
        <v>20178</v>
      </c>
    </row>
    <row r="9225" spans="1:1" ht="14.45" x14ac:dyDescent="0.3">
      <c r="A9225">
        <f t="shared" si="144"/>
        <v>20177</v>
      </c>
    </row>
    <row r="9226" spans="1:1" ht="14.45" x14ac:dyDescent="0.3">
      <c r="A9226">
        <f t="shared" si="144"/>
        <v>20176</v>
      </c>
    </row>
    <row r="9227" spans="1:1" ht="14.45" x14ac:dyDescent="0.3">
      <c r="A9227">
        <f t="shared" si="144"/>
        <v>20175</v>
      </c>
    </row>
    <row r="9228" spans="1:1" ht="14.45" x14ac:dyDescent="0.3">
      <c r="A9228">
        <f t="shared" si="144"/>
        <v>20174</v>
      </c>
    </row>
    <row r="9229" spans="1:1" ht="14.45" x14ac:dyDescent="0.3">
      <c r="A9229">
        <f t="shared" si="144"/>
        <v>20173</v>
      </c>
    </row>
    <row r="9230" spans="1:1" ht="14.45" x14ac:dyDescent="0.3">
      <c r="A9230">
        <f t="shared" si="144"/>
        <v>20172</v>
      </c>
    </row>
    <row r="9231" spans="1:1" ht="14.45" x14ac:dyDescent="0.3">
      <c r="A9231">
        <f t="shared" si="144"/>
        <v>20171</v>
      </c>
    </row>
    <row r="9232" spans="1:1" ht="14.45" x14ac:dyDescent="0.3">
      <c r="A9232">
        <f t="shared" si="144"/>
        <v>20170</v>
      </c>
    </row>
    <row r="9233" spans="1:1" ht="14.45" x14ac:dyDescent="0.3">
      <c r="A9233">
        <f t="shared" si="144"/>
        <v>20169</v>
      </c>
    </row>
    <row r="9234" spans="1:1" ht="14.45" x14ac:dyDescent="0.3">
      <c r="A9234">
        <f t="shared" si="144"/>
        <v>20168</v>
      </c>
    </row>
    <row r="9235" spans="1:1" ht="14.45" x14ac:dyDescent="0.3">
      <c r="A9235">
        <f t="shared" si="144"/>
        <v>20167</v>
      </c>
    </row>
    <row r="9236" spans="1:1" ht="14.45" x14ac:dyDescent="0.3">
      <c r="A9236">
        <f t="shared" si="144"/>
        <v>20166</v>
      </c>
    </row>
    <row r="9237" spans="1:1" ht="14.45" x14ac:dyDescent="0.3">
      <c r="A9237">
        <f t="shared" si="144"/>
        <v>20165</v>
      </c>
    </row>
    <row r="9238" spans="1:1" ht="14.45" x14ac:dyDescent="0.3">
      <c r="A9238">
        <f t="shared" si="144"/>
        <v>20164</v>
      </c>
    </row>
    <row r="9239" spans="1:1" ht="14.45" x14ac:dyDescent="0.3">
      <c r="A9239">
        <f t="shared" si="144"/>
        <v>20163</v>
      </c>
    </row>
    <row r="9240" spans="1:1" ht="14.45" x14ac:dyDescent="0.3">
      <c r="A9240">
        <f t="shared" si="144"/>
        <v>20162</v>
      </c>
    </row>
    <row r="9241" spans="1:1" ht="14.45" x14ac:dyDescent="0.3">
      <c r="A9241">
        <f t="shared" si="144"/>
        <v>20161</v>
      </c>
    </row>
    <row r="9242" spans="1:1" ht="14.45" x14ac:dyDescent="0.3">
      <c r="A9242">
        <f t="shared" si="144"/>
        <v>20160</v>
      </c>
    </row>
    <row r="9243" spans="1:1" ht="14.45" x14ac:dyDescent="0.3">
      <c r="A9243">
        <f t="shared" si="144"/>
        <v>20159</v>
      </c>
    </row>
    <row r="9244" spans="1:1" ht="14.45" x14ac:dyDescent="0.3">
      <c r="A9244">
        <f t="shared" si="144"/>
        <v>20158</v>
      </c>
    </row>
    <row r="9245" spans="1:1" ht="14.45" x14ac:dyDescent="0.3">
      <c r="A9245">
        <f t="shared" si="144"/>
        <v>20157</v>
      </c>
    </row>
    <row r="9246" spans="1:1" ht="14.45" x14ac:dyDescent="0.3">
      <c r="A9246">
        <f t="shared" si="144"/>
        <v>20156</v>
      </c>
    </row>
    <row r="9247" spans="1:1" ht="14.45" x14ac:dyDescent="0.3">
      <c r="A9247">
        <f t="shared" si="144"/>
        <v>20155</v>
      </c>
    </row>
    <row r="9248" spans="1:1" ht="14.45" x14ac:dyDescent="0.3">
      <c r="A9248">
        <f t="shared" si="144"/>
        <v>20154</v>
      </c>
    </row>
    <row r="9249" spans="1:1" ht="14.45" x14ac:dyDescent="0.3">
      <c r="A9249">
        <f t="shared" si="144"/>
        <v>20153</v>
      </c>
    </row>
    <row r="9250" spans="1:1" ht="14.45" x14ac:dyDescent="0.3">
      <c r="A9250">
        <f t="shared" si="144"/>
        <v>20152</v>
      </c>
    </row>
    <row r="9251" spans="1:1" ht="14.45" x14ac:dyDescent="0.3">
      <c r="A9251">
        <f t="shared" si="144"/>
        <v>20151</v>
      </c>
    </row>
    <row r="9252" spans="1:1" ht="14.45" x14ac:dyDescent="0.3">
      <c r="A9252">
        <f t="shared" si="144"/>
        <v>20150</v>
      </c>
    </row>
    <row r="9253" spans="1:1" ht="14.45" x14ac:dyDescent="0.3">
      <c r="A9253">
        <f t="shared" si="144"/>
        <v>20149</v>
      </c>
    </row>
    <row r="9254" spans="1:1" ht="14.45" x14ac:dyDescent="0.3">
      <c r="A9254">
        <f t="shared" si="144"/>
        <v>20148</v>
      </c>
    </row>
    <row r="9255" spans="1:1" ht="14.45" x14ac:dyDescent="0.3">
      <c r="A9255">
        <f t="shared" si="144"/>
        <v>20147</v>
      </c>
    </row>
    <row r="9256" spans="1:1" ht="14.45" x14ac:dyDescent="0.3">
      <c r="A9256">
        <f t="shared" si="144"/>
        <v>20146</v>
      </c>
    </row>
    <row r="9257" spans="1:1" ht="14.45" x14ac:dyDescent="0.3">
      <c r="A9257">
        <f t="shared" si="144"/>
        <v>20145</v>
      </c>
    </row>
    <row r="9258" spans="1:1" ht="14.45" x14ac:dyDescent="0.3">
      <c r="A9258">
        <f t="shared" si="144"/>
        <v>20144</v>
      </c>
    </row>
    <row r="9259" spans="1:1" ht="14.45" x14ac:dyDescent="0.3">
      <c r="A9259">
        <f t="shared" si="144"/>
        <v>20143</v>
      </c>
    </row>
    <row r="9260" spans="1:1" ht="14.45" x14ac:dyDescent="0.3">
      <c r="A9260">
        <f t="shared" si="144"/>
        <v>20142</v>
      </c>
    </row>
    <row r="9261" spans="1:1" ht="14.45" x14ac:dyDescent="0.3">
      <c r="A9261">
        <f t="shared" si="144"/>
        <v>20141</v>
      </c>
    </row>
    <row r="9262" spans="1:1" ht="14.45" x14ac:dyDescent="0.3">
      <c r="A9262">
        <f t="shared" si="144"/>
        <v>20140</v>
      </c>
    </row>
    <row r="9263" spans="1:1" ht="14.45" x14ac:dyDescent="0.3">
      <c r="A9263">
        <f t="shared" si="144"/>
        <v>20139</v>
      </c>
    </row>
    <row r="9264" spans="1:1" ht="14.45" x14ac:dyDescent="0.3">
      <c r="A9264">
        <f t="shared" si="144"/>
        <v>20138</v>
      </c>
    </row>
    <row r="9265" spans="1:1" ht="14.45" x14ac:dyDescent="0.3">
      <c r="A9265">
        <f t="shared" si="144"/>
        <v>20137</v>
      </c>
    </row>
    <row r="9266" spans="1:1" ht="14.45" x14ac:dyDescent="0.3">
      <c r="A9266">
        <f t="shared" si="144"/>
        <v>20136</v>
      </c>
    </row>
    <row r="9267" spans="1:1" ht="14.45" x14ac:dyDescent="0.3">
      <c r="A9267">
        <f t="shared" si="144"/>
        <v>20135</v>
      </c>
    </row>
    <row r="9268" spans="1:1" ht="14.45" x14ac:dyDescent="0.3">
      <c r="A9268">
        <f t="shared" si="144"/>
        <v>20134</v>
      </c>
    </row>
    <row r="9269" spans="1:1" ht="14.45" x14ac:dyDescent="0.3">
      <c r="A9269">
        <f t="shared" si="144"/>
        <v>20133</v>
      </c>
    </row>
    <row r="9270" spans="1:1" ht="14.45" x14ac:dyDescent="0.3">
      <c r="A9270">
        <f t="shared" si="144"/>
        <v>20132</v>
      </c>
    </row>
    <row r="9271" spans="1:1" ht="14.45" x14ac:dyDescent="0.3">
      <c r="A9271">
        <f t="shared" si="144"/>
        <v>20131</v>
      </c>
    </row>
    <row r="9272" spans="1:1" ht="14.45" x14ac:dyDescent="0.3">
      <c r="A9272">
        <f t="shared" si="144"/>
        <v>20130</v>
      </c>
    </row>
    <row r="9273" spans="1:1" ht="14.45" x14ac:dyDescent="0.3">
      <c r="A9273">
        <f t="shared" si="144"/>
        <v>20129</v>
      </c>
    </row>
    <row r="9274" spans="1:1" ht="14.45" x14ac:dyDescent="0.3">
      <c r="A9274">
        <f t="shared" si="144"/>
        <v>20128</v>
      </c>
    </row>
    <row r="9275" spans="1:1" ht="14.45" x14ac:dyDescent="0.3">
      <c r="A9275">
        <f t="shared" si="144"/>
        <v>20127</v>
      </c>
    </row>
    <row r="9276" spans="1:1" ht="14.45" x14ac:dyDescent="0.3">
      <c r="A9276">
        <f t="shared" si="144"/>
        <v>20126</v>
      </c>
    </row>
    <row r="9277" spans="1:1" ht="14.45" x14ac:dyDescent="0.3">
      <c r="A9277">
        <f t="shared" si="144"/>
        <v>20125</v>
      </c>
    </row>
    <row r="9278" spans="1:1" ht="14.45" x14ac:dyDescent="0.3">
      <c r="A9278">
        <f t="shared" si="144"/>
        <v>20124</v>
      </c>
    </row>
    <row r="9279" spans="1:1" ht="14.45" x14ac:dyDescent="0.3">
      <c r="A9279">
        <f t="shared" si="144"/>
        <v>20123</v>
      </c>
    </row>
    <row r="9280" spans="1:1" ht="14.45" x14ac:dyDescent="0.3">
      <c r="A9280">
        <f t="shared" si="144"/>
        <v>20122</v>
      </c>
    </row>
    <row r="9281" spans="1:1" ht="14.45" x14ac:dyDescent="0.3">
      <c r="A9281">
        <f t="shared" si="144"/>
        <v>20121</v>
      </c>
    </row>
    <row r="9282" spans="1:1" ht="14.45" x14ac:dyDescent="0.3">
      <c r="A9282">
        <f t="shared" si="144"/>
        <v>20120</v>
      </c>
    </row>
    <row r="9283" spans="1:1" ht="14.45" x14ac:dyDescent="0.3">
      <c r="A9283">
        <f t="shared" si="144"/>
        <v>20119</v>
      </c>
    </row>
    <row r="9284" spans="1:1" ht="14.45" x14ac:dyDescent="0.3">
      <c r="A9284">
        <f t="shared" ref="A9284:A9347" si="145">A9283-1</f>
        <v>20118</v>
      </c>
    </row>
    <row r="9285" spans="1:1" ht="14.45" x14ac:dyDescent="0.3">
      <c r="A9285">
        <f t="shared" si="145"/>
        <v>20117</v>
      </c>
    </row>
    <row r="9286" spans="1:1" ht="14.45" x14ac:dyDescent="0.3">
      <c r="A9286">
        <f t="shared" si="145"/>
        <v>20116</v>
      </c>
    </row>
    <row r="9287" spans="1:1" ht="14.45" x14ac:dyDescent="0.3">
      <c r="A9287">
        <f t="shared" si="145"/>
        <v>20115</v>
      </c>
    </row>
    <row r="9288" spans="1:1" ht="14.45" x14ac:dyDescent="0.3">
      <c r="A9288">
        <f t="shared" si="145"/>
        <v>20114</v>
      </c>
    </row>
    <row r="9289" spans="1:1" ht="14.45" x14ac:dyDescent="0.3">
      <c r="A9289">
        <f t="shared" si="145"/>
        <v>20113</v>
      </c>
    </row>
    <row r="9290" spans="1:1" ht="14.45" x14ac:dyDescent="0.3">
      <c r="A9290">
        <f t="shared" si="145"/>
        <v>20112</v>
      </c>
    </row>
    <row r="9291" spans="1:1" ht="14.45" x14ac:dyDescent="0.3">
      <c r="A9291">
        <f t="shared" si="145"/>
        <v>20111</v>
      </c>
    </row>
    <row r="9292" spans="1:1" ht="14.45" x14ac:dyDescent="0.3">
      <c r="A9292">
        <f t="shared" si="145"/>
        <v>20110</v>
      </c>
    </row>
    <row r="9293" spans="1:1" ht="14.45" x14ac:dyDescent="0.3">
      <c r="A9293">
        <f t="shared" si="145"/>
        <v>20109</v>
      </c>
    </row>
    <row r="9294" spans="1:1" ht="14.45" x14ac:dyDescent="0.3">
      <c r="A9294">
        <f t="shared" si="145"/>
        <v>20108</v>
      </c>
    </row>
    <row r="9295" spans="1:1" ht="14.45" x14ac:dyDescent="0.3">
      <c r="A9295">
        <f t="shared" si="145"/>
        <v>20107</v>
      </c>
    </row>
    <row r="9296" spans="1:1" ht="14.45" x14ac:dyDescent="0.3">
      <c r="A9296">
        <f t="shared" si="145"/>
        <v>20106</v>
      </c>
    </row>
    <row r="9297" spans="1:1" ht="14.45" x14ac:dyDescent="0.3">
      <c r="A9297">
        <f t="shared" si="145"/>
        <v>20105</v>
      </c>
    </row>
    <row r="9298" spans="1:1" ht="14.45" x14ac:dyDescent="0.3">
      <c r="A9298">
        <f t="shared" si="145"/>
        <v>20104</v>
      </c>
    </row>
    <row r="9299" spans="1:1" ht="14.45" x14ac:dyDescent="0.3">
      <c r="A9299">
        <f t="shared" si="145"/>
        <v>20103</v>
      </c>
    </row>
    <row r="9300" spans="1:1" ht="14.45" x14ac:dyDescent="0.3">
      <c r="A9300">
        <f t="shared" si="145"/>
        <v>20102</v>
      </c>
    </row>
    <row r="9301" spans="1:1" ht="14.45" x14ac:dyDescent="0.3">
      <c r="A9301">
        <f t="shared" si="145"/>
        <v>20101</v>
      </c>
    </row>
    <row r="9302" spans="1:1" ht="14.45" x14ac:dyDescent="0.3">
      <c r="A9302">
        <f t="shared" si="145"/>
        <v>20100</v>
      </c>
    </row>
    <row r="9303" spans="1:1" ht="14.45" x14ac:dyDescent="0.3">
      <c r="A9303">
        <f t="shared" si="145"/>
        <v>20099</v>
      </c>
    </row>
    <row r="9304" spans="1:1" ht="14.45" x14ac:dyDescent="0.3">
      <c r="A9304">
        <f t="shared" si="145"/>
        <v>20098</v>
      </c>
    </row>
    <row r="9305" spans="1:1" ht="14.45" x14ac:dyDescent="0.3">
      <c r="A9305">
        <f t="shared" si="145"/>
        <v>20097</v>
      </c>
    </row>
    <row r="9306" spans="1:1" ht="14.45" x14ac:dyDescent="0.3">
      <c r="A9306">
        <f t="shared" si="145"/>
        <v>20096</v>
      </c>
    </row>
    <row r="9307" spans="1:1" ht="14.45" x14ac:dyDescent="0.3">
      <c r="A9307">
        <f t="shared" si="145"/>
        <v>20095</v>
      </c>
    </row>
    <row r="9308" spans="1:1" ht="14.45" x14ac:dyDescent="0.3">
      <c r="A9308">
        <f t="shared" si="145"/>
        <v>20094</v>
      </c>
    </row>
    <row r="9309" spans="1:1" ht="14.45" x14ac:dyDescent="0.3">
      <c r="A9309">
        <f t="shared" si="145"/>
        <v>20093</v>
      </c>
    </row>
    <row r="9310" spans="1:1" ht="14.45" x14ac:dyDescent="0.3">
      <c r="A9310">
        <f t="shared" si="145"/>
        <v>20092</v>
      </c>
    </row>
    <row r="9311" spans="1:1" ht="14.45" x14ac:dyDescent="0.3">
      <c r="A9311">
        <f t="shared" si="145"/>
        <v>20091</v>
      </c>
    </row>
    <row r="9312" spans="1:1" ht="14.45" x14ac:dyDescent="0.3">
      <c r="A9312">
        <f t="shared" si="145"/>
        <v>20090</v>
      </c>
    </row>
    <row r="9313" spans="1:1" ht="14.45" x14ac:dyDescent="0.3">
      <c r="A9313">
        <f t="shared" si="145"/>
        <v>20089</v>
      </c>
    </row>
    <row r="9314" spans="1:1" ht="14.45" x14ac:dyDescent="0.3">
      <c r="A9314">
        <f t="shared" si="145"/>
        <v>20088</v>
      </c>
    </row>
    <row r="9315" spans="1:1" ht="14.45" x14ac:dyDescent="0.3">
      <c r="A9315">
        <f t="shared" si="145"/>
        <v>20087</v>
      </c>
    </row>
    <row r="9316" spans="1:1" ht="14.45" x14ac:dyDescent="0.3">
      <c r="A9316">
        <f t="shared" si="145"/>
        <v>20086</v>
      </c>
    </row>
    <row r="9317" spans="1:1" ht="14.45" x14ac:dyDescent="0.3">
      <c r="A9317">
        <f t="shared" si="145"/>
        <v>20085</v>
      </c>
    </row>
    <row r="9318" spans="1:1" ht="14.45" x14ac:dyDescent="0.3">
      <c r="A9318">
        <f t="shared" si="145"/>
        <v>20084</v>
      </c>
    </row>
    <row r="9319" spans="1:1" ht="14.45" x14ac:dyDescent="0.3">
      <c r="A9319">
        <f t="shared" si="145"/>
        <v>20083</v>
      </c>
    </row>
    <row r="9320" spans="1:1" ht="14.45" x14ac:dyDescent="0.3">
      <c r="A9320">
        <f t="shared" si="145"/>
        <v>20082</v>
      </c>
    </row>
    <row r="9321" spans="1:1" ht="14.45" x14ac:dyDescent="0.3">
      <c r="A9321">
        <f t="shared" si="145"/>
        <v>20081</v>
      </c>
    </row>
    <row r="9322" spans="1:1" ht="14.45" x14ac:dyDescent="0.3">
      <c r="A9322">
        <f t="shared" si="145"/>
        <v>20080</v>
      </c>
    </row>
    <row r="9323" spans="1:1" ht="14.45" x14ac:dyDescent="0.3">
      <c r="A9323">
        <f t="shared" si="145"/>
        <v>20079</v>
      </c>
    </row>
    <row r="9324" spans="1:1" ht="14.45" x14ac:dyDescent="0.3">
      <c r="A9324">
        <f t="shared" si="145"/>
        <v>20078</v>
      </c>
    </row>
    <row r="9325" spans="1:1" ht="14.45" x14ac:dyDescent="0.3">
      <c r="A9325">
        <f t="shared" si="145"/>
        <v>20077</v>
      </c>
    </row>
    <row r="9326" spans="1:1" ht="14.45" x14ac:dyDescent="0.3">
      <c r="A9326">
        <f t="shared" si="145"/>
        <v>20076</v>
      </c>
    </row>
    <row r="9327" spans="1:1" ht="14.45" x14ac:dyDescent="0.3">
      <c r="A9327">
        <f t="shared" si="145"/>
        <v>20075</v>
      </c>
    </row>
    <row r="9328" spans="1:1" ht="14.45" x14ac:dyDescent="0.3">
      <c r="A9328">
        <f t="shared" si="145"/>
        <v>20074</v>
      </c>
    </row>
    <row r="9329" spans="1:1" ht="14.45" x14ac:dyDescent="0.3">
      <c r="A9329">
        <f t="shared" si="145"/>
        <v>20073</v>
      </c>
    </row>
    <row r="9330" spans="1:1" ht="14.45" x14ac:dyDescent="0.3">
      <c r="A9330">
        <f t="shared" si="145"/>
        <v>20072</v>
      </c>
    </row>
    <row r="9331" spans="1:1" ht="14.45" x14ac:dyDescent="0.3">
      <c r="A9331">
        <f t="shared" si="145"/>
        <v>20071</v>
      </c>
    </row>
    <row r="9332" spans="1:1" ht="14.45" x14ac:dyDescent="0.3">
      <c r="A9332">
        <f t="shared" si="145"/>
        <v>20070</v>
      </c>
    </row>
    <row r="9333" spans="1:1" ht="14.45" x14ac:dyDescent="0.3">
      <c r="A9333">
        <f t="shared" si="145"/>
        <v>20069</v>
      </c>
    </row>
    <row r="9334" spans="1:1" ht="14.45" x14ac:dyDescent="0.3">
      <c r="A9334">
        <f t="shared" si="145"/>
        <v>20068</v>
      </c>
    </row>
    <row r="9335" spans="1:1" ht="14.45" x14ac:dyDescent="0.3">
      <c r="A9335">
        <f t="shared" si="145"/>
        <v>20067</v>
      </c>
    </row>
    <row r="9336" spans="1:1" ht="14.45" x14ac:dyDescent="0.3">
      <c r="A9336">
        <f t="shared" si="145"/>
        <v>20066</v>
      </c>
    </row>
    <row r="9337" spans="1:1" ht="14.45" x14ac:dyDescent="0.3">
      <c r="A9337">
        <f t="shared" si="145"/>
        <v>20065</v>
      </c>
    </row>
    <row r="9338" spans="1:1" ht="14.45" x14ac:dyDescent="0.3">
      <c r="A9338">
        <f t="shared" si="145"/>
        <v>20064</v>
      </c>
    </row>
    <row r="9339" spans="1:1" ht="14.45" x14ac:dyDescent="0.3">
      <c r="A9339">
        <f t="shared" si="145"/>
        <v>20063</v>
      </c>
    </row>
    <row r="9340" spans="1:1" ht="14.45" x14ac:dyDescent="0.3">
      <c r="A9340">
        <f t="shared" si="145"/>
        <v>20062</v>
      </c>
    </row>
    <row r="9341" spans="1:1" ht="14.45" x14ac:dyDescent="0.3">
      <c r="A9341">
        <f t="shared" si="145"/>
        <v>20061</v>
      </c>
    </row>
    <row r="9342" spans="1:1" ht="14.45" x14ac:dyDescent="0.3">
      <c r="A9342">
        <f t="shared" si="145"/>
        <v>20060</v>
      </c>
    </row>
    <row r="9343" spans="1:1" ht="14.45" x14ac:dyDescent="0.3">
      <c r="A9343">
        <f t="shared" si="145"/>
        <v>20059</v>
      </c>
    </row>
    <row r="9344" spans="1:1" ht="14.45" x14ac:dyDescent="0.3">
      <c r="A9344">
        <f t="shared" si="145"/>
        <v>20058</v>
      </c>
    </row>
    <row r="9345" spans="1:1" ht="14.45" x14ac:dyDescent="0.3">
      <c r="A9345">
        <f t="shared" si="145"/>
        <v>20057</v>
      </c>
    </row>
    <row r="9346" spans="1:1" ht="14.45" x14ac:dyDescent="0.3">
      <c r="A9346">
        <f t="shared" si="145"/>
        <v>20056</v>
      </c>
    </row>
    <row r="9347" spans="1:1" ht="14.45" x14ac:dyDescent="0.3">
      <c r="A9347">
        <f t="shared" si="145"/>
        <v>20055</v>
      </c>
    </row>
    <row r="9348" spans="1:1" ht="14.45" x14ac:dyDescent="0.3">
      <c r="A9348">
        <f t="shared" ref="A9348:A9411" si="146">A9347-1</f>
        <v>20054</v>
      </c>
    </row>
    <row r="9349" spans="1:1" ht="14.45" x14ac:dyDescent="0.3">
      <c r="A9349">
        <f t="shared" si="146"/>
        <v>20053</v>
      </c>
    </row>
    <row r="9350" spans="1:1" ht="14.45" x14ac:dyDescent="0.3">
      <c r="A9350">
        <f t="shared" si="146"/>
        <v>20052</v>
      </c>
    </row>
    <row r="9351" spans="1:1" ht="14.45" x14ac:dyDescent="0.3">
      <c r="A9351">
        <f t="shared" si="146"/>
        <v>20051</v>
      </c>
    </row>
    <row r="9352" spans="1:1" ht="14.45" x14ac:dyDescent="0.3">
      <c r="A9352">
        <f t="shared" si="146"/>
        <v>20050</v>
      </c>
    </row>
    <row r="9353" spans="1:1" ht="14.45" x14ac:dyDescent="0.3">
      <c r="A9353">
        <f t="shared" si="146"/>
        <v>20049</v>
      </c>
    </row>
    <row r="9354" spans="1:1" ht="14.45" x14ac:dyDescent="0.3">
      <c r="A9354">
        <f t="shared" si="146"/>
        <v>20048</v>
      </c>
    </row>
    <row r="9355" spans="1:1" ht="14.45" x14ac:dyDescent="0.3">
      <c r="A9355">
        <f t="shared" si="146"/>
        <v>20047</v>
      </c>
    </row>
    <row r="9356" spans="1:1" ht="14.45" x14ac:dyDescent="0.3">
      <c r="A9356">
        <f t="shared" si="146"/>
        <v>20046</v>
      </c>
    </row>
    <row r="9357" spans="1:1" ht="14.45" x14ac:dyDescent="0.3">
      <c r="A9357">
        <f t="shared" si="146"/>
        <v>20045</v>
      </c>
    </row>
    <row r="9358" spans="1:1" ht="14.45" x14ac:dyDescent="0.3">
      <c r="A9358">
        <f t="shared" si="146"/>
        <v>20044</v>
      </c>
    </row>
    <row r="9359" spans="1:1" ht="14.45" x14ac:dyDescent="0.3">
      <c r="A9359">
        <f t="shared" si="146"/>
        <v>20043</v>
      </c>
    </row>
    <row r="9360" spans="1:1" ht="14.45" x14ac:dyDescent="0.3">
      <c r="A9360">
        <f t="shared" si="146"/>
        <v>20042</v>
      </c>
    </row>
    <row r="9361" spans="1:1" ht="14.45" x14ac:dyDescent="0.3">
      <c r="A9361">
        <f t="shared" si="146"/>
        <v>20041</v>
      </c>
    </row>
    <row r="9362" spans="1:1" ht="14.45" x14ac:dyDescent="0.3">
      <c r="A9362">
        <f t="shared" si="146"/>
        <v>20040</v>
      </c>
    </row>
    <row r="9363" spans="1:1" ht="14.45" x14ac:dyDescent="0.3">
      <c r="A9363">
        <f t="shared" si="146"/>
        <v>20039</v>
      </c>
    </row>
    <row r="9364" spans="1:1" ht="14.45" x14ac:dyDescent="0.3">
      <c r="A9364">
        <f t="shared" si="146"/>
        <v>20038</v>
      </c>
    </row>
    <row r="9365" spans="1:1" ht="14.45" x14ac:dyDescent="0.3">
      <c r="A9365">
        <f t="shared" si="146"/>
        <v>20037</v>
      </c>
    </row>
    <row r="9366" spans="1:1" ht="14.45" x14ac:dyDescent="0.3">
      <c r="A9366">
        <f t="shared" si="146"/>
        <v>20036</v>
      </c>
    </row>
    <row r="9367" spans="1:1" ht="14.45" x14ac:dyDescent="0.3">
      <c r="A9367">
        <f t="shared" si="146"/>
        <v>20035</v>
      </c>
    </row>
    <row r="9368" spans="1:1" ht="14.45" x14ac:dyDescent="0.3">
      <c r="A9368">
        <f t="shared" si="146"/>
        <v>20034</v>
      </c>
    </row>
    <row r="9369" spans="1:1" ht="14.45" x14ac:dyDescent="0.3">
      <c r="A9369">
        <f t="shared" si="146"/>
        <v>20033</v>
      </c>
    </row>
    <row r="9370" spans="1:1" ht="14.45" x14ac:dyDescent="0.3">
      <c r="A9370">
        <f t="shared" si="146"/>
        <v>20032</v>
      </c>
    </row>
    <row r="9371" spans="1:1" ht="14.45" x14ac:dyDescent="0.3">
      <c r="A9371">
        <f t="shared" si="146"/>
        <v>20031</v>
      </c>
    </row>
    <row r="9372" spans="1:1" ht="14.45" x14ac:dyDescent="0.3">
      <c r="A9372">
        <f t="shared" si="146"/>
        <v>20030</v>
      </c>
    </row>
    <row r="9373" spans="1:1" ht="14.45" x14ac:dyDescent="0.3">
      <c r="A9373">
        <f t="shared" si="146"/>
        <v>20029</v>
      </c>
    </row>
    <row r="9374" spans="1:1" ht="14.45" x14ac:dyDescent="0.3">
      <c r="A9374">
        <f t="shared" si="146"/>
        <v>20028</v>
      </c>
    </row>
    <row r="9375" spans="1:1" ht="14.45" x14ac:dyDescent="0.3">
      <c r="A9375">
        <f t="shared" si="146"/>
        <v>20027</v>
      </c>
    </row>
    <row r="9376" spans="1:1" ht="14.45" x14ac:dyDescent="0.3">
      <c r="A9376">
        <f t="shared" si="146"/>
        <v>20026</v>
      </c>
    </row>
    <row r="9377" spans="1:1" ht="14.45" x14ac:dyDescent="0.3">
      <c r="A9377">
        <f t="shared" si="146"/>
        <v>20025</v>
      </c>
    </row>
    <row r="9378" spans="1:1" ht="14.45" x14ac:dyDescent="0.3">
      <c r="A9378">
        <f t="shared" si="146"/>
        <v>20024</v>
      </c>
    </row>
    <row r="9379" spans="1:1" ht="14.45" x14ac:dyDescent="0.3">
      <c r="A9379">
        <f t="shared" si="146"/>
        <v>20023</v>
      </c>
    </row>
    <row r="9380" spans="1:1" ht="14.45" x14ac:dyDescent="0.3">
      <c r="A9380">
        <f t="shared" si="146"/>
        <v>20022</v>
      </c>
    </row>
    <row r="9381" spans="1:1" ht="14.45" x14ac:dyDescent="0.3">
      <c r="A9381">
        <f t="shared" si="146"/>
        <v>20021</v>
      </c>
    </row>
    <row r="9382" spans="1:1" ht="14.45" x14ac:dyDescent="0.3">
      <c r="A9382">
        <f t="shared" si="146"/>
        <v>20020</v>
      </c>
    </row>
    <row r="9383" spans="1:1" ht="14.45" x14ac:dyDescent="0.3">
      <c r="A9383">
        <f t="shared" si="146"/>
        <v>20019</v>
      </c>
    </row>
    <row r="9384" spans="1:1" ht="14.45" x14ac:dyDescent="0.3">
      <c r="A9384">
        <f t="shared" si="146"/>
        <v>20018</v>
      </c>
    </row>
    <row r="9385" spans="1:1" ht="14.45" x14ac:dyDescent="0.3">
      <c r="A9385">
        <f t="shared" si="146"/>
        <v>20017</v>
      </c>
    </row>
    <row r="9386" spans="1:1" ht="14.45" x14ac:dyDescent="0.3">
      <c r="A9386">
        <f t="shared" si="146"/>
        <v>20016</v>
      </c>
    </row>
    <row r="9387" spans="1:1" ht="14.45" x14ac:dyDescent="0.3">
      <c r="A9387">
        <f t="shared" si="146"/>
        <v>20015</v>
      </c>
    </row>
    <row r="9388" spans="1:1" ht="14.45" x14ac:dyDescent="0.3">
      <c r="A9388">
        <f t="shared" si="146"/>
        <v>20014</v>
      </c>
    </row>
    <row r="9389" spans="1:1" ht="14.45" x14ac:dyDescent="0.3">
      <c r="A9389">
        <f t="shared" si="146"/>
        <v>20013</v>
      </c>
    </row>
    <row r="9390" spans="1:1" ht="14.45" x14ac:dyDescent="0.3">
      <c r="A9390">
        <f t="shared" si="146"/>
        <v>20012</v>
      </c>
    </row>
    <row r="9391" spans="1:1" ht="14.45" x14ac:dyDescent="0.3">
      <c r="A9391">
        <f t="shared" si="146"/>
        <v>20011</v>
      </c>
    </row>
    <row r="9392" spans="1:1" ht="14.45" x14ac:dyDescent="0.3">
      <c r="A9392">
        <f t="shared" si="146"/>
        <v>20010</v>
      </c>
    </row>
    <row r="9393" spans="1:1" ht="14.45" x14ac:dyDescent="0.3">
      <c r="A9393">
        <f t="shared" si="146"/>
        <v>20009</v>
      </c>
    </row>
    <row r="9394" spans="1:1" ht="14.45" x14ac:dyDescent="0.3">
      <c r="A9394">
        <f t="shared" si="146"/>
        <v>20008</v>
      </c>
    </row>
    <row r="9395" spans="1:1" ht="14.45" x14ac:dyDescent="0.3">
      <c r="A9395">
        <f t="shared" si="146"/>
        <v>20007</v>
      </c>
    </row>
    <row r="9396" spans="1:1" ht="14.45" x14ac:dyDescent="0.3">
      <c r="A9396">
        <f t="shared" si="146"/>
        <v>20006</v>
      </c>
    </row>
    <row r="9397" spans="1:1" ht="14.45" x14ac:dyDescent="0.3">
      <c r="A9397">
        <f t="shared" si="146"/>
        <v>20005</v>
      </c>
    </row>
    <row r="9398" spans="1:1" ht="14.45" x14ac:dyDescent="0.3">
      <c r="A9398">
        <f t="shared" si="146"/>
        <v>20004</v>
      </c>
    </row>
    <row r="9399" spans="1:1" ht="14.45" x14ac:dyDescent="0.3">
      <c r="A9399">
        <f t="shared" si="146"/>
        <v>20003</v>
      </c>
    </row>
    <row r="9400" spans="1:1" ht="14.45" x14ac:dyDescent="0.3">
      <c r="A9400">
        <f t="shared" si="146"/>
        <v>20002</v>
      </c>
    </row>
    <row r="9401" spans="1:1" ht="14.45" x14ac:dyDescent="0.3">
      <c r="A9401">
        <f t="shared" si="146"/>
        <v>20001</v>
      </c>
    </row>
    <row r="9402" spans="1:1" ht="14.45" x14ac:dyDescent="0.3">
      <c r="A9402">
        <f t="shared" si="146"/>
        <v>20000</v>
      </c>
    </row>
    <row r="9403" spans="1:1" ht="14.45" x14ac:dyDescent="0.3">
      <c r="A9403">
        <f t="shared" si="146"/>
        <v>19999</v>
      </c>
    </row>
    <row r="9404" spans="1:1" ht="14.45" x14ac:dyDescent="0.3">
      <c r="A9404">
        <f t="shared" si="146"/>
        <v>19998</v>
      </c>
    </row>
    <row r="9405" spans="1:1" ht="14.45" x14ac:dyDescent="0.3">
      <c r="A9405">
        <f t="shared" si="146"/>
        <v>19997</v>
      </c>
    </row>
    <row r="9406" spans="1:1" ht="14.45" x14ac:dyDescent="0.3">
      <c r="A9406">
        <f t="shared" si="146"/>
        <v>19996</v>
      </c>
    </row>
    <row r="9407" spans="1:1" ht="14.45" x14ac:dyDescent="0.3">
      <c r="A9407">
        <f t="shared" si="146"/>
        <v>19995</v>
      </c>
    </row>
    <row r="9408" spans="1:1" ht="14.45" x14ac:dyDescent="0.3">
      <c r="A9408">
        <f t="shared" si="146"/>
        <v>19994</v>
      </c>
    </row>
    <row r="9409" spans="1:1" ht="14.45" x14ac:dyDescent="0.3">
      <c r="A9409">
        <f t="shared" si="146"/>
        <v>19993</v>
      </c>
    </row>
    <row r="9410" spans="1:1" ht="14.45" x14ac:dyDescent="0.3">
      <c r="A9410">
        <f t="shared" si="146"/>
        <v>19992</v>
      </c>
    </row>
    <row r="9411" spans="1:1" ht="14.45" x14ac:dyDescent="0.3">
      <c r="A9411">
        <f t="shared" si="146"/>
        <v>19991</v>
      </c>
    </row>
    <row r="9412" spans="1:1" ht="14.45" x14ac:dyDescent="0.3">
      <c r="A9412">
        <f t="shared" ref="A9412:A9475" si="147">A9411-1</f>
        <v>19990</v>
      </c>
    </row>
    <row r="9413" spans="1:1" ht="14.45" x14ac:dyDescent="0.3">
      <c r="A9413">
        <f t="shared" si="147"/>
        <v>19989</v>
      </c>
    </row>
    <row r="9414" spans="1:1" ht="14.45" x14ac:dyDescent="0.3">
      <c r="A9414">
        <f t="shared" si="147"/>
        <v>19988</v>
      </c>
    </row>
    <row r="9415" spans="1:1" ht="14.45" x14ac:dyDescent="0.3">
      <c r="A9415">
        <f t="shared" si="147"/>
        <v>19987</v>
      </c>
    </row>
    <row r="9416" spans="1:1" ht="14.45" x14ac:dyDescent="0.3">
      <c r="A9416">
        <f t="shared" si="147"/>
        <v>19986</v>
      </c>
    </row>
    <row r="9417" spans="1:1" ht="14.45" x14ac:dyDescent="0.3">
      <c r="A9417">
        <f t="shared" si="147"/>
        <v>19985</v>
      </c>
    </row>
    <row r="9418" spans="1:1" ht="14.45" x14ac:dyDescent="0.3">
      <c r="A9418">
        <f t="shared" si="147"/>
        <v>19984</v>
      </c>
    </row>
    <row r="9419" spans="1:1" ht="14.45" x14ac:dyDescent="0.3">
      <c r="A9419">
        <f t="shared" si="147"/>
        <v>19983</v>
      </c>
    </row>
    <row r="9420" spans="1:1" ht="14.45" x14ac:dyDescent="0.3">
      <c r="A9420">
        <f t="shared" si="147"/>
        <v>19982</v>
      </c>
    </row>
    <row r="9421" spans="1:1" ht="14.45" x14ac:dyDescent="0.3">
      <c r="A9421">
        <f t="shared" si="147"/>
        <v>19981</v>
      </c>
    </row>
    <row r="9422" spans="1:1" ht="14.45" x14ac:dyDescent="0.3">
      <c r="A9422">
        <f t="shared" si="147"/>
        <v>19980</v>
      </c>
    </row>
    <row r="9423" spans="1:1" ht="14.45" x14ac:dyDescent="0.3">
      <c r="A9423">
        <f t="shared" si="147"/>
        <v>19979</v>
      </c>
    </row>
    <row r="9424" spans="1:1" ht="14.45" x14ac:dyDescent="0.3">
      <c r="A9424">
        <f t="shared" si="147"/>
        <v>19978</v>
      </c>
    </row>
    <row r="9425" spans="1:1" ht="14.45" x14ac:dyDescent="0.3">
      <c r="A9425">
        <f t="shared" si="147"/>
        <v>19977</v>
      </c>
    </row>
    <row r="9426" spans="1:1" ht="14.45" x14ac:dyDescent="0.3">
      <c r="A9426">
        <f t="shared" si="147"/>
        <v>19976</v>
      </c>
    </row>
    <row r="9427" spans="1:1" ht="14.45" x14ac:dyDescent="0.3">
      <c r="A9427">
        <f t="shared" si="147"/>
        <v>19975</v>
      </c>
    </row>
    <row r="9428" spans="1:1" ht="14.45" x14ac:dyDescent="0.3">
      <c r="A9428">
        <f t="shared" si="147"/>
        <v>19974</v>
      </c>
    </row>
    <row r="9429" spans="1:1" ht="14.45" x14ac:dyDescent="0.3">
      <c r="A9429">
        <f t="shared" si="147"/>
        <v>19973</v>
      </c>
    </row>
    <row r="9430" spans="1:1" ht="14.45" x14ac:dyDescent="0.3">
      <c r="A9430">
        <f t="shared" si="147"/>
        <v>19972</v>
      </c>
    </row>
    <row r="9431" spans="1:1" ht="14.45" x14ac:dyDescent="0.3">
      <c r="A9431">
        <f t="shared" si="147"/>
        <v>19971</v>
      </c>
    </row>
    <row r="9432" spans="1:1" ht="14.45" x14ac:dyDescent="0.3">
      <c r="A9432">
        <f t="shared" si="147"/>
        <v>19970</v>
      </c>
    </row>
    <row r="9433" spans="1:1" ht="14.45" x14ac:dyDescent="0.3">
      <c r="A9433">
        <f t="shared" si="147"/>
        <v>19969</v>
      </c>
    </row>
    <row r="9434" spans="1:1" ht="14.45" x14ac:dyDescent="0.3">
      <c r="A9434">
        <f t="shared" si="147"/>
        <v>19968</v>
      </c>
    </row>
    <row r="9435" spans="1:1" ht="14.45" x14ac:dyDescent="0.3">
      <c r="A9435">
        <f t="shared" si="147"/>
        <v>19967</v>
      </c>
    </row>
    <row r="9436" spans="1:1" ht="14.45" x14ac:dyDescent="0.3">
      <c r="A9436">
        <f t="shared" si="147"/>
        <v>19966</v>
      </c>
    </row>
    <row r="9437" spans="1:1" ht="14.45" x14ac:dyDescent="0.3">
      <c r="A9437">
        <f t="shared" si="147"/>
        <v>19965</v>
      </c>
    </row>
    <row r="9438" spans="1:1" ht="14.45" x14ac:dyDescent="0.3">
      <c r="A9438">
        <f t="shared" si="147"/>
        <v>19964</v>
      </c>
    </row>
    <row r="9439" spans="1:1" ht="14.45" x14ac:dyDescent="0.3">
      <c r="A9439">
        <f t="shared" si="147"/>
        <v>19963</v>
      </c>
    </row>
    <row r="9440" spans="1:1" ht="14.45" x14ac:dyDescent="0.3">
      <c r="A9440">
        <f t="shared" si="147"/>
        <v>19962</v>
      </c>
    </row>
    <row r="9441" spans="1:1" ht="14.45" x14ac:dyDescent="0.3">
      <c r="A9441">
        <f t="shared" si="147"/>
        <v>19961</v>
      </c>
    </row>
    <row r="9442" spans="1:1" ht="14.45" x14ac:dyDescent="0.3">
      <c r="A9442">
        <f t="shared" si="147"/>
        <v>19960</v>
      </c>
    </row>
    <row r="9443" spans="1:1" ht="14.45" x14ac:dyDescent="0.3">
      <c r="A9443">
        <f t="shared" si="147"/>
        <v>19959</v>
      </c>
    </row>
    <row r="9444" spans="1:1" ht="14.45" x14ac:dyDescent="0.3">
      <c r="A9444">
        <f t="shared" si="147"/>
        <v>19958</v>
      </c>
    </row>
    <row r="9445" spans="1:1" ht="14.45" x14ac:dyDescent="0.3">
      <c r="A9445">
        <f t="shared" si="147"/>
        <v>19957</v>
      </c>
    </row>
    <row r="9446" spans="1:1" ht="14.45" x14ac:dyDescent="0.3">
      <c r="A9446">
        <f t="shared" si="147"/>
        <v>19956</v>
      </c>
    </row>
    <row r="9447" spans="1:1" ht="14.45" x14ac:dyDescent="0.3">
      <c r="A9447">
        <f t="shared" si="147"/>
        <v>19955</v>
      </c>
    </row>
    <row r="9448" spans="1:1" ht="14.45" x14ac:dyDescent="0.3">
      <c r="A9448">
        <f t="shared" si="147"/>
        <v>19954</v>
      </c>
    </row>
    <row r="9449" spans="1:1" ht="14.45" x14ac:dyDescent="0.3">
      <c r="A9449">
        <f t="shared" si="147"/>
        <v>19953</v>
      </c>
    </row>
    <row r="9450" spans="1:1" ht="14.45" x14ac:dyDescent="0.3">
      <c r="A9450">
        <f t="shared" si="147"/>
        <v>19952</v>
      </c>
    </row>
    <row r="9451" spans="1:1" ht="14.45" x14ac:dyDescent="0.3">
      <c r="A9451">
        <f t="shared" si="147"/>
        <v>19951</v>
      </c>
    </row>
    <row r="9452" spans="1:1" ht="14.45" x14ac:dyDescent="0.3">
      <c r="A9452">
        <f t="shared" si="147"/>
        <v>19950</v>
      </c>
    </row>
    <row r="9453" spans="1:1" ht="14.45" x14ac:dyDescent="0.3">
      <c r="A9453">
        <f t="shared" si="147"/>
        <v>19949</v>
      </c>
    </row>
    <row r="9454" spans="1:1" ht="14.45" x14ac:dyDescent="0.3">
      <c r="A9454">
        <f t="shared" si="147"/>
        <v>19948</v>
      </c>
    </row>
    <row r="9455" spans="1:1" ht="14.45" x14ac:dyDescent="0.3">
      <c r="A9455">
        <f t="shared" si="147"/>
        <v>19947</v>
      </c>
    </row>
    <row r="9456" spans="1:1" ht="14.45" x14ac:dyDescent="0.3">
      <c r="A9456">
        <f t="shared" si="147"/>
        <v>19946</v>
      </c>
    </row>
    <row r="9457" spans="1:1" ht="14.45" x14ac:dyDescent="0.3">
      <c r="A9457">
        <f t="shared" si="147"/>
        <v>19945</v>
      </c>
    </row>
    <row r="9458" spans="1:1" ht="14.45" x14ac:dyDescent="0.3">
      <c r="A9458">
        <f t="shared" si="147"/>
        <v>19944</v>
      </c>
    </row>
    <row r="9459" spans="1:1" ht="14.45" x14ac:dyDescent="0.3">
      <c r="A9459">
        <f t="shared" si="147"/>
        <v>19943</v>
      </c>
    </row>
    <row r="9460" spans="1:1" ht="14.45" x14ac:dyDescent="0.3">
      <c r="A9460">
        <f t="shared" si="147"/>
        <v>19942</v>
      </c>
    </row>
    <row r="9461" spans="1:1" ht="14.45" x14ac:dyDescent="0.3">
      <c r="A9461">
        <f t="shared" si="147"/>
        <v>19941</v>
      </c>
    </row>
    <row r="9462" spans="1:1" ht="14.45" x14ac:dyDescent="0.3">
      <c r="A9462">
        <f t="shared" si="147"/>
        <v>19940</v>
      </c>
    </row>
    <row r="9463" spans="1:1" ht="14.45" x14ac:dyDescent="0.3">
      <c r="A9463">
        <f t="shared" si="147"/>
        <v>19939</v>
      </c>
    </row>
    <row r="9464" spans="1:1" ht="14.45" x14ac:dyDescent="0.3">
      <c r="A9464">
        <f t="shared" si="147"/>
        <v>19938</v>
      </c>
    </row>
    <row r="9465" spans="1:1" ht="14.45" x14ac:dyDescent="0.3">
      <c r="A9465">
        <f t="shared" si="147"/>
        <v>19937</v>
      </c>
    </row>
    <row r="9466" spans="1:1" ht="14.45" x14ac:dyDescent="0.3">
      <c r="A9466">
        <f t="shared" si="147"/>
        <v>19936</v>
      </c>
    </row>
    <row r="9467" spans="1:1" ht="14.45" x14ac:dyDescent="0.3">
      <c r="A9467">
        <f t="shared" si="147"/>
        <v>19935</v>
      </c>
    </row>
    <row r="9468" spans="1:1" ht="14.45" x14ac:dyDescent="0.3">
      <c r="A9468">
        <f t="shared" si="147"/>
        <v>19934</v>
      </c>
    </row>
    <row r="9469" spans="1:1" ht="14.45" x14ac:dyDescent="0.3">
      <c r="A9469">
        <f t="shared" si="147"/>
        <v>19933</v>
      </c>
    </row>
    <row r="9470" spans="1:1" ht="14.45" x14ac:dyDescent="0.3">
      <c r="A9470">
        <f t="shared" si="147"/>
        <v>19932</v>
      </c>
    </row>
    <row r="9471" spans="1:1" ht="14.45" x14ac:dyDescent="0.3">
      <c r="A9471">
        <f t="shared" si="147"/>
        <v>19931</v>
      </c>
    </row>
    <row r="9472" spans="1:1" ht="14.45" x14ac:dyDescent="0.3">
      <c r="A9472">
        <f t="shared" si="147"/>
        <v>19930</v>
      </c>
    </row>
    <row r="9473" spans="1:1" ht="14.45" x14ac:dyDescent="0.3">
      <c r="A9473">
        <f t="shared" si="147"/>
        <v>19929</v>
      </c>
    </row>
    <row r="9474" spans="1:1" ht="14.45" x14ac:dyDescent="0.3">
      <c r="A9474">
        <f t="shared" si="147"/>
        <v>19928</v>
      </c>
    </row>
    <row r="9475" spans="1:1" ht="14.45" x14ac:dyDescent="0.3">
      <c r="A9475">
        <f t="shared" si="147"/>
        <v>19927</v>
      </c>
    </row>
    <row r="9476" spans="1:1" ht="14.45" x14ac:dyDescent="0.3">
      <c r="A9476">
        <f t="shared" ref="A9476:A9539" si="148">A9475-1</f>
        <v>19926</v>
      </c>
    </row>
    <row r="9477" spans="1:1" ht="14.45" x14ac:dyDescent="0.3">
      <c r="A9477">
        <f t="shared" si="148"/>
        <v>19925</v>
      </c>
    </row>
    <row r="9478" spans="1:1" ht="14.45" x14ac:dyDescent="0.3">
      <c r="A9478">
        <f t="shared" si="148"/>
        <v>19924</v>
      </c>
    </row>
    <row r="9479" spans="1:1" ht="14.45" x14ac:dyDescent="0.3">
      <c r="A9479">
        <f t="shared" si="148"/>
        <v>19923</v>
      </c>
    </row>
    <row r="9480" spans="1:1" ht="14.45" x14ac:dyDescent="0.3">
      <c r="A9480">
        <f t="shared" si="148"/>
        <v>19922</v>
      </c>
    </row>
    <row r="9481" spans="1:1" ht="14.45" x14ac:dyDescent="0.3">
      <c r="A9481">
        <f t="shared" si="148"/>
        <v>19921</v>
      </c>
    </row>
    <row r="9482" spans="1:1" ht="14.45" x14ac:dyDescent="0.3">
      <c r="A9482">
        <f t="shared" si="148"/>
        <v>19920</v>
      </c>
    </row>
    <row r="9483" spans="1:1" ht="14.45" x14ac:dyDescent="0.3">
      <c r="A9483">
        <f t="shared" si="148"/>
        <v>19919</v>
      </c>
    </row>
    <row r="9484" spans="1:1" ht="14.45" x14ac:dyDescent="0.3">
      <c r="A9484">
        <f t="shared" si="148"/>
        <v>19918</v>
      </c>
    </row>
    <row r="9485" spans="1:1" ht="14.45" x14ac:dyDescent="0.3">
      <c r="A9485">
        <f t="shared" si="148"/>
        <v>19917</v>
      </c>
    </row>
    <row r="9486" spans="1:1" ht="14.45" x14ac:dyDescent="0.3">
      <c r="A9486">
        <f t="shared" si="148"/>
        <v>19916</v>
      </c>
    </row>
    <row r="9487" spans="1:1" ht="14.45" x14ac:dyDescent="0.3">
      <c r="A9487">
        <f t="shared" si="148"/>
        <v>19915</v>
      </c>
    </row>
    <row r="9488" spans="1:1" ht="14.45" x14ac:dyDescent="0.3">
      <c r="A9488">
        <f t="shared" si="148"/>
        <v>19914</v>
      </c>
    </row>
    <row r="9489" spans="1:1" ht="14.45" x14ac:dyDescent="0.3">
      <c r="A9489">
        <f t="shared" si="148"/>
        <v>19913</v>
      </c>
    </row>
    <row r="9490" spans="1:1" ht="14.45" x14ac:dyDescent="0.3">
      <c r="A9490">
        <f t="shared" si="148"/>
        <v>19912</v>
      </c>
    </row>
    <row r="9491" spans="1:1" ht="14.45" x14ac:dyDescent="0.3">
      <c r="A9491">
        <f t="shared" si="148"/>
        <v>19911</v>
      </c>
    </row>
    <row r="9492" spans="1:1" ht="14.45" x14ac:dyDescent="0.3">
      <c r="A9492">
        <f t="shared" si="148"/>
        <v>19910</v>
      </c>
    </row>
    <row r="9493" spans="1:1" ht="14.45" x14ac:dyDescent="0.3">
      <c r="A9493">
        <f t="shared" si="148"/>
        <v>19909</v>
      </c>
    </row>
    <row r="9494" spans="1:1" ht="14.45" x14ac:dyDescent="0.3">
      <c r="A9494">
        <f t="shared" si="148"/>
        <v>19908</v>
      </c>
    </row>
    <row r="9495" spans="1:1" ht="14.45" x14ac:dyDescent="0.3">
      <c r="A9495">
        <f t="shared" si="148"/>
        <v>19907</v>
      </c>
    </row>
    <row r="9496" spans="1:1" ht="14.45" x14ac:dyDescent="0.3">
      <c r="A9496">
        <f t="shared" si="148"/>
        <v>19906</v>
      </c>
    </row>
    <row r="9497" spans="1:1" ht="14.45" x14ac:dyDescent="0.3">
      <c r="A9497">
        <f t="shared" si="148"/>
        <v>19905</v>
      </c>
    </row>
    <row r="9498" spans="1:1" ht="14.45" x14ac:dyDescent="0.3">
      <c r="A9498">
        <f t="shared" si="148"/>
        <v>19904</v>
      </c>
    </row>
    <row r="9499" spans="1:1" ht="14.45" x14ac:dyDescent="0.3">
      <c r="A9499">
        <f t="shared" si="148"/>
        <v>19903</v>
      </c>
    </row>
    <row r="9500" spans="1:1" ht="14.45" x14ac:dyDescent="0.3">
      <c r="A9500">
        <f t="shared" si="148"/>
        <v>19902</v>
      </c>
    </row>
    <row r="9501" spans="1:1" ht="14.45" x14ac:dyDescent="0.3">
      <c r="A9501">
        <f t="shared" si="148"/>
        <v>19901</v>
      </c>
    </row>
    <row r="9502" spans="1:1" ht="14.45" x14ac:dyDescent="0.3">
      <c r="A9502">
        <f t="shared" si="148"/>
        <v>19900</v>
      </c>
    </row>
    <row r="9503" spans="1:1" ht="14.45" x14ac:dyDescent="0.3">
      <c r="A9503">
        <f t="shared" si="148"/>
        <v>19899</v>
      </c>
    </row>
    <row r="9504" spans="1:1" ht="14.45" x14ac:dyDescent="0.3">
      <c r="A9504">
        <f t="shared" si="148"/>
        <v>19898</v>
      </c>
    </row>
    <row r="9505" spans="1:1" ht="14.45" x14ac:dyDescent="0.3">
      <c r="A9505">
        <f t="shared" si="148"/>
        <v>19897</v>
      </c>
    </row>
    <row r="9506" spans="1:1" ht="14.45" x14ac:dyDescent="0.3">
      <c r="A9506">
        <f t="shared" si="148"/>
        <v>19896</v>
      </c>
    </row>
    <row r="9507" spans="1:1" ht="14.45" x14ac:dyDescent="0.3">
      <c r="A9507">
        <f t="shared" si="148"/>
        <v>19895</v>
      </c>
    </row>
    <row r="9508" spans="1:1" ht="14.45" x14ac:dyDescent="0.3">
      <c r="A9508">
        <f t="shared" si="148"/>
        <v>19894</v>
      </c>
    </row>
    <row r="9509" spans="1:1" ht="14.45" x14ac:dyDescent="0.3">
      <c r="A9509">
        <f t="shared" si="148"/>
        <v>19893</v>
      </c>
    </row>
    <row r="9510" spans="1:1" ht="14.45" x14ac:dyDescent="0.3">
      <c r="A9510">
        <f t="shared" si="148"/>
        <v>19892</v>
      </c>
    </row>
    <row r="9511" spans="1:1" ht="14.45" x14ac:dyDescent="0.3">
      <c r="A9511">
        <f t="shared" si="148"/>
        <v>19891</v>
      </c>
    </row>
    <row r="9512" spans="1:1" ht="14.45" x14ac:dyDescent="0.3">
      <c r="A9512">
        <f t="shared" si="148"/>
        <v>19890</v>
      </c>
    </row>
    <row r="9513" spans="1:1" ht="14.45" x14ac:dyDescent="0.3">
      <c r="A9513">
        <f t="shared" si="148"/>
        <v>19889</v>
      </c>
    </row>
    <row r="9514" spans="1:1" ht="14.45" x14ac:dyDescent="0.3">
      <c r="A9514">
        <f t="shared" si="148"/>
        <v>19888</v>
      </c>
    </row>
    <row r="9515" spans="1:1" ht="14.45" x14ac:dyDescent="0.3">
      <c r="A9515">
        <f t="shared" si="148"/>
        <v>19887</v>
      </c>
    </row>
    <row r="9516" spans="1:1" ht="14.45" x14ac:dyDescent="0.3">
      <c r="A9516">
        <f t="shared" si="148"/>
        <v>19886</v>
      </c>
    </row>
    <row r="9517" spans="1:1" ht="14.45" x14ac:dyDescent="0.3">
      <c r="A9517">
        <f t="shared" si="148"/>
        <v>19885</v>
      </c>
    </row>
    <row r="9518" spans="1:1" ht="14.45" x14ac:dyDescent="0.3">
      <c r="A9518">
        <f t="shared" si="148"/>
        <v>19884</v>
      </c>
    </row>
    <row r="9519" spans="1:1" ht="14.45" x14ac:dyDescent="0.3">
      <c r="A9519">
        <f t="shared" si="148"/>
        <v>19883</v>
      </c>
    </row>
    <row r="9520" spans="1:1" ht="14.45" x14ac:dyDescent="0.3">
      <c r="A9520">
        <f t="shared" si="148"/>
        <v>19882</v>
      </c>
    </row>
    <row r="9521" spans="1:1" ht="14.45" x14ac:dyDescent="0.3">
      <c r="A9521">
        <f t="shared" si="148"/>
        <v>19881</v>
      </c>
    </row>
    <row r="9522" spans="1:1" ht="14.45" x14ac:dyDescent="0.3">
      <c r="A9522">
        <f t="shared" si="148"/>
        <v>19880</v>
      </c>
    </row>
    <row r="9523" spans="1:1" ht="14.45" x14ac:dyDescent="0.3">
      <c r="A9523">
        <f t="shared" si="148"/>
        <v>19879</v>
      </c>
    </row>
    <row r="9524" spans="1:1" ht="14.45" x14ac:dyDescent="0.3">
      <c r="A9524">
        <f t="shared" si="148"/>
        <v>19878</v>
      </c>
    </row>
    <row r="9525" spans="1:1" ht="14.45" x14ac:dyDescent="0.3">
      <c r="A9525">
        <f t="shared" si="148"/>
        <v>19877</v>
      </c>
    </row>
    <row r="9526" spans="1:1" ht="14.45" x14ac:dyDescent="0.3">
      <c r="A9526">
        <f t="shared" si="148"/>
        <v>19876</v>
      </c>
    </row>
    <row r="9527" spans="1:1" ht="14.45" x14ac:dyDescent="0.3">
      <c r="A9527">
        <f t="shared" si="148"/>
        <v>19875</v>
      </c>
    </row>
    <row r="9528" spans="1:1" ht="14.45" x14ac:dyDescent="0.3">
      <c r="A9528">
        <f t="shared" si="148"/>
        <v>19874</v>
      </c>
    </row>
    <row r="9529" spans="1:1" ht="14.45" x14ac:dyDescent="0.3">
      <c r="A9529">
        <f t="shared" si="148"/>
        <v>19873</v>
      </c>
    </row>
    <row r="9530" spans="1:1" ht="14.45" x14ac:dyDescent="0.3">
      <c r="A9530">
        <f t="shared" si="148"/>
        <v>19872</v>
      </c>
    </row>
    <row r="9531" spans="1:1" ht="14.45" x14ac:dyDescent="0.3">
      <c r="A9531">
        <f t="shared" si="148"/>
        <v>19871</v>
      </c>
    </row>
    <row r="9532" spans="1:1" ht="14.45" x14ac:dyDescent="0.3">
      <c r="A9532">
        <f t="shared" si="148"/>
        <v>19870</v>
      </c>
    </row>
    <row r="9533" spans="1:1" ht="14.45" x14ac:dyDescent="0.3">
      <c r="A9533">
        <f t="shared" si="148"/>
        <v>19869</v>
      </c>
    </row>
    <row r="9534" spans="1:1" ht="14.45" x14ac:dyDescent="0.3">
      <c r="A9534">
        <f t="shared" si="148"/>
        <v>19868</v>
      </c>
    </row>
    <row r="9535" spans="1:1" ht="14.45" x14ac:dyDescent="0.3">
      <c r="A9535">
        <f t="shared" si="148"/>
        <v>19867</v>
      </c>
    </row>
    <row r="9536" spans="1:1" ht="14.45" x14ac:dyDescent="0.3">
      <c r="A9536">
        <f t="shared" si="148"/>
        <v>19866</v>
      </c>
    </row>
    <row r="9537" spans="1:1" ht="14.45" x14ac:dyDescent="0.3">
      <c r="A9537">
        <f t="shared" si="148"/>
        <v>19865</v>
      </c>
    </row>
    <row r="9538" spans="1:1" ht="14.45" x14ac:dyDescent="0.3">
      <c r="A9538">
        <f t="shared" si="148"/>
        <v>19864</v>
      </c>
    </row>
    <row r="9539" spans="1:1" ht="14.45" x14ac:dyDescent="0.3">
      <c r="A9539">
        <f t="shared" si="148"/>
        <v>19863</v>
      </c>
    </row>
    <row r="9540" spans="1:1" ht="14.45" x14ac:dyDescent="0.3">
      <c r="A9540">
        <f t="shared" ref="A9540:A9603" si="149">A9539-1</f>
        <v>19862</v>
      </c>
    </row>
    <row r="9541" spans="1:1" ht="14.45" x14ac:dyDescent="0.3">
      <c r="A9541">
        <f t="shared" si="149"/>
        <v>19861</v>
      </c>
    </row>
    <row r="9542" spans="1:1" ht="14.45" x14ac:dyDescent="0.3">
      <c r="A9542">
        <f t="shared" si="149"/>
        <v>19860</v>
      </c>
    </row>
    <row r="9543" spans="1:1" ht="14.45" x14ac:dyDescent="0.3">
      <c r="A9543">
        <f t="shared" si="149"/>
        <v>19859</v>
      </c>
    </row>
    <row r="9544" spans="1:1" ht="14.45" x14ac:dyDescent="0.3">
      <c r="A9544">
        <f t="shared" si="149"/>
        <v>19858</v>
      </c>
    </row>
    <row r="9545" spans="1:1" ht="14.45" x14ac:dyDescent="0.3">
      <c r="A9545">
        <f t="shared" si="149"/>
        <v>19857</v>
      </c>
    </row>
    <row r="9546" spans="1:1" ht="14.45" x14ac:dyDescent="0.3">
      <c r="A9546">
        <f t="shared" si="149"/>
        <v>19856</v>
      </c>
    </row>
    <row r="9547" spans="1:1" ht="14.45" x14ac:dyDescent="0.3">
      <c r="A9547">
        <f t="shared" si="149"/>
        <v>19855</v>
      </c>
    </row>
    <row r="9548" spans="1:1" ht="14.45" x14ac:dyDescent="0.3">
      <c r="A9548">
        <f t="shared" si="149"/>
        <v>19854</v>
      </c>
    </row>
    <row r="9549" spans="1:1" ht="14.45" x14ac:dyDescent="0.3">
      <c r="A9549">
        <f t="shared" si="149"/>
        <v>19853</v>
      </c>
    </row>
    <row r="9550" spans="1:1" ht="14.45" x14ac:dyDescent="0.3">
      <c r="A9550">
        <f t="shared" si="149"/>
        <v>19852</v>
      </c>
    </row>
    <row r="9551" spans="1:1" ht="14.45" x14ac:dyDescent="0.3">
      <c r="A9551">
        <f t="shared" si="149"/>
        <v>19851</v>
      </c>
    </row>
    <row r="9552" spans="1:1" ht="14.45" x14ac:dyDescent="0.3">
      <c r="A9552">
        <f t="shared" si="149"/>
        <v>19850</v>
      </c>
    </row>
    <row r="9553" spans="1:1" ht="14.45" x14ac:dyDescent="0.3">
      <c r="A9553">
        <f t="shared" si="149"/>
        <v>19849</v>
      </c>
    </row>
    <row r="9554" spans="1:1" ht="14.45" x14ac:dyDescent="0.3">
      <c r="A9554">
        <f t="shared" si="149"/>
        <v>19848</v>
      </c>
    </row>
    <row r="9555" spans="1:1" ht="14.45" x14ac:dyDescent="0.3">
      <c r="A9555">
        <f t="shared" si="149"/>
        <v>19847</v>
      </c>
    </row>
    <row r="9556" spans="1:1" ht="14.45" x14ac:dyDescent="0.3">
      <c r="A9556">
        <f t="shared" si="149"/>
        <v>19846</v>
      </c>
    </row>
    <row r="9557" spans="1:1" ht="14.45" x14ac:dyDescent="0.3">
      <c r="A9557">
        <f t="shared" si="149"/>
        <v>19845</v>
      </c>
    </row>
    <row r="9558" spans="1:1" ht="14.45" x14ac:dyDescent="0.3">
      <c r="A9558">
        <f t="shared" si="149"/>
        <v>19844</v>
      </c>
    </row>
    <row r="9559" spans="1:1" ht="14.45" x14ac:dyDescent="0.3">
      <c r="A9559">
        <f t="shared" si="149"/>
        <v>19843</v>
      </c>
    </row>
    <row r="9560" spans="1:1" ht="14.45" x14ac:dyDescent="0.3">
      <c r="A9560">
        <f t="shared" si="149"/>
        <v>19842</v>
      </c>
    </row>
    <row r="9561" spans="1:1" ht="14.45" x14ac:dyDescent="0.3">
      <c r="A9561">
        <f t="shared" si="149"/>
        <v>19841</v>
      </c>
    </row>
    <row r="9562" spans="1:1" ht="14.45" x14ac:dyDescent="0.3">
      <c r="A9562">
        <f t="shared" si="149"/>
        <v>19840</v>
      </c>
    </row>
    <row r="9563" spans="1:1" ht="14.45" x14ac:dyDescent="0.3">
      <c r="A9563">
        <f t="shared" si="149"/>
        <v>19839</v>
      </c>
    </row>
    <row r="9564" spans="1:1" ht="14.45" x14ac:dyDescent="0.3">
      <c r="A9564">
        <f t="shared" si="149"/>
        <v>19838</v>
      </c>
    </row>
    <row r="9565" spans="1:1" ht="14.45" x14ac:dyDescent="0.3">
      <c r="A9565">
        <f t="shared" si="149"/>
        <v>19837</v>
      </c>
    </row>
    <row r="9566" spans="1:1" ht="14.45" x14ac:dyDescent="0.3">
      <c r="A9566">
        <f t="shared" si="149"/>
        <v>19836</v>
      </c>
    </row>
    <row r="9567" spans="1:1" ht="14.45" x14ac:dyDescent="0.3">
      <c r="A9567">
        <f t="shared" si="149"/>
        <v>19835</v>
      </c>
    </row>
    <row r="9568" spans="1:1" ht="14.45" x14ac:dyDescent="0.3">
      <c r="A9568">
        <f t="shared" si="149"/>
        <v>19834</v>
      </c>
    </row>
    <row r="9569" spans="1:1" ht="14.45" x14ac:dyDescent="0.3">
      <c r="A9569">
        <f t="shared" si="149"/>
        <v>19833</v>
      </c>
    </row>
    <row r="9570" spans="1:1" ht="14.45" x14ac:dyDescent="0.3">
      <c r="A9570">
        <f t="shared" si="149"/>
        <v>19832</v>
      </c>
    </row>
    <row r="9571" spans="1:1" ht="14.45" x14ac:dyDescent="0.3">
      <c r="A9571">
        <f t="shared" si="149"/>
        <v>19831</v>
      </c>
    </row>
    <row r="9572" spans="1:1" ht="14.45" x14ac:dyDescent="0.3">
      <c r="A9572">
        <f t="shared" si="149"/>
        <v>19830</v>
      </c>
    </row>
    <row r="9573" spans="1:1" ht="14.45" x14ac:dyDescent="0.3">
      <c r="A9573">
        <f t="shared" si="149"/>
        <v>19829</v>
      </c>
    </row>
    <row r="9574" spans="1:1" ht="14.45" x14ac:dyDescent="0.3">
      <c r="A9574">
        <f t="shared" si="149"/>
        <v>19828</v>
      </c>
    </row>
    <row r="9575" spans="1:1" ht="14.45" x14ac:dyDescent="0.3">
      <c r="A9575">
        <f t="shared" si="149"/>
        <v>19827</v>
      </c>
    </row>
    <row r="9576" spans="1:1" ht="14.45" x14ac:dyDescent="0.3">
      <c r="A9576">
        <f t="shared" si="149"/>
        <v>19826</v>
      </c>
    </row>
    <row r="9577" spans="1:1" ht="14.45" x14ac:dyDescent="0.3">
      <c r="A9577">
        <f t="shared" si="149"/>
        <v>19825</v>
      </c>
    </row>
    <row r="9578" spans="1:1" ht="14.45" x14ac:dyDescent="0.3">
      <c r="A9578">
        <f t="shared" si="149"/>
        <v>19824</v>
      </c>
    </row>
    <row r="9579" spans="1:1" ht="14.45" x14ac:dyDescent="0.3">
      <c r="A9579">
        <f t="shared" si="149"/>
        <v>19823</v>
      </c>
    </row>
    <row r="9580" spans="1:1" ht="14.45" x14ac:dyDescent="0.3">
      <c r="A9580">
        <f t="shared" si="149"/>
        <v>19822</v>
      </c>
    </row>
    <row r="9581" spans="1:1" ht="14.45" x14ac:dyDescent="0.3">
      <c r="A9581">
        <f t="shared" si="149"/>
        <v>19821</v>
      </c>
    </row>
    <row r="9582" spans="1:1" ht="14.45" x14ac:dyDescent="0.3">
      <c r="A9582">
        <f t="shared" si="149"/>
        <v>19820</v>
      </c>
    </row>
    <row r="9583" spans="1:1" ht="14.45" x14ac:dyDescent="0.3">
      <c r="A9583">
        <f t="shared" si="149"/>
        <v>19819</v>
      </c>
    </row>
    <row r="9584" spans="1:1" ht="14.45" x14ac:dyDescent="0.3">
      <c r="A9584">
        <f t="shared" si="149"/>
        <v>19818</v>
      </c>
    </row>
    <row r="9585" spans="1:1" ht="14.45" x14ac:dyDescent="0.3">
      <c r="A9585">
        <f t="shared" si="149"/>
        <v>19817</v>
      </c>
    </row>
    <row r="9586" spans="1:1" ht="14.45" x14ac:dyDescent="0.3">
      <c r="A9586">
        <f t="shared" si="149"/>
        <v>19816</v>
      </c>
    </row>
    <row r="9587" spans="1:1" ht="14.45" x14ac:dyDescent="0.3">
      <c r="A9587">
        <f t="shared" si="149"/>
        <v>19815</v>
      </c>
    </row>
    <row r="9588" spans="1:1" ht="14.45" x14ac:dyDescent="0.3">
      <c r="A9588">
        <f t="shared" si="149"/>
        <v>19814</v>
      </c>
    </row>
    <row r="9589" spans="1:1" ht="14.45" x14ac:dyDescent="0.3">
      <c r="A9589">
        <f t="shared" si="149"/>
        <v>19813</v>
      </c>
    </row>
    <row r="9590" spans="1:1" ht="14.45" x14ac:dyDescent="0.3">
      <c r="A9590">
        <f t="shared" si="149"/>
        <v>19812</v>
      </c>
    </row>
    <row r="9591" spans="1:1" ht="14.45" x14ac:dyDescent="0.3">
      <c r="A9591">
        <f t="shared" si="149"/>
        <v>19811</v>
      </c>
    </row>
    <row r="9592" spans="1:1" ht="14.45" x14ac:dyDescent="0.3">
      <c r="A9592">
        <f t="shared" si="149"/>
        <v>19810</v>
      </c>
    </row>
    <row r="9593" spans="1:1" ht="14.45" x14ac:dyDescent="0.3">
      <c r="A9593">
        <f t="shared" si="149"/>
        <v>19809</v>
      </c>
    </row>
    <row r="9594" spans="1:1" ht="14.45" x14ac:dyDescent="0.3">
      <c r="A9594">
        <f t="shared" si="149"/>
        <v>19808</v>
      </c>
    </row>
    <row r="9595" spans="1:1" ht="14.45" x14ac:dyDescent="0.3">
      <c r="A9595">
        <f t="shared" si="149"/>
        <v>19807</v>
      </c>
    </row>
    <row r="9596" spans="1:1" ht="14.45" x14ac:dyDescent="0.3">
      <c r="A9596">
        <f t="shared" si="149"/>
        <v>19806</v>
      </c>
    </row>
    <row r="9597" spans="1:1" ht="14.45" x14ac:dyDescent="0.3">
      <c r="A9597">
        <f t="shared" si="149"/>
        <v>19805</v>
      </c>
    </row>
    <row r="9598" spans="1:1" ht="14.45" x14ac:dyDescent="0.3">
      <c r="A9598">
        <f t="shared" si="149"/>
        <v>19804</v>
      </c>
    </row>
    <row r="9599" spans="1:1" ht="14.45" x14ac:dyDescent="0.3">
      <c r="A9599">
        <f t="shared" si="149"/>
        <v>19803</v>
      </c>
    </row>
    <row r="9600" spans="1:1" ht="14.45" x14ac:dyDescent="0.3">
      <c r="A9600">
        <f t="shared" si="149"/>
        <v>19802</v>
      </c>
    </row>
    <row r="9601" spans="1:1" ht="14.45" x14ac:dyDescent="0.3">
      <c r="A9601">
        <f t="shared" si="149"/>
        <v>19801</v>
      </c>
    </row>
    <row r="9602" spans="1:1" ht="14.45" x14ac:dyDescent="0.3">
      <c r="A9602">
        <f t="shared" si="149"/>
        <v>19800</v>
      </c>
    </row>
    <row r="9603" spans="1:1" ht="14.45" x14ac:dyDescent="0.3">
      <c r="A9603">
        <f t="shared" si="149"/>
        <v>19799</v>
      </c>
    </row>
    <row r="9604" spans="1:1" ht="14.45" x14ac:dyDescent="0.3">
      <c r="A9604">
        <f t="shared" ref="A9604:A9667" si="150">A9603-1</f>
        <v>19798</v>
      </c>
    </row>
    <row r="9605" spans="1:1" ht="14.45" x14ac:dyDescent="0.3">
      <c r="A9605">
        <f t="shared" si="150"/>
        <v>19797</v>
      </c>
    </row>
    <row r="9606" spans="1:1" ht="14.45" x14ac:dyDescent="0.3">
      <c r="A9606">
        <f t="shared" si="150"/>
        <v>19796</v>
      </c>
    </row>
    <row r="9607" spans="1:1" ht="14.45" x14ac:dyDescent="0.3">
      <c r="A9607">
        <f t="shared" si="150"/>
        <v>19795</v>
      </c>
    </row>
    <row r="9608" spans="1:1" ht="14.45" x14ac:dyDescent="0.3">
      <c r="A9608">
        <f t="shared" si="150"/>
        <v>19794</v>
      </c>
    </row>
    <row r="9609" spans="1:1" ht="14.45" x14ac:dyDescent="0.3">
      <c r="A9609">
        <f t="shared" si="150"/>
        <v>19793</v>
      </c>
    </row>
    <row r="9610" spans="1:1" ht="14.45" x14ac:dyDescent="0.3">
      <c r="A9610">
        <f t="shared" si="150"/>
        <v>19792</v>
      </c>
    </row>
    <row r="9611" spans="1:1" ht="14.45" x14ac:dyDescent="0.3">
      <c r="A9611">
        <f t="shared" si="150"/>
        <v>19791</v>
      </c>
    </row>
    <row r="9612" spans="1:1" ht="14.45" x14ac:dyDescent="0.3">
      <c r="A9612">
        <f t="shared" si="150"/>
        <v>19790</v>
      </c>
    </row>
    <row r="9613" spans="1:1" ht="14.45" x14ac:dyDescent="0.3">
      <c r="A9613">
        <f t="shared" si="150"/>
        <v>19789</v>
      </c>
    </row>
    <row r="9614" spans="1:1" ht="14.45" x14ac:dyDescent="0.3">
      <c r="A9614">
        <f t="shared" si="150"/>
        <v>19788</v>
      </c>
    </row>
    <row r="9615" spans="1:1" ht="14.45" x14ac:dyDescent="0.3">
      <c r="A9615">
        <f t="shared" si="150"/>
        <v>19787</v>
      </c>
    </row>
    <row r="9616" spans="1:1" ht="14.45" x14ac:dyDescent="0.3">
      <c r="A9616">
        <f t="shared" si="150"/>
        <v>19786</v>
      </c>
    </row>
    <row r="9617" spans="1:1" ht="14.45" x14ac:dyDescent="0.3">
      <c r="A9617">
        <f t="shared" si="150"/>
        <v>19785</v>
      </c>
    </row>
    <row r="9618" spans="1:1" ht="14.45" x14ac:dyDescent="0.3">
      <c r="A9618">
        <f t="shared" si="150"/>
        <v>19784</v>
      </c>
    </row>
    <row r="9619" spans="1:1" ht="14.45" x14ac:dyDescent="0.3">
      <c r="A9619">
        <f t="shared" si="150"/>
        <v>19783</v>
      </c>
    </row>
    <row r="9620" spans="1:1" ht="14.45" x14ac:dyDescent="0.3">
      <c r="A9620">
        <f t="shared" si="150"/>
        <v>19782</v>
      </c>
    </row>
    <row r="9621" spans="1:1" ht="14.45" x14ac:dyDescent="0.3">
      <c r="A9621">
        <f t="shared" si="150"/>
        <v>19781</v>
      </c>
    </row>
    <row r="9622" spans="1:1" ht="14.45" x14ac:dyDescent="0.3">
      <c r="A9622">
        <f t="shared" si="150"/>
        <v>19780</v>
      </c>
    </row>
    <row r="9623" spans="1:1" ht="14.45" x14ac:dyDescent="0.3">
      <c r="A9623">
        <f t="shared" si="150"/>
        <v>19779</v>
      </c>
    </row>
    <row r="9624" spans="1:1" ht="14.45" x14ac:dyDescent="0.3">
      <c r="A9624">
        <f t="shared" si="150"/>
        <v>19778</v>
      </c>
    </row>
    <row r="9625" spans="1:1" ht="14.45" x14ac:dyDescent="0.3">
      <c r="A9625">
        <f t="shared" si="150"/>
        <v>19777</v>
      </c>
    </row>
    <row r="9626" spans="1:1" ht="14.45" x14ac:dyDescent="0.3">
      <c r="A9626">
        <f t="shared" si="150"/>
        <v>19776</v>
      </c>
    </row>
    <row r="9627" spans="1:1" ht="14.45" x14ac:dyDescent="0.3">
      <c r="A9627">
        <f t="shared" si="150"/>
        <v>19775</v>
      </c>
    </row>
    <row r="9628" spans="1:1" ht="14.45" x14ac:dyDescent="0.3">
      <c r="A9628">
        <f t="shared" si="150"/>
        <v>19774</v>
      </c>
    </row>
    <row r="9629" spans="1:1" ht="14.45" x14ac:dyDescent="0.3">
      <c r="A9629">
        <f t="shared" si="150"/>
        <v>19773</v>
      </c>
    </row>
    <row r="9630" spans="1:1" ht="14.45" x14ac:dyDescent="0.3">
      <c r="A9630">
        <f t="shared" si="150"/>
        <v>19772</v>
      </c>
    </row>
    <row r="9631" spans="1:1" ht="14.45" x14ac:dyDescent="0.3">
      <c r="A9631">
        <f t="shared" si="150"/>
        <v>19771</v>
      </c>
    </row>
    <row r="9632" spans="1:1" ht="14.45" x14ac:dyDescent="0.3">
      <c r="A9632">
        <f t="shared" si="150"/>
        <v>19770</v>
      </c>
    </row>
    <row r="9633" spans="1:1" ht="14.45" x14ac:dyDescent="0.3">
      <c r="A9633">
        <f t="shared" si="150"/>
        <v>19769</v>
      </c>
    </row>
    <row r="9634" spans="1:1" ht="14.45" x14ac:dyDescent="0.3">
      <c r="A9634">
        <f t="shared" si="150"/>
        <v>19768</v>
      </c>
    </row>
    <row r="9635" spans="1:1" ht="14.45" x14ac:dyDescent="0.3">
      <c r="A9635">
        <f t="shared" si="150"/>
        <v>19767</v>
      </c>
    </row>
    <row r="9636" spans="1:1" ht="14.45" x14ac:dyDescent="0.3">
      <c r="A9636">
        <f t="shared" si="150"/>
        <v>19766</v>
      </c>
    </row>
    <row r="9637" spans="1:1" ht="14.45" x14ac:dyDescent="0.3">
      <c r="A9637">
        <f t="shared" si="150"/>
        <v>19765</v>
      </c>
    </row>
    <row r="9638" spans="1:1" ht="14.45" x14ac:dyDescent="0.3">
      <c r="A9638">
        <f t="shared" si="150"/>
        <v>19764</v>
      </c>
    </row>
    <row r="9639" spans="1:1" ht="14.45" x14ac:dyDescent="0.3">
      <c r="A9639">
        <f t="shared" si="150"/>
        <v>19763</v>
      </c>
    </row>
    <row r="9640" spans="1:1" ht="14.45" x14ac:dyDescent="0.3">
      <c r="A9640">
        <f t="shared" si="150"/>
        <v>19762</v>
      </c>
    </row>
    <row r="9641" spans="1:1" ht="14.45" x14ac:dyDescent="0.3">
      <c r="A9641">
        <f t="shared" si="150"/>
        <v>19761</v>
      </c>
    </row>
    <row r="9642" spans="1:1" ht="14.45" x14ac:dyDescent="0.3">
      <c r="A9642">
        <f t="shared" si="150"/>
        <v>19760</v>
      </c>
    </row>
    <row r="9643" spans="1:1" ht="14.45" x14ac:dyDescent="0.3">
      <c r="A9643">
        <f t="shared" si="150"/>
        <v>19759</v>
      </c>
    </row>
    <row r="9644" spans="1:1" ht="14.45" x14ac:dyDescent="0.3">
      <c r="A9644">
        <f t="shared" si="150"/>
        <v>19758</v>
      </c>
    </row>
    <row r="9645" spans="1:1" ht="14.45" x14ac:dyDescent="0.3">
      <c r="A9645">
        <f t="shared" si="150"/>
        <v>19757</v>
      </c>
    </row>
    <row r="9646" spans="1:1" ht="14.45" x14ac:dyDescent="0.3">
      <c r="A9646">
        <f t="shared" si="150"/>
        <v>19756</v>
      </c>
    </row>
    <row r="9647" spans="1:1" ht="14.45" x14ac:dyDescent="0.3">
      <c r="A9647">
        <f t="shared" si="150"/>
        <v>19755</v>
      </c>
    </row>
    <row r="9648" spans="1:1" ht="14.45" x14ac:dyDescent="0.3">
      <c r="A9648">
        <f t="shared" si="150"/>
        <v>19754</v>
      </c>
    </row>
    <row r="9649" spans="1:1" ht="14.45" x14ac:dyDescent="0.3">
      <c r="A9649">
        <f t="shared" si="150"/>
        <v>19753</v>
      </c>
    </row>
    <row r="9650" spans="1:1" ht="14.45" x14ac:dyDescent="0.3">
      <c r="A9650">
        <f t="shared" si="150"/>
        <v>19752</v>
      </c>
    </row>
    <row r="9651" spans="1:1" ht="14.45" x14ac:dyDescent="0.3">
      <c r="A9651">
        <f t="shared" si="150"/>
        <v>19751</v>
      </c>
    </row>
    <row r="9652" spans="1:1" ht="14.45" x14ac:dyDescent="0.3">
      <c r="A9652">
        <f t="shared" si="150"/>
        <v>19750</v>
      </c>
    </row>
    <row r="9653" spans="1:1" ht="14.45" x14ac:dyDescent="0.3">
      <c r="A9653">
        <f t="shared" si="150"/>
        <v>19749</v>
      </c>
    </row>
    <row r="9654" spans="1:1" ht="14.45" x14ac:dyDescent="0.3">
      <c r="A9654">
        <f t="shared" si="150"/>
        <v>19748</v>
      </c>
    </row>
    <row r="9655" spans="1:1" ht="14.45" x14ac:dyDescent="0.3">
      <c r="A9655">
        <f t="shared" si="150"/>
        <v>19747</v>
      </c>
    </row>
    <row r="9656" spans="1:1" ht="14.45" x14ac:dyDescent="0.3">
      <c r="A9656">
        <f t="shared" si="150"/>
        <v>19746</v>
      </c>
    </row>
    <row r="9657" spans="1:1" ht="14.45" x14ac:dyDescent="0.3">
      <c r="A9657">
        <f t="shared" si="150"/>
        <v>19745</v>
      </c>
    </row>
    <row r="9658" spans="1:1" ht="14.45" x14ac:dyDescent="0.3">
      <c r="A9658">
        <f t="shared" si="150"/>
        <v>19744</v>
      </c>
    </row>
    <row r="9659" spans="1:1" ht="14.45" x14ac:dyDescent="0.3">
      <c r="A9659">
        <f t="shared" si="150"/>
        <v>19743</v>
      </c>
    </row>
    <row r="9660" spans="1:1" ht="14.45" x14ac:dyDescent="0.3">
      <c r="A9660">
        <f t="shared" si="150"/>
        <v>19742</v>
      </c>
    </row>
    <row r="9661" spans="1:1" ht="14.45" x14ac:dyDescent="0.3">
      <c r="A9661">
        <f t="shared" si="150"/>
        <v>19741</v>
      </c>
    </row>
    <row r="9662" spans="1:1" ht="14.45" x14ac:dyDescent="0.3">
      <c r="A9662">
        <f t="shared" si="150"/>
        <v>19740</v>
      </c>
    </row>
    <row r="9663" spans="1:1" ht="14.45" x14ac:dyDescent="0.3">
      <c r="A9663">
        <f t="shared" si="150"/>
        <v>19739</v>
      </c>
    </row>
    <row r="9664" spans="1:1" ht="14.45" x14ac:dyDescent="0.3">
      <c r="A9664">
        <f t="shared" si="150"/>
        <v>19738</v>
      </c>
    </row>
    <row r="9665" spans="1:1" ht="14.45" x14ac:dyDescent="0.3">
      <c r="A9665">
        <f t="shared" si="150"/>
        <v>19737</v>
      </c>
    </row>
    <row r="9666" spans="1:1" ht="14.45" x14ac:dyDescent="0.3">
      <c r="A9666">
        <f t="shared" si="150"/>
        <v>19736</v>
      </c>
    </row>
    <row r="9667" spans="1:1" ht="14.45" x14ac:dyDescent="0.3">
      <c r="A9667">
        <f t="shared" si="150"/>
        <v>19735</v>
      </c>
    </row>
    <row r="9668" spans="1:1" ht="14.45" x14ac:dyDescent="0.3">
      <c r="A9668">
        <f t="shared" ref="A9668:A9731" si="151">A9667-1</f>
        <v>19734</v>
      </c>
    </row>
    <row r="9669" spans="1:1" ht="14.45" x14ac:dyDescent="0.3">
      <c r="A9669">
        <f t="shared" si="151"/>
        <v>19733</v>
      </c>
    </row>
    <row r="9670" spans="1:1" ht="14.45" x14ac:dyDescent="0.3">
      <c r="A9670">
        <f t="shared" si="151"/>
        <v>19732</v>
      </c>
    </row>
    <row r="9671" spans="1:1" ht="14.45" x14ac:dyDescent="0.3">
      <c r="A9671">
        <f t="shared" si="151"/>
        <v>19731</v>
      </c>
    </row>
    <row r="9672" spans="1:1" ht="14.45" x14ac:dyDescent="0.3">
      <c r="A9672">
        <f t="shared" si="151"/>
        <v>19730</v>
      </c>
    </row>
    <row r="9673" spans="1:1" ht="14.45" x14ac:dyDescent="0.3">
      <c r="A9673">
        <f t="shared" si="151"/>
        <v>19729</v>
      </c>
    </row>
    <row r="9674" spans="1:1" ht="14.45" x14ac:dyDescent="0.3">
      <c r="A9674">
        <f t="shared" si="151"/>
        <v>19728</v>
      </c>
    </row>
    <row r="9675" spans="1:1" ht="14.45" x14ac:dyDescent="0.3">
      <c r="A9675">
        <f t="shared" si="151"/>
        <v>19727</v>
      </c>
    </row>
    <row r="9676" spans="1:1" ht="14.45" x14ac:dyDescent="0.3">
      <c r="A9676">
        <f t="shared" si="151"/>
        <v>19726</v>
      </c>
    </row>
    <row r="9677" spans="1:1" ht="14.45" x14ac:dyDescent="0.3">
      <c r="A9677">
        <f t="shared" si="151"/>
        <v>19725</v>
      </c>
    </row>
    <row r="9678" spans="1:1" ht="14.45" x14ac:dyDescent="0.3">
      <c r="A9678">
        <f t="shared" si="151"/>
        <v>19724</v>
      </c>
    </row>
    <row r="9679" spans="1:1" ht="14.45" x14ac:dyDescent="0.3">
      <c r="A9679">
        <f t="shared" si="151"/>
        <v>19723</v>
      </c>
    </row>
    <row r="9680" spans="1:1" ht="14.45" x14ac:dyDescent="0.3">
      <c r="A9680">
        <f t="shared" si="151"/>
        <v>19722</v>
      </c>
    </row>
    <row r="9681" spans="1:1" ht="14.45" x14ac:dyDescent="0.3">
      <c r="A9681">
        <f t="shared" si="151"/>
        <v>19721</v>
      </c>
    </row>
    <row r="9682" spans="1:1" ht="14.45" x14ac:dyDescent="0.3">
      <c r="A9682">
        <f t="shared" si="151"/>
        <v>19720</v>
      </c>
    </row>
    <row r="9683" spans="1:1" ht="14.45" x14ac:dyDescent="0.3">
      <c r="A9683">
        <f t="shared" si="151"/>
        <v>19719</v>
      </c>
    </row>
    <row r="9684" spans="1:1" ht="14.45" x14ac:dyDescent="0.3">
      <c r="A9684">
        <f t="shared" si="151"/>
        <v>19718</v>
      </c>
    </row>
    <row r="9685" spans="1:1" ht="14.45" x14ac:dyDescent="0.3">
      <c r="A9685">
        <f t="shared" si="151"/>
        <v>19717</v>
      </c>
    </row>
    <row r="9686" spans="1:1" ht="14.45" x14ac:dyDescent="0.3">
      <c r="A9686">
        <f t="shared" si="151"/>
        <v>19716</v>
      </c>
    </row>
    <row r="9687" spans="1:1" ht="14.45" x14ac:dyDescent="0.3">
      <c r="A9687">
        <f t="shared" si="151"/>
        <v>19715</v>
      </c>
    </row>
    <row r="9688" spans="1:1" ht="14.45" x14ac:dyDescent="0.3">
      <c r="A9688">
        <f t="shared" si="151"/>
        <v>19714</v>
      </c>
    </row>
    <row r="9689" spans="1:1" ht="14.45" x14ac:dyDescent="0.3">
      <c r="A9689">
        <f t="shared" si="151"/>
        <v>19713</v>
      </c>
    </row>
    <row r="9690" spans="1:1" ht="14.45" x14ac:dyDescent="0.3">
      <c r="A9690">
        <f t="shared" si="151"/>
        <v>19712</v>
      </c>
    </row>
    <row r="9691" spans="1:1" ht="14.45" x14ac:dyDescent="0.3">
      <c r="A9691">
        <f t="shared" si="151"/>
        <v>19711</v>
      </c>
    </row>
    <row r="9692" spans="1:1" ht="14.45" x14ac:dyDescent="0.3">
      <c r="A9692">
        <f t="shared" si="151"/>
        <v>19710</v>
      </c>
    </row>
    <row r="9693" spans="1:1" ht="14.45" x14ac:dyDescent="0.3">
      <c r="A9693">
        <f t="shared" si="151"/>
        <v>19709</v>
      </c>
    </row>
    <row r="9694" spans="1:1" ht="14.45" x14ac:dyDescent="0.3">
      <c r="A9694">
        <f t="shared" si="151"/>
        <v>19708</v>
      </c>
    </row>
    <row r="9695" spans="1:1" ht="14.45" x14ac:dyDescent="0.3">
      <c r="A9695">
        <f t="shared" si="151"/>
        <v>19707</v>
      </c>
    </row>
    <row r="9696" spans="1:1" ht="14.45" x14ac:dyDescent="0.3">
      <c r="A9696">
        <f t="shared" si="151"/>
        <v>19706</v>
      </c>
    </row>
    <row r="9697" spans="1:1" ht="14.45" x14ac:dyDescent="0.3">
      <c r="A9697">
        <f t="shared" si="151"/>
        <v>19705</v>
      </c>
    </row>
    <row r="9698" spans="1:1" ht="14.45" x14ac:dyDescent="0.3">
      <c r="A9698">
        <f t="shared" si="151"/>
        <v>19704</v>
      </c>
    </row>
    <row r="9699" spans="1:1" ht="14.45" x14ac:dyDescent="0.3">
      <c r="A9699">
        <f t="shared" si="151"/>
        <v>19703</v>
      </c>
    </row>
    <row r="9700" spans="1:1" ht="14.45" x14ac:dyDescent="0.3">
      <c r="A9700">
        <f t="shared" si="151"/>
        <v>19702</v>
      </c>
    </row>
    <row r="9701" spans="1:1" ht="14.45" x14ac:dyDescent="0.3">
      <c r="A9701">
        <f t="shared" si="151"/>
        <v>19701</v>
      </c>
    </row>
    <row r="9702" spans="1:1" ht="14.45" x14ac:dyDescent="0.3">
      <c r="A9702">
        <f t="shared" si="151"/>
        <v>19700</v>
      </c>
    </row>
    <row r="9703" spans="1:1" ht="14.45" x14ac:dyDescent="0.3">
      <c r="A9703">
        <f t="shared" si="151"/>
        <v>19699</v>
      </c>
    </row>
    <row r="9704" spans="1:1" ht="14.45" x14ac:dyDescent="0.3">
      <c r="A9704">
        <f t="shared" si="151"/>
        <v>19698</v>
      </c>
    </row>
    <row r="9705" spans="1:1" ht="14.45" x14ac:dyDescent="0.3">
      <c r="A9705">
        <f t="shared" si="151"/>
        <v>19697</v>
      </c>
    </row>
    <row r="9706" spans="1:1" ht="14.45" x14ac:dyDescent="0.3">
      <c r="A9706">
        <f t="shared" si="151"/>
        <v>19696</v>
      </c>
    </row>
    <row r="9707" spans="1:1" ht="14.45" x14ac:dyDescent="0.3">
      <c r="A9707">
        <f t="shared" si="151"/>
        <v>19695</v>
      </c>
    </row>
    <row r="9708" spans="1:1" ht="14.45" x14ac:dyDescent="0.3">
      <c r="A9708">
        <f t="shared" si="151"/>
        <v>19694</v>
      </c>
    </row>
    <row r="9709" spans="1:1" ht="14.45" x14ac:dyDescent="0.3">
      <c r="A9709">
        <f t="shared" si="151"/>
        <v>19693</v>
      </c>
    </row>
    <row r="9710" spans="1:1" ht="14.45" x14ac:dyDescent="0.3">
      <c r="A9710">
        <f t="shared" si="151"/>
        <v>19692</v>
      </c>
    </row>
    <row r="9711" spans="1:1" ht="14.45" x14ac:dyDescent="0.3">
      <c r="A9711">
        <f t="shared" si="151"/>
        <v>19691</v>
      </c>
    </row>
    <row r="9712" spans="1:1" ht="14.45" x14ac:dyDescent="0.3">
      <c r="A9712">
        <f t="shared" si="151"/>
        <v>19690</v>
      </c>
    </row>
    <row r="9713" spans="1:1" ht="14.45" x14ac:dyDescent="0.3">
      <c r="A9713">
        <f t="shared" si="151"/>
        <v>19689</v>
      </c>
    </row>
    <row r="9714" spans="1:1" ht="14.45" x14ac:dyDescent="0.3">
      <c r="A9714">
        <f t="shared" si="151"/>
        <v>19688</v>
      </c>
    </row>
    <row r="9715" spans="1:1" ht="14.45" x14ac:dyDescent="0.3">
      <c r="A9715">
        <f t="shared" si="151"/>
        <v>19687</v>
      </c>
    </row>
    <row r="9716" spans="1:1" ht="14.45" x14ac:dyDescent="0.3">
      <c r="A9716">
        <f t="shared" si="151"/>
        <v>19686</v>
      </c>
    </row>
    <row r="9717" spans="1:1" ht="14.45" x14ac:dyDescent="0.3">
      <c r="A9717">
        <f t="shared" si="151"/>
        <v>19685</v>
      </c>
    </row>
    <row r="9718" spans="1:1" ht="14.45" x14ac:dyDescent="0.3">
      <c r="A9718">
        <f t="shared" si="151"/>
        <v>19684</v>
      </c>
    </row>
    <row r="9719" spans="1:1" ht="14.45" x14ac:dyDescent="0.3">
      <c r="A9719">
        <f t="shared" si="151"/>
        <v>19683</v>
      </c>
    </row>
    <row r="9720" spans="1:1" ht="14.45" x14ac:dyDescent="0.3">
      <c r="A9720">
        <f t="shared" si="151"/>
        <v>19682</v>
      </c>
    </row>
    <row r="9721" spans="1:1" ht="14.45" x14ac:dyDescent="0.3">
      <c r="A9721">
        <f t="shared" si="151"/>
        <v>19681</v>
      </c>
    </row>
    <row r="9722" spans="1:1" ht="14.45" x14ac:dyDescent="0.3">
      <c r="A9722">
        <f t="shared" si="151"/>
        <v>19680</v>
      </c>
    </row>
    <row r="9723" spans="1:1" ht="14.45" x14ac:dyDescent="0.3">
      <c r="A9723">
        <f t="shared" si="151"/>
        <v>19679</v>
      </c>
    </row>
    <row r="9724" spans="1:1" ht="14.45" x14ac:dyDescent="0.3">
      <c r="A9724">
        <f t="shared" si="151"/>
        <v>19678</v>
      </c>
    </row>
    <row r="9725" spans="1:1" ht="14.45" x14ac:dyDescent="0.3">
      <c r="A9725">
        <f t="shared" si="151"/>
        <v>19677</v>
      </c>
    </row>
    <row r="9726" spans="1:1" ht="14.45" x14ac:dyDescent="0.3">
      <c r="A9726">
        <f t="shared" si="151"/>
        <v>19676</v>
      </c>
    </row>
    <row r="9727" spans="1:1" ht="14.45" x14ac:dyDescent="0.3">
      <c r="A9727">
        <f t="shared" si="151"/>
        <v>19675</v>
      </c>
    </row>
    <row r="9728" spans="1:1" ht="14.45" x14ac:dyDescent="0.3">
      <c r="A9728">
        <f t="shared" si="151"/>
        <v>19674</v>
      </c>
    </row>
    <row r="9729" spans="1:1" ht="14.45" x14ac:dyDescent="0.3">
      <c r="A9729">
        <f t="shared" si="151"/>
        <v>19673</v>
      </c>
    </row>
    <row r="9730" spans="1:1" ht="14.45" x14ac:dyDescent="0.3">
      <c r="A9730">
        <f t="shared" si="151"/>
        <v>19672</v>
      </c>
    </row>
    <row r="9731" spans="1:1" ht="14.45" x14ac:dyDescent="0.3">
      <c r="A9731">
        <f t="shared" si="151"/>
        <v>19671</v>
      </c>
    </row>
    <row r="9732" spans="1:1" ht="14.45" x14ac:dyDescent="0.3">
      <c r="A9732">
        <f t="shared" ref="A9732:A9795" si="152">A9731-1</f>
        <v>19670</v>
      </c>
    </row>
    <row r="9733" spans="1:1" ht="14.45" x14ac:dyDescent="0.3">
      <c r="A9733">
        <f t="shared" si="152"/>
        <v>19669</v>
      </c>
    </row>
    <row r="9734" spans="1:1" ht="14.45" x14ac:dyDescent="0.3">
      <c r="A9734">
        <f t="shared" si="152"/>
        <v>19668</v>
      </c>
    </row>
    <row r="9735" spans="1:1" ht="14.45" x14ac:dyDescent="0.3">
      <c r="A9735">
        <f t="shared" si="152"/>
        <v>19667</v>
      </c>
    </row>
    <row r="9736" spans="1:1" ht="14.45" x14ac:dyDescent="0.3">
      <c r="A9736">
        <f t="shared" si="152"/>
        <v>19666</v>
      </c>
    </row>
    <row r="9737" spans="1:1" ht="14.45" x14ac:dyDescent="0.3">
      <c r="A9737">
        <f t="shared" si="152"/>
        <v>19665</v>
      </c>
    </row>
    <row r="9738" spans="1:1" ht="14.45" x14ac:dyDescent="0.3">
      <c r="A9738">
        <f t="shared" si="152"/>
        <v>19664</v>
      </c>
    </row>
    <row r="9739" spans="1:1" ht="14.45" x14ac:dyDescent="0.3">
      <c r="A9739">
        <f t="shared" si="152"/>
        <v>19663</v>
      </c>
    </row>
    <row r="9740" spans="1:1" ht="14.45" x14ac:dyDescent="0.3">
      <c r="A9740">
        <f t="shared" si="152"/>
        <v>19662</v>
      </c>
    </row>
    <row r="9741" spans="1:1" ht="14.45" x14ac:dyDescent="0.3">
      <c r="A9741">
        <f t="shared" si="152"/>
        <v>19661</v>
      </c>
    </row>
    <row r="9742" spans="1:1" ht="14.45" x14ac:dyDescent="0.3">
      <c r="A9742">
        <f t="shared" si="152"/>
        <v>19660</v>
      </c>
    </row>
    <row r="9743" spans="1:1" ht="14.45" x14ac:dyDescent="0.3">
      <c r="A9743">
        <f t="shared" si="152"/>
        <v>19659</v>
      </c>
    </row>
    <row r="9744" spans="1:1" ht="14.45" x14ac:dyDescent="0.3">
      <c r="A9744">
        <f t="shared" si="152"/>
        <v>19658</v>
      </c>
    </row>
    <row r="9745" spans="1:1" ht="14.45" x14ac:dyDescent="0.3">
      <c r="A9745">
        <f t="shared" si="152"/>
        <v>19657</v>
      </c>
    </row>
    <row r="9746" spans="1:1" ht="14.45" x14ac:dyDescent="0.3">
      <c r="A9746">
        <f t="shared" si="152"/>
        <v>19656</v>
      </c>
    </row>
    <row r="9747" spans="1:1" ht="14.45" x14ac:dyDescent="0.3">
      <c r="A9747">
        <f t="shared" si="152"/>
        <v>19655</v>
      </c>
    </row>
    <row r="9748" spans="1:1" ht="14.45" x14ac:dyDescent="0.3">
      <c r="A9748">
        <f t="shared" si="152"/>
        <v>19654</v>
      </c>
    </row>
    <row r="9749" spans="1:1" ht="14.45" x14ac:dyDescent="0.3">
      <c r="A9749">
        <f t="shared" si="152"/>
        <v>19653</v>
      </c>
    </row>
    <row r="9750" spans="1:1" ht="14.45" x14ac:dyDescent="0.3">
      <c r="A9750">
        <f t="shared" si="152"/>
        <v>19652</v>
      </c>
    </row>
    <row r="9751" spans="1:1" ht="14.45" x14ac:dyDescent="0.3">
      <c r="A9751">
        <f t="shared" si="152"/>
        <v>19651</v>
      </c>
    </row>
    <row r="9752" spans="1:1" ht="14.45" x14ac:dyDescent="0.3">
      <c r="A9752">
        <f t="shared" si="152"/>
        <v>19650</v>
      </c>
    </row>
    <row r="9753" spans="1:1" ht="14.45" x14ac:dyDescent="0.3">
      <c r="A9753">
        <f t="shared" si="152"/>
        <v>19649</v>
      </c>
    </row>
    <row r="9754" spans="1:1" ht="14.45" x14ac:dyDescent="0.3">
      <c r="A9754">
        <f t="shared" si="152"/>
        <v>19648</v>
      </c>
    </row>
    <row r="9755" spans="1:1" ht="14.45" x14ac:dyDescent="0.3">
      <c r="A9755">
        <f t="shared" si="152"/>
        <v>19647</v>
      </c>
    </row>
    <row r="9756" spans="1:1" ht="14.45" x14ac:dyDescent="0.3">
      <c r="A9756">
        <f t="shared" si="152"/>
        <v>19646</v>
      </c>
    </row>
    <row r="9757" spans="1:1" ht="14.45" x14ac:dyDescent="0.3">
      <c r="A9757">
        <f t="shared" si="152"/>
        <v>19645</v>
      </c>
    </row>
    <row r="9758" spans="1:1" ht="14.45" x14ac:dyDescent="0.3">
      <c r="A9758">
        <f t="shared" si="152"/>
        <v>19644</v>
      </c>
    </row>
    <row r="9759" spans="1:1" ht="14.45" x14ac:dyDescent="0.3">
      <c r="A9759">
        <f t="shared" si="152"/>
        <v>19643</v>
      </c>
    </row>
    <row r="9760" spans="1:1" ht="14.45" x14ac:dyDescent="0.3">
      <c r="A9760">
        <f t="shared" si="152"/>
        <v>19642</v>
      </c>
    </row>
    <row r="9761" spans="1:1" ht="14.45" x14ac:dyDescent="0.3">
      <c r="A9761">
        <f t="shared" si="152"/>
        <v>19641</v>
      </c>
    </row>
    <row r="9762" spans="1:1" ht="14.45" x14ac:dyDescent="0.3">
      <c r="A9762">
        <f t="shared" si="152"/>
        <v>19640</v>
      </c>
    </row>
    <row r="9763" spans="1:1" ht="14.45" x14ac:dyDescent="0.3">
      <c r="A9763">
        <f t="shared" si="152"/>
        <v>19639</v>
      </c>
    </row>
    <row r="9764" spans="1:1" ht="14.45" x14ac:dyDescent="0.3">
      <c r="A9764">
        <f t="shared" si="152"/>
        <v>19638</v>
      </c>
    </row>
    <row r="9765" spans="1:1" ht="14.45" x14ac:dyDescent="0.3">
      <c r="A9765">
        <f t="shared" si="152"/>
        <v>19637</v>
      </c>
    </row>
    <row r="9766" spans="1:1" ht="14.45" x14ac:dyDescent="0.3">
      <c r="A9766">
        <f t="shared" si="152"/>
        <v>19636</v>
      </c>
    </row>
    <row r="9767" spans="1:1" ht="14.45" x14ac:dyDescent="0.3">
      <c r="A9767">
        <f t="shared" si="152"/>
        <v>19635</v>
      </c>
    </row>
    <row r="9768" spans="1:1" ht="14.45" x14ac:dyDescent="0.3">
      <c r="A9768">
        <f t="shared" si="152"/>
        <v>19634</v>
      </c>
    </row>
    <row r="9769" spans="1:1" ht="14.45" x14ac:dyDescent="0.3">
      <c r="A9769">
        <f t="shared" si="152"/>
        <v>19633</v>
      </c>
    </row>
    <row r="9770" spans="1:1" ht="14.45" x14ac:dyDescent="0.3">
      <c r="A9770">
        <f t="shared" si="152"/>
        <v>19632</v>
      </c>
    </row>
    <row r="9771" spans="1:1" ht="14.45" x14ac:dyDescent="0.3">
      <c r="A9771">
        <f t="shared" si="152"/>
        <v>19631</v>
      </c>
    </row>
    <row r="9772" spans="1:1" ht="14.45" x14ac:dyDescent="0.3">
      <c r="A9772">
        <f t="shared" si="152"/>
        <v>19630</v>
      </c>
    </row>
    <row r="9773" spans="1:1" ht="14.45" x14ac:dyDescent="0.3">
      <c r="A9773">
        <f t="shared" si="152"/>
        <v>19629</v>
      </c>
    </row>
    <row r="9774" spans="1:1" ht="14.45" x14ac:dyDescent="0.3">
      <c r="A9774">
        <f t="shared" si="152"/>
        <v>19628</v>
      </c>
    </row>
    <row r="9775" spans="1:1" ht="14.45" x14ac:dyDescent="0.3">
      <c r="A9775">
        <f t="shared" si="152"/>
        <v>19627</v>
      </c>
    </row>
    <row r="9776" spans="1:1" ht="14.45" x14ac:dyDescent="0.3">
      <c r="A9776">
        <f t="shared" si="152"/>
        <v>19626</v>
      </c>
    </row>
    <row r="9777" spans="1:1" ht="14.45" x14ac:dyDescent="0.3">
      <c r="A9777">
        <f t="shared" si="152"/>
        <v>19625</v>
      </c>
    </row>
    <row r="9778" spans="1:1" ht="14.45" x14ac:dyDescent="0.3">
      <c r="A9778">
        <f t="shared" si="152"/>
        <v>19624</v>
      </c>
    </row>
    <row r="9779" spans="1:1" ht="14.45" x14ac:dyDescent="0.3">
      <c r="A9779">
        <f t="shared" si="152"/>
        <v>19623</v>
      </c>
    </row>
    <row r="9780" spans="1:1" ht="14.45" x14ac:dyDescent="0.3">
      <c r="A9780">
        <f t="shared" si="152"/>
        <v>19622</v>
      </c>
    </row>
    <row r="9781" spans="1:1" ht="14.45" x14ac:dyDescent="0.3">
      <c r="A9781">
        <f t="shared" si="152"/>
        <v>19621</v>
      </c>
    </row>
    <row r="9782" spans="1:1" ht="14.45" x14ac:dyDescent="0.3">
      <c r="A9782">
        <f t="shared" si="152"/>
        <v>19620</v>
      </c>
    </row>
    <row r="9783" spans="1:1" ht="14.45" x14ac:dyDescent="0.3">
      <c r="A9783">
        <f t="shared" si="152"/>
        <v>19619</v>
      </c>
    </row>
    <row r="9784" spans="1:1" ht="14.45" x14ac:dyDescent="0.3">
      <c r="A9784">
        <f t="shared" si="152"/>
        <v>19618</v>
      </c>
    </row>
    <row r="9785" spans="1:1" ht="14.45" x14ac:dyDescent="0.3">
      <c r="A9785">
        <f t="shared" si="152"/>
        <v>19617</v>
      </c>
    </row>
    <row r="9786" spans="1:1" ht="14.45" x14ac:dyDescent="0.3">
      <c r="A9786">
        <f t="shared" si="152"/>
        <v>19616</v>
      </c>
    </row>
    <row r="9787" spans="1:1" ht="14.45" x14ac:dyDescent="0.3">
      <c r="A9787">
        <f t="shared" si="152"/>
        <v>19615</v>
      </c>
    </row>
    <row r="9788" spans="1:1" ht="14.45" x14ac:dyDescent="0.3">
      <c r="A9788">
        <f t="shared" si="152"/>
        <v>19614</v>
      </c>
    </row>
    <row r="9789" spans="1:1" ht="14.45" x14ac:dyDescent="0.3">
      <c r="A9789">
        <f t="shared" si="152"/>
        <v>19613</v>
      </c>
    </row>
    <row r="9790" spans="1:1" ht="14.45" x14ac:dyDescent="0.3">
      <c r="A9790">
        <f t="shared" si="152"/>
        <v>19612</v>
      </c>
    </row>
    <row r="9791" spans="1:1" ht="14.45" x14ac:dyDescent="0.3">
      <c r="A9791">
        <f t="shared" si="152"/>
        <v>19611</v>
      </c>
    </row>
    <row r="9792" spans="1:1" ht="14.45" x14ac:dyDescent="0.3">
      <c r="A9792">
        <f t="shared" si="152"/>
        <v>19610</v>
      </c>
    </row>
    <row r="9793" spans="1:1" ht="14.45" x14ac:dyDescent="0.3">
      <c r="A9793">
        <f t="shared" si="152"/>
        <v>19609</v>
      </c>
    </row>
    <row r="9794" spans="1:1" ht="14.45" x14ac:dyDescent="0.3">
      <c r="A9794">
        <f t="shared" si="152"/>
        <v>19608</v>
      </c>
    </row>
    <row r="9795" spans="1:1" ht="14.45" x14ac:dyDescent="0.3">
      <c r="A9795">
        <f t="shared" si="152"/>
        <v>19607</v>
      </c>
    </row>
    <row r="9796" spans="1:1" ht="14.45" x14ac:dyDescent="0.3">
      <c r="A9796">
        <f t="shared" ref="A9796:A9859" si="153">A9795-1</f>
        <v>19606</v>
      </c>
    </row>
    <row r="9797" spans="1:1" ht="14.45" x14ac:dyDescent="0.3">
      <c r="A9797">
        <f t="shared" si="153"/>
        <v>19605</v>
      </c>
    </row>
    <row r="9798" spans="1:1" ht="14.45" x14ac:dyDescent="0.3">
      <c r="A9798">
        <f t="shared" si="153"/>
        <v>19604</v>
      </c>
    </row>
    <row r="9799" spans="1:1" ht="14.45" x14ac:dyDescent="0.3">
      <c r="A9799">
        <f t="shared" si="153"/>
        <v>19603</v>
      </c>
    </row>
    <row r="9800" spans="1:1" ht="14.45" x14ac:dyDescent="0.3">
      <c r="A9800">
        <f t="shared" si="153"/>
        <v>19602</v>
      </c>
    </row>
    <row r="9801" spans="1:1" ht="14.45" x14ac:dyDescent="0.3">
      <c r="A9801">
        <f t="shared" si="153"/>
        <v>19601</v>
      </c>
    </row>
    <row r="9802" spans="1:1" ht="14.45" x14ac:dyDescent="0.3">
      <c r="A9802">
        <f t="shared" si="153"/>
        <v>19600</v>
      </c>
    </row>
    <row r="9803" spans="1:1" ht="14.45" x14ac:dyDescent="0.3">
      <c r="A9803">
        <f t="shared" si="153"/>
        <v>19599</v>
      </c>
    </row>
    <row r="9804" spans="1:1" ht="14.45" x14ac:dyDescent="0.3">
      <c r="A9804">
        <f t="shared" si="153"/>
        <v>19598</v>
      </c>
    </row>
    <row r="9805" spans="1:1" ht="14.45" x14ac:dyDescent="0.3">
      <c r="A9805">
        <f t="shared" si="153"/>
        <v>19597</v>
      </c>
    </row>
    <row r="9806" spans="1:1" ht="14.45" x14ac:dyDescent="0.3">
      <c r="A9806">
        <f t="shared" si="153"/>
        <v>19596</v>
      </c>
    </row>
    <row r="9807" spans="1:1" ht="14.45" x14ac:dyDescent="0.3">
      <c r="A9807">
        <f t="shared" si="153"/>
        <v>19595</v>
      </c>
    </row>
    <row r="9808" spans="1:1" ht="14.45" x14ac:dyDescent="0.3">
      <c r="A9808">
        <f t="shared" si="153"/>
        <v>19594</v>
      </c>
    </row>
    <row r="9809" spans="1:1" ht="14.45" x14ac:dyDescent="0.3">
      <c r="A9809">
        <f t="shared" si="153"/>
        <v>19593</v>
      </c>
    </row>
    <row r="9810" spans="1:1" ht="14.45" x14ac:dyDescent="0.3">
      <c r="A9810">
        <f t="shared" si="153"/>
        <v>19592</v>
      </c>
    </row>
    <row r="9811" spans="1:1" ht="14.45" x14ac:dyDescent="0.3">
      <c r="A9811">
        <f t="shared" si="153"/>
        <v>19591</v>
      </c>
    </row>
    <row r="9812" spans="1:1" ht="14.45" x14ac:dyDescent="0.3">
      <c r="A9812">
        <f t="shared" si="153"/>
        <v>19590</v>
      </c>
    </row>
    <row r="9813" spans="1:1" ht="14.45" x14ac:dyDescent="0.3">
      <c r="A9813">
        <f t="shared" si="153"/>
        <v>19589</v>
      </c>
    </row>
    <row r="9814" spans="1:1" ht="14.45" x14ac:dyDescent="0.3">
      <c r="A9814">
        <f t="shared" si="153"/>
        <v>19588</v>
      </c>
    </row>
    <row r="9815" spans="1:1" ht="14.45" x14ac:dyDescent="0.3">
      <c r="A9815">
        <f t="shared" si="153"/>
        <v>19587</v>
      </c>
    </row>
    <row r="9816" spans="1:1" ht="14.45" x14ac:dyDescent="0.3">
      <c r="A9816">
        <f t="shared" si="153"/>
        <v>19586</v>
      </c>
    </row>
    <row r="9817" spans="1:1" ht="14.45" x14ac:dyDescent="0.3">
      <c r="A9817">
        <f t="shared" si="153"/>
        <v>19585</v>
      </c>
    </row>
    <row r="9818" spans="1:1" ht="14.45" x14ac:dyDescent="0.3">
      <c r="A9818">
        <f t="shared" si="153"/>
        <v>19584</v>
      </c>
    </row>
    <row r="9819" spans="1:1" ht="14.45" x14ac:dyDescent="0.3">
      <c r="A9819">
        <f t="shared" si="153"/>
        <v>19583</v>
      </c>
    </row>
    <row r="9820" spans="1:1" ht="14.45" x14ac:dyDescent="0.3">
      <c r="A9820">
        <f t="shared" si="153"/>
        <v>19582</v>
      </c>
    </row>
    <row r="9821" spans="1:1" ht="14.45" x14ac:dyDescent="0.3">
      <c r="A9821">
        <f t="shared" si="153"/>
        <v>19581</v>
      </c>
    </row>
    <row r="9822" spans="1:1" ht="14.45" x14ac:dyDescent="0.3">
      <c r="A9822">
        <f t="shared" si="153"/>
        <v>19580</v>
      </c>
    </row>
    <row r="9823" spans="1:1" ht="14.45" x14ac:dyDescent="0.3">
      <c r="A9823">
        <f t="shared" si="153"/>
        <v>19579</v>
      </c>
    </row>
    <row r="9824" spans="1:1" ht="14.45" x14ac:dyDescent="0.3">
      <c r="A9824">
        <f t="shared" si="153"/>
        <v>19578</v>
      </c>
    </row>
    <row r="9825" spans="1:1" ht="14.45" x14ac:dyDescent="0.3">
      <c r="A9825">
        <f t="shared" si="153"/>
        <v>19577</v>
      </c>
    </row>
    <row r="9826" spans="1:1" ht="14.45" x14ac:dyDescent="0.3">
      <c r="A9826">
        <f t="shared" si="153"/>
        <v>19576</v>
      </c>
    </row>
    <row r="9827" spans="1:1" ht="14.45" x14ac:dyDescent="0.3">
      <c r="A9827">
        <f t="shared" si="153"/>
        <v>19575</v>
      </c>
    </row>
    <row r="9828" spans="1:1" ht="14.45" x14ac:dyDescent="0.3">
      <c r="A9828">
        <f t="shared" si="153"/>
        <v>19574</v>
      </c>
    </row>
    <row r="9829" spans="1:1" ht="14.45" x14ac:dyDescent="0.3">
      <c r="A9829">
        <f t="shared" si="153"/>
        <v>19573</v>
      </c>
    </row>
    <row r="9830" spans="1:1" ht="14.45" x14ac:dyDescent="0.3">
      <c r="A9830">
        <f t="shared" si="153"/>
        <v>19572</v>
      </c>
    </row>
    <row r="9831" spans="1:1" ht="14.45" x14ac:dyDescent="0.3">
      <c r="A9831">
        <f t="shared" si="153"/>
        <v>19571</v>
      </c>
    </row>
    <row r="9832" spans="1:1" ht="14.45" x14ac:dyDescent="0.3">
      <c r="A9832">
        <f t="shared" si="153"/>
        <v>19570</v>
      </c>
    </row>
    <row r="9833" spans="1:1" ht="14.45" x14ac:dyDescent="0.3">
      <c r="A9833">
        <f t="shared" si="153"/>
        <v>19569</v>
      </c>
    </row>
    <row r="9834" spans="1:1" ht="14.45" x14ac:dyDescent="0.3">
      <c r="A9834">
        <f t="shared" si="153"/>
        <v>19568</v>
      </c>
    </row>
    <row r="9835" spans="1:1" ht="14.45" x14ac:dyDescent="0.3">
      <c r="A9835">
        <f t="shared" si="153"/>
        <v>19567</v>
      </c>
    </row>
    <row r="9836" spans="1:1" ht="14.45" x14ac:dyDescent="0.3">
      <c r="A9836">
        <f t="shared" si="153"/>
        <v>19566</v>
      </c>
    </row>
    <row r="9837" spans="1:1" ht="14.45" x14ac:dyDescent="0.3">
      <c r="A9837">
        <f t="shared" si="153"/>
        <v>19565</v>
      </c>
    </row>
    <row r="9838" spans="1:1" ht="14.45" x14ac:dyDescent="0.3">
      <c r="A9838">
        <f t="shared" si="153"/>
        <v>19564</v>
      </c>
    </row>
    <row r="9839" spans="1:1" ht="14.45" x14ac:dyDescent="0.3">
      <c r="A9839">
        <f t="shared" si="153"/>
        <v>19563</v>
      </c>
    </row>
    <row r="9840" spans="1:1" ht="14.45" x14ac:dyDescent="0.3">
      <c r="A9840">
        <f t="shared" si="153"/>
        <v>19562</v>
      </c>
    </row>
    <row r="9841" spans="1:1" ht="14.45" x14ac:dyDescent="0.3">
      <c r="A9841">
        <f t="shared" si="153"/>
        <v>19561</v>
      </c>
    </row>
    <row r="9842" spans="1:1" ht="14.45" x14ac:dyDescent="0.3">
      <c r="A9842">
        <f t="shared" si="153"/>
        <v>19560</v>
      </c>
    </row>
    <row r="9843" spans="1:1" ht="14.45" x14ac:dyDescent="0.3">
      <c r="A9843">
        <f t="shared" si="153"/>
        <v>19559</v>
      </c>
    </row>
    <row r="9844" spans="1:1" ht="14.45" x14ac:dyDescent="0.3">
      <c r="A9844">
        <f t="shared" si="153"/>
        <v>19558</v>
      </c>
    </row>
    <row r="9845" spans="1:1" ht="14.45" x14ac:dyDescent="0.3">
      <c r="A9845">
        <f t="shared" si="153"/>
        <v>19557</v>
      </c>
    </row>
    <row r="9846" spans="1:1" ht="14.45" x14ac:dyDescent="0.3">
      <c r="A9846">
        <f t="shared" si="153"/>
        <v>19556</v>
      </c>
    </row>
    <row r="9847" spans="1:1" ht="14.45" x14ac:dyDescent="0.3">
      <c r="A9847">
        <f t="shared" si="153"/>
        <v>19555</v>
      </c>
    </row>
    <row r="9848" spans="1:1" ht="14.45" x14ac:dyDescent="0.3">
      <c r="A9848">
        <f t="shared" si="153"/>
        <v>19554</v>
      </c>
    </row>
    <row r="9849" spans="1:1" ht="14.45" x14ac:dyDescent="0.3">
      <c r="A9849">
        <f t="shared" si="153"/>
        <v>19553</v>
      </c>
    </row>
    <row r="9850" spans="1:1" ht="14.45" x14ac:dyDescent="0.3">
      <c r="A9850">
        <f t="shared" si="153"/>
        <v>19552</v>
      </c>
    </row>
    <row r="9851" spans="1:1" ht="14.45" x14ac:dyDescent="0.3">
      <c r="A9851">
        <f t="shared" si="153"/>
        <v>19551</v>
      </c>
    </row>
    <row r="9852" spans="1:1" ht="14.45" x14ac:dyDescent="0.3">
      <c r="A9852">
        <f t="shared" si="153"/>
        <v>19550</v>
      </c>
    </row>
    <row r="9853" spans="1:1" ht="14.45" x14ac:dyDescent="0.3">
      <c r="A9853">
        <f t="shared" si="153"/>
        <v>19549</v>
      </c>
    </row>
    <row r="9854" spans="1:1" ht="14.45" x14ac:dyDescent="0.3">
      <c r="A9854">
        <f t="shared" si="153"/>
        <v>19548</v>
      </c>
    </row>
    <row r="9855" spans="1:1" ht="14.45" x14ac:dyDescent="0.3">
      <c r="A9855">
        <f t="shared" si="153"/>
        <v>19547</v>
      </c>
    </row>
    <row r="9856" spans="1:1" ht="14.45" x14ac:dyDescent="0.3">
      <c r="A9856">
        <f t="shared" si="153"/>
        <v>19546</v>
      </c>
    </row>
    <row r="9857" spans="1:1" ht="14.45" x14ac:dyDescent="0.3">
      <c r="A9857">
        <f t="shared" si="153"/>
        <v>19545</v>
      </c>
    </row>
    <row r="9858" spans="1:1" ht="14.45" x14ac:dyDescent="0.3">
      <c r="A9858">
        <f t="shared" si="153"/>
        <v>19544</v>
      </c>
    </row>
    <row r="9859" spans="1:1" ht="14.45" x14ac:dyDescent="0.3">
      <c r="A9859">
        <f t="shared" si="153"/>
        <v>19543</v>
      </c>
    </row>
    <row r="9860" spans="1:1" ht="14.45" x14ac:dyDescent="0.3">
      <c r="A9860">
        <f t="shared" ref="A9860:A9923" si="154">A9859-1</f>
        <v>19542</v>
      </c>
    </row>
    <row r="9861" spans="1:1" ht="14.45" x14ac:dyDescent="0.3">
      <c r="A9861">
        <f t="shared" si="154"/>
        <v>19541</v>
      </c>
    </row>
    <row r="9862" spans="1:1" ht="14.45" x14ac:dyDescent="0.3">
      <c r="A9862">
        <f t="shared" si="154"/>
        <v>19540</v>
      </c>
    </row>
    <row r="9863" spans="1:1" ht="14.45" x14ac:dyDescent="0.3">
      <c r="A9863">
        <f t="shared" si="154"/>
        <v>19539</v>
      </c>
    </row>
    <row r="9864" spans="1:1" ht="14.45" x14ac:dyDescent="0.3">
      <c r="A9864">
        <f t="shared" si="154"/>
        <v>19538</v>
      </c>
    </row>
    <row r="9865" spans="1:1" ht="14.45" x14ac:dyDescent="0.3">
      <c r="A9865">
        <f t="shared" si="154"/>
        <v>19537</v>
      </c>
    </row>
    <row r="9866" spans="1:1" ht="14.45" x14ac:dyDescent="0.3">
      <c r="A9866">
        <f t="shared" si="154"/>
        <v>19536</v>
      </c>
    </row>
    <row r="9867" spans="1:1" ht="14.45" x14ac:dyDescent="0.3">
      <c r="A9867">
        <f t="shared" si="154"/>
        <v>19535</v>
      </c>
    </row>
    <row r="9868" spans="1:1" ht="14.45" x14ac:dyDescent="0.3">
      <c r="A9868">
        <f t="shared" si="154"/>
        <v>19534</v>
      </c>
    </row>
    <row r="9869" spans="1:1" ht="14.45" x14ac:dyDescent="0.3">
      <c r="A9869">
        <f t="shared" si="154"/>
        <v>19533</v>
      </c>
    </row>
    <row r="9870" spans="1:1" ht="14.45" x14ac:dyDescent="0.3">
      <c r="A9870">
        <f t="shared" si="154"/>
        <v>19532</v>
      </c>
    </row>
    <row r="9871" spans="1:1" ht="14.45" x14ac:dyDescent="0.3">
      <c r="A9871">
        <f t="shared" si="154"/>
        <v>19531</v>
      </c>
    </row>
    <row r="9872" spans="1:1" ht="14.45" x14ac:dyDescent="0.3">
      <c r="A9872">
        <f t="shared" si="154"/>
        <v>19530</v>
      </c>
    </row>
    <row r="9873" spans="1:1" ht="14.45" x14ac:dyDescent="0.3">
      <c r="A9873">
        <f t="shared" si="154"/>
        <v>19529</v>
      </c>
    </row>
    <row r="9874" spans="1:1" ht="14.45" x14ac:dyDescent="0.3">
      <c r="A9874">
        <f t="shared" si="154"/>
        <v>19528</v>
      </c>
    </row>
    <row r="9875" spans="1:1" ht="14.45" x14ac:dyDescent="0.3">
      <c r="A9875">
        <f t="shared" si="154"/>
        <v>19527</v>
      </c>
    </row>
    <row r="9876" spans="1:1" ht="14.45" x14ac:dyDescent="0.3">
      <c r="A9876">
        <f t="shared" si="154"/>
        <v>19526</v>
      </c>
    </row>
    <row r="9877" spans="1:1" ht="14.45" x14ac:dyDescent="0.3">
      <c r="A9877">
        <f t="shared" si="154"/>
        <v>19525</v>
      </c>
    </row>
    <row r="9878" spans="1:1" ht="14.45" x14ac:dyDescent="0.3">
      <c r="A9878">
        <f t="shared" si="154"/>
        <v>19524</v>
      </c>
    </row>
    <row r="9879" spans="1:1" ht="14.45" x14ac:dyDescent="0.3">
      <c r="A9879">
        <f t="shared" si="154"/>
        <v>19523</v>
      </c>
    </row>
    <row r="9880" spans="1:1" ht="14.45" x14ac:dyDescent="0.3">
      <c r="A9880">
        <f t="shared" si="154"/>
        <v>19522</v>
      </c>
    </row>
    <row r="9881" spans="1:1" ht="14.45" x14ac:dyDescent="0.3">
      <c r="A9881">
        <f t="shared" si="154"/>
        <v>19521</v>
      </c>
    </row>
    <row r="9882" spans="1:1" ht="14.45" x14ac:dyDescent="0.3">
      <c r="A9882">
        <f t="shared" si="154"/>
        <v>19520</v>
      </c>
    </row>
    <row r="9883" spans="1:1" ht="14.45" x14ac:dyDescent="0.3">
      <c r="A9883">
        <f t="shared" si="154"/>
        <v>19519</v>
      </c>
    </row>
    <row r="9884" spans="1:1" ht="14.45" x14ac:dyDescent="0.3">
      <c r="A9884">
        <f t="shared" si="154"/>
        <v>19518</v>
      </c>
    </row>
    <row r="9885" spans="1:1" ht="14.45" x14ac:dyDescent="0.3">
      <c r="A9885">
        <f t="shared" si="154"/>
        <v>19517</v>
      </c>
    </row>
    <row r="9886" spans="1:1" ht="14.45" x14ac:dyDescent="0.3">
      <c r="A9886">
        <f t="shared" si="154"/>
        <v>19516</v>
      </c>
    </row>
    <row r="9887" spans="1:1" ht="14.45" x14ac:dyDescent="0.3">
      <c r="A9887">
        <f t="shared" si="154"/>
        <v>19515</v>
      </c>
    </row>
    <row r="9888" spans="1:1" ht="14.45" x14ac:dyDescent="0.3">
      <c r="A9888">
        <f t="shared" si="154"/>
        <v>19514</v>
      </c>
    </row>
    <row r="9889" spans="1:1" ht="14.45" x14ac:dyDescent="0.3">
      <c r="A9889">
        <f t="shared" si="154"/>
        <v>19513</v>
      </c>
    </row>
    <row r="9890" spans="1:1" ht="14.45" x14ac:dyDescent="0.3">
      <c r="A9890">
        <f t="shared" si="154"/>
        <v>19512</v>
      </c>
    </row>
    <row r="9891" spans="1:1" ht="14.45" x14ac:dyDescent="0.3">
      <c r="A9891">
        <f t="shared" si="154"/>
        <v>19511</v>
      </c>
    </row>
    <row r="9892" spans="1:1" ht="14.45" x14ac:dyDescent="0.3">
      <c r="A9892">
        <f t="shared" si="154"/>
        <v>19510</v>
      </c>
    </row>
    <row r="9893" spans="1:1" ht="14.45" x14ac:dyDescent="0.3">
      <c r="A9893">
        <f t="shared" si="154"/>
        <v>19509</v>
      </c>
    </row>
    <row r="9894" spans="1:1" ht="14.45" x14ac:dyDescent="0.3">
      <c r="A9894">
        <f t="shared" si="154"/>
        <v>19508</v>
      </c>
    </row>
    <row r="9895" spans="1:1" ht="14.45" x14ac:dyDescent="0.3">
      <c r="A9895">
        <f t="shared" si="154"/>
        <v>19507</v>
      </c>
    </row>
    <row r="9896" spans="1:1" ht="14.45" x14ac:dyDescent="0.3">
      <c r="A9896">
        <f t="shared" si="154"/>
        <v>19506</v>
      </c>
    </row>
    <row r="9897" spans="1:1" ht="14.45" x14ac:dyDescent="0.3">
      <c r="A9897">
        <f t="shared" si="154"/>
        <v>19505</v>
      </c>
    </row>
    <row r="9898" spans="1:1" ht="14.45" x14ac:dyDescent="0.3">
      <c r="A9898">
        <f t="shared" si="154"/>
        <v>19504</v>
      </c>
    </row>
    <row r="9899" spans="1:1" ht="14.45" x14ac:dyDescent="0.3">
      <c r="A9899">
        <f t="shared" si="154"/>
        <v>19503</v>
      </c>
    </row>
    <row r="9900" spans="1:1" ht="14.45" x14ac:dyDescent="0.3">
      <c r="A9900">
        <f t="shared" si="154"/>
        <v>19502</v>
      </c>
    </row>
    <row r="9901" spans="1:1" ht="14.45" x14ac:dyDescent="0.3">
      <c r="A9901">
        <f t="shared" si="154"/>
        <v>19501</v>
      </c>
    </row>
    <row r="9902" spans="1:1" ht="14.45" x14ac:dyDescent="0.3">
      <c r="A9902">
        <f t="shared" si="154"/>
        <v>19500</v>
      </c>
    </row>
    <row r="9903" spans="1:1" ht="14.45" x14ac:dyDescent="0.3">
      <c r="A9903">
        <f t="shared" si="154"/>
        <v>19499</v>
      </c>
    </row>
    <row r="9904" spans="1:1" ht="14.45" x14ac:dyDescent="0.3">
      <c r="A9904">
        <f t="shared" si="154"/>
        <v>19498</v>
      </c>
    </row>
    <row r="9905" spans="1:1" ht="14.45" x14ac:dyDescent="0.3">
      <c r="A9905">
        <f t="shared" si="154"/>
        <v>19497</v>
      </c>
    </row>
    <row r="9906" spans="1:1" ht="14.45" x14ac:dyDescent="0.3">
      <c r="A9906">
        <f t="shared" si="154"/>
        <v>19496</v>
      </c>
    </row>
    <row r="9907" spans="1:1" ht="14.45" x14ac:dyDescent="0.3">
      <c r="A9907">
        <f t="shared" si="154"/>
        <v>19495</v>
      </c>
    </row>
    <row r="9908" spans="1:1" ht="14.45" x14ac:dyDescent="0.3">
      <c r="A9908">
        <f t="shared" si="154"/>
        <v>19494</v>
      </c>
    </row>
    <row r="9909" spans="1:1" ht="14.45" x14ac:dyDescent="0.3">
      <c r="A9909">
        <f t="shared" si="154"/>
        <v>19493</v>
      </c>
    </row>
    <row r="9910" spans="1:1" ht="14.45" x14ac:dyDescent="0.3">
      <c r="A9910">
        <f t="shared" si="154"/>
        <v>19492</v>
      </c>
    </row>
    <row r="9911" spans="1:1" ht="14.45" x14ac:dyDescent="0.3">
      <c r="A9911">
        <f t="shared" si="154"/>
        <v>19491</v>
      </c>
    </row>
    <row r="9912" spans="1:1" ht="14.45" x14ac:dyDescent="0.3">
      <c r="A9912">
        <f t="shared" si="154"/>
        <v>19490</v>
      </c>
    </row>
    <row r="9913" spans="1:1" ht="14.45" x14ac:dyDescent="0.3">
      <c r="A9913">
        <f t="shared" si="154"/>
        <v>19489</v>
      </c>
    </row>
    <row r="9914" spans="1:1" ht="14.45" x14ac:dyDescent="0.3">
      <c r="A9914">
        <f t="shared" si="154"/>
        <v>19488</v>
      </c>
    </row>
    <row r="9915" spans="1:1" ht="14.45" x14ac:dyDescent="0.3">
      <c r="A9915">
        <f t="shared" si="154"/>
        <v>19487</v>
      </c>
    </row>
    <row r="9916" spans="1:1" ht="14.45" x14ac:dyDescent="0.3">
      <c r="A9916">
        <f t="shared" si="154"/>
        <v>19486</v>
      </c>
    </row>
    <row r="9917" spans="1:1" ht="14.45" x14ac:dyDescent="0.3">
      <c r="A9917">
        <f t="shared" si="154"/>
        <v>19485</v>
      </c>
    </row>
    <row r="9918" spans="1:1" ht="14.45" x14ac:dyDescent="0.3">
      <c r="A9918">
        <f t="shared" si="154"/>
        <v>19484</v>
      </c>
    </row>
    <row r="9919" spans="1:1" ht="14.45" x14ac:dyDescent="0.3">
      <c r="A9919">
        <f t="shared" si="154"/>
        <v>19483</v>
      </c>
    </row>
    <row r="9920" spans="1:1" ht="14.45" x14ac:dyDescent="0.3">
      <c r="A9920">
        <f t="shared" si="154"/>
        <v>19482</v>
      </c>
    </row>
    <row r="9921" spans="1:1" ht="14.45" x14ac:dyDescent="0.3">
      <c r="A9921">
        <f t="shared" si="154"/>
        <v>19481</v>
      </c>
    </row>
    <row r="9922" spans="1:1" ht="14.45" x14ac:dyDescent="0.3">
      <c r="A9922">
        <f t="shared" si="154"/>
        <v>19480</v>
      </c>
    </row>
    <row r="9923" spans="1:1" ht="14.45" x14ac:dyDescent="0.3">
      <c r="A9923">
        <f t="shared" si="154"/>
        <v>19479</v>
      </c>
    </row>
    <row r="9924" spans="1:1" ht="14.45" x14ac:dyDescent="0.3">
      <c r="A9924">
        <f t="shared" ref="A9924:A9987" si="155">A9923-1</f>
        <v>19478</v>
      </c>
    </row>
    <row r="9925" spans="1:1" ht="14.45" x14ac:dyDescent="0.3">
      <c r="A9925">
        <f t="shared" si="155"/>
        <v>19477</v>
      </c>
    </row>
    <row r="9926" spans="1:1" ht="14.45" x14ac:dyDescent="0.3">
      <c r="A9926">
        <f t="shared" si="155"/>
        <v>19476</v>
      </c>
    </row>
    <row r="9927" spans="1:1" ht="14.45" x14ac:dyDescent="0.3">
      <c r="A9927">
        <f t="shared" si="155"/>
        <v>19475</v>
      </c>
    </row>
    <row r="9928" spans="1:1" ht="14.45" x14ac:dyDescent="0.3">
      <c r="A9928">
        <f t="shared" si="155"/>
        <v>19474</v>
      </c>
    </row>
    <row r="9929" spans="1:1" ht="14.45" x14ac:dyDescent="0.3">
      <c r="A9929">
        <f t="shared" si="155"/>
        <v>19473</v>
      </c>
    </row>
    <row r="9930" spans="1:1" ht="14.45" x14ac:dyDescent="0.3">
      <c r="A9930">
        <f t="shared" si="155"/>
        <v>19472</v>
      </c>
    </row>
    <row r="9931" spans="1:1" ht="14.45" x14ac:dyDescent="0.3">
      <c r="A9931">
        <f t="shared" si="155"/>
        <v>19471</v>
      </c>
    </row>
    <row r="9932" spans="1:1" ht="14.45" x14ac:dyDescent="0.3">
      <c r="A9932">
        <f t="shared" si="155"/>
        <v>19470</v>
      </c>
    </row>
    <row r="9933" spans="1:1" ht="14.45" x14ac:dyDescent="0.3">
      <c r="A9933">
        <f t="shared" si="155"/>
        <v>19469</v>
      </c>
    </row>
    <row r="9934" spans="1:1" ht="14.45" x14ac:dyDescent="0.3">
      <c r="A9934">
        <f t="shared" si="155"/>
        <v>19468</v>
      </c>
    </row>
    <row r="9935" spans="1:1" ht="14.45" x14ac:dyDescent="0.3">
      <c r="A9935">
        <f t="shared" si="155"/>
        <v>19467</v>
      </c>
    </row>
    <row r="9936" spans="1:1" ht="14.45" x14ac:dyDescent="0.3">
      <c r="A9936">
        <f t="shared" si="155"/>
        <v>19466</v>
      </c>
    </row>
    <row r="9937" spans="1:1" ht="14.45" x14ac:dyDescent="0.3">
      <c r="A9937">
        <f t="shared" si="155"/>
        <v>19465</v>
      </c>
    </row>
    <row r="9938" spans="1:1" ht="14.45" x14ac:dyDescent="0.3">
      <c r="A9938">
        <f t="shared" si="155"/>
        <v>19464</v>
      </c>
    </row>
    <row r="9939" spans="1:1" ht="14.45" x14ac:dyDescent="0.3">
      <c r="A9939">
        <f t="shared" si="155"/>
        <v>19463</v>
      </c>
    </row>
    <row r="9940" spans="1:1" ht="14.45" x14ac:dyDescent="0.3">
      <c r="A9940">
        <f t="shared" si="155"/>
        <v>19462</v>
      </c>
    </row>
    <row r="9941" spans="1:1" ht="14.45" x14ac:dyDescent="0.3">
      <c r="A9941">
        <f t="shared" si="155"/>
        <v>19461</v>
      </c>
    </row>
    <row r="9942" spans="1:1" ht="14.45" x14ac:dyDescent="0.3">
      <c r="A9942">
        <f t="shared" si="155"/>
        <v>19460</v>
      </c>
    </row>
    <row r="9943" spans="1:1" ht="14.45" x14ac:dyDescent="0.3">
      <c r="A9943">
        <f t="shared" si="155"/>
        <v>19459</v>
      </c>
    </row>
    <row r="9944" spans="1:1" ht="14.45" x14ac:dyDescent="0.3">
      <c r="A9944">
        <f t="shared" si="155"/>
        <v>19458</v>
      </c>
    </row>
    <row r="9945" spans="1:1" ht="14.45" x14ac:dyDescent="0.3">
      <c r="A9945">
        <f t="shared" si="155"/>
        <v>19457</v>
      </c>
    </row>
    <row r="9946" spans="1:1" ht="14.45" x14ac:dyDescent="0.3">
      <c r="A9946">
        <f t="shared" si="155"/>
        <v>19456</v>
      </c>
    </row>
    <row r="9947" spans="1:1" ht="14.45" x14ac:dyDescent="0.3">
      <c r="A9947">
        <f t="shared" si="155"/>
        <v>19455</v>
      </c>
    </row>
    <row r="9948" spans="1:1" ht="14.45" x14ac:dyDescent="0.3">
      <c r="A9948">
        <f t="shared" si="155"/>
        <v>19454</v>
      </c>
    </row>
    <row r="9949" spans="1:1" ht="14.45" x14ac:dyDescent="0.3">
      <c r="A9949">
        <f t="shared" si="155"/>
        <v>19453</v>
      </c>
    </row>
    <row r="9950" spans="1:1" ht="14.45" x14ac:dyDescent="0.3">
      <c r="A9950">
        <f t="shared" si="155"/>
        <v>19452</v>
      </c>
    </row>
    <row r="9951" spans="1:1" ht="14.45" x14ac:dyDescent="0.3">
      <c r="A9951">
        <f t="shared" si="155"/>
        <v>19451</v>
      </c>
    </row>
    <row r="9952" spans="1:1" ht="14.45" x14ac:dyDescent="0.3">
      <c r="A9952">
        <f t="shared" si="155"/>
        <v>19450</v>
      </c>
    </row>
    <row r="9953" spans="1:1" ht="14.45" x14ac:dyDescent="0.3">
      <c r="A9953">
        <f t="shared" si="155"/>
        <v>19449</v>
      </c>
    </row>
    <row r="9954" spans="1:1" ht="14.45" x14ac:dyDescent="0.3">
      <c r="A9954">
        <f t="shared" si="155"/>
        <v>19448</v>
      </c>
    </row>
    <row r="9955" spans="1:1" ht="14.45" x14ac:dyDescent="0.3">
      <c r="A9955">
        <f t="shared" si="155"/>
        <v>19447</v>
      </c>
    </row>
    <row r="9956" spans="1:1" ht="14.45" x14ac:dyDescent="0.3">
      <c r="A9956">
        <f t="shared" si="155"/>
        <v>19446</v>
      </c>
    </row>
    <row r="9957" spans="1:1" ht="14.45" x14ac:dyDescent="0.3">
      <c r="A9957">
        <f t="shared" si="155"/>
        <v>19445</v>
      </c>
    </row>
    <row r="9958" spans="1:1" ht="14.45" x14ac:dyDescent="0.3">
      <c r="A9958">
        <f t="shared" si="155"/>
        <v>19444</v>
      </c>
    </row>
    <row r="9959" spans="1:1" ht="14.45" x14ac:dyDescent="0.3">
      <c r="A9959">
        <f t="shared" si="155"/>
        <v>19443</v>
      </c>
    </row>
    <row r="9960" spans="1:1" ht="14.45" x14ac:dyDescent="0.3">
      <c r="A9960">
        <f t="shared" si="155"/>
        <v>19442</v>
      </c>
    </row>
    <row r="9961" spans="1:1" ht="14.45" x14ac:dyDescent="0.3">
      <c r="A9961">
        <f t="shared" si="155"/>
        <v>19441</v>
      </c>
    </row>
    <row r="9962" spans="1:1" ht="14.45" x14ac:dyDescent="0.3">
      <c r="A9962">
        <f t="shared" si="155"/>
        <v>19440</v>
      </c>
    </row>
    <row r="9963" spans="1:1" ht="14.45" x14ac:dyDescent="0.3">
      <c r="A9963">
        <f t="shared" si="155"/>
        <v>19439</v>
      </c>
    </row>
    <row r="9964" spans="1:1" ht="14.45" x14ac:dyDescent="0.3">
      <c r="A9964">
        <f t="shared" si="155"/>
        <v>19438</v>
      </c>
    </row>
    <row r="9965" spans="1:1" ht="14.45" x14ac:dyDescent="0.3">
      <c r="A9965">
        <f t="shared" si="155"/>
        <v>19437</v>
      </c>
    </row>
    <row r="9966" spans="1:1" ht="14.45" x14ac:dyDescent="0.3">
      <c r="A9966">
        <f t="shared" si="155"/>
        <v>19436</v>
      </c>
    </row>
    <row r="9967" spans="1:1" ht="14.45" x14ac:dyDescent="0.3">
      <c r="A9967">
        <f t="shared" si="155"/>
        <v>19435</v>
      </c>
    </row>
    <row r="9968" spans="1:1" ht="14.45" x14ac:dyDescent="0.3">
      <c r="A9968">
        <f t="shared" si="155"/>
        <v>19434</v>
      </c>
    </row>
    <row r="9969" spans="1:1" ht="14.45" x14ac:dyDescent="0.3">
      <c r="A9969">
        <f t="shared" si="155"/>
        <v>19433</v>
      </c>
    </row>
    <row r="9970" spans="1:1" ht="14.45" x14ac:dyDescent="0.3">
      <c r="A9970">
        <f t="shared" si="155"/>
        <v>19432</v>
      </c>
    </row>
    <row r="9971" spans="1:1" ht="14.45" x14ac:dyDescent="0.3">
      <c r="A9971">
        <f t="shared" si="155"/>
        <v>19431</v>
      </c>
    </row>
    <row r="9972" spans="1:1" ht="14.45" x14ac:dyDescent="0.3">
      <c r="A9972">
        <f t="shared" si="155"/>
        <v>19430</v>
      </c>
    </row>
    <row r="9973" spans="1:1" ht="14.45" x14ac:dyDescent="0.3">
      <c r="A9973">
        <f t="shared" si="155"/>
        <v>19429</v>
      </c>
    </row>
    <row r="9974" spans="1:1" ht="14.45" x14ac:dyDescent="0.3">
      <c r="A9974">
        <f t="shared" si="155"/>
        <v>19428</v>
      </c>
    </row>
    <row r="9975" spans="1:1" ht="14.45" x14ac:dyDescent="0.3">
      <c r="A9975">
        <f t="shared" si="155"/>
        <v>19427</v>
      </c>
    </row>
    <row r="9976" spans="1:1" ht="14.45" x14ac:dyDescent="0.3">
      <c r="A9976">
        <f t="shared" si="155"/>
        <v>19426</v>
      </c>
    </row>
    <row r="9977" spans="1:1" ht="14.45" x14ac:dyDescent="0.3">
      <c r="A9977">
        <f t="shared" si="155"/>
        <v>19425</v>
      </c>
    </row>
    <row r="9978" spans="1:1" ht="14.45" x14ac:dyDescent="0.3">
      <c r="A9978">
        <f t="shared" si="155"/>
        <v>19424</v>
      </c>
    </row>
    <row r="9979" spans="1:1" ht="14.45" x14ac:dyDescent="0.3">
      <c r="A9979">
        <f t="shared" si="155"/>
        <v>19423</v>
      </c>
    </row>
    <row r="9980" spans="1:1" ht="14.45" x14ac:dyDescent="0.3">
      <c r="A9980">
        <f t="shared" si="155"/>
        <v>19422</v>
      </c>
    </row>
    <row r="9981" spans="1:1" ht="14.45" x14ac:dyDescent="0.3">
      <c r="A9981">
        <f t="shared" si="155"/>
        <v>19421</v>
      </c>
    </row>
    <row r="9982" spans="1:1" ht="14.45" x14ac:dyDescent="0.3">
      <c r="A9982">
        <f t="shared" si="155"/>
        <v>19420</v>
      </c>
    </row>
    <row r="9983" spans="1:1" ht="14.45" x14ac:dyDescent="0.3">
      <c r="A9983">
        <f t="shared" si="155"/>
        <v>19419</v>
      </c>
    </row>
    <row r="9984" spans="1:1" ht="14.45" x14ac:dyDescent="0.3">
      <c r="A9984">
        <f t="shared" si="155"/>
        <v>19418</v>
      </c>
    </row>
    <row r="9985" spans="1:1" ht="14.45" x14ac:dyDescent="0.3">
      <c r="A9985">
        <f t="shared" si="155"/>
        <v>19417</v>
      </c>
    </row>
    <row r="9986" spans="1:1" ht="14.45" x14ac:dyDescent="0.3">
      <c r="A9986">
        <f t="shared" si="155"/>
        <v>19416</v>
      </c>
    </row>
    <row r="9987" spans="1:1" ht="14.45" x14ac:dyDescent="0.3">
      <c r="A9987">
        <f t="shared" si="155"/>
        <v>19415</v>
      </c>
    </row>
    <row r="9988" spans="1:1" ht="14.45" x14ac:dyDescent="0.3">
      <c r="A9988">
        <f t="shared" ref="A9988:A10051" si="156">A9987-1</f>
        <v>19414</v>
      </c>
    </row>
    <row r="9989" spans="1:1" ht="14.45" x14ac:dyDescent="0.3">
      <c r="A9989">
        <f t="shared" si="156"/>
        <v>19413</v>
      </c>
    </row>
    <row r="9990" spans="1:1" ht="14.45" x14ac:dyDescent="0.3">
      <c r="A9990">
        <f t="shared" si="156"/>
        <v>19412</v>
      </c>
    </row>
    <row r="9991" spans="1:1" ht="14.45" x14ac:dyDescent="0.3">
      <c r="A9991">
        <f t="shared" si="156"/>
        <v>19411</v>
      </c>
    </row>
    <row r="9992" spans="1:1" ht="14.45" x14ac:dyDescent="0.3">
      <c r="A9992">
        <f t="shared" si="156"/>
        <v>19410</v>
      </c>
    </row>
    <row r="9993" spans="1:1" ht="14.45" x14ac:dyDescent="0.3">
      <c r="A9993">
        <f t="shared" si="156"/>
        <v>19409</v>
      </c>
    </row>
    <row r="9994" spans="1:1" ht="14.45" x14ac:dyDescent="0.3">
      <c r="A9994">
        <f t="shared" si="156"/>
        <v>19408</v>
      </c>
    </row>
    <row r="9995" spans="1:1" ht="14.45" x14ac:dyDescent="0.3">
      <c r="A9995">
        <f t="shared" si="156"/>
        <v>19407</v>
      </c>
    </row>
    <row r="9996" spans="1:1" ht="14.45" x14ac:dyDescent="0.3">
      <c r="A9996">
        <f t="shared" si="156"/>
        <v>19406</v>
      </c>
    </row>
    <row r="9997" spans="1:1" ht="14.45" x14ac:dyDescent="0.3">
      <c r="A9997">
        <f t="shared" si="156"/>
        <v>19405</v>
      </c>
    </row>
    <row r="9998" spans="1:1" ht="14.45" x14ac:dyDescent="0.3">
      <c r="A9998">
        <f t="shared" si="156"/>
        <v>19404</v>
      </c>
    </row>
    <row r="9999" spans="1:1" ht="14.45" x14ac:dyDescent="0.3">
      <c r="A9999">
        <f t="shared" si="156"/>
        <v>19403</v>
      </c>
    </row>
    <row r="10000" spans="1:1" ht="14.45" x14ac:dyDescent="0.3">
      <c r="A10000">
        <f t="shared" si="156"/>
        <v>19402</v>
      </c>
    </row>
    <row r="10001" spans="1:1" ht="14.45" x14ac:dyDescent="0.3">
      <c r="A10001">
        <f t="shared" si="156"/>
        <v>19401</v>
      </c>
    </row>
    <row r="10002" spans="1:1" ht="14.45" x14ac:dyDescent="0.3">
      <c r="A10002">
        <f t="shared" si="156"/>
        <v>19400</v>
      </c>
    </row>
    <row r="10003" spans="1:1" ht="14.45" x14ac:dyDescent="0.3">
      <c r="A10003">
        <f t="shared" si="156"/>
        <v>19399</v>
      </c>
    </row>
    <row r="10004" spans="1:1" ht="14.45" x14ac:dyDescent="0.3">
      <c r="A10004">
        <f t="shared" si="156"/>
        <v>19398</v>
      </c>
    </row>
    <row r="10005" spans="1:1" ht="14.45" x14ac:dyDescent="0.3">
      <c r="A10005">
        <f t="shared" si="156"/>
        <v>19397</v>
      </c>
    </row>
    <row r="10006" spans="1:1" ht="14.45" x14ac:dyDescent="0.3">
      <c r="A10006">
        <f t="shared" si="156"/>
        <v>19396</v>
      </c>
    </row>
    <row r="10007" spans="1:1" ht="14.45" x14ac:dyDescent="0.3">
      <c r="A10007">
        <f t="shared" si="156"/>
        <v>19395</v>
      </c>
    </row>
    <row r="10008" spans="1:1" ht="14.45" x14ac:dyDescent="0.3">
      <c r="A10008">
        <f t="shared" si="156"/>
        <v>19394</v>
      </c>
    </row>
    <row r="10009" spans="1:1" ht="14.45" x14ac:dyDescent="0.3">
      <c r="A10009">
        <f t="shared" si="156"/>
        <v>19393</v>
      </c>
    </row>
    <row r="10010" spans="1:1" ht="14.45" x14ac:dyDescent="0.3">
      <c r="A10010">
        <f t="shared" si="156"/>
        <v>19392</v>
      </c>
    </row>
    <row r="10011" spans="1:1" ht="14.45" x14ac:dyDescent="0.3">
      <c r="A10011">
        <f t="shared" si="156"/>
        <v>19391</v>
      </c>
    </row>
    <row r="10012" spans="1:1" ht="14.45" x14ac:dyDescent="0.3">
      <c r="A10012">
        <f t="shared" si="156"/>
        <v>19390</v>
      </c>
    </row>
    <row r="10013" spans="1:1" ht="14.45" x14ac:dyDescent="0.3">
      <c r="A10013">
        <f t="shared" si="156"/>
        <v>19389</v>
      </c>
    </row>
    <row r="10014" spans="1:1" ht="14.45" x14ac:dyDescent="0.3">
      <c r="A10014">
        <f t="shared" si="156"/>
        <v>19388</v>
      </c>
    </row>
    <row r="10015" spans="1:1" ht="14.45" x14ac:dyDescent="0.3">
      <c r="A10015">
        <f t="shared" si="156"/>
        <v>19387</v>
      </c>
    </row>
    <row r="10016" spans="1:1" ht="14.45" x14ac:dyDescent="0.3">
      <c r="A10016">
        <f t="shared" si="156"/>
        <v>19386</v>
      </c>
    </row>
    <row r="10017" spans="1:1" ht="14.45" x14ac:dyDescent="0.3">
      <c r="A10017">
        <f t="shared" si="156"/>
        <v>19385</v>
      </c>
    </row>
    <row r="10018" spans="1:1" ht="14.45" x14ac:dyDescent="0.3">
      <c r="A10018">
        <f t="shared" si="156"/>
        <v>19384</v>
      </c>
    </row>
    <row r="10019" spans="1:1" ht="14.45" x14ac:dyDescent="0.3">
      <c r="A10019">
        <f t="shared" si="156"/>
        <v>19383</v>
      </c>
    </row>
    <row r="10020" spans="1:1" ht="14.45" x14ac:dyDescent="0.3">
      <c r="A10020">
        <f t="shared" si="156"/>
        <v>19382</v>
      </c>
    </row>
    <row r="10021" spans="1:1" ht="14.45" x14ac:dyDescent="0.3">
      <c r="A10021">
        <f t="shared" si="156"/>
        <v>19381</v>
      </c>
    </row>
    <row r="10022" spans="1:1" ht="14.45" x14ac:dyDescent="0.3">
      <c r="A10022">
        <f t="shared" si="156"/>
        <v>19380</v>
      </c>
    </row>
    <row r="10023" spans="1:1" ht="14.45" x14ac:dyDescent="0.3">
      <c r="A10023">
        <f t="shared" si="156"/>
        <v>19379</v>
      </c>
    </row>
    <row r="10024" spans="1:1" ht="14.45" x14ac:dyDescent="0.3">
      <c r="A10024">
        <f t="shared" si="156"/>
        <v>19378</v>
      </c>
    </row>
    <row r="10025" spans="1:1" ht="14.45" x14ac:dyDescent="0.3">
      <c r="A10025">
        <f t="shared" si="156"/>
        <v>19377</v>
      </c>
    </row>
    <row r="10026" spans="1:1" ht="14.45" x14ac:dyDescent="0.3">
      <c r="A10026">
        <f t="shared" si="156"/>
        <v>19376</v>
      </c>
    </row>
    <row r="10027" spans="1:1" ht="14.45" x14ac:dyDescent="0.3">
      <c r="A10027">
        <f t="shared" si="156"/>
        <v>19375</v>
      </c>
    </row>
    <row r="10028" spans="1:1" ht="14.45" x14ac:dyDescent="0.3">
      <c r="A10028">
        <f t="shared" si="156"/>
        <v>19374</v>
      </c>
    </row>
    <row r="10029" spans="1:1" ht="14.45" x14ac:dyDescent="0.3">
      <c r="A10029">
        <f t="shared" si="156"/>
        <v>19373</v>
      </c>
    </row>
    <row r="10030" spans="1:1" ht="14.45" x14ac:dyDescent="0.3">
      <c r="A10030">
        <f t="shared" si="156"/>
        <v>19372</v>
      </c>
    </row>
    <row r="10031" spans="1:1" ht="14.45" x14ac:dyDescent="0.3">
      <c r="A10031">
        <f t="shared" si="156"/>
        <v>19371</v>
      </c>
    </row>
    <row r="10032" spans="1:1" ht="14.45" x14ac:dyDescent="0.3">
      <c r="A10032">
        <f t="shared" si="156"/>
        <v>19370</v>
      </c>
    </row>
    <row r="10033" spans="1:1" ht="14.45" x14ac:dyDescent="0.3">
      <c r="A10033">
        <f t="shared" si="156"/>
        <v>19369</v>
      </c>
    </row>
    <row r="10034" spans="1:1" ht="14.45" x14ac:dyDescent="0.3">
      <c r="A10034">
        <f t="shared" si="156"/>
        <v>19368</v>
      </c>
    </row>
    <row r="10035" spans="1:1" ht="14.45" x14ac:dyDescent="0.3">
      <c r="A10035">
        <f t="shared" si="156"/>
        <v>19367</v>
      </c>
    </row>
    <row r="10036" spans="1:1" ht="14.45" x14ac:dyDescent="0.3">
      <c r="A10036">
        <f t="shared" si="156"/>
        <v>19366</v>
      </c>
    </row>
    <row r="10037" spans="1:1" ht="14.45" x14ac:dyDescent="0.3">
      <c r="A10037">
        <f t="shared" si="156"/>
        <v>19365</v>
      </c>
    </row>
    <row r="10038" spans="1:1" ht="14.45" x14ac:dyDescent="0.3">
      <c r="A10038">
        <f t="shared" si="156"/>
        <v>19364</v>
      </c>
    </row>
    <row r="10039" spans="1:1" ht="14.45" x14ac:dyDescent="0.3">
      <c r="A10039">
        <f t="shared" si="156"/>
        <v>19363</v>
      </c>
    </row>
    <row r="10040" spans="1:1" ht="14.45" x14ac:dyDescent="0.3">
      <c r="A10040">
        <f t="shared" si="156"/>
        <v>19362</v>
      </c>
    </row>
    <row r="10041" spans="1:1" ht="14.45" x14ac:dyDescent="0.3">
      <c r="A10041">
        <f t="shared" si="156"/>
        <v>19361</v>
      </c>
    </row>
    <row r="10042" spans="1:1" ht="14.45" x14ac:dyDescent="0.3">
      <c r="A10042">
        <f t="shared" si="156"/>
        <v>19360</v>
      </c>
    </row>
    <row r="10043" spans="1:1" ht="14.45" x14ac:dyDescent="0.3">
      <c r="A10043">
        <f t="shared" si="156"/>
        <v>19359</v>
      </c>
    </row>
    <row r="10044" spans="1:1" ht="14.45" x14ac:dyDescent="0.3">
      <c r="A10044">
        <f t="shared" si="156"/>
        <v>19358</v>
      </c>
    </row>
    <row r="10045" spans="1:1" ht="14.45" x14ac:dyDescent="0.3">
      <c r="A10045">
        <f t="shared" si="156"/>
        <v>19357</v>
      </c>
    </row>
    <row r="10046" spans="1:1" ht="14.45" x14ac:dyDescent="0.3">
      <c r="A10046">
        <f t="shared" si="156"/>
        <v>19356</v>
      </c>
    </row>
    <row r="10047" spans="1:1" ht="14.45" x14ac:dyDescent="0.3">
      <c r="A10047">
        <f t="shared" si="156"/>
        <v>19355</v>
      </c>
    </row>
    <row r="10048" spans="1:1" ht="14.45" x14ac:dyDescent="0.3">
      <c r="A10048">
        <f t="shared" si="156"/>
        <v>19354</v>
      </c>
    </row>
    <row r="10049" spans="1:1" ht="14.45" x14ac:dyDescent="0.3">
      <c r="A10049">
        <f t="shared" si="156"/>
        <v>19353</v>
      </c>
    </row>
    <row r="10050" spans="1:1" ht="14.45" x14ac:dyDescent="0.3">
      <c r="A10050">
        <f t="shared" si="156"/>
        <v>19352</v>
      </c>
    </row>
    <row r="10051" spans="1:1" ht="14.45" x14ac:dyDescent="0.3">
      <c r="A10051">
        <f t="shared" si="156"/>
        <v>19351</v>
      </c>
    </row>
    <row r="10052" spans="1:1" ht="14.45" x14ac:dyDescent="0.3">
      <c r="A10052">
        <f t="shared" ref="A10052:A10115" si="157">A10051-1</f>
        <v>19350</v>
      </c>
    </row>
    <row r="10053" spans="1:1" ht="14.45" x14ac:dyDescent="0.3">
      <c r="A10053">
        <f t="shared" si="157"/>
        <v>19349</v>
      </c>
    </row>
    <row r="10054" spans="1:1" ht="14.45" x14ac:dyDescent="0.3">
      <c r="A10054">
        <f t="shared" si="157"/>
        <v>19348</v>
      </c>
    </row>
    <row r="10055" spans="1:1" ht="14.45" x14ac:dyDescent="0.3">
      <c r="A10055">
        <f t="shared" si="157"/>
        <v>19347</v>
      </c>
    </row>
    <row r="10056" spans="1:1" ht="14.45" x14ac:dyDescent="0.3">
      <c r="A10056">
        <f t="shared" si="157"/>
        <v>19346</v>
      </c>
    </row>
    <row r="10057" spans="1:1" ht="14.45" x14ac:dyDescent="0.3">
      <c r="A10057">
        <f t="shared" si="157"/>
        <v>19345</v>
      </c>
    </row>
    <row r="10058" spans="1:1" ht="14.45" x14ac:dyDescent="0.3">
      <c r="A10058">
        <f t="shared" si="157"/>
        <v>19344</v>
      </c>
    </row>
    <row r="10059" spans="1:1" ht="14.45" x14ac:dyDescent="0.3">
      <c r="A10059">
        <f t="shared" si="157"/>
        <v>19343</v>
      </c>
    </row>
    <row r="10060" spans="1:1" ht="14.45" x14ac:dyDescent="0.3">
      <c r="A10060">
        <f t="shared" si="157"/>
        <v>19342</v>
      </c>
    </row>
    <row r="10061" spans="1:1" ht="14.45" x14ac:dyDescent="0.3">
      <c r="A10061">
        <f t="shared" si="157"/>
        <v>19341</v>
      </c>
    </row>
    <row r="10062" spans="1:1" ht="14.45" x14ac:dyDescent="0.3">
      <c r="A10062">
        <f t="shared" si="157"/>
        <v>19340</v>
      </c>
    </row>
    <row r="10063" spans="1:1" ht="14.45" x14ac:dyDescent="0.3">
      <c r="A10063">
        <f t="shared" si="157"/>
        <v>19339</v>
      </c>
    </row>
    <row r="10064" spans="1:1" ht="14.45" x14ac:dyDescent="0.3">
      <c r="A10064">
        <f t="shared" si="157"/>
        <v>19338</v>
      </c>
    </row>
    <row r="10065" spans="1:1" ht="14.45" x14ac:dyDescent="0.3">
      <c r="A10065">
        <f t="shared" si="157"/>
        <v>19337</v>
      </c>
    </row>
    <row r="10066" spans="1:1" ht="14.45" x14ac:dyDescent="0.3">
      <c r="A10066">
        <f t="shared" si="157"/>
        <v>19336</v>
      </c>
    </row>
    <row r="10067" spans="1:1" ht="14.45" x14ac:dyDescent="0.3">
      <c r="A10067">
        <f t="shared" si="157"/>
        <v>19335</v>
      </c>
    </row>
    <row r="10068" spans="1:1" ht="14.45" x14ac:dyDescent="0.3">
      <c r="A10068">
        <f t="shared" si="157"/>
        <v>19334</v>
      </c>
    </row>
    <row r="10069" spans="1:1" ht="14.45" x14ac:dyDescent="0.3">
      <c r="A10069">
        <f t="shared" si="157"/>
        <v>19333</v>
      </c>
    </row>
    <row r="10070" spans="1:1" ht="14.45" x14ac:dyDescent="0.3">
      <c r="A10070">
        <f t="shared" si="157"/>
        <v>19332</v>
      </c>
    </row>
    <row r="10071" spans="1:1" ht="14.45" x14ac:dyDescent="0.3">
      <c r="A10071">
        <f t="shared" si="157"/>
        <v>19331</v>
      </c>
    </row>
    <row r="10072" spans="1:1" ht="14.45" x14ac:dyDescent="0.3">
      <c r="A10072">
        <f t="shared" si="157"/>
        <v>19330</v>
      </c>
    </row>
    <row r="10073" spans="1:1" ht="14.45" x14ac:dyDescent="0.3">
      <c r="A10073">
        <f t="shared" si="157"/>
        <v>19329</v>
      </c>
    </row>
    <row r="10074" spans="1:1" ht="14.45" x14ac:dyDescent="0.3">
      <c r="A10074">
        <f t="shared" si="157"/>
        <v>19328</v>
      </c>
    </row>
    <row r="10075" spans="1:1" ht="14.45" x14ac:dyDescent="0.3">
      <c r="A10075">
        <f t="shared" si="157"/>
        <v>19327</v>
      </c>
    </row>
    <row r="10076" spans="1:1" ht="14.45" x14ac:dyDescent="0.3">
      <c r="A10076">
        <f t="shared" si="157"/>
        <v>19326</v>
      </c>
    </row>
    <row r="10077" spans="1:1" ht="14.45" x14ac:dyDescent="0.3">
      <c r="A10077">
        <f t="shared" si="157"/>
        <v>19325</v>
      </c>
    </row>
    <row r="10078" spans="1:1" ht="14.45" x14ac:dyDescent="0.3">
      <c r="A10078">
        <f t="shared" si="157"/>
        <v>19324</v>
      </c>
    </row>
    <row r="10079" spans="1:1" ht="14.45" x14ac:dyDescent="0.3">
      <c r="A10079">
        <f t="shared" si="157"/>
        <v>19323</v>
      </c>
    </row>
    <row r="10080" spans="1:1" ht="14.45" x14ac:dyDescent="0.3">
      <c r="A10080">
        <f t="shared" si="157"/>
        <v>19322</v>
      </c>
    </row>
    <row r="10081" spans="1:1" ht="14.45" x14ac:dyDescent="0.3">
      <c r="A10081">
        <f t="shared" si="157"/>
        <v>19321</v>
      </c>
    </row>
    <row r="10082" spans="1:1" ht="14.45" x14ac:dyDescent="0.3">
      <c r="A10082">
        <f t="shared" si="157"/>
        <v>19320</v>
      </c>
    </row>
    <row r="10083" spans="1:1" ht="14.45" x14ac:dyDescent="0.3">
      <c r="A10083">
        <f t="shared" si="157"/>
        <v>19319</v>
      </c>
    </row>
    <row r="10084" spans="1:1" ht="14.45" x14ac:dyDescent="0.3">
      <c r="A10084">
        <f t="shared" si="157"/>
        <v>19318</v>
      </c>
    </row>
    <row r="10085" spans="1:1" ht="14.45" x14ac:dyDescent="0.3">
      <c r="A10085">
        <f t="shared" si="157"/>
        <v>19317</v>
      </c>
    </row>
    <row r="10086" spans="1:1" ht="14.45" x14ac:dyDescent="0.3">
      <c r="A10086">
        <f t="shared" si="157"/>
        <v>19316</v>
      </c>
    </row>
    <row r="10087" spans="1:1" ht="14.45" x14ac:dyDescent="0.3">
      <c r="A10087">
        <f t="shared" si="157"/>
        <v>19315</v>
      </c>
    </row>
    <row r="10088" spans="1:1" ht="14.45" x14ac:dyDescent="0.3">
      <c r="A10088">
        <f t="shared" si="157"/>
        <v>19314</v>
      </c>
    </row>
    <row r="10089" spans="1:1" ht="14.45" x14ac:dyDescent="0.3">
      <c r="A10089">
        <f t="shared" si="157"/>
        <v>19313</v>
      </c>
    </row>
    <row r="10090" spans="1:1" ht="14.45" x14ac:dyDescent="0.3">
      <c r="A10090">
        <f t="shared" si="157"/>
        <v>19312</v>
      </c>
    </row>
    <row r="10091" spans="1:1" ht="14.45" x14ac:dyDescent="0.3">
      <c r="A10091">
        <f t="shared" si="157"/>
        <v>19311</v>
      </c>
    </row>
    <row r="10092" spans="1:1" ht="14.45" x14ac:dyDescent="0.3">
      <c r="A10092">
        <f t="shared" si="157"/>
        <v>19310</v>
      </c>
    </row>
    <row r="10093" spans="1:1" ht="14.45" x14ac:dyDescent="0.3">
      <c r="A10093">
        <f t="shared" si="157"/>
        <v>19309</v>
      </c>
    </row>
    <row r="10094" spans="1:1" ht="14.45" x14ac:dyDescent="0.3">
      <c r="A10094">
        <f t="shared" si="157"/>
        <v>19308</v>
      </c>
    </row>
    <row r="10095" spans="1:1" ht="14.45" x14ac:dyDescent="0.3">
      <c r="A10095">
        <f t="shared" si="157"/>
        <v>19307</v>
      </c>
    </row>
    <row r="10096" spans="1:1" ht="14.45" x14ac:dyDescent="0.3">
      <c r="A10096">
        <f t="shared" si="157"/>
        <v>19306</v>
      </c>
    </row>
    <row r="10097" spans="1:1" ht="14.45" x14ac:dyDescent="0.3">
      <c r="A10097">
        <f t="shared" si="157"/>
        <v>19305</v>
      </c>
    </row>
    <row r="10098" spans="1:1" ht="14.45" x14ac:dyDescent="0.3">
      <c r="A10098">
        <f t="shared" si="157"/>
        <v>19304</v>
      </c>
    </row>
    <row r="10099" spans="1:1" ht="14.45" x14ac:dyDescent="0.3">
      <c r="A10099">
        <f t="shared" si="157"/>
        <v>19303</v>
      </c>
    </row>
    <row r="10100" spans="1:1" ht="14.45" x14ac:dyDescent="0.3">
      <c r="A10100">
        <f t="shared" si="157"/>
        <v>19302</v>
      </c>
    </row>
    <row r="10101" spans="1:1" ht="14.45" x14ac:dyDescent="0.3">
      <c r="A10101">
        <f t="shared" si="157"/>
        <v>19301</v>
      </c>
    </row>
    <row r="10102" spans="1:1" ht="14.45" x14ac:dyDescent="0.3">
      <c r="A10102">
        <f t="shared" si="157"/>
        <v>19300</v>
      </c>
    </row>
    <row r="10103" spans="1:1" ht="14.45" x14ac:dyDescent="0.3">
      <c r="A10103">
        <f t="shared" si="157"/>
        <v>19299</v>
      </c>
    </row>
    <row r="10104" spans="1:1" ht="14.45" x14ac:dyDescent="0.3">
      <c r="A10104">
        <f t="shared" si="157"/>
        <v>19298</v>
      </c>
    </row>
    <row r="10105" spans="1:1" ht="14.45" x14ac:dyDescent="0.3">
      <c r="A10105">
        <f t="shared" si="157"/>
        <v>19297</v>
      </c>
    </row>
    <row r="10106" spans="1:1" ht="14.45" x14ac:dyDescent="0.3">
      <c r="A10106">
        <f t="shared" si="157"/>
        <v>19296</v>
      </c>
    </row>
    <row r="10107" spans="1:1" ht="14.45" x14ac:dyDescent="0.3">
      <c r="A10107">
        <f t="shared" si="157"/>
        <v>19295</v>
      </c>
    </row>
    <row r="10108" spans="1:1" ht="14.45" x14ac:dyDescent="0.3">
      <c r="A10108">
        <f t="shared" si="157"/>
        <v>19294</v>
      </c>
    </row>
    <row r="10109" spans="1:1" ht="14.45" x14ac:dyDescent="0.3">
      <c r="A10109">
        <f t="shared" si="157"/>
        <v>19293</v>
      </c>
    </row>
    <row r="10110" spans="1:1" ht="14.45" x14ac:dyDescent="0.3">
      <c r="A10110">
        <f t="shared" si="157"/>
        <v>19292</v>
      </c>
    </row>
    <row r="10111" spans="1:1" ht="14.45" x14ac:dyDescent="0.3">
      <c r="A10111">
        <f t="shared" si="157"/>
        <v>19291</v>
      </c>
    </row>
    <row r="10112" spans="1:1" ht="14.45" x14ac:dyDescent="0.3">
      <c r="A10112">
        <f t="shared" si="157"/>
        <v>19290</v>
      </c>
    </row>
    <row r="10113" spans="1:1" ht="14.45" x14ac:dyDescent="0.3">
      <c r="A10113">
        <f t="shared" si="157"/>
        <v>19289</v>
      </c>
    </row>
    <row r="10114" spans="1:1" ht="14.45" x14ac:dyDescent="0.3">
      <c r="A10114">
        <f t="shared" si="157"/>
        <v>19288</v>
      </c>
    </row>
    <row r="10115" spans="1:1" ht="14.45" x14ac:dyDescent="0.3">
      <c r="A10115">
        <f t="shared" si="157"/>
        <v>19287</v>
      </c>
    </row>
    <row r="10116" spans="1:1" ht="14.45" x14ac:dyDescent="0.3">
      <c r="A10116">
        <f t="shared" ref="A10116:A10179" si="158">A10115-1</f>
        <v>19286</v>
      </c>
    </row>
    <row r="10117" spans="1:1" ht="14.45" x14ac:dyDescent="0.3">
      <c r="A10117">
        <f t="shared" si="158"/>
        <v>19285</v>
      </c>
    </row>
    <row r="10118" spans="1:1" ht="14.45" x14ac:dyDescent="0.3">
      <c r="A10118">
        <f t="shared" si="158"/>
        <v>19284</v>
      </c>
    </row>
    <row r="10119" spans="1:1" ht="14.45" x14ac:dyDescent="0.3">
      <c r="A10119">
        <f t="shared" si="158"/>
        <v>19283</v>
      </c>
    </row>
    <row r="10120" spans="1:1" ht="14.45" x14ac:dyDescent="0.3">
      <c r="A10120">
        <f t="shared" si="158"/>
        <v>19282</v>
      </c>
    </row>
    <row r="10121" spans="1:1" ht="14.45" x14ac:dyDescent="0.3">
      <c r="A10121">
        <f t="shared" si="158"/>
        <v>19281</v>
      </c>
    </row>
    <row r="10122" spans="1:1" ht="14.45" x14ac:dyDescent="0.3">
      <c r="A10122">
        <f t="shared" si="158"/>
        <v>19280</v>
      </c>
    </row>
    <row r="10123" spans="1:1" ht="14.45" x14ac:dyDescent="0.3">
      <c r="A10123">
        <f t="shared" si="158"/>
        <v>19279</v>
      </c>
    </row>
    <row r="10124" spans="1:1" ht="14.45" x14ac:dyDescent="0.3">
      <c r="A10124">
        <f t="shared" si="158"/>
        <v>19278</v>
      </c>
    </row>
    <row r="10125" spans="1:1" ht="14.45" x14ac:dyDescent="0.3">
      <c r="A10125">
        <f t="shared" si="158"/>
        <v>19277</v>
      </c>
    </row>
    <row r="10126" spans="1:1" ht="14.45" x14ac:dyDescent="0.3">
      <c r="A10126">
        <f t="shared" si="158"/>
        <v>19276</v>
      </c>
    </row>
    <row r="10127" spans="1:1" ht="14.45" x14ac:dyDescent="0.3">
      <c r="A10127">
        <f t="shared" si="158"/>
        <v>19275</v>
      </c>
    </row>
    <row r="10128" spans="1:1" ht="14.45" x14ac:dyDescent="0.3">
      <c r="A10128">
        <f t="shared" si="158"/>
        <v>19274</v>
      </c>
    </row>
    <row r="10129" spans="1:1" ht="14.45" x14ac:dyDescent="0.3">
      <c r="A10129">
        <f t="shared" si="158"/>
        <v>19273</v>
      </c>
    </row>
    <row r="10130" spans="1:1" ht="14.45" x14ac:dyDescent="0.3">
      <c r="A10130">
        <f t="shared" si="158"/>
        <v>19272</v>
      </c>
    </row>
    <row r="10131" spans="1:1" ht="14.45" x14ac:dyDescent="0.3">
      <c r="A10131">
        <f t="shared" si="158"/>
        <v>19271</v>
      </c>
    </row>
    <row r="10132" spans="1:1" ht="14.45" x14ac:dyDescent="0.3">
      <c r="A10132">
        <f t="shared" si="158"/>
        <v>19270</v>
      </c>
    </row>
    <row r="10133" spans="1:1" ht="14.45" x14ac:dyDescent="0.3">
      <c r="A10133">
        <f t="shared" si="158"/>
        <v>19269</v>
      </c>
    </row>
    <row r="10134" spans="1:1" ht="14.45" x14ac:dyDescent="0.3">
      <c r="A10134">
        <f t="shared" si="158"/>
        <v>19268</v>
      </c>
    </row>
    <row r="10135" spans="1:1" ht="14.45" x14ac:dyDescent="0.3">
      <c r="A10135">
        <f t="shared" si="158"/>
        <v>19267</v>
      </c>
    </row>
    <row r="10136" spans="1:1" ht="14.45" x14ac:dyDescent="0.3">
      <c r="A10136">
        <f t="shared" si="158"/>
        <v>19266</v>
      </c>
    </row>
    <row r="10137" spans="1:1" ht="14.45" x14ac:dyDescent="0.3">
      <c r="A10137">
        <f t="shared" si="158"/>
        <v>19265</v>
      </c>
    </row>
    <row r="10138" spans="1:1" ht="14.45" x14ac:dyDescent="0.3">
      <c r="A10138">
        <f t="shared" si="158"/>
        <v>19264</v>
      </c>
    </row>
    <row r="10139" spans="1:1" ht="14.45" x14ac:dyDescent="0.3">
      <c r="A10139">
        <f t="shared" si="158"/>
        <v>19263</v>
      </c>
    </row>
    <row r="10140" spans="1:1" ht="14.45" x14ac:dyDescent="0.3">
      <c r="A10140">
        <f t="shared" si="158"/>
        <v>19262</v>
      </c>
    </row>
    <row r="10141" spans="1:1" ht="14.45" x14ac:dyDescent="0.3">
      <c r="A10141">
        <f t="shared" si="158"/>
        <v>19261</v>
      </c>
    </row>
    <row r="10142" spans="1:1" ht="14.45" x14ac:dyDescent="0.3">
      <c r="A10142">
        <f t="shared" si="158"/>
        <v>19260</v>
      </c>
    </row>
    <row r="10143" spans="1:1" ht="14.45" x14ac:dyDescent="0.3">
      <c r="A10143">
        <f t="shared" si="158"/>
        <v>19259</v>
      </c>
    </row>
    <row r="10144" spans="1:1" ht="14.45" x14ac:dyDescent="0.3">
      <c r="A10144">
        <f t="shared" si="158"/>
        <v>19258</v>
      </c>
    </row>
    <row r="10145" spans="1:1" ht="14.45" x14ac:dyDescent="0.3">
      <c r="A10145">
        <f t="shared" si="158"/>
        <v>19257</v>
      </c>
    </row>
    <row r="10146" spans="1:1" ht="14.45" x14ac:dyDescent="0.3">
      <c r="A10146">
        <f t="shared" si="158"/>
        <v>19256</v>
      </c>
    </row>
    <row r="10147" spans="1:1" ht="14.45" x14ac:dyDescent="0.3">
      <c r="A10147">
        <f t="shared" si="158"/>
        <v>19255</v>
      </c>
    </row>
    <row r="10148" spans="1:1" ht="14.45" x14ac:dyDescent="0.3">
      <c r="A10148">
        <f t="shared" si="158"/>
        <v>19254</v>
      </c>
    </row>
    <row r="10149" spans="1:1" ht="14.45" x14ac:dyDescent="0.3">
      <c r="A10149">
        <f t="shared" si="158"/>
        <v>19253</v>
      </c>
    </row>
    <row r="10150" spans="1:1" ht="14.45" x14ac:dyDescent="0.3">
      <c r="A10150">
        <f t="shared" si="158"/>
        <v>19252</v>
      </c>
    </row>
    <row r="10151" spans="1:1" ht="14.45" x14ac:dyDescent="0.3">
      <c r="A10151">
        <f t="shared" si="158"/>
        <v>19251</v>
      </c>
    </row>
    <row r="10152" spans="1:1" ht="14.45" x14ac:dyDescent="0.3">
      <c r="A10152">
        <f t="shared" si="158"/>
        <v>19250</v>
      </c>
    </row>
    <row r="10153" spans="1:1" ht="14.45" x14ac:dyDescent="0.3">
      <c r="A10153">
        <f t="shared" si="158"/>
        <v>19249</v>
      </c>
    </row>
    <row r="10154" spans="1:1" ht="14.45" x14ac:dyDescent="0.3">
      <c r="A10154">
        <f t="shared" si="158"/>
        <v>19248</v>
      </c>
    </row>
    <row r="10155" spans="1:1" ht="14.45" x14ac:dyDescent="0.3">
      <c r="A10155">
        <f t="shared" si="158"/>
        <v>19247</v>
      </c>
    </row>
    <row r="10156" spans="1:1" ht="14.45" x14ac:dyDescent="0.3">
      <c r="A10156">
        <f t="shared" si="158"/>
        <v>19246</v>
      </c>
    </row>
    <row r="10157" spans="1:1" ht="14.45" x14ac:dyDescent="0.3">
      <c r="A10157">
        <f t="shared" si="158"/>
        <v>19245</v>
      </c>
    </row>
    <row r="10158" spans="1:1" ht="14.45" x14ac:dyDescent="0.3">
      <c r="A10158">
        <f t="shared" si="158"/>
        <v>19244</v>
      </c>
    </row>
    <row r="10159" spans="1:1" ht="14.45" x14ac:dyDescent="0.3">
      <c r="A10159">
        <f t="shared" si="158"/>
        <v>19243</v>
      </c>
    </row>
    <row r="10160" spans="1:1" ht="14.45" x14ac:dyDescent="0.3">
      <c r="A10160">
        <f t="shared" si="158"/>
        <v>19242</v>
      </c>
    </row>
    <row r="10161" spans="1:1" ht="14.45" x14ac:dyDescent="0.3">
      <c r="A10161">
        <f t="shared" si="158"/>
        <v>19241</v>
      </c>
    </row>
    <row r="10162" spans="1:1" ht="14.45" x14ac:dyDescent="0.3">
      <c r="A10162">
        <f t="shared" si="158"/>
        <v>19240</v>
      </c>
    </row>
    <row r="10163" spans="1:1" ht="14.45" x14ac:dyDescent="0.3">
      <c r="A10163">
        <f t="shared" si="158"/>
        <v>19239</v>
      </c>
    </row>
    <row r="10164" spans="1:1" ht="14.45" x14ac:dyDescent="0.3">
      <c r="A10164">
        <f t="shared" si="158"/>
        <v>19238</v>
      </c>
    </row>
    <row r="10165" spans="1:1" ht="14.45" x14ac:dyDescent="0.3">
      <c r="A10165">
        <f t="shared" si="158"/>
        <v>19237</v>
      </c>
    </row>
    <row r="10166" spans="1:1" ht="14.45" x14ac:dyDescent="0.3">
      <c r="A10166">
        <f t="shared" si="158"/>
        <v>19236</v>
      </c>
    </row>
    <row r="10167" spans="1:1" ht="14.45" x14ac:dyDescent="0.3">
      <c r="A10167">
        <f t="shared" si="158"/>
        <v>19235</v>
      </c>
    </row>
    <row r="10168" spans="1:1" ht="14.45" x14ac:dyDescent="0.3">
      <c r="A10168">
        <f t="shared" si="158"/>
        <v>19234</v>
      </c>
    </row>
    <row r="10169" spans="1:1" ht="14.45" x14ac:dyDescent="0.3">
      <c r="A10169">
        <f t="shared" si="158"/>
        <v>19233</v>
      </c>
    </row>
    <row r="10170" spans="1:1" ht="14.45" x14ac:dyDescent="0.3">
      <c r="A10170">
        <f t="shared" si="158"/>
        <v>19232</v>
      </c>
    </row>
    <row r="10171" spans="1:1" ht="14.45" x14ac:dyDescent="0.3">
      <c r="A10171">
        <f t="shared" si="158"/>
        <v>19231</v>
      </c>
    </row>
    <row r="10172" spans="1:1" ht="14.45" x14ac:dyDescent="0.3">
      <c r="A10172">
        <f t="shared" si="158"/>
        <v>19230</v>
      </c>
    </row>
    <row r="10173" spans="1:1" ht="14.45" x14ac:dyDescent="0.3">
      <c r="A10173">
        <f t="shared" si="158"/>
        <v>19229</v>
      </c>
    </row>
    <row r="10174" spans="1:1" ht="14.45" x14ac:dyDescent="0.3">
      <c r="A10174">
        <f t="shared" si="158"/>
        <v>19228</v>
      </c>
    </row>
    <row r="10175" spans="1:1" ht="14.45" x14ac:dyDescent="0.3">
      <c r="A10175">
        <f t="shared" si="158"/>
        <v>19227</v>
      </c>
    </row>
    <row r="10176" spans="1:1" ht="14.45" x14ac:dyDescent="0.3">
      <c r="A10176">
        <f t="shared" si="158"/>
        <v>19226</v>
      </c>
    </row>
    <row r="10177" spans="1:1" ht="14.45" x14ac:dyDescent="0.3">
      <c r="A10177">
        <f t="shared" si="158"/>
        <v>19225</v>
      </c>
    </row>
    <row r="10178" spans="1:1" ht="14.45" x14ac:dyDescent="0.3">
      <c r="A10178">
        <f t="shared" si="158"/>
        <v>19224</v>
      </c>
    </row>
    <row r="10179" spans="1:1" ht="14.45" x14ac:dyDescent="0.3">
      <c r="A10179">
        <f t="shared" si="158"/>
        <v>19223</v>
      </c>
    </row>
    <row r="10180" spans="1:1" ht="14.45" x14ac:dyDescent="0.3">
      <c r="A10180">
        <f t="shared" ref="A10180:A10243" si="159">A10179-1</f>
        <v>19222</v>
      </c>
    </row>
    <row r="10181" spans="1:1" ht="14.45" x14ac:dyDescent="0.3">
      <c r="A10181">
        <f t="shared" si="159"/>
        <v>19221</v>
      </c>
    </row>
    <row r="10182" spans="1:1" ht="14.45" x14ac:dyDescent="0.3">
      <c r="A10182">
        <f t="shared" si="159"/>
        <v>19220</v>
      </c>
    </row>
    <row r="10183" spans="1:1" ht="14.45" x14ac:dyDescent="0.3">
      <c r="A10183">
        <f t="shared" si="159"/>
        <v>19219</v>
      </c>
    </row>
    <row r="10184" spans="1:1" ht="14.45" x14ac:dyDescent="0.3">
      <c r="A10184">
        <f t="shared" si="159"/>
        <v>19218</v>
      </c>
    </row>
    <row r="10185" spans="1:1" ht="14.45" x14ac:dyDescent="0.3">
      <c r="A10185">
        <f t="shared" si="159"/>
        <v>19217</v>
      </c>
    </row>
    <row r="10186" spans="1:1" ht="14.45" x14ac:dyDescent="0.3">
      <c r="A10186">
        <f t="shared" si="159"/>
        <v>19216</v>
      </c>
    </row>
    <row r="10187" spans="1:1" ht="14.45" x14ac:dyDescent="0.3">
      <c r="A10187">
        <f t="shared" si="159"/>
        <v>19215</v>
      </c>
    </row>
    <row r="10188" spans="1:1" ht="14.45" x14ac:dyDescent="0.3">
      <c r="A10188">
        <f t="shared" si="159"/>
        <v>19214</v>
      </c>
    </row>
    <row r="10189" spans="1:1" ht="14.45" x14ac:dyDescent="0.3">
      <c r="A10189">
        <f t="shared" si="159"/>
        <v>19213</v>
      </c>
    </row>
    <row r="10190" spans="1:1" ht="14.45" x14ac:dyDescent="0.3">
      <c r="A10190">
        <f t="shared" si="159"/>
        <v>19212</v>
      </c>
    </row>
    <row r="10191" spans="1:1" ht="14.45" x14ac:dyDescent="0.3">
      <c r="A10191">
        <f t="shared" si="159"/>
        <v>19211</v>
      </c>
    </row>
    <row r="10192" spans="1:1" ht="14.45" x14ac:dyDescent="0.3">
      <c r="A10192">
        <f t="shared" si="159"/>
        <v>19210</v>
      </c>
    </row>
    <row r="10193" spans="1:1" ht="14.45" x14ac:dyDescent="0.3">
      <c r="A10193">
        <f t="shared" si="159"/>
        <v>19209</v>
      </c>
    </row>
    <row r="10194" spans="1:1" ht="14.45" x14ac:dyDescent="0.3">
      <c r="A10194">
        <f t="shared" si="159"/>
        <v>19208</v>
      </c>
    </row>
    <row r="10195" spans="1:1" ht="14.45" x14ac:dyDescent="0.3">
      <c r="A10195">
        <f t="shared" si="159"/>
        <v>19207</v>
      </c>
    </row>
    <row r="10196" spans="1:1" ht="14.45" x14ac:dyDescent="0.3">
      <c r="A10196">
        <f t="shared" si="159"/>
        <v>19206</v>
      </c>
    </row>
    <row r="10197" spans="1:1" ht="14.45" x14ac:dyDescent="0.3">
      <c r="A10197">
        <f t="shared" si="159"/>
        <v>19205</v>
      </c>
    </row>
    <row r="10198" spans="1:1" ht="14.45" x14ac:dyDescent="0.3">
      <c r="A10198">
        <f t="shared" si="159"/>
        <v>19204</v>
      </c>
    </row>
    <row r="10199" spans="1:1" ht="14.45" x14ac:dyDescent="0.3">
      <c r="A10199">
        <f t="shared" si="159"/>
        <v>19203</v>
      </c>
    </row>
    <row r="10200" spans="1:1" ht="14.45" x14ac:dyDescent="0.3">
      <c r="A10200">
        <f t="shared" si="159"/>
        <v>19202</v>
      </c>
    </row>
    <row r="10201" spans="1:1" ht="14.45" x14ac:dyDescent="0.3">
      <c r="A10201">
        <f t="shared" si="159"/>
        <v>19201</v>
      </c>
    </row>
    <row r="10202" spans="1:1" ht="14.45" x14ac:dyDescent="0.3">
      <c r="A10202">
        <f t="shared" si="159"/>
        <v>19200</v>
      </c>
    </row>
    <row r="10203" spans="1:1" ht="14.45" x14ac:dyDescent="0.3">
      <c r="A10203">
        <f t="shared" si="159"/>
        <v>19199</v>
      </c>
    </row>
    <row r="10204" spans="1:1" ht="14.45" x14ac:dyDescent="0.3">
      <c r="A10204">
        <f t="shared" si="159"/>
        <v>19198</v>
      </c>
    </row>
    <row r="10205" spans="1:1" ht="14.45" x14ac:dyDescent="0.3">
      <c r="A10205">
        <f t="shared" si="159"/>
        <v>19197</v>
      </c>
    </row>
    <row r="10206" spans="1:1" ht="14.45" x14ac:dyDescent="0.3">
      <c r="A10206">
        <f t="shared" si="159"/>
        <v>19196</v>
      </c>
    </row>
    <row r="10207" spans="1:1" ht="14.45" x14ac:dyDescent="0.3">
      <c r="A10207">
        <f t="shared" si="159"/>
        <v>19195</v>
      </c>
    </row>
    <row r="10208" spans="1:1" ht="14.45" x14ac:dyDescent="0.3">
      <c r="A10208">
        <f t="shared" si="159"/>
        <v>19194</v>
      </c>
    </row>
    <row r="10209" spans="1:1" ht="14.45" x14ac:dyDescent="0.3">
      <c r="A10209">
        <f t="shared" si="159"/>
        <v>19193</v>
      </c>
    </row>
    <row r="10210" spans="1:1" ht="14.45" x14ac:dyDescent="0.3">
      <c r="A10210">
        <f t="shared" si="159"/>
        <v>19192</v>
      </c>
    </row>
    <row r="10211" spans="1:1" ht="14.45" x14ac:dyDescent="0.3">
      <c r="A10211">
        <f t="shared" si="159"/>
        <v>19191</v>
      </c>
    </row>
    <row r="10212" spans="1:1" ht="14.45" x14ac:dyDescent="0.3">
      <c r="A10212">
        <f t="shared" si="159"/>
        <v>19190</v>
      </c>
    </row>
    <row r="10213" spans="1:1" ht="14.45" x14ac:dyDescent="0.3">
      <c r="A10213">
        <f t="shared" si="159"/>
        <v>19189</v>
      </c>
    </row>
    <row r="10214" spans="1:1" ht="14.45" x14ac:dyDescent="0.3">
      <c r="A10214">
        <f t="shared" si="159"/>
        <v>19188</v>
      </c>
    </row>
    <row r="10215" spans="1:1" ht="14.45" x14ac:dyDescent="0.3">
      <c r="A10215">
        <f t="shared" si="159"/>
        <v>19187</v>
      </c>
    </row>
    <row r="10216" spans="1:1" ht="14.45" x14ac:dyDescent="0.3">
      <c r="A10216">
        <f t="shared" si="159"/>
        <v>19186</v>
      </c>
    </row>
    <row r="10217" spans="1:1" ht="14.45" x14ac:dyDescent="0.3">
      <c r="A10217">
        <f t="shared" si="159"/>
        <v>19185</v>
      </c>
    </row>
    <row r="10218" spans="1:1" ht="14.45" x14ac:dyDescent="0.3">
      <c r="A10218">
        <f t="shared" si="159"/>
        <v>19184</v>
      </c>
    </row>
    <row r="10219" spans="1:1" ht="14.45" x14ac:dyDescent="0.3">
      <c r="A10219">
        <f t="shared" si="159"/>
        <v>19183</v>
      </c>
    </row>
    <row r="10220" spans="1:1" ht="14.45" x14ac:dyDescent="0.3">
      <c r="A10220">
        <f t="shared" si="159"/>
        <v>19182</v>
      </c>
    </row>
    <row r="10221" spans="1:1" ht="14.45" x14ac:dyDescent="0.3">
      <c r="A10221">
        <f t="shared" si="159"/>
        <v>19181</v>
      </c>
    </row>
    <row r="10222" spans="1:1" ht="14.45" x14ac:dyDescent="0.3">
      <c r="A10222">
        <f t="shared" si="159"/>
        <v>19180</v>
      </c>
    </row>
    <row r="10223" spans="1:1" ht="14.45" x14ac:dyDescent="0.3">
      <c r="A10223">
        <f t="shared" si="159"/>
        <v>19179</v>
      </c>
    </row>
    <row r="10224" spans="1:1" ht="14.45" x14ac:dyDescent="0.3">
      <c r="A10224">
        <f t="shared" si="159"/>
        <v>19178</v>
      </c>
    </row>
    <row r="10225" spans="1:1" ht="14.45" x14ac:dyDescent="0.3">
      <c r="A10225">
        <f t="shared" si="159"/>
        <v>19177</v>
      </c>
    </row>
    <row r="10226" spans="1:1" ht="14.45" x14ac:dyDescent="0.3">
      <c r="A10226">
        <f t="shared" si="159"/>
        <v>19176</v>
      </c>
    </row>
    <row r="10227" spans="1:1" ht="14.45" x14ac:dyDescent="0.3">
      <c r="A10227">
        <f t="shared" si="159"/>
        <v>19175</v>
      </c>
    </row>
    <row r="10228" spans="1:1" ht="14.45" x14ac:dyDescent="0.3">
      <c r="A10228">
        <f t="shared" si="159"/>
        <v>19174</v>
      </c>
    </row>
    <row r="10229" spans="1:1" ht="14.45" x14ac:dyDescent="0.3">
      <c r="A10229">
        <f t="shared" si="159"/>
        <v>19173</v>
      </c>
    </row>
    <row r="10230" spans="1:1" ht="14.45" x14ac:dyDescent="0.3">
      <c r="A10230">
        <f t="shared" si="159"/>
        <v>19172</v>
      </c>
    </row>
    <row r="10231" spans="1:1" ht="14.45" x14ac:dyDescent="0.3">
      <c r="A10231">
        <f t="shared" si="159"/>
        <v>19171</v>
      </c>
    </row>
    <row r="10232" spans="1:1" ht="14.45" x14ac:dyDescent="0.3">
      <c r="A10232">
        <f t="shared" si="159"/>
        <v>19170</v>
      </c>
    </row>
    <row r="10233" spans="1:1" ht="14.45" x14ac:dyDescent="0.3">
      <c r="A10233">
        <f t="shared" si="159"/>
        <v>19169</v>
      </c>
    </row>
    <row r="10234" spans="1:1" ht="14.45" x14ac:dyDescent="0.3">
      <c r="A10234">
        <f t="shared" si="159"/>
        <v>19168</v>
      </c>
    </row>
    <row r="10235" spans="1:1" ht="14.45" x14ac:dyDescent="0.3">
      <c r="A10235">
        <f t="shared" si="159"/>
        <v>19167</v>
      </c>
    </row>
    <row r="10236" spans="1:1" ht="14.45" x14ac:dyDescent="0.3">
      <c r="A10236">
        <f t="shared" si="159"/>
        <v>19166</v>
      </c>
    </row>
    <row r="10237" spans="1:1" ht="14.45" x14ac:dyDescent="0.3">
      <c r="A10237">
        <f t="shared" si="159"/>
        <v>19165</v>
      </c>
    </row>
    <row r="10238" spans="1:1" ht="14.45" x14ac:dyDescent="0.3">
      <c r="A10238">
        <f t="shared" si="159"/>
        <v>19164</v>
      </c>
    </row>
    <row r="10239" spans="1:1" ht="14.45" x14ac:dyDescent="0.3">
      <c r="A10239">
        <f t="shared" si="159"/>
        <v>19163</v>
      </c>
    </row>
    <row r="10240" spans="1:1" ht="14.45" x14ac:dyDescent="0.3">
      <c r="A10240">
        <f t="shared" si="159"/>
        <v>19162</v>
      </c>
    </row>
    <row r="10241" spans="1:1" ht="14.45" x14ac:dyDescent="0.3">
      <c r="A10241">
        <f t="shared" si="159"/>
        <v>19161</v>
      </c>
    </row>
    <row r="10242" spans="1:1" ht="14.45" x14ac:dyDescent="0.3">
      <c r="A10242">
        <f t="shared" si="159"/>
        <v>19160</v>
      </c>
    </row>
    <row r="10243" spans="1:1" ht="14.45" x14ac:dyDescent="0.3">
      <c r="A10243">
        <f t="shared" si="159"/>
        <v>19159</v>
      </c>
    </row>
    <row r="10244" spans="1:1" ht="14.45" x14ac:dyDescent="0.3">
      <c r="A10244">
        <f t="shared" ref="A10244:A10307" si="160">A10243-1</f>
        <v>19158</v>
      </c>
    </row>
    <row r="10245" spans="1:1" ht="14.45" x14ac:dyDescent="0.3">
      <c r="A10245">
        <f t="shared" si="160"/>
        <v>19157</v>
      </c>
    </row>
    <row r="10246" spans="1:1" ht="14.45" x14ac:dyDescent="0.3">
      <c r="A10246">
        <f t="shared" si="160"/>
        <v>19156</v>
      </c>
    </row>
    <row r="10247" spans="1:1" ht="14.45" x14ac:dyDescent="0.3">
      <c r="A10247">
        <f t="shared" si="160"/>
        <v>19155</v>
      </c>
    </row>
    <row r="10248" spans="1:1" ht="14.45" x14ac:dyDescent="0.3">
      <c r="A10248">
        <f t="shared" si="160"/>
        <v>19154</v>
      </c>
    </row>
    <row r="10249" spans="1:1" ht="14.45" x14ac:dyDescent="0.3">
      <c r="A10249">
        <f t="shared" si="160"/>
        <v>19153</v>
      </c>
    </row>
    <row r="10250" spans="1:1" ht="14.45" x14ac:dyDescent="0.3">
      <c r="A10250">
        <f t="shared" si="160"/>
        <v>19152</v>
      </c>
    </row>
    <row r="10251" spans="1:1" ht="14.45" x14ac:dyDescent="0.3">
      <c r="A10251">
        <f t="shared" si="160"/>
        <v>19151</v>
      </c>
    </row>
    <row r="10252" spans="1:1" ht="14.45" x14ac:dyDescent="0.3">
      <c r="A10252">
        <f t="shared" si="160"/>
        <v>19150</v>
      </c>
    </row>
    <row r="10253" spans="1:1" ht="14.45" x14ac:dyDescent="0.3">
      <c r="A10253">
        <f t="shared" si="160"/>
        <v>19149</v>
      </c>
    </row>
    <row r="10254" spans="1:1" ht="14.45" x14ac:dyDescent="0.3">
      <c r="A10254">
        <f t="shared" si="160"/>
        <v>19148</v>
      </c>
    </row>
    <row r="10255" spans="1:1" ht="14.45" x14ac:dyDescent="0.3">
      <c r="A10255">
        <f t="shared" si="160"/>
        <v>19147</v>
      </c>
    </row>
    <row r="10256" spans="1:1" ht="14.45" x14ac:dyDescent="0.3">
      <c r="A10256">
        <f t="shared" si="160"/>
        <v>19146</v>
      </c>
    </row>
    <row r="10257" spans="1:1" ht="14.45" x14ac:dyDescent="0.3">
      <c r="A10257">
        <f t="shared" si="160"/>
        <v>19145</v>
      </c>
    </row>
    <row r="10258" spans="1:1" ht="14.45" x14ac:dyDescent="0.3">
      <c r="A10258">
        <f t="shared" si="160"/>
        <v>19144</v>
      </c>
    </row>
    <row r="10259" spans="1:1" ht="14.45" x14ac:dyDescent="0.3">
      <c r="A10259">
        <f t="shared" si="160"/>
        <v>19143</v>
      </c>
    </row>
    <row r="10260" spans="1:1" ht="14.45" x14ac:dyDescent="0.3">
      <c r="A10260">
        <f t="shared" si="160"/>
        <v>19142</v>
      </c>
    </row>
    <row r="10261" spans="1:1" ht="14.45" x14ac:dyDescent="0.3">
      <c r="A10261">
        <f t="shared" si="160"/>
        <v>19141</v>
      </c>
    </row>
    <row r="10262" spans="1:1" ht="14.45" x14ac:dyDescent="0.3">
      <c r="A10262">
        <f t="shared" si="160"/>
        <v>19140</v>
      </c>
    </row>
    <row r="10263" spans="1:1" ht="14.45" x14ac:dyDescent="0.3">
      <c r="A10263">
        <f t="shared" si="160"/>
        <v>19139</v>
      </c>
    </row>
    <row r="10264" spans="1:1" ht="14.45" x14ac:dyDescent="0.3">
      <c r="A10264">
        <f t="shared" si="160"/>
        <v>19138</v>
      </c>
    </row>
    <row r="10265" spans="1:1" ht="14.45" x14ac:dyDescent="0.3">
      <c r="A10265">
        <f t="shared" si="160"/>
        <v>19137</v>
      </c>
    </row>
    <row r="10266" spans="1:1" ht="14.45" x14ac:dyDescent="0.3">
      <c r="A10266">
        <f t="shared" si="160"/>
        <v>19136</v>
      </c>
    </row>
    <row r="10267" spans="1:1" ht="14.45" x14ac:dyDescent="0.3">
      <c r="A10267">
        <f t="shared" si="160"/>
        <v>19135</v>
      </c>
    </row>
    <row r="10268" spans="1:1" ht="14.45" x14ac:dyDescent="0.3">
      <c r="A10268">
        <f t="shared" si="160"/>
        <v>19134</v>
      </c>
    </row>
    <row r="10269" spans="1:1" ht="14.45" x14ac:dyDescent="0.3">
      <c r="A10269">
        <f t="shared" si="160"/>
        <v>19133</v>
      </c>
    </row>
    <row r="10270" spans="1:1" ht="14.45" x14ac:dyDescent="0.3">
      <c r="A10270">
        <f t="shared" si="160"/>
        <v>19132</v>
      </c>
    </row>
    <row r="10271" spans="1:1" ht="14.45" x14ac:dyDescent="0.3">
      <c r="A10271">
        <f t="shared" si="160"/>
        <v>19131</v>
      </c>
    </row>
    <row r="10272" spans="1:1" ht="14.45" x14ac:dyDescent="0.3">
      <c r="A10272">
        <f t="shared" si="160"/>
        <v>19130</v>
      </c>
    </row>
    <row r="10273" spans="1:1" ht="14.45" x14ac:dyDescent="0.3">
      <c r="A10273">
        <f t="shared" si="160"/>
        <v>19129</v>
      </c>
    </row>
    <row r="10274" spans="1:1" ht="14.45" x14ac:dyDescent="0.3">
      <c r="A10274">
        <f t="shared" si="160"/>
        <v>19128</v>
      </c>
    </row>
    <row r="10275" spans="1:1" ht="14.45" x14ac:dyDescent="0.3">
      <c r="A10275">
        <f t="shared" si="160"/>
        <v>19127</v>
      </c>
    </row>
    <row r="10276" spans="1:1" ht="14.45" x14ac:dyDescent="0.3">
      <c r="A10276">
        <f t="shared" si="160"/>
        <v>19126</v>
      </c>
    </row>
    <row r="10277" spans="1:1" ht="14.45" x14ac:dyDescent="0.3">
      <c r="A10277">
        <f t="shared" si="160"/>
        <v>19125</v>
      </c>
    </row>
    <row r="10278" spans="1:1" ht="14.45" x14ac:dyDescent="0.3">
      <c r="A10278">
        <f t="shared" si="160"/>
        <v>19124</v>
      </c>
    </row>
    <row r="10279" spans="1:1" ht="14.45" x14ac:dyDescent="0.3">
      <c r="A10279">
        <f t="shared" si="160"/>
        <v>19123</v>
      </c>
    </row>
    <row r="10280" spans="1:1" ht="14.45" x14ac:dyDescent="0.3">
      <c r="A10280">
        <f t="shared" si="160"/>
        <v>19122</v>
      </c>
    </row>
    <row r="10281" spans="1:1" ht="14.45" x14ac:dyDescent="0.3">
      <c r="A10281">
        <f t="shared" si="160"/>
        <v>19121</v>
      </c>
    </row>
    <row r="10282" spans="1:1" ht="14.45" x14ac:dyDescent="0.3">
      <c r="A10282">
        <f t="shared" si="160"/>
        <v>19120</v>
      </c>
    </row>
    <row r="10283" spans="1:1" ht="14.45" x14ac:dyDescent="0.3">
      <c r="A10283">
        <f t="shared" si="160"/>
        <v>19119</v>
      </c>
    </row>
    <row r="10284" spans="1:1" ht="14.45" x14ac:dyDescent="0.3">
      <c r="A10284">
        <f t="shared" si="160"/>
        <v>19118</v>
      </c>
    </row>
    <row r="10285" spans="1:1" ht="14.45" x14ac:dyDescent="0.3">
      <c r="A10285">
        <f t="shared" si="160"/>
        <v>19117</v>
      </c>
    </row>
    <row r="10286" spans="1:1" ht="14.45" x14ac:dyDescent="0.3">
      <c r="A10286">
        <f t="shared" si="160"/>
        <v>19116</v>
      </c>
    </row>
    <row r="10287" spans="1:1" ht="14.45" x14ac:dyDescent="0.3">
      <c r="A10287">
        <f t="shared" si="160"/>
        <v>19115</v>
      </c>
    </row>
    <row r="10288" spans="1:1" ht="14.45" x14ac:dyDescent="0.3">
      <c r="A10288">
        <f t="shared" si="160"/>
        <v>19114</v>
      </c>
    </row>
    <row r="10289" spans="1:1" ht="14.45" x14ac:dyDescent="0.3">
      <c r="A10289">
        <f t="shared" si="160"/>
        <v>19113</v>
      </c>
    </row>
    <row r="10290" spans="1:1" ht="14.45" x14ac:dyDescent="0.3">
      <c r="A10290">
        <f t="shared" si="160"/>
        <v>19112</v>
      </c>
    </row>
    <row r="10291" spans="1:1" ht="14.45" x14ac:dyDescent="0.3">
      <c r="A10291">
        <f t="shared" si="160"/>
        <v>19111</v>
      </c>
    </row>
    <row r="10292" spans="1:1" ht="14.45" x14ac:dyDescent="0.3">
      <c r="A10292">
        <f t="shared" si="160"/>
        <v>19110</v>
      </c>
    </row>
    <row r="10293" spans="1:1" ht="14.45" x14ac:dyDescent="0.3">
      <c r="A10293">
        <f t="shared" si="160"/>
        <v>19109</v>
      </c>
    </row>
    <row r="10294" spans="1:1" ht="14.45" x14ac:dyDescent="0.3">
      <c r="A10294">
        <f t="shared" si="160"/>
        <v>19108</v>
      </c>
    </row>
    <row r="10295" spans="1:1" ht="14.45" x14ac:dyDescent="0.3">
      <c r="A10295">
        <f t="shared" si="160"/>
        <v>19107</v>
      </c>
    </row>
    <row r="10296" spans="1:1" ht="14.45" x14ac:dyDescent="0.3">
      <c r="A10296">
        <f t="shared" si="160"/>
        <v>19106</v>
      </c>
    </row>
    <row r="10297" spans="1:1" ht="14.45" x14ac:dyDescent="0.3">
      <c r="A10297">
        <f t="shared" si="160"/>
        <v>19105</v>
      </c>
    </row>
    <row r="10298" spans="1:1" ht="14.45" x14ac:dyDescent="0.3">
      <c r="A10298">
        <f t="shared" si="160"/>
        <v>19104</v>
      </c>
    </row>
    <row r="10299" spans="1:1" ht="14.45" x14ac:dyDescent="0.3">
      <c r="A10299">
        <f t="shared" si="160"/>
        <v>19103</v>
      </c>
    </row>
    <row r="10300" spans="1:1" ht="14.45" x14ac:dyDescent="0.3">
      <c r="A10300">
        <f t="shared" si="160"/>
        <v>19102</v>
      </c>
    </row>
    <row r="10301" spans="1:1" ht="14.45" x14ac:dyDescent="0.3">
      <c r="A10301">
        <f t="shared" si="160"/>
        <v>19101</v>
      </c>
    </row>
    <row r="10302" spans="1:1" ht="14.45" x14ac:dyDescent="0.3">
      <c r="A10302">
        <f t="shared" si="160"/>
        <v>19100</v>
      </c>
    </row>
    <row r="10303" spans="1:1" ht="14.45" x14ac:dyDescent="0.3">
      <c r="A10303">
        <f t="shared" si="160"/>
        <v>19099</v>
      </c>
    </row>
    <row r="10304" spans="1:1" ht="14.45" x14ac:dyDescent="0.3">
      <c r="A10304">
        <f t="shared" si="160"/>
        <v>19098</v>
      </c>
    </row>
    <row r="10305" spans="1:1" ht="14.45" x14ac:dyDescent="0.3">
      <c r="A10305">
        <f t="shared" si="160"/>
        <v>19097</v>
      </c>
    </row>
    <row r="10306" spans="1:1" ht="14.45" x14ac:dyDescent="0.3">
      <c r="A10306">
        <f t="shared" si="160"/>
        <v>19096</v>
      </c>
    </row>
    <row r="10307" spans="1:1" ht="14.45" x14ac:dyDescent="0.3">
      <c r="A10307">
        <f t="shared" si="160"/>
        <v>19095</v>
      </c>
    </row>
    <row r="10308" spans="1:1" ht="14.45" x14ac:dyDescent="0.3">
      <c r="A10308">
        <f t="shared" ref="A10308:A10371" si="161">A10307-1</f>
        <v>19094</v>
      </c>
    </row>
    <row r="10309" spans="1:1" ht="14.45" x14ac:dyDescent="0.3">
      <c r="A10309">
        <f t="shared" si="161"/>
        <v>19093</v>
      </c>
    </row>
    <row r="10310" spans="1:1" ht="14.45" x14ac:dyDescent="0.3">
      <c r="A10310">
        <f t="shared" si="161"/>
        <v>19092</v>
      </c>
    </row>
    <row r="10311" spans="1:1" ht="14.45" x14ac:dyDescent="0.3">
      <c r="A10311">
        <f t="shared" si="161"/>
        <v>19091</v>
      </c>
    </row>
    <row r="10312" spans="1:1" ht="14.45" x14ac:dyDescent="0.3">
      <c r="A10312">
        <f t="shared" si="161"/>
        <v>19090</v>
      </c>
    </row>
    <row r="10313" spans="1:1" ht="14.45" x14ac:dyDescent="0.3">
      <c r="A10313">
        <f t="shared" si="161"/>
        <v>19089</v>
      </c>
    </row>
    <row r="10314" spans="1:1" ht="14.45" x14ac:dyDescent="0.3">
      <c r="A10314">
        <f t="shared" si="161"/>
        <v>19088</v>
      </c>
    </row>
    <row r="10315" spans="1:1" ht="14.45" x14ac:dyDescent="0.3">
      <c r="A10315">
        <f t="shared" si="161"/>
        <v>19087</v>
      </c>
    </row>
    <row r="10316" spans="1:1" ht="14.45" x14ac:dyDescent="0.3">
      <c r="A10316">
        <f t="shared" si="161"/>
        <v>19086</v>
      </c>
    </row>
    <row r="10317" spans="1:1" ht="14.45" x14ac:dyDescent="0.3">
      <c r="A10317">
        <f t="shared" si="161"/>
        <v>19085</v>
      </c>
    </row>
    <row r="10318" spans="1:1" ht="14.45" x14ac:dyDescent="0.3">
      <c r="A10318">
        <f t="shared" si="161"/>
        <v>19084</v>
      </c>
    </row>
    <row r="10319" spans="1:1" ht="14.45" x14ac:dyDescent="0.3">
      <c r="A10319">
        <f t="shared" si="161"/>
        <v>19083</v>
      </c>
    </row>
    <row r="10320" spans="1:1" ht="14.45" x14ac:dyDescent="0.3">
      <c r="A10320">
        <f t="shared" si="161"/>
        <v>19082</v>
      </c>
    </row>
    <row r="10321" spans="1:1" ht="14.45" x14ac:dyDescent="0.3">
      <c r="A10321">
        <f t="shared" si="161"/>
        <v>19081</v>
      </c>
    </row>
    <row r="10322" spans="1:1" ht="14.45" x14ac:dyDescent="0.3">
      <c r="A10322">
        <f t="shared" si="161"/>
        <v>19080</v>
      </c>
    </row>
    <row r="10323" spans="1:1" ht="14.45" x14ac:dyDescent="0.3">
      <c r="A10323">
        <f t="shared" si="161"/>
        <v>19079</v>
      </c>
    </row>
    <row r="10324" spans="1:1" ht="14.45" x14ac:dyDescent="0.3">
      <c r="A10324">
        <f t="shared" si="161"/>
        <v>19078</v>
      </c>
    </row>
    <row r="10325" spans="1:1" ht="14.45" x14ac:dyDescent="0.3">
      <c r="A10325">
        <f t="shared" si="161"/>
        <v>19077</v>
      </c>
    </row>
    <row r="10326" spans="1:1" ht="14.45" x14ac:dyDescent="0.3">
      <c r="A10326">
        <f t="shared" si="161"/>
        <v>19076</v>
      </c>
    </row>
    <row r="10327" spans="1:1" ht="14.45" x14ac:dyDescent="0.3">
      <c r="A10327">
        <f t="shared" si="161"/>
        <v>19075</v>
      </c>
    </row>
    <row r="10328" spans="1:1" ht="14.45" x14ac:dyDescent="0.3">
      <c r="A10328">
        <f t="shared" si="161"/>
        <v>19074</v>
      </c>
    </row>
    <row r="10329" spans="1:1" ht="14.45" x14ac:dyDescent="0.3">
      <c r="A10329">
        <f t="shared" si="161"/>
        <v>19073</v>
      </c>
    </row>
    <row r="10330" spans="1:1" ht="14.45" x14ac:dyDescent="0.3">
      <c r="A10330">
        <f t="shared" si="161"/>
        <v>19072</v>
      </c>
    </row>
    <row r="10331" spans="1:1" ht="14.45" x14ac:dyDescent="0.3">
      <c r="A10331">
        <f t="shared" si="161"/>
        <v>19071</v>
      </c>
    </row>
    <row r="10332" spans="1:1" ht="14.45" x14ac:dyDescent="0.3">
      <c r="A10332">
        <f t="shared" si="161"/>
        <v>19070</v>
      </c>
    </row>
    <row r="10333" spans="1:1" ht="14.45" x14ac:dyDescent="0.3">
      <c r="A10333">
        <f t="shared" si="161"/>
        <v>19069</v>
      </c>
    </row>
    <row r="10334" spans="1:1" ht="14.45" x14ac:dyDescent="0.3">
      <c r="A10334">
        <f t="shared" si="161"/>
        <v>19068</v>
      </c>
    </row>
    <row r="10335" spans="1:1" ht="14.45" x14ac:dyDescent="0.3">
      <c r="A10335">
        <f t="shared" si="161"/>
        <v>19067</v>
      </c>
    </row>
    <row r="10336" spans="1:1" ht="14.45" x14ac:dyDescent="0.3">
      <c r="A10336">
        <f t="shared" si="161"/>
        <v>19066</v>
      </c>
    </row>
    <row r="10337" spans="1:1" ht="14.45" x14ac:dyDescent="0.3">
      <c r="A10337">
        <f t="shared" si="161"/>
        <v>19065</v>
      </c>
    </row>
    <row r="10338" spans="1:1" ht="14.45" x14ac:dyDescent="0.3">
      <c r="A10338">
        <f t="shared" si="161"/>
        <v>19064</v>
      </c>
    </row>
    <row r="10339" spans="1:1" ht="14.45" x14ac:dyDescent="0.3">
      <c r="A10339">
        <f t="shared" si="161"/>
        <v>19063</v>
      </c>
    </row>
    <row r="10340" spans="1:1" ht="14.45" x14ac:dyDescent="0.3">
      <c r="A10340">
        <f t="shared" si="161"/>
        <v>19062</v>
      </c>
    </row>
    <row r="10341" spans="1:1" ht="14.45" x14ac:dyDescent="0.3">
      <c r="A10341">
        <f t="shared" si="161"/>
        <v>19061</v>
      </c>
    </row>
    <row r="10342" spans="1:1" ht="14.45" x14ac:dyDescent="0.3">
      <c r="A10342">
        <f t="shared" si="161"/>
        <v>19060</v>
      </c>
    </row>
    <row r="10343" spans="1:1" ht="14.45" x14ac:dyDescent="0.3">
      <c r="A10343">
        <f t="shared" si="161"/>
        <v>19059</v>
      </c>
    </row>
    <row r="10344" spans="1:1" ht="14.45" x14ac:dyDescent="0.3">
      <c r="A10344">
        <f t="shared" si="161"/>
        <v>19058</v>
      </c>
    </row>
    <row r="10345" spans="1:1" ht="14.45" x14ac:dyDescent="0.3">
      <c r="A10345">
        <f t="shared" si="161"/>
        <v>19057</v>
      </c>
    </row>
    <row r="10346" spans="1:1" ht="14.45" x14ac:dyDescent="0.3">
      <c r="A10346">
        <f t="shared" si="161"/>
        <v>19056</v>
      </c>
    </row>
    <row r="10347" spans="1:1" ht="14.45" x14ac:dyDescent="0.3">
      <c r="A10347">
        <f t="shared" si="161"/>
        <v>19055</v>
      </c>
    </row>
    <row r="10348" spans="1:1" ht="14.45" x14ac:dyDescent="0.3">
      <c r="A10348">
        <f t="shared" si="161"/>
        <v>19054</v>
      </c>
    </row>
    <row r="10349" spans="1:1" ht="14.45" x14ac:dyDescent="0.3">
      <c r="A10349">
        <f t="shared" si="161"/>
        <v>19053</v>
      </c>
    </row>
    <row r="10350" spans="1:1" ht="14.45" x14ac:dyDescent="0.3">
      <c r="A10350">
        <f t="shared" si="161"/>
        <v>19052</v>
      </c>
    </row>
    <row r="10351" spans="1:1" ht="14.45" x14ac:dyDescent="0.3">
      <c r="A10351">
        <f t="shared" si="161"/>
        <v>19051</v>
      </c>
    </row>
    <row r="10352" spans="1:1" ht="14.45" x14ac:dyDescent="0.3">
      <c r="A10352">
        <f t="shared" si="161"/>
        <v>19050</v>
      </c>
    </row>
    <row r="10353" spans="1:1" ht="14.45" x14ac:dyDescent="0.3">
      <c r="A10353">
        <f t="shared" si="161"/>
        <v>19049</v>
      </c>
    </row>
    <row r="10354" spans="1:1" ht="14.45" x14ac:dyDescent="0.3">
      <c r="A10354">
        <f t="shared" si="161"/>
        <v>19048</v>
      </c>
    </row>
    <row r="10355" spans="1:1" ht="14.45" x14ac:dyDescent="0.3">
      <c r="A10355">
        <f t="shared" si="161"/>
        <v>19047</v>
      </c>
    </row>
    <row r="10356" spans="1:1" ht="14.45" x14ac:dyDescent="0.3">
      <c r="A10356">
        <f t="shared" si="161"/>
        <v>19046</v>
      </c>
    </row>
    <row r="10357" spans="1:1" ht="14.45" x14ac:dyDescent="0.3">
      <c r="A10357">
        <f t="shared" si="161"/>
        <v>19045</v>
      </c>
    </row>
    <row r="10358" spans="1:1" ht="14.45" x14ac:dyDescent="0.3">
      <c r="A10358">
        <f t="shared" si="161"/>
        <v>19044</v>
      </c>
    </row>
    <row r="10359" spans="1:1" ht="14.45" x14ac:dyDescent="0.3">
      <c r="A10359">
        <f t="shared" si="161"/>
        <v>19043</v>
      </c>
    </row>
    <row r="10360" spans="1:1" ht="14.45" x14ac:dyDescent="0.3">
      <c r="A10360">
        <f t="shared" si="161"/>
        <v>19042</v>
      </c>
    </row>
    <row r="10361" spans="1:1" ht="14.45" x14ac:dyDescent="0.3">
      <c r="A10361">
        <f t="shared" si="161"/>
        <v>19041</v>
      </c>
    </row>
    <row r="10362" spans="1:1" ht="14.45" x14ac:dyDescent="0.3">
      <c r="A10362">
        <f t="shared" si="161"/>
        <v>19040</v>
      </c>
    </row>
    <row r="10363" spans="1:1" ht="14.45" x14ac:dyDescent="0.3">
      <c r="A10363">
        <f t="shared" si="161"/>
        <v>19039</v>
      </c>
    </row>
    <row r="10364" spans="1:1" ht="14.45" x14ac:dyDescent="0.3">
      <c r="A10364">
        <f t="shared" si="161"/>
        <v>19038</v>
      </c>
    </row>
    <row r="10365" spans="1:1" ht="14.45" x14ac:dyDescent="0.3">
      <c r="A10365">
        <f t="shared" si="161"/>
        <v>19037</v>
      </c>
    </row>
    <row r="10366" spans="1:1" ht="14.45" x14ac:dyDescent="0.3">
      <c r="A10366">
        <f t="shared" si="161"/>
        <v>19036</v>
      </c>
    </row>
    <row r="10367" spans="1:1" ht="14.45" x14ac:dyDescent="0.3">
      <c r="A10367">
        <f t="shared" si="161"/>
        <v>19035</v>
      </c>
    </row>
    <row r="10368" spans="1:1" ht="14.45" x14ac:dyDescent="0.3">
      <c r="A10368">
        <f t="shared" si="161"/>
        <v>19034</v>
      </c>
    </row>
    <row r="10369" spans="1:1" ht="14.45" x14ac:dyDescent="0.3">
      <c r="A10369">
        <f t="shared" si="161"/>
        <v>19033</v>
      </c>
    </row>
    <row r="10370" spans="1:1" ht="14.45" x14ac:dyDescent="0.3">
      <c r="A10370">
        <f t="shared" si="161"/>
        <v>19032</v>
      </c>
    </row>
    <row r="10371" spans="1:1" ht="14.45" x14ac:dyDescent="0.3">
      <c r="A10371">
        <f t="shared" si="161"/>
        <v>19031</v>
      </c>
    </row>
    <row r="10372" spans="1:1" ht="14.45" x14ac:dyDescent="0.3">
      <c r="A10372">
        <f t="shared" ref="A10372:A10435" si="162">A10371-1</f>
        <v>19030</v>
      </c>
    </row>
    <row r="10373" spans="1:1" ht="14.45" x14ac:dyDescent="0.3">
      <c r="A10373">
        <f t="shared" si="162"/>
        <v>19029</v>
      </c>
    </row>
    <row r="10374" spans="1:1" ht="14.45" x14ac:dyDescent="0.3">
      <c r="A10374">
        <f t="shared" si="162"/>
        <v>19028</v>
      </c>
    </row>
    <row r="10375" spans="1:1" ht="14.45" x14ac:dyDescent="0.3">
      <c r="A10375">
        <f t="shared" si="162"/>
        <v>19027</v>
      </c>
    </row>
    <row r="10376" spans="1:1" ht="14.45" x14ac:dyDescent="0.3">
      <c r="A10376">
        <f t="shared" si="162"/>
        <v>19026</v>
      </c>
    </row>
    <row r="10377" spans="1:1" ht="14.45" x14ac:dyDescent="0.3">
      <c r="A10377">
        <f t="shared" si="162"/>
        <v>19025</v>
      </c>
    </row>
    <row r="10378" spans="1:1" ht="14.45" x14ac:dyDescent="0.3">
      <c r="A10378">
        <f t="shared" si="162"/>
        <v>19024</v>
      </c>
    </row>
    <row r="10379" spans="1:1" ht="14.45" x14ac:dyDescent="0.3">
      <c r="A10379">
        <f t="shared" si="162"/>
        <v>19023</v>
      </c>
    </row>
    <row r="10380" spans="1:1" ht="14.45" x14ac:dyDescent="0.3">
      <c r="A10380">
        <f t="shared" si="162"/>
        <v>19022</v>
      </c>
    </row>
    <row r="10381" spans="1:1" ht="14.45" x14ac:dyDescent="0.3">
      <c r="A10381">
        <f t="shared" si="162"/>
        <v>19021</v>
      </c>
    </row>
    <row r="10382" spans="1:1" ht="14.45" x14ac:dyDescent="0.3">
      <c r="A10382">
        <f t="shared" si="162"/>
        <v>19020</v>
      </c>
    </row>
    <row r="10383" spans="1:1" ht="14.45" x14ac:dyDescent="0.3">
      <c r="A10383">
        <f t="shared" si="162"/>
        <v>19019</v>
      </c>
    </row>
    <row r="10384" spans="1:1" ht="14.45" x14ac:dyDescent="0.3">
      <c r="A10384">
        <f t="shared" si="162"/>
        <v>19018</v>
      </c>
    </row>
    <row r="10385" spans="1:1" ht="14.45" x14ac:dyDescent="0.3">
      <c r="A10385">
        <f t="shared" si="162"/>
        <v>19017</v>
      </c>
    </row>
    <row r="10386" spans="1:1" ht="14.45" x14ac:dyDescent="0.3">
      <c r="A10386">
        <f t="shared" si="162"/>
        <v>19016</v>
      </c>
    </row>
    <row r="10387" spans="1:1" ht="14.45" x14ac:dyDescent="0.3">
      <c r="A10387">
        <f t="shared" si="162"/>
        <v>19015</v>
      </c>
    </row>
    <row r="10388" spans="1:1" ht="14.45" x14ac:dyDescent="0.3">
      <c r="A10388">
        <f t="shared" si="162"/>
        <v>19014</v>
      </c>
    </row>
    <row r="10389" spans="1:1" ht="14.45" x14ac:dyDescent="0.3">
      <c r="A10389">
        <f t="shared" si="162"/>
        <v>19013</v>
      </c>
    </row>
    <row r="10390" spans="1:1" ht="14.45" x14ac:dyDescent="0.3">
      <c r="A10390">
        <f t="shared" si="162"/>
        <v>19012</v>
      </c>
    </row>
    <row r="10391" spans="1:1" ht="14.45" x14ac:dyDescent="0.3">
      <c r="A10391">
        <f t="shared" si="162"/>
        <v>19011</v>
      </c>
    </row>
    <row r="10392" spans="1:1" ht="14.45" x14ac:dyDescent="0.3">
      <c r="A10392">
        <f t="shared" si="162"/>
        <v>19010</v>
      </c>
    </row>
    <row r="10393" spans="1:1" ht="14.45" x14ac:dyDescent="0.3">
      <c r="A10393">
        <f t="shared" si="162"/>
        <v>19009</v>
      </c>
    </row>
    <row r="10394" spans="1:1" ht="14.45" x14ac:dyDescent="0.3">
      <c r="A10394">
        <f t="shared" si="162"/>
        <v>19008</v>
      </c>
    </row>
    <row r="10395" spans="1:1" ht="14.45" x14ac:dyDescent="0.3">
      <c r="A10395">
        <f t="shared" si="162"/>
        <v>19007</v>
      </c>
    </row>
    <row r="10396" spans="1:1" ht="14.45" x14ac:dyDescent="0.3">
      <c r="A10396">
        <f t="shared" si="162"/>
        <v>19006</v>
      </c>
    </row>
    <row r="10397" spans="1:1" ht="14.45" x14ac:dyDescent="0.3">
      <c r="A10397">
        <f t="shared" si="162"/>
        <v>19005</v>
      </c>
    </row>
    <row r="10398" spans="1:1" ht="14.45" x14ac:dyDescent="0.3">
      <c r="A10398">
        <f t="shared" si="162"/>
        <v>19004</v>
      </c>
    </row>
    <row r="10399" spans="1:1" ht="14.45" x14ac:dyDescent="0.3">
      <c r="A10399">
        <f t="shared" si="162"/>
        <v>19003</v>
      </c>
    </row>
    <row r="10400" spans="1:1" ht="14.45" x14ac:dyDescent="0.3">
      <c r="A10400">
        <f t="shared" si="162"/>
        <v>19002</v>
      </c>
    </row>
    <row r="10401" spans="1:1" ht="14.45" x14ac:dyDescent="0.3">
      <c r="A10401">
        <f t="shared" si="162"/>
        <v>19001</v>
      </c>
    </row>
    <row r="10402" spans="1:1" ht="14.45" x14ac:dyDescent="0.3">
      <c r="A10402">
        <f t="shared" si="162"/>
        <v>19000</v>
      </c>
    </row>
    <row r="10403" spans="1:1" ht="14.45" x14ac:dyDescent="0.3">
      <c r="A10403">
        <f t="shared" si="162"/>
        <v>18999</v>
      </c>
    </row>
    <row r="10404" spans="1:1" ht="14.45" x14ac:dyDescent="0.3">
      <c r="A10404">
        <f t="shared" si="162"/>
        <v>18998</v>
      </c>
    </row>
    <row r="10405" spans="1:1" ht="14.45" x14ac:dyDescent="0.3">
      <c r="A10405">
        <f t="shared" si="162"/>
        <v>18997</v>
      </c>
    </row>
    <row r="10406" spans="1:1" ht="14.45" x14ac:dyDescent="0.3">
      <c r="A10406">
        <f t="shared" si="162"/>
        <v>18996</v>
      </c>
    </row>
    <row r="10407" spans="1:1" ht="14.45" x14ac:dyDescent="0.3">
      <c r="A10407">
        <f t="shared" si="162"/>
        <v>18995</v>
      </c>
    </row>
    <row r="10408" spans="1:1" ht="14.45" x14ac:dyDescent="0.3">
      <c r="A10408">
        <f t="shared" si="162"/>
        <v>18994</v>
      </c>
    </row>
    <row r="10409" spans="1:1" ht="14.45" x14ac:dyDescent="0.3">
      <c r="A10409">
        <f t="shared" si="162"/>
        <v>18993</v>
      </c>
    </row>
    <row r="10410" spans="1:1" ht="14.45" x14ac:dyDescent="0.3">
      <c r="A10410">
        <f t="shared" si="162"/>
        <v>18992</v>
      </c>
    </row>
    <row r="10411" spans="1:1" ht="14.45" x14ac:dyDescent="0.3">
      <c r="A10411">
        <f t="shared" si="162"/>
        <v>18991</v>
      </c>
    </row>
    <row r="10412" spans="1:1" ht="14.45" x14ac:dyDescent="0.3">
      <c r="A10412">
        <f t="shared" si="162"/>
        <v>18990</v>
      </c>
    </row>
    <row r="10413" spans="1:1" ht="14.45" x14ac:dyDescent="0.3">
      <c r="A10413">
        <f t="shared" si="162"/>
        <v>18989</v>
      </c>
    </row>
    <row r="10414" spans="1:1" ht="14.45" x14ac:dyDescent="0.3">
      <c r="A10414">
        <f t="shared" si="162"/>
        <v>18988</v>
      </c>
    </row>
    <row r="10415" spans="1:1" ht="14.45" x14ac:dyDescent="0.3">
      <c r="A10415">
        <f t="shared" si="162"/>
        <v>18987</v>
      </c>
    </row>
    <row r="10416" spans="1:1" ht="14.45" x14ac:dyDescent="0.3">
      <c r="A10416">
        <f t="shared" si="162"/>
        <v>18986</v>
      </c>
    </row>
    <row r="10417" spans="1:1" ht="14.45" x14ac:dyDescent="0.3">
      <c r="A10417">
        <f t="shared" si="162"/>
        <v>18985</v>
      </c>
    </row>
    <row r="10418" spans="1:1" ht="14.45" x14ac:dyDescent="0.3">
      <c r="A10418">
        <f t="shared" si="162"/>
        <v>18984</v>
      </c>
    </row>
    <row r="10419" spans="1:1" ht="14.45" x14ac:dyDescent="0.3">
      <c r="A10419">
        <f t="shared" si="162"/>
        <v>18983</v>
      </c>
    </row>
    <row r="10420" spans="1:1" ht="14.45" x14ac:dyDescent="0.3">
      <c r="A10420">
        <f t="shared" si="162"/>
        <v>18982</v>
      </c>
    </row>
    <row r="10421" spans="1:1" ht="14.45" x14ac:dyDescent="0.3">
      <c r="A10421">
        <f t="shared" si="162"/>
        <v>18981</v>
      </c>
    </row>
    <row r="10422" spans="1:1" ht="14.45" x14ac:dyDescent="0.3">
      <c r="A10422">
        <f t="shared" si="162"/>
        <v>18980</v>
      </c>
    </row>
    <row r="10423" spans="1:1" ht="14.45" x14ac:dyDescent="0.3">
      <c r="A10423">
        <f t="shared" si="162"/>
        <v>18979</v>
      </c>
    </row>
    <row r="10424" spans="1:1" ht="14.45" x14ac:dyDescent="0.3">
      <c r="A10424">
        <f t="shared" si="162"/>
        <v>18978</v>
      </c>
    </row>
    <row r="10425" spans="1:1" ht="14.45" x14ac:dyDescent="0.3">
      <c r="A10425">
        <f t="shared" si="162"/>
        <v>18977</v>
      </c>
    </row>
    <row r="10426" spans="1:1" ht="14.45" x14ac:dyDescent="0.3">
      <c r="A10426">
        <f t="shared" si="162"/>
        <v>18976</v>
      </c>
    </row>
    <row r="10427" spans="1:1" ht="14.45" x14ac:dyDescent="0.3">
      <c r="A10427">
        <f t="shared" si="162"/>
        <v>18975</v>
      </c>
    </row>
    <row r="10428" spans="1:1" ht="14.45" x14ac:dyDescent="0.3">
      <c r="A10428">
        <f t="shared" si="162"/>
        <v>18974</v>
      </c>
    </row>
    <row r="10429" spans="1:1" ht="14.45" x14ac:dyDescent="0.3">
      <c r="A10429">
        <f t="shared" si="162"/>
        <v>18973</v>
      </c>
    </row>
    <row r="10430" spans="1:1" ht="14.45" x14ac:dyDescent="0.3">
      <c r="A10430">
        <f t="shared" si="162"/>
        <v>18972</v>
      </c>
    </row>
    <row r="10431" spans="1:1" ht="14.45" x14ac:dyDescent="0.3">
      <c r="A10431">
        <f t="shared" si="162"/>
        <v>18971</v>
      </c>
    </row>
    <row r="10432" spans="1:1" ht="14.45" x14ac:dyDescent="0.3">
      <c r="A10432">
        <f t="shared" si="162"/>
        <v>18970</v>
      </c>
    </row>
    <row r="10433" spans="1:1" ht="14.45" x14ac:dyDescent="0.3">
      <c r="A10433">
        <f t="shared" si="162"/>
        <v>18969</v>
      </c>
    </row>
    <row r="10434" spans="1:1" ht="14.45" x14ac:dyDescent="0.3">
      <c r="A10434">
        <f t="shared" si="162"/>
        <v>18968</v>
      </c>
    </row>
    <row r="10435" spans="1:1" ht="14.45" x14ac:dyDescent="0.3">
      <c r="A10435">
        <f t="shared" si="162"/>
        <v>18967</v>
      </c>
    </row>
    <row r="10436" spans="1:1" ht="14.45" x14ac:dyDescent="0.3">
      <c r="A10436">
        <f t="shared" ref="A10436:A10499" si="163">A10435-1</f>
        <v>18966</v>
      </c>
    </row>
    <row r="10437" spans="1:1" ht="14.45" x14ac:dyDescent="0.3">
      <c r="A10437">
        <f t="shared" si="163"/>
        <v>18965</v>
      </c>
    </row>
    <row r="10438" spans="1:1" ht="14.45" x14ac:dyDescent="0.3">
      <c r="A10438">
        <f t="shared" si="163"/>
        <v>18964</v>
      </c>
    </row>
    <row r="10439" spans="1:1" ht="14.45" x14ac:dyDescent="0.3">
      <c r="A10439">
        <f t="shared" si="163"/>
        <v>18963</v>
      </c>
    </row>
    <row r="10440" spans="1:1" ht="14.45" x14ac:dyDescent="0.3">
      <c r="A10440">
        <f t="shared" si="163"/>
        <v>18962</v>
      </c>
    </row>
    <row r="10441" spans="1:1" ht="14.45" x14ac:dyDescent="0.3">
      <c r="A10441">
        <f t="shared" si="163"/>
        <v>18961</v>
      </c>
    </row>
    <row r="10442" spans="1:1" ht="14.45" x14ac:dyDescent="0.3">
      <c r="A10442">
        <f t="shared" si="163"/>
        <v>18960</v>
      </c>
    </row>
    <row r="10443" spans="1:1" ht="14.45" x14ac:dyDescent="0.3">
      <c r="A10443">
        <f t="shared" si="163"/>
        <v>18959</v>
      </c>
    </row>
    <row r="10444" spans="1:1" ht="14.45" x14ac:dyDescent="0.3">
      <c r="A10444">
        <f t="shared" si="163"/>
        <v>18958</v>
      </c>
    </row>
    <row r="10445" spans="1:1" ht="14.45" x14ac:dyDescent="0.3">
      <c r="A10445">
        <f t="shared" si="163"/>
        <v>18957</v>
      </c>
    </row>
    <row r="10446" spans="1:1" ht="14.45" x14ac:dyDescent="0.3">
      <c r="A10446">
        <f t="shared" si="163"/>
        <v>18956</v>
      </c>
    </row>
    <row r="10447" spans="1:1" ht="14.45" x14ac:dyDescent="0.3">
      <c r="A10447">
        <f t="shared" si="163"/>
        <v>18955</v>
      </c>
    </row>
    <row r="10448" spans="1:1" ht="14.45" x14ac:dyDescent="0.3">
      <c r="A10448">
        <f t="shared" si="163"/>
        <v>18954</v>
      </c>
    </row>
    <row r="10449" spans="1:1" ht="14.45" x14ac:dyDescent="0.3">
      <c r="A10449">
        <f t="shared" si="163"/>
        <v>18953</v>
      </c>
    </row>
    <row r="10450" spans="1:1" ht="14.45" x14ac:dyDescent="0.3">
      <c r="A10450">
        <f t="shared" si="163"/>
        <v>18952</v>
      </c>
    </row>
    <row r="10451" spans="1:1" ht="14.45" x14ac:dyDescent="0.3">
      <c r="A10451">
        <f t="shared" si="163"/>
        <v>18951</v>
      </c>
    </row>
    <row r="10452" spans="1:1" ht="14.45" x14ac:dyDescent="0.3">
      <c r="A10452">
        <f t="shared" si="163"/>
        <v>18950</v>
      </c>
    </row>
    <row r="10453" spans="1:1" ht="14.45" x14ac:dyDescent="0.3">
      <c r="A10453">
        <f t="shared" si="163"/>
        <v>18949</v>
      </c>
    </row>
    <row r="10454" spans="1:1" ht="14.45" x14ac:dyDescent="0.3">
      <c r="A10454">
        <f t="shared" si="163"/>
        <v>18948</v>
      </c>
    </row>
    <row r="10455" spans="1:1" ht="14.45" x14ac:dyDescent="0.3">
      <c r="A10455">
        <f t="shared" si="163"/>
        <v>18947</v>
      </c>
    </row>
    <row r="10456" spans="1:1" ht="14.45" x14ac:dyDescent="0.3">
      <c r="A10456">
        <f t="shared" si="163"/>
        <v>18946</v>
      </c>
    </row>
    <row r="10457" spans="1:1" ht="14.45" x14ac:dyDescent="0.3">
      <c r="A10457">
        <f t="shared" si="163"/>
        <v>18945</v>
      </c>
    </row>
    <row r="10458" spans="1:1" ht="14.45" x14ac:dyDescent="0.3">
      <c r="A10458">
        <f t="shared" si="163"/>
        <v>18944</v>
      </c>
    </row>
    <row r="10459" spans="1:1" ht="14.45" x14ac:dyDescent="0.3">
      <c r="A10459">
        <f t="shared" si="163"/>
        <v>18943</v>
      </c>
    </row>
    <row r="10460" spans="1:1" ht="14.45" x14ac:dyDescent="0.3">
      <c r="A10460">
        <f t="shared" si="163"/>
        <v>18942</v>
      </c>
    </row>
    <row r="10461" spans="1:1" ht="14.45" x14ac:dyDescent="0.3">
      <c r="A10461">
        <f t="shared" si="163"/>
        <v>18941</v>
      </c>
    </row>
    <row r="10462" spans="1:1" ht="14.45" x14ac:dyDescent="0.3">
      <c r="A10462">
        <f t="shared" si="163"/>
        <v>18940</v>
      </c>
    </row>
    <row r="10463" spans="1:1" ht="14.45" x14ac:dyDescent="0.3">
      <c r="A10463">
        <f t="shared" si="163"/>
        <v>18939</v>
      </c>
    </row>
    <row r="10464" spans="1:1" ht="14.45" x14ac:dyDescent="0.3">
      <c r="A10464">
        <f t="shared" si="163"/>
        <v>18938</v>
      </c>
    </row>
    <row r="10465" spans="1:1" ht="14.45" x14ac:dyDescent="0.3">
      <c r="A10465">
        <f t="shared" si="163"/>
        <v>18937</v>
      </c>
    </row>
    <row r="10466" spans="1:1" ht="14.45" x14ac:dyDescent="0.3">
      <c r="A10466">
        <f t="shared" si="163"/>
        <v>18936</v>
      </c>
    </row>
    <row r="10467" spans="1:1" ht="14.45" x14ac:dyDescent="0.3">
      <c r="A10467">
        <f t="shared" si="163"/>
        <v>18935</v>
      </c>
    </row>
    <row r="10468" spans="1:1" ht="14.45" x14ac:dyDescent="0.3">
      <c r="A10468">
        <f t="shared" si="163"/>
        <v>18934</v>
      </c>
    </row>
    <row r="10469" spans="1:1" ht="14.45" x14ac:dyDescent="0.3">
      <c r="A10469">
        <f t="shared" si="163"/>
        <v>18933</v>
      </c>
    </row>
    <row r="10470" spans="1:1" ht="14.45" x14ac:dyDescent="0.3">
      <c r="A10470">
        <f t="shared" si="163"/>
        <v>18932</v>
      </c>
    </row>
    <row r="10471" spans="1:1" ht="14.45" x14ac:dyDescent="0.3">
      <c r="A10471">
        <f t="shared" si="163"/>
        <v>18931</v>
      </c>
    </row>
    <row r="10472" spans="1:1" ht="14.45" x14ac:dyDescent="0.3">
      <c r="A10472">
        <f t="shared" si="163"/>
        <v>18930</v>
      </c>
    </row>
    <row r="10473" spans="1:1" ht="14.45" x14ac:dyDescent="0.3">
      <c r="A10473">
        <f t="shared" si="163"/>
        <v>18929</v>
      </c>
    </row>
    <row r="10474" spans="1:1" ht="14.45" x14ac:dyDescent="0.3">
      <c r="A10474">
        <f t="shared" si="163"/>
        <v>18928</v>
      </c>
    </row>
    <row r="10475" spans="1:1" ht="14.45" x14ac:dyDescent="0.3">
      <c r="A10475">
        <f t="shared" si="163"/>
        <v>18927</v>
      </c>
    </row>
    <row r="10476" spans="1:1" ht="14.45" x14ac:dyDescent="0.3">
      <c r="A10476">
        <f t="shared" si="163"/>
        <v>18926</v>
      </c>
    </row>
    <row r="10477" spans="1:1" ht="14.45" x14ac:dyDescent="0.3">
      <c r="A10477">
        <f t="shared" si="163"/>
        <v>18925</v>
      </c>
    </row>
    <row r="10478" spans="1:1" ht="14.45" x14ac:dyDescent="0.3">
      <c r="A10478">
        <f t="shared" si="163"/>
        <v>18924</v>
      </c>
    </row>
    <row r="10479" spans="1:1" ht="14.45" x14ac:dyDescent="0.3">
      <c r="A10479">
        <f t="shared" si="163"/>
        <v>18923</v>
      </c>
    </row>
    <row r="10480" spans="1:1" ht="14.45" x14ac:dyDescent="0.3">
      <c r="A10480">
        <f t="shared" si="163"/>
        <v>18922</v>
      </c>
    </row>
    <row r="10481" spans="1:1" ht="14.45" x14ac:dyDescent="0.3">
      <c r="A10481">
        <f t="shared" si="163"/>
        <v>18921</v>
      </c>
    </row>
    <row r="10482" spans="1:1" ht="14.45" x14ac:dyDescent="0.3">
      <c r="A10482">
        <f t="shared" si="163"/>
        <v>18920</v>
      </c>
    </row>
    <row r="10483" spans="1:1" ht="14.45" x14ac:dyDescent="0.3">
      <c r="A10483">
        <f t="shared" si="163"/>
        <v>18919</v>
      </c>
    </row>
    <row r="10484" spans="1:1" ht="14.45" x14ac:dyDescent="0.3">
      <c r="A10484">
        <f t="shared" si="163"/>
        <v>18918</v>
      </c>
    </row>
    <row r="10485" spans="1:1" ht="14.45" x14ac:dyDescent="0.3">
      <c r="A10485">
        <f t="shared" si="163"/>
        <v>18917</v>
      </c>
    </row>
    <row r="10486" spans="1:1" ht="14.45" x14ac:dyDescent="0.3">
      <c r="A10486">
        <f t="shared" si="163"/>
        <v>18916</v>
      </c>
    </row>
    <row r="10487" spans="1:1" ht="14.45" x14ac:dyDescent="0.3">
      <c r="A10487">
        <f t="shared" si="163"/>
        <v>18915</v>
      </c>
    </row>
    <row r="10488" spans="1:1" ht="14.45" x14ac:dyDescent="0.3">
      <c r="A10488">
        <f t="shared" si="163"/>
        <v>18914</v>
      </c>
    </row>
    <row r="10489" spans="1:1" ht="14.45" x14ac:dyDescent="0.3">
      <c r="A10489">
        <f t="shared" si="163"/>
        <v>18913</v>
      </c>
    </row>
    <row r="10490" spans="1:1" ht="14.45" x14ac:dyDescent="0.3">
      <c r="A10490">
        <f t="shared" si="163"/>
        <v>18912</v>
      </c>
    </row>
    <row r="10491" spans="1:1" ht="14.45" x14ac:dyDescent="0.3">
      <c r="A10491">
        <f t="shared" si="163"/>
        <v>18911</v>
      </c>
    </row>
    <row r="10492" spans="1:1" ht="14.45" x14ac:dyDescent="0.3">
      <c r="A10492">
        <f t="shared" si="163"/>
        <v>18910</v>
      </c>
    </row>
    <row r="10493" spans="1:1" ht="14.45" x14ac:dyDescent="0.3">
      <c r="A10493">
        <f t="shared" si="163"/>
        <v>18909</v>
      </c>
    </row>
    <row r="10494" spans="1:1" ht="14.45" x14ac:dyDescent="0.3">
      <c r="A10494">
        <f t="shared" si="163"/>
        <v>18908</v>
      </c>
    </row>
    <row r="10495" spans="1:1" ht="14.45" x14ac:dyDescent="0.3">
      <c r="A10495">
        <f t="shared" si="163"/>
        <v>18907</v>
      </c>
    </row>
    <row r="10496" spans="1:1" ht="14.45" x14ac:dyDescent="0.3">
      <c r="A10496">
        <f t="shared" si="163"/>
        <v>18906</v>
      </c>
    </row>
    <row r="10497" spans="1:1" ht="14.45" x14ac:dyDescent="0.3">
      <c r="A10497">
        <f t="shared" si="163"/>
        <v>18905</v>
      </c>
    </row>
    <row r="10498" spans="1:1" ht="14.45" x14ac:dyDescent="0.3">
      <c r="A10498">
        <f t="shared" si="163"/>
        <v>18904</v>
      </c>
    </row>
    <row r="10499" spans="1:1" ht="14.45" x14ac:dyDescent="0.3">
      <c r="A10499">
        <f t="shared" si="163"/>
        <v>18903</v>
      </c>
    </row>
    <row r="10500" spans="1:1" ht="14.45" x14ac:dyDescent="0.3">
      <c r="A10500">
        <f t="shared" ref="A10500:A10563" si="164">A10499-1</f>
        <v>18902</v>
      </c>
    </row>
    <row r="10501" spans="1:1" ht="14.45" x14ac:dyDescent="0.3">
      <c r="A10501">
        <f t="shared" si="164"/>
        <v>18901</v>
      </c>
    </row>
    <row r="10502" spans="1:1" ht="14.45" x14ac:dyDescent="0.3">
      <c r="A10502">
        <f t="shared" si="164"/>
        <v>18900</v>
      </c>
    </row>
    <row r="10503" spans="1:1" ht="14.45" x14ac:dyDescent="0.3">
      <c r="A10503">
        <f t="shared" si="164"/>
        <v>18899</v>
      </c>
    </row>
    <row r="10504" spans="1:1" ht="14.45" x14ac:dyDescent="0.3">
      <c r="A10504">
        <f t="shared" si="164"/>
        <v>18898</v>
      </c>
    </row>
    <row r="10505" spans="1:1" ht="14.45" x14ac:dyDescent="0.3">
      <c r="A10505">
        <f t="shared" si="164"/>
        <v>18897</v>
      </c>
    </row>
    <row r="10506" spans="1:1" ht="14.45" x14ac:dyDescent="0.3">
      <c r="A10506">
        <f t="shared" si="164"/>
        <v>18896</v>
      </c>
    </row>
    <row r="10507" spans="1:1" ht="14.45" x14ac:dyDescent="0.3">
      <c r="A10507">
        <f t="shared" si="164"/>
        <v>18895</v>
      </c>
    </row>
    <row r="10508" spans="1:1" ht="14.45" x14ac:dyDescent="0.3">
      <c r="A10508">
        <f t="shared" si="164"/>
        <v>18894</v>
      </c>
    </row>
    <row r="10509" spans="1:1" ht="14.45" x14ac:dyDescent="0.3">
      <c r="A10509">
        <f t="shared" si="164"/>
        <v>18893</v>
      </c>
    </row>
    <row r="10510" spans="1:1" ht="14.45" x14ac:dyDescent="0.3">
      <c r="A10510">
        <f t="shared" si="164"/>
        <v>18892</v>
      </c>
    </row>
    <row r="10511" spans="1:1" ht="14.45" x14ac:dyDescent="0.3">
      <c r="A10511">
        <f t="shared" si="164"/>
        <v>18891</v>
      </c>
    </row>
    <row r="10512" spans="1:1" ht="14.45" x14ac:dyDescent="0.3">
      <c r="A10512">
        <f t="shared" si="164"/>
        <v>18890</v>
      </c>
    </row>
    <row r="10513" spans="1:1" ht="14.45" x14ac:dyDescent="0.3">
      <c r="A10513">
        <f t="shared" si="164"/>
        <v>18889</v>
      </c>
    </row>
    <row r="10514" spans="1:1" ht="14.45" x14ac:dyDescent="0.3">
      <c r="A10514">
        <f t="shared" si="164"/>
        <v>18888</v>
      </c>
    </row>
    <row r="10515" spans="1:1" ht="14.45" x14ac:dyDescent="0.3">
      <c r="A10515">
        <f t="shared" si="164"/>
        <v>18887</v>
      </c>
    </row>
    <row r="10516" spans="1:1" ht="14.45" x14ac:dyDescent="0.3">
      <c r="A10516">
        <f t="shared" si="164"/>
        <v>18886</v>
      </c>
    </row>
    <row r="10517" spans="1:1" ht="14.45" x14ac:dyDescent="0.3">
      <c r="A10517">
        <f t="shared" si="164"/>
        <v>18885</v>
      </c>
    </row>
    <row r="10518" spans="1:1" ht="14.45" x14ac:dyDescent="0.3">
      <c r="A10518">
        <f t="shared" si="164"/>
        <v>18884</v>
      </c>
    </row>
    <row r="10519" spans="1:1" ht="14.45" x14ac:dyDescent="0.3">
      <c r="A10519">
        <f t="shared" si="164"/>
        <v>18883</v>
      </c>
    </row>
    <row r="10520" spans="1:1" ht="14.45" x14ac:dyDescent="0.3">
      <c r="A10520">
        <f t="shared" si="164"/>
        <v>18882</v>
      </c>
    </row>
    <row r="10521" spans="1:1" ht="14.45" x14ac:dyDescent="0.3">
      <c r="A10521">
        <f t="shared" si="164"/>
        <v>18881</v>
      </c>
    </row>
    <row r="10522" spans="1:1" ht="14.45" x14ac:dyDescent="0.3">
      <c r="A10522">
        <f t="shared" si="164"/>
        <v>18880</v>
      </c>
    </row>
    <row r="10523" spans="1:1" ht="14.45" x14ac:dyDescent="0.3">
      <c r="A10523">
        <f t="shared" si="164"/>
        <v>18879</v>
      </c>
    </row>
    <row r="10524" spans="1:1" ht="14.45" x14ac:dyDescent="0.3">
      <c r="A10524">
        <f t="shared" si="164"/>
        <v>18878</v>
      </c>
    </row>
    <row r="10525" spans="1:1" ht="14.45" x14ac:dyDescent="0.3">
      <c r="A10525">
        <f t="shared" si="164"/>
        <v>18877</v>
      </c>
    </row>
    <row r="10526" spans="1:1" ht="14.45" x14ac:dyDescent="0.3">
      <c r="A10526">
        <f t="shared" si="164"/>
        <v>18876</v>
      </c>
    </row>
    <row r="10527" spans="1:1" ht="14.45" x14ac:dyDescent="0.3">
      <c r="A10527">
        <f t="shared" si="164"/>
        <v>18875</v>
      </c>
    </row>
    <row r="10528" spans="1:1" ht="14.45" x14ac:dyDescent="0.3">
      <c r="A10528">
        <f t="shared" si="164"/>
        <v>18874</v>
      </c>
    </row>
    <row r="10529" spans="1:1" ht="14.45" x14ac:dyDescent="0.3">
      <c r="A10529">
        <f t="shared" si="164"/>
        <v>18873</v>
      </c>
    </row>
    <row r="10530" spans="1:1" ht="14.45" x14ac:dyDescent="0.3">
      <c r="A10530">
        <f t="shared" si="164"/>
        <v>18872</v>
      </c>
    </row>
    <row r="10531" spans="1:1" ht="14.45" x14ac:dyDescent="0.3">
      <c r="A10531">
        <f t="shared" si="164"/>
        <v>18871</v>
      </c>
    </row>
    <row r="10532" spans="1:1" ht="14.45" x14ac:dyDescent="0.3">
      <c r="A10532">
        <f t="shared" si="164"/>
        <v>18870</v>
      </c>
    </row>
    <row r="10533" spans="1:1" ht="14.45" x14ac:dyDescent="0.3">
      <c r="A10533">
        <f t="shared" si="164"/>
        <v>18869</v>
      </c>
    </row>
    <row r="10534" spans="1:1" ht="14.45" x14ac:dyDescent="0.3">
      <c r="A10534">
        <f t="shared" si="164"/>
        <v>18868</v>
      </c>
    </row>
    <row r="10535" spans="1:1" ht="14.45" x14ac:dyDescent="0.3">
      <c r="A10535">
        <f t="shared" si="164"/>
        <v>18867</v>
      </c>
    </row>
    <row r="10536" spans="1:1" ht="14.45" x14ac:dyDescent="0.3">
      <c r="A10536">
        <f t="shared" si="164"/>
        <v>18866</v>
      </c>
    </row>
    <row r="10537" spans="1:1" ht="14.45" x14ac:dyDescent="0.3">
      <c r="A10537">
        <f t="shared" si="164"/>
        <v>18865</v>
      </c>
    </row>
    <row r="10538" spans="1:1" ht="14.45" x14ac:dyDescent="0.3">
      <c r="A10538">
        <f t="shared" si="164"/>
        <v>18864</v>
      </c>
    </row>
    <row r="10539" spans="1:1" ht="14.45" x14ac:dyDescent="0.3">
      <c r="A10539">
        <f t="shared" si="164"/>
        <v>18863</v>
      </c>
    </row>
    <row r="10540" spans="1:1" ht="14.45" x14ac:dyDescent="0.3">
      <c r="A10540">
        <f t="shared" si="164"/>
        <v>18862</v>
      </c>
    </row>
    <row r="10541" spans="1:1" ht="14.45" x14ac:dyDescent="0.3">
      <c r="A10541">
        <f t="shared" si="164"/>
        <v>18861</v>
      </c>
    </row>
    <row r="10542" spans="1:1" ht="14.45" x14ac:dyDescent="0.3">
      <c r="A10542">
        <f t="shared" si="164"/>
        <v>18860</v>
      </c>
    </row>
    <row r="10543" spans="1:1" ht="14.45" x14ac:dyDescent="0.3">
      <c r="A10543">
        <f t="shared" si="164"/>
        <v>18859</v>
      </c>
    </row>
    <row r="10544" spans="1:1" ht="14.45" x14ac:dyDescent="0.3">
      <c r="A10544">
        <f t="shared" si="164"/>
        <v>18858</v>
      </c>
    </row>
    <row r="10545" spans="1:1" ht="14.45" x14ac:dyDescent="0.3">
      <c r="A10545">
        <f t="shared" si="164"/>
        <v>18857</v>
      </c>
    </row>
    <row r="10546" spans="1:1" ht="14.45" x14ac:dyDescent="0.3">
      <c r="A10546">
        <f t="shared" si="164"/>
        <v>18856</v>
      </c>
    </row>
    <row r="10547" spans="1:1" ht="14.45" x14ac:dyDescent="0.3">
      <c r="A10547">
        <f t="shared" si="164"/>
        <v>18855</v>
      </c>
    </row>
    <row r="10548" spans="1:1" ht="14.45" x14ac:dyDescent="0.3">
      <c r="A10548">
        <f t="shared" si="164"/>
        <v>18854</v>
      </c>
    </row>
    <row r="10549" spans="1:1" ht="14.45" x14ac:dyDescent="0.3">
      <c r="A10549">
        <f t="shared" si="164"/>
        <v>18853</v>
      </c>
    </row>
    <row r="10550" spans="1:1" ht="14.45" x14ac:dyDescent="0.3">
      <c r="A10550">
        <f t="shared" si="164"/>
        <v>18852</v>
      </c>
    </row>
    <row r="10551" spans="1:1" ht="14.45" x14ac:dyDescent="0.3">
      <c r="A10551">
        <f t="shared" si="164"/>
        <v>18851</v>
      </c>
    </row>
    <row r="10552" spans="1:1" ht="14.45" x14ac:dyDescent="0.3">
      <c r="A10552">
        <f t="shared" si="164"/>
        <v>18850</v>
      </c>
    </row>
    <row r="10553" spans="1:1" ht="14.45" x14ac:dyDescent="0.3">
      <c r="A10553">
        <f t="shared" si="164"/>
        <v>18849</v>
      </c>
    </row>
    <row r="10554" spans="1:1" ht="14.45" x14ac:dyDescent="0.3">
      <c r="A10554">
        <f t="shared" si="164"/>
        <v>18848</v>
      </c>
    </row>
    <row r="10555" spans="1:1" ht="14.45" x14ac:dyDescent="0.3">
      <c r="A10555">
        <f t="shared" si="164"/>
        <v>18847</v>
      </c>
    </row>
    <row r="10556" spans="1:1" ht="14.45" x14ac:dyDescent="0.3">
      <c r="A10556">
        <f t="shared" si="164"/>
        <v>18846</v>
      </c>
    </row>
    <row r="10557" spans="1:1" ht="14.45" x14ac:dyDescent="0.3">
      <c r="A10557">
        <f t="shared" si="164"/>
        <v>18845</v>
      </c>
    </row>
    <row r="10558" spans="1:1" ht="14.45" x14ac:dyDescent="0.3">
      <c r="A10558">
        <f t="shared" si="164"/>
        <v>18844</v>
      </c>
    </row>
    <row r="10559" spans="1:1" ht="14.45" x14ac:dyDescent="0.3">
      <c r="A10559">
        <f t="shared" si="164"/>
        <v>18843</v>
      </c>
    </row>
    <row r="10560" spans="1:1" ht="14.45" x14ac:dyDescent="0.3">
      <c r="A10560">
        <f t="shared" si="164"/>
        <v>18842</v>
      </c>
    </row>
    <row r="10561" spans="1:1" ht="14.45" x14ac:dyDescent="0.3">
      <c r="A10561">
        <f t="shared" si="164"/>
        <v>18841</v>
      </c>
    </row>
    <row r="10562" spans="1:1" ht="14.45" x14ac:dyDescent="0.3">
      <c r="A10562">
        <f t="shared" si="164"/>
        <v>18840</v>
      </c>
    </row>
    <row r="10563" spans="1:1" ht="14.45" x14ac:dyDescent="0.3">
      <c r="A10563">
        <f t="shared" si="164"/>
        <v>18839</v>
      </c>
    </row>
    <row r="10564" spans="1:1" ht="14.45" x14ac:dyDescent="0.3">
      <c r="A10564">
        <f t="shared" ref="A10564:A10627" si="165">A10563-1</f>
        <v>18838</v>
      </c>
    </row>
    <row r="10565" spans="1:1" ht="14.45" x14ac:dyDescent="0.3">
      <c r="A10565">
        <f t="shared" si="165"/>
        <v>18837</v>
      </c>
    </row>
    <row r="10566" spans="1:1" ht="14.45" x14ac:dyDescent="0.3">
      <c r="A10566">
        <f t="shared" si="165"/>
        <v>18836</v>
      </c>
    </row>
    <row r="10567" spans="1:1" ht="14.45" x14ac:dyDescent="0.3">
      <c r="A10567">
        <f t="shared" si="165"/>
        <v>18835</v>
      </c>
    </row>
    <row r="10568" spans="1:1" ht="14.45" x14ac:dyDescent="0.3">
      <c r="A10568">
        <f t="shared" si="165"/>
        <v>18834</v>
      </c>
    </row>
    <row r="10569" spans="1:1" ht="14.45" x14ac:dyDescent="0.3">
      <c r="A10569">
        <f t="shared" si="165"/>
        <v>18833</v>
      </c>
    </row>
    <row r="10570" spans="1:1" ht="14.45" x14ac:dyDescent="0.3">
      <c r="A10570">
        <f t="shared" si="165"/>
        <v>18832</v>
      </c>
    </row>
    <row r="10571" spans="1:1" ht="14.45" x14ac:dyDescent="0.3">
      <c r="A10571">
        <f t="shared" si="165"/>
        <v>18831</v>
      </c>
    </row>
    <row r="10572" spans="1:1" ht="14.45" x14ac:dyDescent="0.3">
      <c r="A10572">
        <f t="shared" si="165"/>
        <v>18830</v>
      </c>
    </row>
    <row r="10573" spans="1:1" ht="14.45" x14ac:dyDescent="0.3">
      <c r="A10573">
        <f t="shared" si="165"/>
        <v>18829</v>
      </c>
    </row>
    <row r="10574" spans="1:1" ht="14.45" x14ac:dyDescent="0.3">
      <c r="A10574">
        <f t="shared" si="165"/>
        <v>18828</v>
      </c>
    </row>
    <row r="10575" spans="1:1" ht="14.45" x14ac:dyDescent="0.3">
      <c r="A10575">
        <f t="shared" si="165"/>
        <v>18827</v>
      </c>
    </row>
    <row r="10576" spans="1:1" ht="14.45" x14ac:dyDescent="0.3">
      <c r="A10576">
        <f t="shared" si="165"/>
        <v>18826</v>
      </c>
    </row>
    <row r="10577" spans="1:1" ht="14.45" x14ac:dyDescent="0.3">
      <c r="A10577">
        <f t="shared" si="165"/>
        <v>18825</v>
      </c>
    </row>
    <row r="10578" spans="1:1" ht="14.45" x14ac:dyDescent="0.3">
      <c r="A10578">
        <f t="shared" si="165"/>
        <v>18824</v>
      </c>
    </row>
    <row r="10579" spans="1:1" ht="14.45" x14ac:dyDescent="0.3">
      <c r="A10579">
        <f t="shared" si="165"/>
        <v>18823</v>
      </c>
    </row>
    <row r="10580" spans="1:1" ht="14.45" x14ac:dyDescent="0.3">
      <c r="A10580">
        <f t="shared" si="165"/>
        <v>18822</v>
      </c>
    </row>
    <row r="10581" spans="1:1" ht="14.45" x14ac:dyDescent="0.3">
      <c r="A10581">
        <f t="shared" si="165"/>
        <v>18821</v>
      </c>
    </row>
    <row r="10582" spans="1:1" ht="14.45" x14ac:dyDescent="0.3">
      <c r="A10582">
        <f t="shared" si="165"/>
        <v>18820</v>
      </c>
    </row>
    <row r="10583" spans="1:1" ht="14.45" x14ac:dyDescent="0.3">
      <c r="A10583">
        <f t="shared" si="165"/>
        <v>18819</v>
      </c>
    </row>
    <row r="10584" spans="1:1" ht="14.45" x14ac:dyDescent="0.3">
      <c r="A10584">
        <f t="shared" si="165"/>
        <v>18818</v>
      </c>
    </row>
    <row r="10585" spans="1:1" ht="14.45" x14ac:dyDescent="0.3">
      <c r="A10585">
        <f t="shared" si="165"/>
        <v>18817</v>
      </c>
    </row>
    <row r="10586" spans="1:1" ht="14.45" x14ac:dyDescent="0.3">
      <c r="A10586">
        <f t="shared" si="165"/>
        <v>18816</v>
      </c>
    </row>
    <row r="10587" spans="1:1" ht="14.45" x14ac:dyDescent="0.3">
      <c r="A10587">
        <f t="shared" si="165"/>
        <v>18815</v>
      </c>
    </row>
    <row r="10588" spans="1:1" ht="14.45" x14ac:dyDescent="0.3">
      <c r="A10588">
        <f t="shared" si="165"/>
        <v>18814</v>
      </c>
    </row>
    <row r="10589" spans="1:1" ht="14.45" x14ac:dyDescent="0.3">
      <c r="A10589">
        <f t="shared" si="165"/>
        <v>18813</v>
      </c>
    </row>
    <row r="10590" spans="1:1" ht="14.45" x14ac:dyDescent="0.3">
      <c r="A10590">
        <f t="shared" si="165"/>
        <v>18812</v>
      </c>
    </row>
    <row r="10591" spans="1:1" ht="14.45" x14ac:dyDescent="0.3">
      <c r="A10591">
        <f t="shared" si="165"/>
        <v>18811</v>
      </c>
    </row>
    <row r="10592" spans="1:1" ht="14.45" x14ac:dyDescent="0.3">
      <c r="A10592">
        <f t="shared" si="165"/>
        <v>18810</v>
      </c>
    </row>
    <row r="10593" spans="1:1" ht="14.45" x14ac:dyDescent="0.3">
      <c r="A10593">
        <f t="shared" si="165"/>
        <v>18809</v>
      </c>
    </row>
    <row r="10594" spans="1:1" ht="14.45" x14ac:dyDescent="0.3">
      <c r="A10594">
        <f t="shared" si="165"/>
        <v>18808</v>
      </c>
    </row>
    <row r="10595" spans="1:1" ht="14.45" x14ac:dyDescent="0.3">
      <c r="A10595">
        <f t="shared" si="165"/>
        <v>18807</v>
      </c>
    </row>
    <row r="10596" spans="1:1" ht="14.45" x14ac:dyDescent="0.3">
      <c r="A10596">
        <f t="shared" si="165"/>
        <v>18806</v>
      </c>
    </row>
    <row r="10597" spans="1:1" ht="14.45" x14ac:dyDescent="0.3">
      <c r="A10597">
        <f t="shared" si="165"/>
        <v>18805</v>
      </c>
    </row>
    <row r="10598" spans="1:1" ht="14.45" x14ac:dyDescent="0.3">
      <c r="A10598">
        <f t="shared" si="165"/>
        <v>18804</v>
      </c>
    </row>
    <row r="10599" spans="1:1" ht="14.45" x14ac:dyDescent="0.3">
      <c r="A10599">
        <f t="shared" si="165"/>
        <v>18803</v>
      </c>
    </row>
    <row r="10600" spans="1:1" ht="14.45" x14ac:dyDescent="0.3">
      <c r="A10600">
        <f t="shared" si="165"/>
        <v>18802</v>
      </c>
    </row>
    <row r="10601" spans="1:1" ht="14.45" x14ac:dyDescent="0.3">
      <c r="A10601">
        <f t="shared" si="165"/>
        <v>18801</v>
      </c>
    </row>
    <row r="10602" spans="1:1" ht="14.45" x14ac:dyDescent="0.3">
      <c r="A10602">
        <f t="shared" si="165"/>
        <v>18800</v>
      </c>
    </row>
    <row r="10603" spans="1:1" ht="14.45" x14ac:dyDescent="0.3">
      <c r="A10603">
        <f t="shared" si="165"/>
        <v>18799</v>
      </c>
    </row>
    <row r="10604" spans="1:1" ht="14.45" x14ac:dyDescent="0.3">
      <c r="A10604">
        <f t="shared" si="165"/>
        <v>18798</v>
      </c>
    </row>
    <row r="10605" spans="1:1" ht="14.45" x14ac:dyDescent="0.3">
      <c r="A10605">
        <f t="shared" si="165"/>
        <v>18797</v>
      </c>
    </row>
    <row r="10606" spans="1:1" ht="14.45" x14ac:dyDescent="0.3">
      <c r="A10606">
        <f t="shared" si="165"/>
        <v>18796</v>
      </c>
    </row>
    <row r="10607" spans="1:1" ht="14.45" x14ac:dyDescent="0.3">
      <c r="A10607">
        <f t="shared" si="165"/>
        <v>18795</v>
      </c>
    </row>
    <row r="10608" spans="1:1" ht="14.45" x14ac:dyDescent="0.3">
      <c r="A10608">
        <f t="shared" si="165"/>
        <v>18794</v>
      </c>
    </row>
    <row r="10609" spans="1:1" ht="14.45" x14ac:dyDescent="0.3">
      <c r="A10609">
        <f t="shared" si="165"/>
        <v>18793</v>
      </c>
    </row>
    <row r="10610" spans="1:1" ht="14.45" x14ac:dyDescent="0.3">
      <c r="A10610">
        <f t="shared" si="165"/>
        <v>18792</v>
      </c>
    </row>
    <row r="10611" spans="1:1" ht="14.45" x14ac:dyDescent="0.3">
      <c r="A10611">
        <f t="shared" si="165"/>
        <v>18791</v>
      </c>
    </row>
    <row r="10612" spans="1:1" ht="14.45" x14ac:dyDescent="0.3">
      <c r="A10612">
        <f t="shared" si="165"/>
        <v>18790</v>
      </c>
    </row>
    <row r="10613" spans="1:1" ht="14.45" x14ac:dyDescent="0.3">
      <c r="A10613">
        <f t="shared" si="165"/>
        <v>18789</v>
      </c>
    </row>
    <row r="10614" spans="1:1" ht="14.45" x14ac:dyDescent="0.3">
      <c r="A10614">
        <f t="shared" si="165"/>
        <v>18788</v>
      </c>
    </row>
    <row r="10615" spans="1:1" ht="14.45" x14ac:dyDescent="0.3">
      <c r="A10615">
        <f t="shared" si="165"/>
        <v>18787</v>
      </c>
    </row>
    <row r="10616" spans="1:1" ht="14.45" x14ac:dyDescent="0.3">
      <c r="A10616">
        <f t="shared" si="165"/>
        <v>18786</v>
      </c>
    </row>
    <row r="10617" spans="1:1" ht="14.45" x14ac:dyDescent="0.3">
      <c r="A10617">
        <f t="shared" si="165"/>
        <v>18785</v>
      </c>
    </row>
    <row r="10618" spans="1:1" ht="14.45" x14ac:dyDescent="0.3">
      <c r="A10618">
        <f t="shared" si="165"/>
        <v>18784</v>
      </c>
    </row>
    <row r="10619" spans="1:1" ht="14.45" x14ac:dyDescent="0.3">
      <c r="A10619">
        <f t="shared" si="165"/>
        <v>18783</v>
      </c>
    </row>
    <row r="10620" spans="1:1" ht="14.45" x14ac:dyDescent="0.3">
      <c r="A10620">
        <f t="shared" si="165"/>
        <v>18782</v>
      </c>
    </row>
    <row r="10621" spans="1:1" ht="14.45" x14ac:dyDescent="0.3">
      <c r="A10621">
        <f t="shared" si="165"/>
        <v>18781</v>
      </c>
    </row>
    <row r="10622" spans="1:1" ht="14.45" x14ac:dyDescent="0.3">
      <c r="A10622">
        <f t="shared" si="165"/>
        <v>18780</v>
      </c>
    </row>
    <row r="10623" spans="1:1" ht="14.45" x14ac:dyDescent="0.3">
      <c r="A10623">
        <f t="shared" si="165"/>
        <v>18779</v>
      </c>
    </row>
    <row r="10624" spans="1:1" ht="14.45" x14ac:dyDescent="0.3">
      <c r="A10624">
        <f t="shared" si="165"/>
        <v>18778</v>
      </c>
    </row>
    <row r="10625" spans="1:1" ht="14.45" x14ac:dyDescent="0.3">
      <c r="A10625">
        <f t="shared" si="165"/>
        <v>18777</v>
      </c>
    </row>
    <row r="10626" spans="1:1" ht="14.45" x14ac:dyDescent="0.3">
      <c r="A10626">
        <f t="shared" si="165"/>
        <v>18776</v>
      </c>
    </row>
    <row r="10627" spans="1:1" ht="14.45" x14ac:dyDescent="0.3">
      <c r="A10627">
        <f t="shared" si="165"/>
        <v>18775</v>
      </c>
    </row>
    <row r="10628" spans="1:1" ht="14.45" x14ac:dyDescent="0.3">
      <c r="A10628">
        <f t="shared" ref="A10628:A10691" si="166">A10627-1</f>
        <v>18774</v>
      </c>
    </row>
    <row r="10629" spans="1:1" ht="14.45" x14ac:dyDescent="0.3">
      <c r="A10629">
        <f t="shared" si="166"/>
        <v>18773</v>
      </c>
    </row>
    <row r="10630" spans="1:1" ht="14.45" x14ac:dyDescent="0.3">
      <c r="A10630">
        <f t="shared" si="166"/>
        <v>18772</v>
      </c>
    </row>
    <row r="10631" spans="1:1" ht="14.45" x14ac:dyDescent="0.3">
      <c r="A10631">
        <f t="shared" si="166"/>
        <v>18771</v>
      </c>
    </row>
    <row r="10632" spans="1:1" ht="14.45" x14ac:dyDescent="0.3">
      <c r="A10632">
        <f t="shared" si="166"/>
        <v>18770</v>
      </c>
    </row>
    <row r="10633" spans="1:1" ht="14.45" x14ac:dyDescent="0.3">
      <c r="A10633">
        <f t="shared" si="166"/>
        <v>18769</v>
      </c>
    </row>
    <row r="10634" spans="1:1" ht="14.45" x14ac:dyDescent="0.3">
      <c r="A10634">
        <f t="shared" si="166"/>
        <v>18768</v>
      </c>
    </row>
    <row r="10635" spans="1:1" ht="14.45" x14ac:dyDescent="0.3">
      <c r="A10635">
        <f t="shared" si="166"/>
        <v>18767</v>
      </c>
    </row>
    <row r="10636" spans="1:1" ht="14.45" x14ac:dyDescent="0.3">
      <c r="A10636">
        <f t="shared" si="166"/>
        <v>18766</v>
      </c>
    </row>
    <row r="10637" spans="1:1" ht="14.45" x14ac:dyDescent="0.3">
      <c r="A10637">
        <f t="shared" si="166"/>
        <v>18765</v>
      </c>
    </row>
    <row r="10638" spans="1:1" ht="14.45" x14ac:dyDescent="0.3">
      <c r="A10638">
        <f t="shared" si="166"/>
        <v>18764</v>
      </c>
    </row>
    <row r="10639" spans="1:1" ht="14.45" x14ac:dyDescent="0.3">
      <c r="A10639">
        <f t="shared" si="166"/>
        <v>18763</v>
      </c>
    </row>
    <row r="10640" spans="1:1" ht="14.45" x14ac:dyDescent="0.3">
      <c r="A10640">
        <f t="shared" si="166"/>
        <v>18762</v>
      </c>
    </row>
    <row r="10641" spans="1:1" ht="14.45" x14ac:dyDescent="0.3">
      <c r="A10641">
        <f t="shared" si="166"/>
        <v>18761</v>
      </c>
    </row>
    <row r="10642" spans="1:1" ht="14.45" x14ac:dyDescent="0.3">
      <c r="A10642">
        <f t="shared" si="166"/>
        <v>18760</v>
      </c>
    </row>
    <row r="10643" spans="1:1" ht="14.45" x14ac:dyDescent="0.3">
      <c r="A10643">
        <f t="shared" si="166"/>
        <v>18759</v>
      </c>
    </row>
    <row r="10644" spans="1:1" ht="14.45" x14ac:dyDescent="0.3">
      <c r="A10644">
        <f t="shared" si="166"/>
        <v>18758</v>
      </c>
    </row>
    <row r="10645" spans="1:1" ht="14.45" x14ac:dyDescent="0.3">
      <c r="A10645">
        <f t="shared" si="166"/>
        <v>18757</v>
      </c>
    </row>
    <row r="10646" spans="1:1" ht="14.45" x14ac:dyDescent="0.3">
      <c r="A10646">
        <f t="shared" si="166"/>
        <v>18756</v>
      </c>
    </row>
    <row r="10647" spans="1:1" ht="14.45" x14ac:dyDescent="0.3">
      <c r="A10647">
        <f t="shared" si="166"/>
        <v>18755</v>
      </c>
    </row>
    <row r="10648" spans="1:1" ht="14.45" x14ac:dyDescent="0.3">
      <c r="A10648">
        <f t="shared" si="166"/>
        <v>18754</v>
      </c>
    </row>
    <row r="10649" spans="1:1" ht="14.45" x14ac:dyDescent="0.3">
      <c r="A10649">
        <f t="shared" si="166"/>
        <v>18753</v>
      </c>
    </row>
    <row r="10650" spans="1:1" ht="14.45" x14ac:dyDescent="0.3">
      <c r="A10650">
        <f t="shared" si="166"/>
        <v>18752</v>
      </c>
    </row>
    <row r="10651" spans="1:1" ht="14.45" x14ac:dyDescent="0.3">
      <c r="A10651">
        <f t="shared" si="166"/>
        <v>18751</v>
      </c>
    </row>
    <row r="10652" spans="1:1" ht="14.45" x14ac:dyDescent="0.3">
      <c r="A10652">
        <f t="shared" si="166"/>
        <v>18750</v>
      </c>
    </row>
    <row r="10653" spans="1:1" ht="14.45" x14ac:dyDescent="0.3">
      <c r="A10653">
        <f t="shared" si="166"/>
        <v>18749</v>
      </c>
    </row>
    <row r="10654" spans="1:1" ht="14.45" x14ac:dyDescent="0.3">
      <c r="A10654">
        <f t="shared" si="166"/>
        <v>18748</v>
      </c>
    </row>
    <row r="10655" spans="1:1" ht="14.45" x14ac:dyDescent="0.3">
      <c r="A10655">
        <f t="shared" si="166"/>
        <v>18747</v>
      </c>
    </row>
    <row r="10656" spans="1:1" ht="14.45" x14ac:dyDescent="0.3">
      <c r="A10656">
        <f t="shared" si="166"/>
        <v>18746</v>
      </c>
    </row>
    <row r="10657" spans="1:1" ht="14.45" x14ac:dyDescent="0.3">
      <c r="A10657">
        <f t="shared" si="166"/>
        <v>18745</v>
      </c>
    </row>
    <row r="10658" spans="1:1" ht="14.45" x14ac:dyDescent="0.3">
      <c r="A10658">
        <f t="shared" si="166"/>
        <v>18744</v>
      </c>
    </row>
    <row r="10659" spans="1:1" ht="14.45" x14ac:dyDescent="0.3">
      <c r="A10659">
        <f t="shared" si="166"/>
        <v>18743</v>
      </c>
    </row>
    <row r="10660" spans="1:1" ht="14.45" x14ac:dyDescent="0.3">
      <c r="A10660">
        <f t="shared" si="166"/>
        <v>18742</v>
      </c>
    </row>
    <row r="10661" spans="1:1" ht="14.45" x14ac:dyDescent="0.3">
      <c r="A10661">
        <f t="shared" si="166"/>
        <v>18741</v>
      </c>
    </row>
    <row r="10662" spans="1:1" ht="14.45" x14ac:dyDescent="0.3">
      <c r="A10662">
        <f t="shared" si="166"/>
        <v>18740</v>
      </c>
    </row>
    <row r="10663" spans="1:1" ht="14.45" x14ac:dyDescent="0.3">
      <c r="A10663">
        <f t="shared" si="166"/>
        <v>18739</v>
      </c>
    </row>
    <row r="10664" spans="1:1" ht="14.45" x14ac:dyDescent="0.3">
      <c r="A10664">
        <f t="shared" si="166"/>
        <v>18738</v>
      </c>
    </row>
    <row r="10665" spans="1:1" ht="14.45" x14ac:dyDescent="0.3">
      <c r="A10665">
        <f t="shared" si="166"/>
        <v>18737</v>
      </c>
    </row>
    <row r="10666" spans="1:1" ht="14.45" x14ac:dyDescent="0.3">
      <c r="A10666">
        <f t="shared" si="166"/>
        <v>18736</v>
      </c>
    </row>
    <row r="10667" spans="1:1" ht="14.45" x14ac:dyDescent="0.3">
      <c r="A10667">
        <f t="shared" si="166"/>
        <v>18735</v>
      </c>
    </row>
    <row r="10668" spans="1:1" ht="14.45" x14ac:dyDescent="0.3">
      <c r="A10668">
        <f t="shared" si="166"/>
        <v>18734</v>
      </c>
    </row>
    <row r="10669" spans="1:1" ht="14.45" x14ac:dyDescent="0.3">
      <c r="A10669">
        <f t="shared" si="166"/>
        <v>18733</v>
      </c>
    </row>
    <row r="10670" spans="1:1" ht="14.45" x14ac:dyDescent="0.3">
      <c r="A10670">
        <f t="shared" si="166"/>
        <v>18732</v>
      </c>
    </row>
    <row r="10671" spans="1:1" ht="14.45" x14ac:dyDescent="0.3">
      <c r="A10671">
        <f t="shared" si="166"/>
        <v>18731</v>
      </c>
    </row>
    <row r="10672" spans="1:1" ht="14.45" x14ac:dyDescent="0.3">
      <c r="A10672">
        <f t="shared" si="166"/>
        <v>18730</v>
      </c>
    </row>
    <row r="10673" spans="1:1" ht="14.45" x14ac:dyDescent="0.3">
      <c r="A10673">
        <f t="shared" si="166"/>
        <v>18729</v>
      </c>
    </row>
    <row r="10674" spans="1:1" ht="14.45" x14ac:dyDescent="0.3">
      <c r="A10674">
        <f t="shared" si="166"/>
        <v>18728</v>
      </c>
    </row>
    <row r="10675" spans="1:1" ht="14.45" x14ac:dyDescent="0.3">
      <c r="A10675">
        <f t="shared" si="166"/>
        <v>18727</v>
      </c>
    </row>
    <row r="10676" spans="1:1" ht="14.45" x14ac:dyDescent="0.3">
      <c r="A10676">
        <f t="shared" si="166"/>
        <v>18726</v>
      </c>
    </row>
    <row r="10677" spans="1:1" ht="14.45" x14ac:dyDescent="0.3">
      <c r="A10677">
        <f t="shared" si="166"/>
        <v>18725</v>
      </c>
    </row>
    <row r="10678" spans="1:1" ht="14.45" x14ac:dyDescent="0.3">
      <c r="A10678">
        <f t="shared" si="166"/>
        <v>18724</v>
      </c>
    </row>
    <row r="10679" spans="1:1" ht="14.45" x14ac:dyDescent="0.3">
      <c r="A10679">
        <f t="shared" si="166"/>
        <v>18723</v>
      </c>
    </row>
    <row r="10680" spans="1:1" ht="14.45" x14ac:dyDescent="0.3">
      <c r="A10680">
        <f t="shared" si="166"/>
        <v>18722</v>
      </c>
    </row>
    <row r="10681" spans="1:1" ht="14.45" x14ac:dyDescent="0.3">
      <c r="A10681">
        <f t="shared" si="166"/>
        <v>18721</v>
      </c>
    </row>
    <row r="10682" spans="1:1" ht="14.45" x14ac:dyDescent="0.3">
      <c r="A10682">
        <f t="shared" si="166"/>
        <v>18720</v>
      </c>
    </row>
    <row r="10683" spans="1:1" ht="14.45" x14ac:dyDescent="0.3">
      <c r="A10683">
        <f t="shared" si="166"/>
        <v>18719</v>
      </c>
    </row>
    <row r="10684" spans="1:1" ht="14.45" x14ac:dyDescent="0.3">
      <c r="A10684">
        <f t="shared" si="166"/>
        <v>18718</v>
      </c>
    </row>
    <row r="10685" spans="1:1" ht="14.45" x14ac:dyDescent="0.3">
      <c r="A10685">
        <f t="shared" si="166"/>
        <v>18717</v>
      </c>
    </row>
    <row r="10686" spans="1:1" ht="14.45" x14ac:dyDescent="0.3">
      <c r="A10686">
        <f t="shared" si="166"/>
        <v>18716</v>
      </c>
    </row>
    <row r="10687" spans="1:1" ht="14.45" x14ac:dyDescent="0.3">
      <c r="A10687">
        <f t="shared" si="166"/>
        <v>18715</v>
      </c>
    </row>
    <row r="10688" spans="1:1" ht="14.45" x14ac:dyDescent="0.3">
      <c r="A10688">
        <f t="shared" si="166"/>
        <v>18714</v>
      </c>
    </row>
    <row r="10689" spans="1:1" ht="14.45" x14ac:dyDescent="0.3">
      <c r="A10689">
        <f t="shared" si="166"/>
        <v>18713</v>
      </c>
    </row>
    <row r="10690" spans="1:1" ht="14.45" x14ac:dyDescent="0.3">
      <c r="A10690">
        <f t="shared" si="166"/>
        <v>18712</v>
      </c>
    </row>
    <row r="10691" spans="1:1" ht="14.45" x14ac:dyDescent="0.3">
      <c r="A10691">
        <f t="shared" si="166"/>
        <v>18711</v>
      </c>
    </row>
    <row r="10692" spans="1:1" ht="14.45" x14ac:dyDescent="0.3">
      <c r="A10692">
        <f t="shared" ref="A10692:A10755" si="167">A10691-1</f>
        <v>18710</v>
      </c>
    </row>
    <row r="10693" spans="1:1" ht="14.45" x14ac:dyDescent="0.3">
      <c r="A10693">
        <f t="shared" si="167"/>
        <v>18709</v>
      </c>
    </row>
    <row r="10694" spans="1:1" ht="14.45" x14ac:dyDescent="0.3">
      <c r="A10694">
        <f t="shared" si="167"/>
        <v>18708</v>
      </c>
    </row>
    <row r="10695" spans="1:1" ht="14.45" x14ac:dyDescent="0.3">
      <c r="A10695">
        <f t="shared" si="167"/>
        <v>18707</v>
      </c>
    </row>
    <row r="10696" spans="1:1" ht="14.45" x14ac:dyDescent="0.3">
      <c r="A10696">
        <f t="shared" si="167"/>
        <v>18706</v>
      </c>
    </row>
    <row r="10697" spans="1:1" ht="14.45" x14ac:dyDescent="0.3">
      <c r="A10697">
        <f t="shared" si="167"/>
        <v>18705</v>
      </c>
    </row>
    <row r="10698" spans="1:1" ht="14.45" x14ac:dyDescent="0.3">
      <c r="A10698">
        <f t="shared" si="167"/>
        <v>18704</v>
      </c>
    </row>
    <row r="10699" spans="1:1" ht="14.45" x14ac:dyDescent="0.3">
      <c r="A10699">
        <f t="shared" si="167"/>
        <v>18703</v>
      </c>
    </row>
    <row r="10700" spans="1:1" ht="14.45" x14ac:dyDescent="0.3">
      <c r="A10700">
        <f t="shared" si="167"/>
        <v>18702</v>
      </c>
    </row>
    <row r="10701" spans="1:1" ht="14.45" x14ac:dyDescent="0.3">
      <c r="A10701">
        <f t="shared" si="167"/>
        <v>18701</v>
      </c>
    </row>
    <row r="10702" spans="1:1" ht="14.45" x14ac:dyDescent="0.3">
      <c r="A10702">
        <f t="shared" si="167"/>
        <v>18700</v>
      </c>
    </row>
    <row r="10703" spans="1:1" ht="14.45" x14ac:dyDescent="0.3">
      <c r="A10703">
        <f t="shared" si="167"/>
        <v>18699</v>
      </c>
    </row>
    <row r="10704" spans="1:1" ht="14.45" x14ac:dyDescent="0.3">
      <c r="A10704">
        <f t="shared" si="167"/>
        <v>18698</v>
      </c>
    </row>
    <row r="10705" spans="1:1" ht="14.45" x14ac:dyDescent="0.3">
      <c r="A10705">
        <f t="shared" si="167"/>
        <v>18697</v>
      </c>
    </row>
    <row r="10706" spans="1:1" ht="14.45" x14ac:dyDescent="0.3">
      <c r="A10706">
        <f t="shared" si="167"/>
        <v>18696</v>
      </c>
    </row>
    <row r="10707" spans="1:1" ht="14.45" x14ac:dyDescent="0.3">
      <c r="A10707">
        <f t="shared" si="167"/>
        <v>18695</v>
      </c>
    </row>
    <row r="10708" spans="1:1" ht="14.45" x14ac:dyDescent="0.3">
      <c r="A10708">
        <f t="shared" si="167"/>
        <v>18694</v>
      </c>
    </row>
    <row r="10709" spans="1:1" ht="14.45" x14ac:dyDescent="0.3">
      <c r="A10709">
        <f t="shared" si="167"/>
        <v>18693</v>
      </c>
    </row>
    <row r="10710" spans="1:1" ht="14.45" x14ac:dyDescent="0.3">
      <c r="A10710">
        <f t="shared" si="167"/>
        <v>18692</v>
      </c>
    </row>
    <row r="10711" spans="1:1" ht="14.45" x14ac:dyDescent="0.3">
      <c r="A10711">
        <f t="shared" si="167"/>
        <v>18691</v>
      </c>
    </row>
    <row r="10712" spans="1:1" ht="14.45" x14ac:dyDescent="0.3">
      <c r="A10712">
        <f t="shared" si="167"/>
        <v>18690</v>
      </c>
    </row>
    <row r="10713" spans="1:1" ht="14.45" x14ac:dyDescent="0.3">
      <c r="A10713">
        <f t="shared" si="167"/>
        <v>18689</v>
      </c>
    </row>
    <row r="10714" spans="1:1" ht="14.45" x14ac:dyDescent="0.3">
      <c r="A10714">
        <f t="shared" si="167"/>
        <v>18688</v>
      </c>
    </row>
    <row r="10715" spans="1:1" ht="14.45" x14ac:dyDescent="0.3">
      <c r="A10715">
        <f t="shared" si="167"/>
        <v>18687</v>
      </c>
    </row>
    <row r="10716" spans="1:1" ht="14.45" x14ac:dyDescent="0.3">
      <c r="A10716">
        <f t="shared" si="167"/>
        <v>18686</v>
      </c>
    </row>
    <row r="10717" spans="1:1" ht="14.45" x14ac:dyDescent="0.3">
      <c r="A10717">
        <f t="shared" si="167"/>
        <v>18685</v>
      </c>
    </row>
    <row r="10718" spans="1:1" ht="14.45" x14ac:dyDescent="0.3">
      <c r="A10718">
        <f t="shared" si="167"/>
        <v>18684</v>
      </c>
    </row>
    <row r="10719" spans="1:1" ht="14.45" x14ac:dyDescent="0.3">
      <c r="A10719">
        <f t="shared" si="167"/>
        <v>18683</v>
      </c>
    </row>
    <row r="10720" spans="1:1" ht="14.45" x14ac:dyDescent="0.3">
      <c r="A10720">
        <f t="shared" si="167"/>
        <v>18682</v>
      </c>
    </row>
    <row r="10721" spans="1:1" ht="14.45" x14ac:dyDescent="0.3">
      <c r="A10721">
        <f t="shared" si="167"/>
        <v>18681</v>
      </c>
    </row>
    <row r="10722" spans="1:1" ht="14.45" x14ac:dyDescent="0.3">
      <c r="A10722">
        <f t="shared" si="167"/>
        <v>18680</v>
      </c>
    </row>
    <row r="10723" spans="1:1" ht="14.45" x14ac:dyDescent="0.3">
      <c r="A10723">
        <f t="shared" si="167"/>
        <v>18679</v>
      </c>
    </row>
    <row r="10724" spans="1:1" ht="14.45" x14ac:dyDescent="0.3">
      <c r="A10724">
        <f t="shared" si="167"/>
        <v>18678</v>
      </c>
    </row>
    <row r="10725" spans="1:1" ht="14.45" x14ac:dyDescent="0.3">
      <c r="A10725">
        <f t="shared" si="167"/>
        <v>18677</v>
      </c>
    </row>
    <row r="10726" spans="1:1" ht="14.45" x14ac:dyDescent="0.3">
      <c r="A10726">
        <f t="shared" si="167"/>
        <v>18676</v>
      </c>
    </row>
    <row r="10727" spans="1:1" ht="14.45" x14ac:dyDescent="0.3">
      <c r="A10727">
        <f t="shared" si="167"/>
        <v>18675</v>
      </c>
    </row>
    <row r="10728" spans="1:1" ht="14.45" x14ac:dyDescent="0.3">
      <c r="A10728">
        <f t="shared" si="167"/>
        <v>18674</v>
      </c>
    </row>
    <row r="10729" spans="1:1" ht="14.45" x14ac:dyDescent="0.3">
      <c r="A10729">
        <f t="shared" si="167"/>
        <v>18673</v>
      </c>
    </row>
    <row r="10730" spans="1:1" ht="14.45" x14ac:dyDescent="0.3">
      <c r="A10730">
        <f t="shared" si="167"/>
        <v>18672</v>
      </c>
    </row>
    <row r="10731" spans="1:1" ht="14.45" x14ac:dyDescent="0.3">
      <c r="A10731">
        <f t="shared" si="167"/>
        <v>18671</v>
      </c>
    </row>
    <row r="10732" spans="1:1" ht="14.45" x14ac:dyDescent="0.3">
      <c r="A10732">
        <f t="shared" si="167"/>
        <v>18670</v>
      </c>
    </row>
    <row r="10733" spans="1:1" ht="14.45" x14ac:dyDescent="0.3">
      <c r="A10733">
        <f t="shared" si="167"/>
        <v>18669</v>
      </c>
    </row>
    <row r="10734" spans="1:1" ht="14.45" x14ac:dyDescent="0.3">
      <c r="A10734">
        <f t="shared" si="167"/>
        <v>18668</v>
      </c>
    </row>
    <row r="10735" spans="1:1" ht="14.45" x14ac:dyDescent="0.3">
      <c r="A10735">
        <f t="shared" si="167"/>
        <v>18667</v>
      </c>
    </row>
    <row r="10736" spans="1:1" ht="14.45" x14ac:dyDescent="0.3">
      <c r="A10736">
        <f t="shared" si="167"/>
        <v>18666</v>
      </c>
    </row>
    <row r="10737" spans="1:1" ht="14.45" x14ac:dyDescent="0.3">
      <c r="A10737">
        <f t="shared" si="167"/>
        <v>18665</v>
      </c>
    </row>
    <row r="10738" spans="1:1" ht="14.45" x14ac:dyDescent="0.3">
      <c r="A10738">
        <f t="shared" si="167"/>
        <v>18664</v>
      </c>
    </row>
    <row r="10739" spans="1:1" ht="14.45" x14ac:dyDescent="0.3">
      <c r="A10739">
        <f t="shared" si="167"/>
        <v>18663</v>
      </c>
    </row>
    <row r="10740" spans="1:1" ht="14.45" x14ac:dyDescent="0.3">
      <c r="A10740">
        <f t="shared" si="167"/>
        <v>18662</v>
      </c>
    </row>
    <row r="10741" spans="1:1" ht="14.45" x14ac:dyDescent="0.3">
      <c r="A10741">
        <f t="shared" si="167"/>
        <v>18661</v>
      </c>
    </row>
    <row r="10742" spans="1:1" ht="14.45" x14ac:dyDescent="0.3">
      <c r="A10742">
        <f t="shared" si="167"/>
        <v>18660</v>
      </c>
    </row>
    <row r="10743" spans="1:1" ht="14.45" x14ac:dyDescent="0.3">
      <c r="A10743">
        <f t="shared" si="167"/>
        <v>18659</v>
      </c>
    </row>
    <row r="10744" spans="1:1" ht="14.45" x14ac:dyDescent="0.3">
      <c r="A10744">
        <f t="shared" si="167"/>
        <v>18658</v>
      </c>
    </row>
    <row r="10745" spans="1:1" ht="14.45" x14ac:dyDescent="0.3">
      <c r="A10745">
        <f t="shared" si="167"/>
        <v>18657</v>
      </c>
    </row>
    <row r="10746" spans="1:1" ht="14.45" x14ac:dyDescent="0.3">
      <c r="A10746">
        <f t="shared" si="167"/>
        <v>18656</v>
      </c>
    </row>
    <row r="10747" spans="1:1" ht="14.45" x14ac:dyDescent="0.3">
      <c r="A10747">
        <f t="shared" si="167"/>
        <v>18655</v>
      </c>
    </row>
    <row r="10748" spans="1:1" ht="14.45" x14ac:dyDescent="0.3">
      <c r="A10748">
        <f t="shared" si="167"/>
        <v>18654</v>
      </c>
    </row>
    <row r="10749" spans="1:1" ht="14.45" x14ac:dyDescent="0.3">
      <c r="A10749">
        <f t="shared" si="167"/>
        <v>18653</v>
      </c>
    </row>
    <row r="10750" spans="1:1" ht="14.45" x14ac:dyDescent="0.3">
      <c r="A10750">
        <f t="shared" si="167"/>
        <v>18652</v>
      </c>
    </row>
    <row r="10751" spans="1:1" ht="14.45" x14ac:dyDescent="0.3">
      <c r="A10751">
        <f t="shared" si="167"/>
        <v>18651</v>
      </c>
    </row>
    <row r="10752" spans="1:1" ht="14.45" x14ac:dyDescent="0.3">
      <c r="A10752">
        <f t="shared" si="167"/>
        <v>18650</v>
      </c>
    </row>
    <row r="10753" spans="1:1" ht="14.45" x14ac:dyDescent="0.3">
      <c r="A10753">
        <f t="shared" si="167"/>
        <v>18649</v>
      </c>
    </row>
    <row r="10754" spans="1:1" ht="14.45" x14ac:dyDescent="0.3">
      <c r="A10754">
        <f t="shared" si="167"/>
        <v>18648</v>
      </c>
    </row>
    <row r="10755" spans="1:1" ht="14.45" x14ac:dyDescent="0.3">
      <c r="A10755">
        <f t="shared" si="167"/>
        <v>18647</v>
      </c>
    </row>
    <row r="10756" spans="1:1" ht="14.45" x14ac:dyDescent="0.3">
      <c r="A10756">
        <f t="shared" ref="A10756:A10819" si="168">A10755-1</f>
        <v>18646</v>
      </c>
    </row>
    <row r="10757" spans="1:1" ht="14.45" x14ac:dyDescent="0.3">
      <c r="A10757">
        <f t="shared" si="168"/>
        <v>18645</v>
      </c>
    </row>
    <row r="10758" spans="1:1" ht="14.45" x14ac:dyDescent="0.3">
      <c r="A10758">
        <f t="shared" si="168"/>
        <v>18644</v>
      </c>
    </row>
    <row r="10759" spans="1:1" ht="14.45" x14ac:dyDescent="0.3">
      <c r="A10759">
        <f t="shared" si="168"/>
        <v>18643</v>
      </c>
    </row>
    <row r="10760" spans="1:1" ht="14.45" x14ac:dyDescent="0.3">
      <c r="A10760">
        <f t="shared" si="168"/>
        <v>18642</v>
      </c>
    </row>
    <row r="10761" spans="1:1" ht="14.45" x14ac:dyDescent="0.3">
      <c r="A10761">
        <f t="shared" si="168"/>
        <v>18641</v>
      </c>
    </row>
    <row r="10762" spans="1:1" ht="14.45" x14ac:dyDescent="0.3">
      <c r="A10762">
        <f t="shared" si="168"/>
        <v>18640</v>
      </c>
    </row>
    <row r="10763" spans="1:1" ht="14.45" x14ac:dyDescent="0.3">
      <c r="A10763">
        <f t="shared" si="168"/>
        <v>18639</v>
      </c>
    </row>
    <row r="10764" spans="1:1" ht="14.45" x14ac:dyDescent="0.3">
      <c r="A10764">
        <f t="shared" si="168"/>
        <v>18638</v>
      </c>
    </row>
    <row r="10765" spans="1:1" ht="14.45" x14ac:dyDescent="0.3">
      <c r="A10765">
        <f t="shared" si="168"/>
        <v>18637</v>
      </c>
    </row>
    <row r="10766" spans="1:1" ht="14.45" x14ac:dyDescent="0.3">
      <c r="A10766">
        <f t="shared" si="168"/>
        <v>18636</v>
      </c>
    </row>
    <row r="10767" spans="1:1" ht="14.45" x14ac:dyDescent="0.3">
      <c r="A10767">
        <f t="shared" si="168"/>
        <v>18635</v>
      </c>
    </row>
    <row r="10768" spans="1:1" ht="14.45" x14ac:dyDescent="0.3">
      <c r="A10768">
        <f t="shared" si="168"/>
        <v>18634</v>
      </c>
    </row>
    <row r="10769" spans="1:1" ht="14.45" x14ac:dyDescent="0.3">
      <c r="A10769">
        <f t="shared" si="168"/>
        <v>18633</v>
      </c>
    </row>
    <row r="10770" spans="1:1" ht="14.45" x14ac:dyDescent="0.3">
      <c r="A10770">
        <f t="shared" si="168"/>
        <v>18632</v>
      </c>
    </row>
    <row r="10771" spans="1:1" ht="14.45" x14ac:dyDescent="0.3">
      <c r="A10771">
        <f t="shared" si="168"/>
        <v>18631</v>
      </c>
    </row>
    <row r="10772" spans="1:1" ht="14.45" x14ac:dyDescent="0.3">
      <c r="A10772">
        <f t="shared" si="168"/>
        <v>18630</v>
      </c>
    </row>
    <row r="10773" spans="1:1" ht="14.45" x14ac:dyDescent="0.3">
      <c r="A10773">
        <f t="shared" si="168"/>
        <v>18629</v>
      </c>
    </row>
    <row r="10774" spans="1:1" ht="14.45" x14ac:dyDescent="0.3">
      <c r="A10774">
        <f t="shared" si="168"/>
        <v>18628</v>
      </c>
    </row>
    <row r="10775" spans="1:1" ht="14.45" x14ac:dyDescent="0.3">
      <c r="A10775">
        <f t="shared" si="168"/>
        <v>18627</v>
      </c>
    </row>
    <row r="10776" spans="1:1" ht="14.45" x14ac:dyDescent="0.3">
      <c r="A10776">
        <f t="shared" si="168"/>
        <v>18626</v>
      </c>
    </row>
    <row r="10777" spans="1:1" ht="14.45" x14ac:dyDescent="0.3">
      <c r="A10777">
        <f t="shared" si="168"/>
        <v>18625</v>
      </c>
    </row>
    <row r="10778" spans="1:1" ht="14.45" x14ac:dyDescent="0.3">
      <c r="A10778">
        <f t="shared" si="168"/>
        <v>18624</v>
      </c>
    </row>
    <row r="10779" spans="1:1" ht="14.45" x14ac:dyDescent="0.3">
      <c r="A10779">
        <f t="shared" si="168"/>
        <v>18623</v>
      </c>
    </row>
    <row r="10780" spans="1:1" ht="14.45" x14ac:dyDescent="0.3">
      <c r="A10780">
        <f t="shared" si="168"/>
        <v>18622</v>
      </c>
    </row>
    <row r="10781" spans="1:1" ht="14.45" x14ac:dyDescent="0.3">
      <c r="A10781">
        <f t="shared" si="168"/>
        <v>18621</v>
      </c>
    </row>
    <row r="10782" spans="1:1" ht="14.45" x14ac:dyDescent="0.3">
      <c r="A10782">
        <f t="shared" si="168"/>
        <v>18620</v>
      </c>
    </row>
    <row r="10783" spans="1:1" ht="14.45" x14ac:dyDescent="0.3">
      <c r="A10783">
        <f t="shared" si="168"/>
        <v>18619</v>
      </c>
    </row>
    <row r="10784" spans="1:1" ht="14.45" x14ac:dyDescent="0.3">
      <c r="A10784">
        <f t="shared" si="168"/>
        <v>18618</v>
      </c>
    </row>
    <row r="10785" spans="1:1" ht="14.45" x14ac:dyDescent="0.3">
      <c r="A10785">
        <f t="shared" si="168"/>
        <v>18617</v>
      </c>
    </row>
    <row r="10786" spans="1:1" ht="14.45" x14ac:dyDescent="0.3">
      <c r="A10786">
        <f t="shared" si="168"/>
        <v>18616</v>
      </c>
    </row>
    <row r="10787" spans="1:1" ht="14.45" x14ac:dyDescent="0.3">
      <c r="A10787">
        <f t="shared" si="168"/>
        <v>18615</v>
      </c>
    </row>
    <row r="10788" spans="1:1" ht="14.45" x14ac:dyDescent="0.3">
      <c r="A10788">
        <f t="shared" si="168"/>
        <v>18614</v>
      </c>
    </row>
    <row r="10789" spans="1:1" ht="14.45" x14ac:dyDescent="0.3">
      <c r="A10789">
        <f t="shared" si="168"/>
        <v>18613</v>
      </c>
    </row>
    <row r="10790" spans="1:1" ht="14.45" x14ac:dyDescent="0.3">
      <c r="A10790">
        <f t="shared" si="168"/>
        <v>18612</v>
      </c>
    </row>
    <row r="10791" spans="1:1" ht="14.45" x14ac:dyDescent="0.3">
      <c r="A10791">
        <f t="shared" si="168"/>
        <v>18611</v>
      </c>
    </row>
    <row r="10792" spans="1:1" ht="14.45" x14ac:dyDescent="0.3">
      <c r="A10792">
        <f t="shared" si="168"/>
        <v>18610</v>
      </c>
    </row>
    <row r="10793" spans="1:1" ht="14.45" x14ac:dyDescent="0.3">
      <c r="A10793">
        <f t="shared" si="168"/>
        <v>18609</v>
      </c>
    </row>
    <row r="10794" spans="1:1" ht="14.45" x14ac:dyDescent="0.3">
      <c r="A10794">
        <f t="shared" si="168"/>
        <v>18608</v>
      </c>
    </row>
    <row r="10795" spans="1:1" ht="14.45" x14ac:dyDescent="0.3">
      <c r="A10795">
        <f t="shared" si="168"/>
        <v>18607</v>
      </c>
    </row>
    <row r="10796" spans="1:1" ht="14.45" x14ac:dyDescent="0.3">
      <c r="A10796">
        <f t="shared" si="168"/>
        <v>18606</v>
      </c>
    </row>
    <row r="10797" spans="1:1" ht="14.45" x14ac:dyDescent="0.3">
      <c r="A10797">
        <f t="shared" si="168"/>
        <v>18605</v>
      </c>
    </row>
    <row r="10798" spans="1:1" ht="14.45" x14ac:dyDescent="0.3">
      <c r="A10798">
        <f t="shared" si="168"/>
        <v>18604</v>
      </c>
    </row>
    <row r="10799" spans="1:1" ht="14.45" x14ac:dyDescent="0.3">
      <c r="A10799">
        <f t="shared" si="168"/>
        <v>18603</v>
      </c>
    </row>
    <row r="10800" spans="1:1" ht="14.45" x14ac:dyDescent="0.3">
      <c r="A10800">
        <f t="shared" si="168"/>
        <v>18602</v>
      </c>
    </row>
    <row r="10801" spans="1:1" ht="14.45" x14ac:dyDescent="0.3">
      <c r="A10801">
        <f t="shared" si="168"/>
        <v>18601</v>
      </c>
    </row>
    <row r="10802" spans="1:1" ht="14.45" x14ac:dyDescent="0.3">
      <c r="A10802">
        <f t="shared" si="168"/>
        <v>18600</v>
      </c>
    </row>
    <row r="10803" spans="1:1" ht="14.45" x14ac:dyDescent="0.3">
      <c r="A10803">
        <f t="shared" si="168"/>
        <v>18599</v>
      </c>
    </row>
    <row r="10804" spans="1:1" ht="14.45" x14ac:dyDescent="0.3">
      <c r="A10804">
        <f t="shared" si="168"/>
        <v>18598</v>
      </c>
    </row>
    <row r="10805" spans="1:1" ht="14.45" x14ac:dyDescent="0.3">
      <c r="A10805">
        <f t="shared" si="168"/>
        <v>18597</v>
      </c>
    </row>
    <row r="10806" spans="1:1" ht="14.45" x14ac:dyDescent="0.3">
      <c r="A10806">
        <f t="shared" si="168"/>
        <v>18596</v>
      </c>
    </row>
    <row r="10807" spans="1:1" ht="14.45" x14ac:dyDescent="0.3">
      <c r="A10807">
        <f t="shared" si="168"/>
        <v>18595</v>
      </c>
    </row>
    <row r="10808" spans="1:1" ht="14.45" x14ac:dyDescent="0.3">
      <c r="A10808">
        <f t="shared" si="168"/>
        <v>18594</v>
      </c>
    </row>
    <row r="10809" spans="1:1" ht="14.45" x14ac:dyDescent="0.3">
      <c r="A10809">
        <f t="shared" si="168"/>
        <v>18593</v>
      </c>
    </row>
    <row r="10810" spans="1:1" ht="14.45" x14ac:dyDescent="0.3">
      <c r="A10810">
        <f t="shared" si="168"/>
        <v>18592</v>
      </c>
    </row>
    <row r="10811" spans="1:1" ht="14.45" x14ac:dyDescent="0.3">
      <c r="A10811">
        <f t="shared" si="168"/>
        <v>18591</v>
      </c>
    </row>
    <row r="10812" spans="1:1" ht="14.45" x14ac:dyDescent="0.3">
      <c r="A10812">
        <f t="shared" si="168"/>
        <v>18590</v>
      </c>
    </row>
    <row r="10813" spans="1:1" ht="14.45" x14ac:dyDescent="0.3">
      <c r="A10813">
        <f t="shared" si="168"/>
        <v>18589</v>
      </c>
    </row>
    <row r="10814" spans="1:1" ht="14.45" x14ac:dyDescent="0.3">
      <c r="A10814">
        <f t="shared" si="168"/>
        <v>18588</v>
      </c>
    </row>
    <row r="10815" spans="1:1" ht="14.45" x14ac:dyDescent="0.3">
      <c r="A10815">
        <f t="shared" si="168"/>
        <v>18587</v>
      </c>
    </row>
    <row r="10816" spans="1:1" ht="14.45" x14ac:dyDescent="0.3">
      <c r="A10816">
        <f t="shared" si="168"/>
        <v>18586</v>
      </c>
    </row>
    <row r="10817" spans="1:1" ht="14.45" x14ac:dyDescent="0.3">
      <c r="A10817">
        <f t="shared" si="168"/>
        <v>18585</v>
      </c>
    </row>
    <row r="10818" spans="1:1" ht="14.45" x14ac:dyDescent="0.3">
      <c r="A10818">
        <f t="shared" si="168"/>
        <v>18584</v>
      </c>
    </row>
    <row r="10819" spans="1:1" ht="14.45" x14ac:dyDescent="0.3">
      <c r="A10819">
        <f t="shared" si="168"/>
        <v>18583</v>
      </c>
    </row>
    <row r="10820" spans="1:1" ht="14.45" x14ac:dyDescent="0.3">
      <c r="A10820">
        <f t="shared" ref="A10820:A10883" si="169">A10819-1</f>
        <v>18582</v>
      </c>
    </row>
    <row r="10821" spans="1:1" ht="14.45" x14ac:dyDescent="0.3">
      <c r="A10821">
        <f t="shared" si="169"/>
        <v>18581</v>
      </c>
    </row>
    <row r="10822" spans="1:1" ht="14.45" x14ac:dyDescent="0.3">
      <c r="A10822">
        <f t="shared" si="169"/>
        <v>18580</v>
      </c>
    </row>
    <row r="10823" spans="1:1" ht="14.45" x14ac:dyDescent="0.3">
      <c r="A10823">
        <f t="shared" si="169"/>
        <v>18579</v>
      </c>
    </row>
    <row r="10824" spans="1:1" ht="14.45" x14ac:dyDescent="0.3">
      <c r="A10824">
        <f t="shared" si="169"/>
        <v>18578</v>
      </c>
    </row>
    <row r="10825" spans="1:1" ht="14.45" x14ac:dyDescent="0.3">
      <c r="A10825">
        <f t="shared" si="169"/>
        <v>18577</v>
      </c>
    </row>
    <row r="10826" spans="1:1" ht="14.45" x14ac:dyDescent="0.3">
      <c r="A10826">
        <f t="shared" si="169"/>
        <v>18576</v>
      </c>
    </row>
    <row r="10827" spans="1:1" ht="14.45" x14ac:dyDescent="0.3">
      <c r="A10827">
        <f t="shared" si="169"/>
        <v>18575</v>
      </c>
    </row>
    <row r="10828" spans="1:1" ht="14.45" x14ac:dyDescent="0.3">
      <c r="A10828">
        <f t="shared" si="169"/>
        <v>18574</v>
      </c>
    </row>
    <row r="10829" spans="1:1" ht="14.45" x14ac:dyDescent="0.3">
      <c r="A10829">
        <f t="shared" si="169"/>
        <v>18573</v>
      </c>
    </row>
    <row r="10830" spans="1:1" ht="14.45" x14ac:dyDescent="0.3">
      <c r="A10830">
        <f t="shared" si="169"/>
        <v>18572</v>
      </c>
    </row>
    <row r="10831" spans="1:1" ht="14.45" x14ac:dyDescent="0.3">
      <c r="A10831">
        <f t="shared" si="169"/>
        <v>18571</v>
      </c>
    </row>
    <row r="10832" spans="1:1" ht="14.45" x14ac:dyDescent="0.3">
      <c r="A10832">
        <f t="shared" si="169"/>
        <v>18570</v>
      </c>
    </row>
    <row r="10833" spans="1:1" ht="14.45" x14ac:dyDescent="0.3">
      <c r="A10833">
        <f t="shared" si="169"/>
        <v>18569</v>
      </c>
    </row>
    <row r="10834" spans="1:1" ht="14.45" x14ac:dyDescent="0.3">
      <c r="A10834">
        <f t="shared" si="169"/>
        <v>18568</v>
      </c>
    </row>
    <row r="10835" spans="1:1" ht="14.45" x14ac:dyDescent="0.3">
      <c r="A10835">
        <f t="shared" si="169"/>
        <v>18567</v>
      </c>
    </row>
    <row r="10836" spans="1:1" ht="14.45" x14ac:dyDescent="0.3">
      <c r="A10836">
        <f t="shared" si="169"/>
        <v>18566</v>
      </c>
    </row>
    <row r="10837" spans="1:1" ht="14.45" x14ac:dyDescent="0.3">
      <c r="A10837">
        <f t="shared" si="169"/>
        <v>18565</v>
      </c>
    </row>
    <row r="10838" spans="1:1" ht="14.45" x14ac:dyDescent="0.3">
      <c r="A10838">
        <f t="shared" si="169"/>
        <v>18564</v>
      </c>
    </row>
    <row r="10839" spans="1:1" ht="14.45" x14ac:dyDescent="0.3">
      <c r="A10839">
        <f t="shared" si="169"/>
        <v>18563</v>
      </c>
    </row>
    <row r="10840" spans="1:1" ht="14.45" x14ac:dyDescent="0.3">
      <c r="A10840">
        <f t="shared" si="169"/>
        <v>18562</v>
      </c>
    </row>
    <row r="10841" spans="1:1" ht="14.45" x14ac:dyDescent="0.3">
      <c r="A10841">
        <f t="shared" si="169"/>
        <v>18561</v>
      </c>
    </row>
    <row r="10842" spans="1:1" ht="14.45" x14ac:dyDescent="0.3">
      <c r="A10842">
        <f t="shared" si="169"/>
        <v>18560</v>
      </c>
    </row>
    <row r="10843" spans="1:1" ht="14.45" x14ac:dyDescent="0.3">
      <c r="A10843">
        <f t="shared" si="169"/>
        <v>18559</v>
      </c>
    </row>
    <row r="10844" spans="1:1" ht="14.45" x14ac:dyDescent="0.3">
      <c r="A10844">
        <f t="shared" si="169"/>
        <v>18558</v>
      </c>
    </row>
    <row r="10845" spans="1:1" ht="14.45" x14ac:dyDescent="0.3">
      <c r="A10845">
        <f t="shared" si="169"/>
        <v>18557</v>
      </c>
    </row>
    <row r="10846" spans="1:1" ht="14.45" x14ac:dyDescent="0.3">
      <c r="A10846">
        <f t="shared" si="169"/>
        <v>18556</v>
      </c>
    </row>
    <row r="10847" spans="1:1" ht="14.45" x14ac:dyDescent="0.3">
      <c r="A10847">
        <f t="shared" si="169"/>
        <v>18555</v>
      </c>
    </row>
    <row r="10848" spans="1:1" ht="14.45" x14ac:dyDescent="0.3">
      <c r="A10848">
        <f t="shared" si="169"/>
        <v>18554</v>
      </c>
    </row>
    <row r="10849" spans="1:1" ht="14.45" x14ac:dyDescent="0.3">
      <c r="A10849">
        <f t="shared" si="169"/>
        <v>18553</v>
      </c>
    </row>
    <row r="10850" spans="1:1" ht="14.45" x14ac:dyDescent="0.3">
      <c r="A10850">
        <f t="shared" si="169"/>
        <v>18552</v>
      </c>
    </row>
    <row r="10851" spans="1:1" ht="14.45" x14ac:dyDescent="0.3">
      <c r="A10851">
        <f t="shared" si="169"/>
        <v>18551</v>
      </c>
    </row>
    <row r="10852" spans="1:1" ht="14.45" x14ac:dyDescent="0.3">
      <c r="A10852">
        <f t="shared" si="169"/>
        <v>18550</v>
      </c>
    </row>
    <row r="10853" spans="1:1" ht="14.45" x14ac:dyDescent="0.3">
      <c r="A10853">
        <f t="shared" si="169"/>
        <v>18549</v>
      </c>
    </row>
    <row r="10854" spans="1:1" ht="14.45" x14ac:dyDescent="0.3">
      <c r="A10854">
        <f t="shared" si="169"/>
        <v>18548</v>
      </c>
    </row>
    <row r="10855" spans="1:1" ht="14.45" x14ac:dyDescent="0.3">
      <c r="A10855">
        <f t="shared" si="169"/>
        <v>18547</v>
      </c>
    </row>
    <row r="10856" spans="1:1" ht="14.45" x14ac:dyDescent="0.3">
      <c r="A10856">
        <f t="shared" si="169"/>
        <v>18546</v>
      </c>
    </row>
    <row r="10857" spans="1:1" ht="14.45" x14ac:dyDescent="0.3">
      <c r="A10857">
        <f t="shared" si="169"/>
        <v>18545</v>
      </c>
    </row>
    <row r="10858" spans="1:1" ht="14.45" x14ac:dyDescent="0.3">
      <c r="A10858">
        <f t="shared" si="169"/>
        <v>18544</v>
      </c>
    </row>
    <row r="10859" spans="1:1" ht="14.45" x14ac:dyDescent="0.3">
      <c r="A10859">
        <f t="shared" si="169"/>
        <v>18543</v>
      </c>
    </row>
    <row r="10860" spans="1:1" ht="14.45" x14ac:dyDescent="0.3">
      <c r="A10860">
        <f t="shared" si="169"/>
        <v>18542</v>
      </c>
    </row>
    <row r="10861" spans="1:1" ht="14.45" x14ac:dyDescent="0.3">
      <c r="A10861">
        <f t="shared" si="169"/>
        <v>18541</v>
      </c>
    </row>
    <row r="10862" spans="1:1" ht="14.45" x14ac:dyDescent="0.3">
      <c r="A10862">
        <f t="shared" si="169"/>
        <v>18540</v>
      </c>
    </row>
    <row r="10863" spans="1:1" ht="14.45" x14ac:dyDescent="0.3">
      <c r="A10863">
        <f t="shared" si="169"/>
        <v>18539</v>
      </c>
    </row>
    <row r="10864" spans="1:1" ht="14.45" x14ac:dyDescent="0.3">
      <c r="A10864">
        <f t="shared" si="169"/>
        <v>18538</v>
      </c>
    </row>
    <row r="10865" spans="1:1" ht="14.45" x14ac:dyDescent="0.3">
      <c r="A10865">
        <f t="shared" si="169"/>
        <v>18537</v>
      </c>
    </row>
    <row r="10866" spans="1:1" ht="14.45" x14ac:dyDescent="0.3">
      <c r="A10866">
        <f t="shared" si="169"/>
        <v>18536</v>
      </c>
    </row>
    <row r="10867" spans="1:1" ht="14.45" x14ac:dyDescent="0.3">
      <c r="A10867">
        <f t="shared" si="169"/>
        <v>18535</v>
      </c>
    </row>
    <row r="10868" spans="1:1" ht="14.45" x14ac:dyDescent="0.3">
      <c r="A10868">
        <f t="shared" si="169"/>
        <v>18534</v>
      </c>
    </row>
    <row r="10869" spans="1:1" ht="14.45" x14ac:dyDescent="0.3">
      <c r="A10869">
        <f t="shared" si="169"/>
        <v>18533</v>
      </c>
    </row>
    <row r="10870" spans="1:1" ht="14.45" x14ac:dyDescent="0.3">
      <c r="A10870">
        <f t="shared" si="169"/>
        <v>18532</v>
      </c>
    </row>
    <row r="10871" spans="1:1" ht="14.45" x14ac:dyDescent="0.3">
      <c r="A10871">
        <f t="shared" si="169"/>
        <v>18531</v>
      </c>
    </row>
    <row r="10872" spans="1:1" ht="14.45" x14ac:dyDescent="0.3">
      <c r="A10872">
        <f t="shared" si="169"/>
        <v>18530</v>
      </c>
    </row>
    <row r="10873" spans="1:1" ht="14.45" x14ac:dyDescent="0.3">
      <c r="A10873">
        <f t="shared" si="169"/>
        <v>18529</v>
      </c>
    </row>
    <row r="10874" spans="1:1" ht="14.45" x14ac:dyDescent="0.3">
      <c r="A10874">
        <f t="shared" si="169"/>
        <v>18528</v>
      </c>
    </row>
    <row r="10875" spans="1:1" ht="14.45" x14ac:dyDescent="0.3">
      <c r="A10875">
        <f t="shared" si="169"/>
        <v>18527</v>
      </c>
    </row>
    <row r="10876" spans="1:1" ht="14.45" x14ac:dyDescent="0.3">
      <c r="A10876">
        <f t="shared" si="169"/>
        <v>18526</v>
      </c>
    </row>
    <row r="10877" spans="1:1" ht="14.45" x14ac:dyDescent="0.3">
      <c r="A10877">
        <f t="shared" si="169"/>
        <v>18525</v>
      </c>
    </row>
    <row r="10878" spans="1:1" ht="14.45" x14ac:dyDescent="0.3">
      <c r="A10878">
        <f t="shared" si="169"/>
        <v>18524</v>
      </c>
    </row>
    <row r="10879" spans="1:1" ht="14.45" x14ac:dyDescent="0.3">
      <c r="A10879">
        <f t="shared" si="169"/>
        <v>18523</v>
      </c>
    </row>
    <row r="10880" spans="1:1" ht="14.45" x14ac:dyDescent="0.3">
      <c r="A10880">
        <f t="shared" si="169"/>
        <v>18522</v>
      </c>
    </row>
    <row r="10881" spans="1:1" ht="14.45" x14ac:dyDescent="0.3">
      <c r="A10881">
        <f t="shared" si="169"/>
        <v>18521</v>
      </c>
    </row>
    <row r="10882" spans="1:1" ht="14.45" x14ac:dyDescent="0.3">
      <c r="A10882">
        <f t="shared" si="169"/>
        <v>18520</v>
      </c>
    </row>
    <row r="10883" spans="1:1" ht="14.45" x14ac:dyDescent="0.3">
      <c r="A10883">
        <f t="shared" si="169"/>
        <v>18519</v>
      </c>
    </row>
    <row r="10884" spans="1:1" ht="14.45" x14ac:dyDescent="0.3">
      <c r="A10884">
        <f t="shared" ref="A10884:A10947" si="170">A10883-1</f>
        <v>18518</v>
      </c>
    </row>
    <row r="10885" spans="1:1" ht="14.45" x14ac:dyDescent="0.3">
      <c r="A10885">
        <f t="shared" si="170"/>
        <v>18517</v>
      </c>
    </row>
    <row r="10886" spans="1:1" ht="14.45" x14ac:dyDescent="0.3">
      <c r="A10886">
        <f t="shared" si="170"/>
        <v>18516</v>
      </c>
    </row>
    <row r="10887" spans="1:1" ht="14.45" x14ac:dyDescent="0.3">
      <c r="A10887">
        <f t="shared" si="170"/>
        <v>18515</v>
      </c>
    </row>
    <row r="10888" spans="1:1" ht="14.45" x14ac:dyDescent="0.3">
      <c r="A10888">
        <f t="shared" si="170"/>
        <v>18514</v>
      </c>
    </row>
    <row r="10889" spans="1:1" ht="14.45" x14ac:dyDescent="0.3">
      <c r="A10889">
        <f t="shared" si="170"/>
        <v>18513</v>
      </c>
    </row>
    <row r="10890" spans="1:1" ht="14.45" x14ac:dyDescent="0.3">
      <c r="A10890">
        <f t="shared" si="170"/>
        <v>18512</v>
      </c>
    </row>
    <row r="10891" spans="1:1" ht="14.45" x14ac:dyDescent="0.3">
      <c r="A10891">
        <f t="shared" si="170"/>
        <v>18511</v>
      </c>
    </row>
    <row r="10892" spans="1:1" ht="14.45" x14ac:dyDescent="0.3">
      <c r="A10892">
        <f t="shared" si="170"/>
        <v>18510</v>
      </c>
    </row>
    <row r="10893" spans="1:1" ht="14.45" x14ac:dyDescent="0.3">
      <c r="A10893">
        <f t="shared" si="170"/>
        <v>18509</v>
      </c>
    </row>
    <row r="10894" spans="1:1" ht="14.45" x14ac:dyDescent="0.3">
      <c r="A10894">
        <f t="shared" si="170"/>
        <v>18508</v>
      </c>
    </row>
    <row r="10895" spans="1:1" ht="14.45" x14ac:dyDescent="0.3">
      <c r="A10895">
        <f t="shared" si="170"/>
        <v>18507</v>
      </c>
    </row>
    <row r="10896" spans="1:1" ht="14.45" x14ac:dyDescent="0.3">
      <c r="A10896">
        <f t="shared" si="170"/>
        <v>18506</v>
      </c>
    </row>
    <row r="10897" spans="1:1" ht="14.45" x14ac:dyDescent="0.3">
      <c r="A10897">
        <f t="shared" si="170"/>
        <v>18505</v>
      </c>
    </row>
    <row r="10898" spans="1:1" ht="14.45" x14ac:dyDescent="0.3">
      <c r="A10898">
        <f t="shared" si="170"/>
        <v>18504</v>
      </c>
    </row>
    <row r="10899" spans="1:1" ht="14.45" x14ac:dyDescent="0.3">
      <c r="A10899">
        <f t="shared" si="170"/>
        <v>18503</v>
      </c>
    </row>
    <row r="10900" spans="1:1" ht="14.45" x14ac:dyDescent="0.3">
      <c r="A10900">
        <f t="shared" si="170"/>
        <v>18502</v>
      </c>
    </row>
    <row r="10901" spans="1:1" ht="14.45" x14ac:dyDescent="0.3">
      <c r="A10901">
        <f t="shared" si="170"/>
        <v>18501</v>
      </c>
    </row>
    <row r="10902" spans="1:1" ht="14.45" x14ac:dyDescent="0.3">
      <c r="A10902">
        <f t="shared" si="170"/>
        <v>18500</v>
      </c>
    </row>
    <row r="10903" spans="1:1" ht="14.45" x14ac:dyDescent="0.3">
      <c r="A10903">
        <f t="shared" si="170"/>
        <v>18499</v>
      </c>
    </row>
    <row r="10904" spans="1:1" ht="14.45" x14ac:dyDescent="0.3">
      <c r="A10904">
        <f t="shared" si="170"/>
        <v>18498</v>
      </c>
    </row>
    <row r="10905" spans="1:1" ht="14.45" x14ac:dyDescent="0.3">
      <c r="A10905">
        <f t="shared" si="170"/>
        <v>18497</v>
      </c>
    </row>
    <row r="10906" spans="1:1" ht="14.45" x14ac:dyDescent="0.3">
      <c r="A10906">
        <f t="shared" si="170"/>
        <v>18496</v>
      </c>
    </row>
    <row r="10907" spans="1:1" ht="14.45" x14ac:dyDescent="0.3">
      <c r="A10907">
        <f t="shared" si="170"/>
        <v>18495</v>
      </c>
    </row>
    <row r="10908" spans="1:1" ht="14.45" x14ac:dyDescent="0.3">
      <c r="A10908">
        <f t="shared" si="170"/>
        <v>18494</v>
      </c>
    </row>
    <row r="10909" spans="1:1" ht="14.45" x14ac:dyDescent="0.3">
      <c r="A10909">
        <f t="shared" si="170"/>
        <v>18493</v>
      </c>
    </row>
    <row r="10910" spans="1:1" ht="14.45" x14ac:dyDescent="0.3">
      <c r="A10910">
        <f t="shared" si="170"/>
        <v>18492</v>
      </c>
    </row>
    <row r="10911" spans="1:1" ht="14.45" x14ac:dyDescent="0.3">
      <c r="A10911">
        <f t="shared" si="170"/>
        <v>18491</v>
      </c>
    </row>
    <row r="10912" spans="1:1" ht="14.45" x14ac:dyDescent="0.3">
      <c r="A10912">
        <f t="shared" si="170"/>
        <v>18490</v>
      </c>
    </row>
    <row r="10913" spans="1:1" ht="14.45" x14ac:dyDescent="0.3">
      <c r="A10913">
        <f t="shared" si="170"/>
        <v>18489</v>
      </c>
    </row>
    <row r="10914" spans="1:1" ht="14.45" x14ac:dyDescent="0.3">
      <c r="A10914">
        <f t="shared" si="170"/>
        <v>18488</v>
      </c>
    </row>
    <row r="10915" spans="1:1" ht="14.45" x14ac:dyDescent="0.3">
      <c r="A10915">
        <f t="shared" si="170"/>
        <v>18487</v>
      </c>
    </row>
    <row r="10916" spans="1:1" ht="14.45" x14ac:dyDescent="0.3">
      <c r="A10916">
        <f t="shared" si="170"/>
        <v>18486</v>
      </c>
    </row>
    <row r="10917" spans="1:1" ht="14.45" x14ac:dyDescent="0.3">
      <c r="A10917">
        <f t="shared" si="170"/>
        <v>18485</v>
      </c>
    </row>
    <row r="10918" spans="1:1" ht="14.45" x14ac:dyDescent="0.3">
      <c r="A10918">
        <f t="shared" si="170"/>
        <v>18484</v>
      </c>
    </row>
    <row r="10919" spans="1:1" ht="14.45" x14ac:dyDescent="0.3">
      <c r="A10919">
        <f t="shared" si="170"/>
        <v>18483</v>
      </c>
    </row>
    <row r="10920" spans="1:1" ht="14.45" x14ac:dyDescent="0.3">
      <c r="A10920">
        <f t="shared" si="170"/>
        <v>18482</v>
      </c>
    </row>
    <row r="10921" spans="1:1" ht="14.45" x14ac:dyDescent="0.3">
      <c r="A10921">
        <f t="shared" si="170"/>
        <v>18481</v>
      </c>
    </row>
    <row r="10922" spans="1:1" ht="14.45" x14ac:dyDescent="0.3">
      <c r="A10922">
        <f t="shared" si="170"/>
        <v>18480</v>
      </c>
    </row>
    <row r="10923" spans="1:1" ht="14.45" x14ac:dyDescent="0.3">
      <c r="A10923">
        <f t="shared" si="170"/>
        <v>18479</v>
      </c>
    </row>
    <row r="10924" spans="1:1" ht="14.45" x14ac:dyDescent="0.3">
      <c r="A10924">
        <f t="shared" si="170"/>
        <v>18478</v>
      </c>
    </row>
    <row r="10925" spans="1:1" ht="14.45" x14ac:dyDescent="0.3">
      <c r="A10925">
        <f t="shared" si="170"/>
        <v>18477</v>
      </c>
    </row>
    <row r="10926" spans="1:1" ht="14.45" x14ac:dyDescent="0.3">
      <c r="A10926">
        <f t="shared" si="170"/>
        <v>18476</v>
      </c>
    </row>
    <row r="10927" spans="1:1" ht="14.45" x14ac:dyDescent="0.3">
      <c r="A10927">
        <f t="shared" si="170"/>
        <v>18475</v>
      </c>
    </row>
    <row r="10928" spans="1:1" ht="14.45" x14ac:dyDescent="0.3">
      <c r="A10928">
        <f t="shared" si="170"/>
        <v>18474</v>
      </c>
    </row>
    <row r="10929" spans="1:1" ht="14.45" x14ac:dyDescent="0.3">
      <c r="A10929">
        <f t="shared" si="170"/>
        <v>18473</v>
      </c>
    </row>
    <row r="10930" spans="1:1" ht="14.45" x14ac:dyDescent="0.3">
      <c r="A10930">
        <f t="shared" si="170"/>
        <v>18472</v>
      </c>
    </row>
    <row r="10931" spans="1:1" ht="14.45" x14ac:dyDescent="0.3">
      <c r="A10931">
        <f t="shared" si="170"/>
        <v>18471</v>
      </c>
    </row>
    <row r="10932" spans="1:1" ht="14.45" x14ac:dyDescent="0.3">
      <c r="A10932">
        <f t="shared" si="170"/>
        <v>18470</v>
      </c>
    </row>
    <row r="10933" spans="1:1" ht="14.45" x14ac:dyDescent="0.3">
      <c r="A10933">
        <f t="shared" si="170"/>
        <v>18469</v>
      </c>
    </row>
    <row r="10934" spans="1:1" ht="14.45" x14ac:dyDescent="0.3">
      <c r="A10934">
        <f t="shared" si="170"/>
        <v>18468</v>
      </c>
    </row>
    <row r="10935" spans="1:1" ht="14.45" x14ac:dyDescent="0.3">
      <c r="A10935">
        <f t="shared" si="170"/>
        <v>18467</v>
      </c>
    </row>
    <row r="10936" spans="1:1" ht="14.45" x14ac:dyDescent="0.3">
      <c r="A10936">
        <f t="shared" si="170"/>
        <v>18466</v>
      </c>
    </row>
    <row r="10937" spans="1:1" ht="14.45" x14ac:dyDescent="0.3">
      <c r="A10937">
        <f t="shared" si="170"/>
        <v>18465</v>
      </c>
    </row>
    <row r="10938" spans="1:1" ht="14.45" x14ac:dyDescent="0.3">
      <c r="A10938">
        <f t="shared" si="170"/>
        <v>18464</v>
      </c>
    </row>
    <row r="10939" spans="1:1" ht="14.45" x14ac:dyDescent="0.3">
      <c r="A10939">
        <f t="shared" si="170"/>
        <v>18463</v>
      </c>
    </row>
    <row r="10940" spans="1:1" ht="14.45" x14ac:dyDescent="0.3">
      <c r="A10940">
        <f t="shared" si="170"/>
        <v>18462</v>
      </c>
    </row>
    <row r="10941" spans="1:1" ht="14.45" x14ac:dyDescent="0.3">
      <c r="A10941">
        <f t="shared" si="170"/>
        <v>18461</v>
      </c>
    </row>
    <row r="10942" spans="1:1" ht="14.45" x14ac:dyDescent="0.3">
      <c r="A10942">
        <f t="shared" si="170"/>
        <v>18460</v>
      </c>
    </row>
    <row r="10943" spans="1:1" ht="14.45" x14ac:dyDescent="0.3">
      <c r="A10943">
        <f t="shared" si="170"/>
        <v>18459</v>
      </c>
    </row>
    <row r="10944" spans="1:1" ht="14.45" x14ac:dyDescent="0.3">
      <c r="A10944">
        <f t="shared" si="170"/>
        <v>18458</v>
      </c>
    </row>
    <row r="10945" spans="1:1" ht="14.45" x14ac:dyDescent="0.3">
      <c r="A10945">
        <f t="shared" si="170"/>
        <v>18457</v>
      </c>
    </row>
    <row r="10946" spans="1:1" ht="14.45" x14ac:dyDescent="0.3">
      <c r="A10946">
        <f t="shared" si="170"/>
        <v>18456</v>
      </c>
    </row>
    <row r="10947" spans="1:1" ht="14.45" x14ac:dyDescent="0.3">
      <c r="A10947">
        <f t="shared" si="170"/>
        <v>18455</v>
      </c>
    </row>
    <row r="10948" spans="1:1" ht="14.45" x14ac:dyDescent="0.3">
      <c r="A10948">
        <f t="shared" ref="A10948:A11011" si="171">A10947-1</f>
        <v>18454</v>
      </c>
    </row>
    <row r="10949" spans="1:1" ht="14.45" x14ac:dyDescent="0.3">
      <c r="A10949">
        <f t="shared" si="171"/>
        <v>18453</v>
      </c>
    </row>
    <row r="10950" spans="1:1" ht="14.45" x14ac:dyDescent="0.3">
      <c r="A10950">
        <f t="shared" si="171"/>
        <v>18452</v>
      </c>
    </row>
    <row r="10951" spans="1:1" ht="14.45" x14ac:dyDescent="0.3">
      <c r="A10951">
        <f t="shared" si="171"/>
        <v>18451</v>
      </c>
    </row>
    <row r="10952" spans="1:1" ht="14.45" x14ac:dyDescent="0.3">
      <c r="A10952">
        <f t="shared" si="171"/>
        <v>18450</v>
      </c>
    </row>
    <row r="10953" spans="1:1" ht="14.45" x14ac:dyDescent="0.3">
      <c r="A10953">
        <f t="shared" si="171"/>
        <v>18449</v>
      </c>
    </row>
    <row r="10954" spans="1:1" ht="14.45" x14ac:dyDescent="0.3">
      <c r="A10954">
        <f t="shared" si="171"/>
        <v>18448</v>
      </c>
    </row>
    <row r="10955" spans="1:1" ht="14.45" x14ac:dyDescent="0.3">
      <c r="A10955">
        <f t="shared" si="171"/>
        <v>18447</v>
      </c>
    </row>
    <row r="10956" spans="1:1" ht="14.45" x14ac:dyDescent="0.3">
      <c r="A10956">
        <f t="shared" si="171"/>
        <v>18446</v>
      </c>
    </row>
    <row r="10957" spans="1:1" ht="14.45" x14ac:dyDescent="0.3">
      <c r="A10957">
        <f t="shared" si="171"/>
        <v>18445</v>
      </c>
    </row>
    <row r="10958" spans="1:1" ht="14.45" x14ac:dyDescent="0.3">
      <c r="A10958">
        <f t="shared" si="171"/>
        <v>18444</v>
      </c>
    </row>
    <row r="10959" spans="1:1" ht="14.45" x14ac:dyDescent="0.3">
      <c r="A10959">
        <f t="shared" si="171"/>
        <v>18443</v>
      </c>
    </row>
    <row r="10960" spans="1:1" ht="14.45" x14ac:dyDescent="0.3">
      <c r="A10960">
        <f t="shared" si="171"/>
        <v>18442</v>
      </c>
    </row>
    <row r="10961" spans="1:1" ht="14.45" x14ac:dyDescent="0.3">
      <c r="A10961">
        <f t="shared" si="171"/>
        <v>18441</v>
      </c>
    </row>
    <row r="10962" spans="1:1" ht="14.45" x14ac:dyDescent="0.3">
      <c r="A10962">
        <f t="shared" si="171"/>
        <v>18440</v>
      </c>
    </row>
    <row r="10963" spans="1:1" ht="14.45" x14ac:dyDescent="0.3">
      <c r="A10963">
        <f t="shared" si="171"/>
        <v>18439</v>
      </c>
    </row>
    <row r="10964" spans="1:1" ht="14.45" x14ac:dyDescent="0.3">
      <c r="A10964">
        <f t="shared" si="171"/>
        <v>18438</v>
      </c>
    </row>
    <row r="10965" spans="1:1" ht="14.45" x14ac:dyDescent="0.3">
      <c r="A10965">
        <f t="shared" si="171"/>
        <v>18437</v>
      </c>
    </row>
    <row r="10966" spans="1:1" ht="14.45" x14ac:dyDescent="0.3">
      <c r="A10966">
        <f t="shared" si="171"/>
        <v>18436</v>
      </c>
    </row>
    <row r="10967" spans="1:1" ht="14.45" x14ac:dyDescent="0.3">
      <c r="A10967">
        <f t="shared" si="171"/>
        <v>18435</v>
      </c>
    </row>
    <row r="10968" spans="1:1" ht="14.45" x14ac:dyDescent="0.3">
      <c r="A10968">
        <f t="shared" si="171"/>
        <v>18434</v>
      </c>
    </row>
    <row r="10969" spans="1:1" ht="14.45" x14ac:dyDescent="0.3">
      <c r="A10969">
        <f t="shared" si="171"/>
        <v>18433</v>
      </c>
    </row>
    <row r="10970" spans="1:1" ht="14.45" x14ac:dyDescent="0.3">
      <c r="A10970">
        <f t="shared" si="171"/>
        <v>18432</v>
      </c>
    </row>
    <row r="10971" spans="1:1" ht="14.45" x14ac:dyDescent="0.3">
      <c r="A10971">
        <f t="shared" si="171"/>
        <v>18431</v>
      </c>
    </row>
    <row r="10972" spans="1:1" ht="14.45" x14ac:dyDescent="0.3">
      <c r="A10972">
        <f t="shared" si="171"/>
        <v>18430</v>
      </c>
    </row>
    <row r="10973" spans="1:1" ht="14.45" x14ac:dyDescent="0.3">
      <c r="A10973">
        <f t="shared" si="171"/>
        <v>18429</v>
      </c>
    </row>
    <row r="10974" spans="1:1" ht="14.45" x14ac:dyDescent="0.3">
      <c r="A10974">
        <f t="shared" si="171"/>
        <v>18428</v>
      </c>
    </row>
    <row r="10975" spans="1:1" ht="14.45" x14ac:dyDescent="0.3">
      <c r="A10975">
        <f t="shared" si="171"/>
        <v>18427</v>
      </c>
    </row>
    <row r="10976" spans="1:1" ht="14.45" x14ac:dyDescent="0.3">
      <c r="A10976">
        <f t="shared" si="171"/>
        <v>18426</v>
      </c>
    </row>
    <row r="10977" spans="1:1" ht="14.45" x14ac:dyDescent="0.3">
      <c r="A10977">
        <f t="shared" si="171"/>
        <v>18425</v>
      </c>
    </row>
    <row r="10978" spans="1:1" ht="14.45" x14ac:dyDescent="0.3">
      <c r="A10978">
        <f t="shared" si="171"/>
        <v>18424</v>
      </c>
    </row>
    <row r="10979" spans="1:1" ht="14.45" x14ac:dyDescent="0.3">
      <c r="A10979">
        <f t="shared" si="171"/>
        <v>18423</v>
      </c>
    </row>
    <row r="10980" spans="1:1" ht="14.45" x14ac:dyDescent="0.3">
      <c r="A10980">
        <f t="shared" si="171"/>
        <v>18422</v>
      </c>
    </row>
    <row r="10981" spans="1:1" ht="14.45" x14ac:dyDescent="0.3">
      <c r="A10981">
        <f t="shared" si="171"/>
        <v>18421</v>
      </c>
    </row>
    <row r="10982" spans="1:1" ht="14.45" x14ac:dyDescent="0.3">
      <c r="A10982">
        <f t="shared" si="171"/>
        <v>18420</v>
      </c>
    </row>
    <row r="10983" spans="1:1" ht="14.45" x14ac:dyDescent="0.3">
      <c r="A10983">
        <f t="shared" si="171"/>
        <v>18419</v>
      </c>
    </row>
    <row r="10984" spans="1:1" ht="14.45" x14ac:dyDescent="0.3">
      <c r="A10984">
        <f t="shared" si="171"/>
        <v>18418</v>
      </c>
    </row>
    <row r="10985" spans="1:1" ht="14.45" x14ac:dyDescent="0.3">
      <c r="A10985">
        <f t="shared" si="171"/>
        <v>18417</v>
      </c>
    </row>
    <row r="10986" spans="1:1" ht="14.45" x14ac:dyDescent="0.3">
      <c r="A10986">
        <f t="shared" si="171"/>
        <v>18416</v>
      </c>
    </row>
    <row r="10987" spans="1:1" ht="14.45" x14ac:dyDescent="0.3">
      <c r="A10987">
        <f t="shared" si="171"/>
        <v>18415</v>
      </c>
    </row>
    <row r="10988" spans="1:1" ht="14.45" x14ac:dyDescent="0.3">
      <c r="A10988">
        <f t="shared" si="171"/>
        <v>18414</v>
      </c>
    </row>
    <row r="10989" spans="1:1" ht="14.45" x14ac:dyDescent="0.3">
      <c r="A10989">
        <f t="shared" si="171"/>
        <v>18413</v>
      </c>
    </row>
    <row r="10990" spans="1:1" ht="14.45" x14ac:dyDescent="0.3">
      <c r="A10990">
        <f t="shared" si="171"/>
        <v>18412</v>
      </c>
    </row>
    <row r="10991" spans="1:1" ht="14.45" x14ac:dyDescent="0.3">
      <c r="A10991">
        <f t="shared" si="171"/>
        <v>18411</v>
      </c>
    </row>
    <row r="10992" spans="1:1" ht="14.45" x14ac:dyDescent="0.3">
      <c r="A10992">
        <f t="shared" si="171"/>
        <v>18410</v>
      </c>
    </row>
    <row r="10993" spans="1:1" ht="14.45" x14ac:dyDescent="0.3">
      <c r="A10993">
        <f t="shared" si="171"/>
        <v>18409</v>
      </c>
    </row>
    <row r="10994" spans="1:1" ht="14.45" x14ac:dyDescent="0.3">
      <c r="A10994">
        <f t="shared" si="171"/>
        <v>18408</v>
      </c>
    </row>
    <row r="10995" spans="1:1" ht="14.45" x14ac:dyDescent="0.3">
      <c r="A10995">
        <f t="shared" si="171"/>
        <v>18407</v>
      </c>
    </row>
    <row r="10996" spans="1:1" ht="14.45" x14ac:dyDescent="0.3">
      <c r="A10996">
        <f t="shared" si="171"/>
        <v>18406</v>
      </c>
    </row>
    <row r="10997" spans="1:1" ht="14.45" x14ac:dyDescent="0.3">
      <c r="A10997">
        <f t="shared" si="171"/>
        <v>18405</v>
      </c>
    </row>
    <row r="10998" spans="1:1" ht="14.45" x14ac:dyDescent="0.3">
      <c r="A10998">
        <f t="shared" si="171"/>
        <v>18404</v>
      </c>
    </row>
    <row r="10999" spans="1:1" ht="14.45" x14ac:dyDescent="0.3">
      <c r="A10999">
        <f t="shared" si="171"/>
        <v>18403</v>
      </c>
    </row>
    <row r="11000" spans="1:1" ht="14.45" x14ac:dyDescent="0.3">
      <c r="A11000">
        <f t="shared" si="171"/>
        <v>18402</v>
      </c>
    </row>
    <row r="11001" spans="1:1" ht="14.45" x14ac:dyDescent="0.3">
      <c r="A11001">
        <f t="shared" si="171"/>
        <v>18401</v>
      </c>
    </row>
    <row r="11002" spans="1:1" ht="14.45" x14ac:dyDescent="0.3">
      <c r="A11002">
        <f t="shared" si="171"/>
        <v>18400</v>
      </c>
    </row>
    <row r="11003" spans="1:1" ht="14.45" x14ac:dyDescent="0.3">
      <c r="A11003">
        <f t="shared" si="171"/>
        <v>18399</v>
      </c>
    </row>
    <row r="11004" spans="1:1" ht="14.45" x14ac:dyDescent="0.3">
      <c r="A11004">
        <f t="shared" si="171"/>
        <v>18398</v>
      </c>
    </row>
    <row r="11005" spans="1:1" ht="14.45" x14ac:dyDescent="0.3">
      <c r="A11005">
        <f t="shared" si="171"/>
        <v>18397</v>
      </c>
    </row>
    <row r="11006" spans="1:1" ht="14.45" x14ac:dyDescent="0.3">
      <c r="A11006">
        <f t="shared" si="171"/>
        <v>18396</v>
      </c>
    </row>
    <row r="11007" spans="1:1" ht="14.45" x14ac:dyDescent="0.3">
      <c r="A11007">
        <f t="shared" si="171"/>
        <v>18395</v>
      </c>
    </row>
    <row r="11008" spans="1:1" ht="14.45" x14ac:dyDescent="0.3">
      <c r="A11008">
        <f t="shared" si="171"/>
        <v>18394</v>
      </c>
    </row>
    <row r="11009" spans="1:1" ht="14.45" x14ac:dyDescent="0.3">
      <c r="A11009">
        <f t="shared" si="171"/>
        <v>18393</v>
      </c>
    </row>
    <row r="11010" spans="1:1" ht="14.45" x14ac:dyDescent="0.3">
      <c r="A11010">
        <f t="shared" si="171"/>
        <v>18392</v>
      </c>
    </row>
    <row r="11011" spans="1:1" ht="14.45" x14ac:dyDescent="0.3">
      <c r="A11011">
        <f t="shared" si="171"/>
        <v>18391</v>
      </c>
    </row>
    <row r="11012" spans="1:1" ht="14.45" x14ac:dyDescent="0.3">
      <c r="A11012">
        <f t="shared" ref="A11012:A11075" si="172">A11011-1</f>
        <v>18390</v>
      </c>
    </row>
    <row r="11013" spans="1:1" ht="14.45" x14ac:dyDescent="0.3">
      <c r="A11013">
        <f t="shared" si="172"/>
        <v>18389</v>
      </c>
    </row>
    <row r="11014" spans="1:1" ht="14.45" x14ac:dyDescent="0.3">
      <c r="A11014">
        <f t="shared" si="172"/>
        <v>18388</v>
      </c>
    </row>
    <row r="11015" spans="1:1" ht="14.45" x14ac:dyDescent="0.3">
      <c r="A11015">
        <f t="shared" si="172"/>
        <v>18387</v>
      </c>
    </row>
    <row r="11016" spans="1:1" ht="14.45" x14ac:dyDescent="0.3">
      <c r="A11016">
        <f t="shared" si="172"/>
        <v>18386</v>
      </c>
    </row>
    <row r="11017" spans="1:1" ht="14.45" x14ac:dyDescent="0.3">
      <c r="A11017">
        <f t="shared" si="172"/>
        <v>18385</v>
      </c>
    </row>
    <row r="11018" spans="1:1" ht="14.45" x14ac:dyDescent="0.3">
      <c r="A11018">
        <f t="shared" si="172"/>
        <v>18384</v>
      </c>
    </row>
    <row r="11019" spans="1:1" ht="14.45" x14ac:dyDescent="0.3">
      <c r="A11019">
        <f t="shared" si="172"/>
        <v>18383</v>
      </c>
    </row>
    <row r="11020" spans="1:1" ht="14.45" x14ac:dyDescent="0.3">
      <c r="A11020">
        <f t="shared" si="172"/>
        <v>18382</v>
      </c>
    </row>
    <row r="11021" spans="1:1" ht="14.45" x14ac:dyDescent="0.3">
      <c r="A11021">
        <f t="shared" si="172"/>
        <v>18381</v>
      </c>
    </row>
    <row r="11022" spans="1:1" ht="14.45" x14ac:dyDescent="0.3">
      <c r="A11022">
        <f t="shared" si="172"/>
        <v>18380</v>
      </c>
    </row>
    <row r="11023" spans="1:1" ht="14.45" x14ac:dyDescent="0.3">
      <c r="A11023">
        <f t="shared" si="172"/>
        <v>18379</v>
      </c>
    </row>
    <row r="11024" spans="1:1" ht="14.45" x14ac:dyDescent="0.3">
      <c r="A11024">
        <f t="shared" si="172"/>
        <v>18378</v>
      </c>
    </row>
    <row r="11025" spans="1:1" ht="14.45" x14ac:dyDescent="0.3">
      <c r="A11025">
        <f t="shared" si="172"/>
        <v>18377</v>
      </c>
    </row>
    <row r="11026" spans="1:1" ht="14.45" x14ac:dyDescent="0.3">
      <c r="A11026">
        <f t="shared" si="172"/>
        <v>18376</v>
      </c>
    </row>
    <row r="11027" spans="1:1" ht="14.45" x14ac:dyDescent="0.3">
      <c r="A11027">
        <f t="shared" si="172"/>
        <v>18375</v>
      </c>
    </row>
    <row r="11028" spans="1:1" ht="14.45" x14ac:dyDescent="0.3">
      <c r="A11028">
        <f t="shared" si="172"/>
        <v>18374</v>
      </c>
    </row>
    <row r="11029" spans="1:1" ht="14.45" x14ac:dyDescent="0.3">
      <c r="A11029">
        <f t="shared" si="172"/>
        <v>18373</v>
      </c>
    </row>
    <row r="11030" spans="1:1" ht="14.45" x14ac:dyDescent="0.3">
      <c r="A11030">
        <f t="shared" si="172"/>
        <v>18372</v>
      </c>
    </row>
    <row r="11031" spans="1:1" ht="14.45" x14ac:dyDescent="0.3">
      <c r="A11031">
        <f t="shared" si="172"/>
        <v>18371</v>
      </c>
    </row>
    <row r="11032" spans="1:1" ht="14.45" x14ac:dyDescent="0.3">
      <c r="A11032">
        <f t="shared" si="172"/>
        <v>18370</v>
      </c>
    </row>
    <row r="11033" spans="1:1" ht="14.45" x14ac:dyDescent="0.3">
      <c r="A11033">
        <f t="shared" si="172"/>
        <v>18369</v>
      </c>
    </row>
    <row r="11034" spans="1:1" ht="14.45" x14ac:dyDescent="0.3">
      <c r="A11034">
        <f t="shared" si="172"/>
        <v>18368</v>
      </c>
    </row>
    <row r="11035" spans="1:1" ht="14.45" x14ac:dyDescent="0.3">
      <c r="A11035">
        <f t="shared" si="172"/>
        <v>18367</v>
      </c>
    </row>
    <row r="11036" spans="1:1" ht="14.45" x14ac:dyDescent="0.3">
      <c r="A11036">
        <f t="shared" si="172"/>
        <v>18366</v>
      </c>
    </row>
    <row r="11037" spans="1:1" ht="14.45" x14ac:dyDescent="0.3">
      <c r="A11037">
        <f t="shared" si="172"/>
        <v>18365</v>
      </c>
    </row>
    <row r="11038" spans="1:1" ht="14.45" x14ac:dyDescent="0.3">
      <c r="A11038">
        <f t="shared" si="172"/>
        <v>18364</v>
      </c>
    </row>
    <row r="11039" spans="1:1" ht="14.45" x14ac:dyDescent="0.3">
      <c r="A11039">
        <f t="shared" si="172"/>
        <v>18363</v>
      </c>
    </row>
    <row r="11040" spans="1:1" ht="14.45" x14ac:dyDescent="0.3">
      <c r="A11040">
        <f t="shared" si="172"/>
        <v>18362</v>
      </c>
    </row>
    <row r="11041" spans="1:1" ht="14.45" x14ac:dyDescent="0.3">
      <c r="A11041">
        <f t="shared" si="172"/>
        <v>18361</v>
      </c>
    </row>
    <row r="11042" spans="1:1" ht="14.45" x14ac:dyDescent="0.3">
      <c r="A11042">
        <f t="shared" si="172"/>
        <v>18360</v>
      </c>
    </row>
    <row r="11043" spans="1:1" ht="14.45" x14ac:dyDescent="0.3">
      <c r="A11043">
        <f t="shared" si="172"/>
        <v>18359</v>
      </c>
    </row>
    <row r="11044" spans="1:1" ht="14.45" x14ac:dyDescent="0.3">
      <c r="A11044">
        <f t="shared" si="172"/>
        <v>18358</v>
      </c>
    </row>
    <row r="11045" spans="1:1" ht="14.45" x14ac:dyDescent="0.3">
      <c r="A11045">
        <f t="shared" si="172"/>
        <v>18357</v>
      </c>
    </row>
    <row r="11046" spans="1:1" ht="14.45" x14ac:dyDescent="0.3">
      <c r="A11046">
        <f t="shared" si="172"/>
        <v>18356</v>
      </c>
    </row>
    <row r="11047" spans="1:1" ht="14.45" x14ac:dyDescent="0.3">
      <c r="A11047">
        <f t="shared" si="172"/>
        <v>18355</v>
      </c>
    </row>
    <row r="11048" spans="1:1" ht="14.45" x14ac:dyDescent="0.3">
      <c r="A11048">
        <f t="shared" si="172"/>
        <v>18354</v>
      </c>
    </row>
    <row r="11049" spans="1:1" ht="14.45" x14ac:dyDescent="0.3">
      <c r="A11049">
        <f t="shared" si="172"/>
        <v>18353</v>
      </c>
    </row>
    <row r="11050" spans="1:1" ht="14.45" x14ac:dyDescent="0.3">
      <c r="A11050">
        <f t="shared" si="172"/>
        <v>18352</v>
      </c>
    </row>
    <row r="11051" spans="1:1" ht="14.45" x14ac:dyDescent="0.3">
      <c r="A11051">
        <f t="shared" si="172"/>
        <v>18351</v>
      </c>
    </row>
    <row r="11052" spans="1:1" ht="14.45" x14ac:dyDescent="0.3">
      <c r="A11052">
        <f t="shared" si="172"/>
        <v>18350</v>
      </c>
    </row>
    <row r="11053" spans="1:1" ht="14.45" x14ac:dyDescent="0.3">
      <c r="A11053">
        <f t="shared" si="172"/>
        <v>18349</v>
      </c>
    </row>
    <row r="11054" spans="1:1" ht="14.45" x14ac:dyDescent="0.3">
      <c r="A11054">
        <f t="shared" si="172"/>
        <v>18348</v>
      </c>
    </row>
    <row r="11055" spans="1:1" ht="14.45" x14ac:dyDescent="0.3">
      <c r="A11055">
        <f t="shared" si="172"/>
        <v>18347</v>
      </c>
    </row>
    <row r="11056" spans="1:1" ht="14.45" x14ac:dyDescent="0.3">
      <c r="A11056">
        <f t="shared" si="172"/>
        <v>18346</v>
      </c>
    </row>
    <row r="11057" spans="1:1" ht="14.45" x14ac:dyDescent="0.3">
      <c r="A11057">
        <f t="shared" si="172"/>
        <v>18345</v>
      </c>
    </row>
    <row r="11058" spans="1:1" ht="14.45" x14ac:dyDescent="0.3">
      <c r="A11058">
        <f t="shared" si="172"/>
        <v>18344</v>
      </c>
    </row>
    <row r="11059" spans="1:1" ht="14.45" x14ac:dyDescent="0.3">
      <c r="A11059">
        <f t="shared" si="172"/>
        <v>18343</v>
      </c>
    </row>
    <row r="11060" spans="1:1" ht="14.45" x14ac:dyDescent="0.3">
      <c r="A11060">
        <f t="shared" si="172"/>
        <v>18342</v>
      </c>
    </row>
    <row r="11061" spans="1:1" ht="14.45" x14ac:dyDescent="0.3">
      <c r="A11061">
        <f t="shared" si="172"/>
        <v>18341</v>
      </c>
    </row>
    <row r="11062" spans="1:1" ht="14.45" x14ac:dyDescent="0.3">
      <c r="A11062">
        <f t="shared" si="172"/>
        <v>18340</v>
      </c>
    </row>
    <row r="11063" spans="1:1" ht="14.45" x14ac:dyDescent="0.3">
      <c r="A11063">
        <f t="shared" si="172"/>
        <v>18339</v>
      </c>
    </row>
    <row r="11064" spans="1:1" ht="14.45" x14ac:dyDescent="0.3">
      <c r="A11064">
        <f t="shared" si="172"/>
        <v>18338</v>
      </c>
    </row>
    <row r="11065" spans="1:1" ht="14.45" x14ac:dyDescent="0.3">
      <c r="A11065">
        <f t="shared" si="172"/>
        <v>18337</v>
      </c>
    </row>
    <row r="11066" spans="1:1" ht="14.45" x14ac:dyDescent="0.3">
      <c r="A11066">
        <f t="shared" si="172"/>
        <v>18336</v>
      </c>
    </row>
    <row r="11067" spans="1:1" ht="14.45" x14ac:dyDescent="0.3">
      <c r="A11067">
        <f t="shared" si="172"/>
        <v>18335</v>
      </c>
    </row>
    <row r="11068" spans="1:1" ht="14.45" x14ac:dyDescent="0.3">
      <c r="A11068">
        <f t="shared" si="172"/>
        <v>18334</v>
      </c>
    </row>
    <row r="11069" spans="1:1" ht="14.45" x14ac:dyDescent="0.3">
      <c r="A11069">
        <f t="shared" si="172"/>
        <v>18333</v>
      </c>
    </row>
    <row r="11070" spans="1:1" ht="14.45" x14ac:dyDescent="0.3">
      <c r="A11070">
        <f t="shared" si="172"/>
        <v>18332</v>
      </c>
    </row>
    <row r="11071" spans="1:1" ht="14.45" x14ac:dyDescent="0.3">
      <c r="A11071">
        <f t="shared" si="172"/>
        <v>18331</v>
      </c>
    </row>
    <row r="11072" spans="1:1" ht="14.45" x14ac:dyDescent="0.3">
      <c r="A11072">
        <f t="shared" si="172"/>
        <v>18330</v>
      </c>
    </row>
    <row r="11073" spans="1:1" ht="14.45" x14ac:dyDescent="0.3">
      <c r="A11073">
        <f t="shared" si="172"/>
        <v>18329</v>
      </c>
    </row>
    <row r="11074" spans="1:1" ht="14.45" x14ac:dyDescent="0.3">
      <c r="A11074">
        <f t="shared" si="172"/>
        <v>18328</v>
      </c>
    </row>
    <row r="11075" spans="1:1" ht="14.45" x14ac:dyDescent="0.3">
      <c r="A11075">
        <f t="shared" si="172"/>
        <v>18327</v>
      </c>
    </row>
    <row r="11076" spans="1:1" ht="14.45" x14ac:dyDescent="0.3">
      <c r="A11076">
        <f t="shared" ref="A11076:A11139" si="173">A11075-1</f>
        <v>18326</v>
      </c>
    </row>
    <row r="11077" spans="1:1" ht="14.45" x14ac:dyDescent="0.3">
      <c r="A11077">
        <f t="shared" si="173"/>
        <v>18325</v>
      </c>
    </row>
    <row r="11078" spans="1:1" ht="14.45" x14ac:dyDescent="0.3">
      <c r="A11078">
        <f t="shared" si="173"/>
        <v>18324</v>
      </c>
    </row>
    <row r="11079" spans="1:1" ht="14.45" x14ac:dyDescent="0.3">
      <c r="A11079">
        <f t="shared" si="173"/>
        <v>18323</v>
      </c>
    </row>
    <row r="11080" spans="1:1" ht="14.45" x14ac:dyDescent="0.3">
      <c r="A11080">
        <f t="shared" si="173"/>
        <v>18322</v>
      </c>
    </row>
    <row r="11081" spans="1:1" ht="14.45" x14ac:dyDescent="0.3">
      <c r="A11081">
        <f t="shared" si="173"/>
        <v>18321</v>
      </c>
    </row>
    <row r="11082" spans="1:1" ht="14.45" x14ac:dyDescent="0.3">
      <c r="A11082">
        <f t="shared" si="173"/>
        <v>18320</v>
      </c>
    </row>
    <row r="11083" spans="1:1" ht="14.45" x14ac:dyDescent="0.3">
      <c r="A11083">
        <f t="shared" si="173"/>
        <v>18319</v>
      </c>
    </row>
    <row r="11084" spans="1:1" ht="14.45" x14ac:dyDescent="0.3">
      <c r="A11084">
        <f t="shared" si="173"/>
        <v>18318</v>
      </c>
    </row>
    <row r="11085" spans="1:1" ht="14.45" x14ac:dyDescent="0.3">
      <c r="A11085">
        <f t="shared" si="173"/>
        <v>18317</v>
      </c>
    </row>
    <row r="11086" spans="1:1" ht="14.45" x14ac:dyDescent="0.3">
      <c r="A11086">
        <f t="shared" si="173"/>
        <v>18316</v>
      </c>
    </row>
    <row r="11087" spans="1:1" ht="14.45" x14ac:dyDescent="0.3">
      <c r="A11087">
        <f t="shared" si="173"/>
        <v>18315</v>
      </c>
    </row>
    <row r="11088" spans="1:1" ht="14.45" x14ac:dyDescent="0.3">
      <c r="A11088">
        <f t="shared" si="173"/>
        <v>18314</v>
      </c>
    </row>
    <row r="11089" spans="1:1" ht="14.45" x14ac:dyDescent="0.3">
      <c r="A11089">
        <f t="shared" si="173"/>
        <v>18313</v>
      </c>
    </row>
    <row r="11090" spans="1:1" ht="14.45" x14ac:dyDescent="0.3">
      <c r="A11090">
        <f t="shared" si="173"/>
        <v>18312</v>
      </c>
    </row>
    <row r="11091" spans="1:1" ht="14.45" x14ac:dyDescent="0.3">
      <c r="A11091">
        <f t="shared" si="173"/>
        <v>18311</v>
      </c>
    </row>
    <row r="11092" spans="1:1" ht="14.45" x14ac:dyDescent="0.3">
      <c r="A11092">
        <f t="shared" si="173"/>
        <v>18310</v>
      </c>
    </row>
    <row r="11093" spans="1:1" ht="14.45" x14ac:dyDescent="0.3">
      <c r="A11093">
        <f t="shared" si="173"/>
        <v>18309</v>
      </c>
    </row>
    <row r="11094" spans="1:1" ht="14.45" x14ac:dyDescent="0.3">
      <c r="A11094">
        <f t="shared" si="173"/>
        <v>18308</v>
      </c>
    </row>
    <row r="11095" spans="1:1" ht="14.45" x14ac:dyDescent="0.3">
      <c r="A11095">
        <f t="shared" si="173"/>
        <v>18307</v>
      </c>
    </row>
    <row r="11096" spans="1:1" ht="14.45" x14ac:dyDescent="0.3">
      <c r="A11096">
        <f t="shared" si="173"/>
        <v>18306</v>
      </c>
    </row>
    <row r="11097" spans="1:1" ht="14.45" x14ac:dyDescent="0.3">
      <c r="A11097">
        <f t="shared" si="173"/>
        <v>18305</v>
      </c>
    </row>
    <row r="11098" spans="1:1" ht="14.45" x14ac:dyDescent="0.3">
      <c r="A11098">
        <f t="shared" si="173"/>
        <v>18304</v>
      </c>
    </row>
    <row r="11099" spans="1:1" ht="14.45" x14ac:dyDescent="0.3">
      <c r="A11099">
        <f t="shared" si="173"/>
        <v>18303</v>
      </c>
    </row>
    <row r="11100" spans="1:1" ht="14.45" x14ac:dyDescent="0.3">
      <c r="A11100">
        <f t="shared" si="173"/>
        <v>18302</v>
      </c>
    </row>
    <row r="11101" spans="1:1" ht="14.45" x14ac:dyDescent="0.3">
      <c r="A11101">
        <f t="shared" si="173"/>
        <v>18301</v>
      </c>
    </row>
    <row r="11102" spans="1:1" ht="14.45" x14ac:dyDescent="0.3">
      <c r="A11102">
        <f t="shared" si="173"/>
        <v>18300</v>
      </c>
    </row>
    <row r="11103" spans="1:1" ht="14.45" x14ac:dyDescent="0.3">
      <c r="A11103">
        <f t="shared" si="173"/>
        <v>18299</v>
      </c>
    </row>
    <row r="11104" spans="1:1" ht="14.45" x14ac:dyDescent="0.3">
      <c r="A11104">
        <f t="shared" si="173"/>
        <v>18298</v>
      </c>
    </row>
    <row r="11105" spans="1:1" ht="14.45" x14ac:dyDescent="0.3">
      <c r="A11105">
        <f t="shared" si="173"/>
        <v>18297</v>
      </c>
    </row>
    <row r="11106" spans="1:1" ht="14.45" x14ac:dyDescent="0.3">
      <c r="A11106">
        <f t="shared" si="173"/>
        <v>18296</v>
      </c>
    </row>
    <row r="11107" spans="1:1" ht="14.45" x14ac:dyDescent="0.3">
      <c r="A11107">
        <f t="shared" si="173"/>
        <v>18295</v>
      </c>
    </row>
    <row r="11108" spans="1:1" ht="14.45" x14ac:dyDescent="0.3">
      <c r="A11108">
        <f t="shared" si="173"/>
        <v>18294</v>
      </c>
    </row>
    <row r="11109" spans="1:1" ht="14.45" x14ac:dyDescent="0.3">
      <c r="A11109">
        <f t="shared" si="173"/>
        <v>18293</v>
      </c>
    </row>
    <row r="11110" spans="1:1" ht="14.45" x14ac:dyDescent="0.3">
      <c r="A11110">
        <f t="shared" si="173"/>
        <v>18292</v>
      </c>
    </row>
    <row r="11111" spans="1:1" ht="14.45" x14ac:dyDescent="0.3">
      <c r="A11111">
        <f t="shared" si="173"/>
        <v>18291</v>
      </c>
    </row>
    <row r="11112" spans="1:1" ht="14.45" x14ac:dyDescent="0.3">
      <c r="A11112">
        <f t="shared" si="173"/>
        <v>18290</v>
      </c>
    </row>
    <row r="11113" spans="1:1" ht="14.45" x14ac:dyDescent="0.3">
      <c r="A11113">
        <f t="shared" si="173"/>
        <v>18289</v>
      </c>
    </row>
    <row r="11114" spans="1:1" ht="14.45" x14ac:dyDescent="0.3">
      <c r="A11114">
        <f t="shared" si="173"/>
        <v>18288</v>
      </c>
    </row>
    <row r="11115" spans="1:1" ht="14.45" x14ac:dyDescent="0.3">
      <c r="A11115">
        <f t="shared" si="173"/>
        <v>18287</v>
      </c>
    </row>
    <row r="11116" spans="1:1" ht="14.45" x14ac:dyDescent="0.3">
      <c r="A11116">
        <f t="shared" si="173"/>
        <v>18286</v>
      </c>
    </row>
    <row r="11117" spans="1:1" ht="14.45" x14ac:dyDescent="0.3">
      <c r="A11117">
        <f t="shared" si="173"/>
        <v>18285</v>
      </c>
    </row>
    <row r="11118" spans="1:1" ht="14.45" x14ac:dyDescent="0.3">
      <c r="A11118">
        <f t="shared" si="173"/>
        <v>18284</v>
      </c>
    </row>
    <row r="11119" spans="1:1" ht="14.45" x14ac:dyDescent="0.3">
      <c r="A11119">
        <f t="shared" si="173"/>
        <v>18283</v>
      </c>
    </row>
    <row r="11120" spans="1:1" ht="14.45" x14ac:dyDescent="0.3">
      <c r="A11120">
        <f t="shared" si="173"/>
        <v>18282</v>
      </c>
    </row>
    <row r="11121" spans="1:1" ht="14.45" x14ac:dyDescent="0.3">
      <c r="A11121">
        <f t="shared" si="173"/>
        <v>18281</v>
      </c>
    </row>
    <row r="11122" spans="1:1" ht="14.45" x14ac:dyDescent="0.3">
      <c r="A11122">
        <f t="shared" si="173"/>
        <v>18280</v>
      </c>
    </row>
    <row r="11123" spans="1:1" ht="14.45" x14ac:dyDescent="0.3">
      <c r="A11123">
        <f t="shared" si="173"/>
        <v>18279</v>
      </c>
    </row>
    <row r="11124" spans="1:1" ht="14.45" x14ac:dyDescent="0.3">
      <c r="A11124">
        <f t="shared" si="173"/>
        <v>18278</v>
      </c>
    </row>
    <row r="11125" spans="1:1" ht="14.45" x14ac:dyDescent="0.3">
      <c r="A11125">
        <f t="shared" si="173"/>
        <v>18277</v>
      </c>
    </row>
    <row r="11126" spans="1:1" ht="14.45" x14ac:dyDescent="0.3">
      <c r="A11126">
        <f t="shared" si="173"/>
        <v>18276</v>
      </c>
    </row>
    <row r="11127" spans="1:1" ht="14.45" x14ac:dyDescent="0.3">
      <c r="A11127">
        <f t="shared" si="173"/>
        <v>18275</v>
      </c>
    </row>
    <row r="11128" spans="1:1" ht="14.45" x14ac:dyDescent="0.3">
      <c r="A11128">
        <f t="shared" si="173"/>
        <v>18274</v>
      </c>
    </row>
    <row r="11129" spans="1:1" ht="14.45" x14ac:dyDescent="0.3">
      <c r="A11129">
        <f t="shared" si="173"/>
        <v>18273</v>
      </c>
    </row>
    <row r="11130" spans="1:1" ht="14.45" x14ac:dyDescent="0.3">
      <c r="A11130">
        <f t="shared" si="173"/>
        <v>18272</v>
      </c>
    </row>
    <row r="11131" spans="1:1" ht="14.45" x14ac:dyDescent="0.3">
      <c r="A11131">
        <f t="shared" si="173"/>
        <v>18271</v>
      </c>
    </row>
    <row r="11132" spans="1:1" ht="14.45" x14ac:dyDescent="0.3">
      <c r="A11132">
        <f t="shared" si="173"/>
        <v>18270</v>
      </c>
    </row>
    <row r="11133" spans="1:1" ht="14.45" x14ac:dyDescent="0.3">
      <c r="A11133">
        <f t="shared" si="173"/>
        <v>18269</v>
      </c>
    </row>
    <row r="11134" spans="1:1" ht="14.45" x14ac:dyDescent="0.3">
      <c r="A11134">
        <f t="shared" si="173"/>
        <v>18268</v>
      </c>
    </row>
    <row r="11135" spans="1:1" ht="14.45" x14ac:dyDescent="0.3">
      <c r="A11135">
        <f t="shared" si="173"/>
        <v>18267</v>
      </c>
    </row>
    <row r="11136" spans="1:1" ht="14.45" x14ac:dyDescent="0.3">
      <c r="A11136">
        <f t="shared" si="173"/>
        <v>18266</v>
      </c>
    </row>
    <row r="11137" spans="1:1" ht="14.45" x14ac:dyDescent="0.3">
      <c r="A11137">
        <f t="shared" si="173"/>
        <v>18265</v>
      </c>
    </row>
    <row r="11138" spans="1:1" ht="14.45" x14ac:dyDescent="0.3">
      <c r="A11138">
        <f t="shared" si="173"/>
        <v>18264</v>
      </c>
    </row>
    <row r="11139" spans="1:1" ht="14.45" x14ac:dyDescent="0.3">
      <c r="A11139">
        <f t="shared" si="173"/>
        <v>18263</v>
      </c>
    </row>
    <row r="11140" spans="1:1" ht="14.45" x14ac:dyDescent="0.3">
      <c r="A11140">
        <f t="shared" ref="A11140:A11203" si="174">A11139-1</f>
        <v>18262</v>
      </c>
    </row>
    <row r="11141" spans="1:1" ht="14.45" x14ac:dyDescent="0.3">
      <c r="A11141">
        <f t="shared" si="174"/>
        <v>18261</v>
      </c>
    </row>
    <row r="11142" spans="1:1" ht="14.45" x14ac:dyDescent="0.3">
      <c r="A11142">
        <f t="shared" si="174"/>
        <v>18260</v>
      </c>
    </row>
    <row r="11143" spans="1:1" ht="14.45" x14ac:dyDescent="0.3">
      <c r="A11143">
        <f t="shared" si="174"/>
        <v>18259</v>
      </c>
    </row>
    <row r="11144" spans="1:1" ht="14.45" x14ac:dyDescent="0.3">
      <c r="A11144">
        <f t="shared" si="174"/>
        <v>18258</v>
      </c>
    </row>
    <row r="11145" spans="1:1" ht="14.45" x14ac:dyDescent="0.3">
      <c r="A11145">
        <f t="shared" si="174"/>
        <v>18257</v>
      </c>
    </row>
    <row r="11146" spans="1:1" ht="14.45" x14ac:dyDescent="0.3">
      <c r="A11146">
        <f t="shared" si="174"/>
        <v>18256</v>
      </c>
    </row>
    <row r="11147" spans="1:1" ht="14.45" x14ac:dyDescent="0.3">
      <c r="A11147">
        <f t="shared" si="174"/>
        <v>18255</v>
      </c>
    </row>
    <row r="11148" spans="1:1" ht="14.45" x14ac:dyDescent="0.3">
      <c r="A11148">
        <f t="shared" si="174"/>
        <v>18254</v>
      </c>
    </row>
    <row r="11149" spans="1:1" ht="14.45" x14ac:dyDescent="0.3">
      <c r="A11149">
        <f t="shared" si="174"/>
        <v>18253</v>
      </c>
    </row>
    <row r="11150" spans="1:1" ht="14.45" x14ac:dyDescent="0.3">
      <c r="A11150">
        <f t="shared" si="174"/>
        <v>18252</v>
      </c>
    </row>
    <row r="11151" spans="1:1" ht="14.45" x14ac:dyDescent="0.3">
      <c r="A11151">
        <f t="shared" si="174"/>
        <v>18251</v>
      </c>
    </row>
    <row r="11152" spans="1:1" ht="14.45" x14ac:dyDescent="0.3">
      <c r="A11152">
        <f t="shared" si="174"/>
        <v>18250</v>
      </c>
    </row>
    <row r="11153" spans="1:1" ht="14.45" x14ac:dyDescent="0.3">
      <c r="A11153">
        <f t="shared" si="174"/>
        <v>18249</v>
      </c>
    </row>
    <row r="11154" spans="1:1" ht="14.45" x14ac:dyDescent="0.3">
      <c r="A11154">
        <f t="shared" si="174"/>
        <v>18248</v>
      </c>
    </row>
    <row r="11155" spans="1:1" ht="14.45" x14ac:dyDescent="0.3">
      <c r="A11155">
        <f t="shared" si="174"/>
        <v>18247</v>
      </c>
    </row>
    <row r="11156" spans="1:1" ht="14.45" x14ac:dyDescent="0.3">
      <c r="A11156">
        <f t="shared" si="174"/>
        <v>18246</v>
      </c>
    </row>
    <row r="11157" spans="1:1" ht="14.45" x14ac:dyDescent="0.3">
      <c r="A11157">
        <f t="shared" si="174"/>
        <v>18245</v>
      </c>
    </row>
    <row r="11158" spans="1:1" ht="14.45" x14ac:dyDescent="0.3">
      <c r="A11158">
        <f t="shared" si="174"/>
        <v>18244</v>
      </c>
    </row>
    <row r="11159" spans="1:1" ht="14.45" x14ac:dyDescent="0.3">
      <c r="A11159">
        <f t="shared" si="174"/>
        <v>18243</v>
      </c>
    </row>
    <row r="11160" spans="1:1" ht="14.45" x14ac:dyDescent="0.3">
      <c r="A11160">
        <f t="shared" si="174"/>
        <v>18242</v>
      </c>
    </row>
    <row r="11161" spans="1:1" ht="14.45" x14ac:dyDescent="0.3">
      <c r="A11161">
        <f t="shared" si="174"/>
        <v>18241</v>
      </c>
    </row>
    <row r="11162" spans="1:1" ht="14.45" x14ac:dyDescent="0.3">
      <c r="A11162">
        <f t="shared" si="174"/>
        <v>18240</v>
      </c>
    </row>
    <row r="11163" spans="1:1" ht="14.45" x14ac:dyDescent="0.3">
      <c r="A11163">
        <f t="shared" si="174"/>
        <v>18239</v>
      </c>
    </row>
    <row r="11164" spans="1:1" ht="14.45" x14ac:dyDescent="0.3">
      <c r="A11164">
        <f t="shared" si="174"/>
        <v>18238</v>
      </c>
    </row>
    <row r="11165" spans="1:1" ht="14.45" x14ac:dyDescent="0.3">
      <c r="A11165">
        <f t="shared" si="174"/>
        <v>18237</v>
      </c>
    </row>
    <row r="11166" spans="1:1" ht="14.45" x14ac:dyDescent="0.3">
      <c r="A11166">
        <f t="shared" si="174"/>
        <v>18236</v>
      </c>
    </row>
    <row r="11167" spans="1:1" ht="14.45" x14ac:dyDescent="0.3">
      <c r="A11167">
        <f t="shared" si="174"/>
        <v>18235</v>
      </c>
    </row>
    <row r="11168" spans="1:1" ht="14.45" x14ac:dyDescent="0.3">
      <c r="A11168">
        <f t="shared" si="174"/>
        <v>18234</v>
      </c>
    </row>
    <row r="11169" spans="1:1" ht="14.45" x14ac:dyDescent="0.3">
      <c r="A11169">
        <f t="shared" si="174"/>
        <v>18233</v>
      </c>
    </row>
    <row r="11170" spans="1:1" ht="14.45" x14ac:dyDescent="0.3">
      <c r="A11170">
        <f t="shared" si="174"/>
        <v>18232</v>
      </c>
    </row>
    <row r="11171" spans="1:1" ht="14.45" x14ac:dyDescent="0.3">
      <c r="A11171">
        <f t="shared" si="174"/>
        <v>18231</v>
      </c>
    </row>
    <row r="11172" spans="1:1" ht="14.45" x14ac:dyDescent="0.3">
      <c r="A11172">
        <f t="shared" si="174"/>
        <v>18230</v>
      </c>
    </row>
    <row r="11173" spans="1:1" ht="14.45" x14ac:dyDescent="0.3">
      <c r="A11173">
        <f t="shared" si="174"/>
        <v>18229</v>
      </c>
    </row>
    <row r="11174" spans="1:1" ht="14.45" x14ac:dyDescent="0.3">
      <c r="A11174">
        <f t="shared" si="174"/>
        <v>18228</v>
      </c>
    </row>
    <row r="11175" spans="1:1" ht="14.45" x14ac:dyDescent="0.3">
      <c r="A11175">
        <f t="shared" si="174"/>
        <v>18227</v>
      </c>
    </row>
    <row r="11176" spans="1:1" ht="14.45" x14ac:dyDescent="0.3">
      <c r="A11176">
        <f t="shared" si="174"/>
        <v>18226</v>
      </c>
    </row>
    <row r="11177" spans="1:1" ht="14.45" x14ac:dyDescent="0.3">
      <c r="A11177">
        <f t="shared" si="174"/>
        <v>18225</v>
      </c>
    </row>
    <row r="11178" spans="1:1" ht="14.45" x14ac:dyDescent="0.3">
      <c r="A11178">
        <f t="shared" si="174"/>
        <v>18224</v>
      </c>
    </row>
    <row r="11179" spans="1:1" ht="14.45" x14ac:dyDescent="0.3">
      <c r="A11179">
        <f t="shared" si="174"/>
        <v>18223</v>
      </c>
    </row>
    <row r="11180" spans="1:1" ht="14.45" x14ac:dyDescent="0.3">
      <c r="A11180">
        <f t="shared" si="174"/>
        <v>18222</v>
      </c>
    </row>
    <row r="11181" spans="1:1" ht="14.45" x14ac:dyDescent="0.3">
      <c r="A11181">
        <f t="shared" si="174"/>
        <v>18221</v>
      </c>
    </row>
    <row r="11182" spans="1:1" ht="14.45" x14ac:dyDescent="0.3">
      <c r="A11182">
        <f t="shared" si="174"/>
        <v>18220</v>
      </c>
    </row>
    <row r="11183" spans="1:1" ht="14.45" x14ac:dyDescent="0.3">
      <c r="A11183">
        <f t="shared" si="174"/>
        <v>18219</v>
      </c>
    </row>
    <row r="11184" spans="1:1" ht="14.45" x14ac:dyDescent="0.3">
      <c r="A11184">
        <f t="shared" si="174"/>
        <v>18218</v>
      </c>
    </row>
    <row r="11185" spans="1:1" ht="14.45" x14ac:dyDescent="0.3">
      <c r="A11185">
        <f t="shared" si="174"/>
        <v>18217</v>
      </c>
    </row>
    <row r="11186" spans="1:1" ht="14.45" x14ac:dyDescent="0.3">
      <c r="A11186">
        <f t="shared" si="174"/>
        <v>18216</v>
      </c>
    </row>
    <row r="11187" spans="1:1" ht="14.45" x14ac:dyDescent="0.3">
      <c r="A11187">
        <f t="shared" si="174"/>
        <v>18215</v>
      </c>
    </row>
    <row r="11188" spans="1:1" ht="14.45" x14ac:dyDescent="0.3">
      <c r="A11188">
        <f t="shared" si="174"/>
        <v>18214</v>
      </c>
    </row>
    <row r="11189" spans="1:1" ht="14.45" x14ac:dyDescent="0.3">
      <c r="A11189">
        <f t="shared" si="174"/>
        <v>18213</v>
      </c>
    </row>
    <row r="11190" spans="1:1" ht="14.45" x14ac:dyDescent="0.3">
      <c r="A11190">
        <f t="shared" si="174"/>
        <v>18212</v>
      </c>
    </row>
    <row r="11191" spans="1:1" ht="14.45" x14ac:dyDescent="0.3">
      <c r="A11191">
        <f t="shared" si="174"/>
        <v>18211</v>
      </c>
    </row>
    <row r="11192" spans="1:1" ht="14.45" x14ac:dyDescent="0.3">
      <c r="A11192">
        <f t="shared" si="174"/>
        <v>18210</v>
      </c>
    </row>
    <row r="11193" spans="1:1" ht="14.45" x14ac:dyDescent="0.3">
      <c r="A11193">
        <f t="shared" si="174"/>
        <v>18209</v>
      </c>
    </row>
    <row r="11194" spans="1:1" ht="14.45" x14ac:dyDescent="0.3">
      <c r="A11194">
        <f t="shared" si="174"/>
        <v>18208</v>
      </c>
    </row>
    <row r="11195" spans="1:1" ht="14.45" x14ac:dyDescent="0.3">
      <c r="A11195">
        <f t="shared" si="174"/>
        <v>18207</v>
      </c>
    </row>
    <row r="11196" spans="1:1" ht="14.45" x14ac:dyDescent="0.3">
      <c r="A11196">
        <f t="shared" si="174"/>
        <v>18206</v>
      </c>
    </row>
    <row r="11197" spans="1:1" ht="14.45" x14ac:dyDescent="0.3">
      <c r="A11197">
        <f t="shared" si="174"/>
        <v>18205</v>
      </c>
    </row>
    <row r="11198" spans="1:1" ht="14.45" x14ac:dyDescent="0.3">
      <c r="A11198">
        <f t="shared" si="174"/>
        <v>18204</v>
      </c>
    </row>
    <row r="11199" spans="1:1" ht="14.45" x14ac:dyDescent="0.3">
      <c r="A11199">
        <f t="shared" si="174"/>
        <v>18203</v>
      </c>
    </row>
    <row r="11200" spans="1:1" ht="14.45" x14ac:dyDescent="0.3">
      <c r="A11200">
        <f t="shared" si="174"/>
        <v>18202</v>
      </c>
    </row>
    <row r="11201" spans="1:1" ht="14.45" x14ac:dyDescent="0.3">
      <c r="A11201">
        <f t="shared" si="174"/>
        <v>18201</v>
      </c>
    </row>
    <row r="11202" spans="1:1" ht="14.45" x14ac:dyDescent="0.3">
      <c r="A11202">
        <f t="shared" si="174"/>
        <v>18200</v>
      </c>
    </row>
    <row r="11203" spans="1:1" ht="14.45" x14ac:dyDescent="0.3">
      <c r="A11203">
        <f t="shared" si="174"/>
        <v>18199</v>
      </c>
    </row>
    <row r="11204" spans="1:1" ht="14.45" x14ac:dyDescent="0.3">
      <c r="A11204">
        <f t="shared" ref="A11204:A11267" si="175">A11203-1</f>
        <v>18198</v>
      </c>
    </row>
    <row r="11205" spans="1:1" ht="14.45" x14ac:dyDescent="0.3">
      <c r="A11205">
        <f t="shared" si="175"/>
        <v>18197</v>
      </c>
    </row>
    <row r="11206" spans="1:1" ht="14.45" x14ac:dyDescent="0.3">
      <c r="A11206">
        <f t="shared" si="175"/>
        <v>18196</v>
      </c>
    </row>
    <row r="11207" spans="1:1" ht="14.45" x14ac:dyDescent="0.3">
      <c r="A11207">
        <f t="shared" si="175"/>
        <v>18195</v>
      </c>
    </row>
    <row r="11208" spans="1:1" ht="14.45" x14ac:dyDescent="0.3">
      <c r="A11208">
        <f t="shared" si="175"/>
        <v>18194</v>
      </c>
    </row>
    <row r="11209" spans="1:1" ht="14.45" x14ac:dyDescent="0.3">
      <c r="A11209">
        <f t="shared" si="175"/>
        <v>18193</v>
      </c>
    </row>
    <row r="11210" spans="1:1" ht="14.45" x14ac:dyDescent="0.3">
      <c r="A11210">
        <f t="shared" si="175"/>
        <v>18192</v>
      </c>
    </row>
    <row r="11211" spans="1:1" ht="14.45" x14ac:dyDescent="0.3">
      <c r="A11211">
        <f t="shared" si="175"/>
        <v>18191</v>
      </c>
    </row>
    <row r="11212" spans="1:1" ht="14.45" x14ac:dyDescent="0.3">
      <c r="A11212">
        <f t="shared" si="175"/>
        <v>18190</v>
      </c>
    </row>
    <row r="11213" spans="1:1" ht="14.45" x14ac:dyDescent="0.3">
      <c r="A11213">
        <f t="shared" si="175"/>
        <v>18189</v>
      </c>
    </row>
    <row r="11214" spans="1:1" ht="14.45" x14ac:dyDescent="0.3">
      <c r="A11214">
        <f t="shared" si="175"/>
        <v>18188</v>
      </c>
    </row>
    <row r="11215" spans="1:1" ht="14.45" x14ac:dyDescent="0.3">
      <c r="A11215">
        <f t="shared" si="175"/>
        <v>18187</v>
      </c>
    </row>
    <row r="11216" spans="1:1" ht="14.45" x14ac:dyDescent="0.3">
      <c r="A11216">
        <f t="shared" si="175"/>
        <v>18186</v>
      </c>
    </row>
    <row r="11217" spans="1:1" ht="14.45" x14ac:dyDescent="0.3">
      <c r="A11217">
        <f t="shared" si="175"/>
        <v>18185</v>
      </c>
    </row>
    <row r="11218" spans="1:1" ht="14.45" x14ac:dyDescent="0.3">
      <c r="A11218">
        <f t="shared" si="175"/>
        <v>18184</v>
      </c>
    </row>
    <row r="11219" spans="1:1" ht="14.45" x14ac:dyDescent="0.3">
      <c r="A11219">
        <f t="shared" si="175"/>
        <v>18183</v>
      </c>
    </row>
    <row r="11220" spans="1:1" ht="14.45" x14ac:dyDescent="0.3">
      <c r="A11220">
        <f t="shared" si="175"/>
        <v>18182</v>
      </c>
    </row>
    <row r="11221" spans="1:1" ht="14.45" x14ac:dyDescent="0.3">
      <c r="A11221">
        <f t="shared" si="175"/>
        <v>18181</v>
      </c>
    </row>
    <row r="11222" spans="1:1" ht="14.45" x14ac:dyDescent="0.3">
      <c r="A11222">
        <f t="shared" si="175"/>
        <v>18180</v>
      </c>
    </row>
    <row r="11223" spans="1:1" ht="14.45" x14ac:dyDescent="0.3">
      <c r="A11223">
        <f t="shared" si="175"/>
        <v>18179</v>
      </c>
    </row>
    <row r="11224" spans="1:1" ht="14.45" x14ac:dyDescent="0.3">
      <c r="A11224">
        <f t="shared" si="175"/>
        <v>18178</v>
      </c>
    </row>
    <row r="11225" spans="1:1" ht="14.45" x14ac:dyDescent="0.3">
      <c r="A11225">
        <f t="shared" si="175"/>
        <v>18177</v>
      </c>
    </row>
    <row r="11226" spans="1:1" ht="14.45" x14ac:dyDescent="0.3">
      <c r="A11226">
        <f t="shared" si="175"/>
        <v>18176</v>
      </c>
    </row>
    <row r="11227" spans="1:1" ht="14.45" x14ac:dyDescent="0.3">
      <c r="A11227">
        <f t="shared" si="175"/>
        <v>18175</v>
      </c>
    </row>
    <row r="11228" spans="1:1" ht="14.45" x14ac:dyDescent="0.3">
      <c r="A11228">
        <f t="shared" si="175"/>
        <v>18174</v>
      </c>
    </row>
    <row r="11229" spans="1:1" ht="14.45" x14ac:dyDescent="0.3">
      <c r="A11229">
        <f t="shared" si="175"/>
        <v>18173</v>
      </c>
    </row>
    <row r="11230" spans="1:1" ht="14.45" x14ac:dyDescent="0.3">
      <c r="A11230">
        <f t="shared" si="175"/>
        <v>18172</v>
      </c>
    </row>
    <row r="11231" spans="1:1" ht="14.45" x14ac:dyDescent="0.3">
      <c r="A11231">
        <f t="shared" si="175"/>
        <v>18171</v>
      </c>
    </row>
    <row r="11232" spans="1:1" ht="14.45" x14ac:dyDescent="0.3">
      <c r="A11232">
        <f t="shared" si="175"/>
        <v>18170</v>
      </c>
    </row>
    <row r="11233" spans="1:1" ht="14.45" x14ac:dyDescent="0.3">
      <c r="A11233">
        <f t="shared" si="175"/>
        <v>18169</v>
      </c>
    </row>
    <row r="11234" spans="1:1" ht="14.45" x14ac:dyDescent="0.3">
      <c r="A11234">
        <f t="shared" si="175"/>
        <v>18168</v>
      </c>
    </row>
    <row r="11235" spans="1:1" ht="14.45" x14ac:dyDescent="0.3">
      <c r="A11235">
        <f t="shared" si="175"/>
        <v>18167</v>
      </c>
    </row>
    <row r="11236" spans="1:1" ht="14.45" x14ac:dyDescent="0.3">
      <c r="A11236">
        <f t="shared" si="175"/>
        <v>18166</v>
      </c>
    </row>
    <row r="11237" spans="1:1" ht="14.45" x14ac:dyDescent="0.3">
      <c r="A11237">
        <f t="shared" si="175"/>
        <v>18165</v>
      </c>
    </row>
    <row r="11238" spans="1:1" ht="14.45" x14ac:dyDescent="0.3">
      <c r="A11238">
        <f t="shared" si="175"/>
        <v>18164</v>
      </c>
    </row>
    <row r="11239" spans="1:1" ht="14.45" x14ac:dyDescent="0.3">
      <c r="A11239">
        <f t="shared" si="175"/>
        <v>18163</v>
      </c>
    </row>
    <row r="11240" spans="1:1" ht="14.45" x14ac:dyDescent="0.3">
      <c r="A11240">
        <f t="shared" si="175"/>
        <v>18162</v>
      </c>
    </row>
    <row r="11241" spans="1:1" ht="14.45" x14ac:dyDescent="0.3">
      <c r="A11241">
        <f t="shared" si="175"/>
        <v>18161</v>
      </c>
    </row>
    <row r="11242" spans="1:1" ht="14.45" x14ac:dyDescent="0.3">
      <c r="A11242">
        <f t="shared" si="175"/>
        <v>18160</v>
      </c>
    </row>
    <row r="11243" spans="1:1" ht="14.45" x14ac:dyDescent="0.3">
      <c r="A11243">
        <f t="shared" si="175"/>
        <v>18159</v>
      </c>
    </row>
    <row r="11244" spans="1:1" ht="14.45" x14ac:dyDescent="0.3">
      <c r="A11244">
        <f t="shared" si="175"/>
        <v>18158</v>
      </c>
    </row>
    <row r="11245" spans="1:1" ht="14.45" x14ac:dyDescent="0.3">
      <c r="A11245">
        <f t="shared" si="175"/>
        <v>18157</v>
      </c>
    </row>
    <row r="11246" spans="1:1" ht="14.45" x14ac:dyDescent="0.3">
      <c r="A11246">
        <f t="shared" si="175"/>
        <v>18156</v>
      </c>
    </row>
    <row r="11247" spans="1:1" ht="14.45" x14ac:dyDescent="0.3">
      <c r="A11247">
        <f t="shared" si="175"/>
        <v>18155</v>
      </c>
    </row>
    <row r="11248" spans="1:1" ht="14.45" x14ac:dyDescent="0.3">
      <c r="A11248">
        <f t="shared" si="175"/>
        <v>18154</v>
      </c>
    </row>
    <row r="11249" spans="1:1" ht="14.45" x14ac:dyDescent="0.3">
      <c r="A11249">
        <f t="shared" si="175"/>
        <v>18153</v>
      </c>
    </row>
    <row r="11250" spans="1:1" ht="14.45" x14ac:dyDescent="0.3">
      <c r="A11250">
        <f t="shared" si="175"/>
        <v>18152</v>
      </c>
    </row>
    <row r="11251" spans="1:1" ht="14.45" x14ac:dyDescent="0.3">
      <c r="A11251">
        <f t="shared" si="175"/>
        <v>18151</v>
      </c>
    </row>
    <row r="11252" spans="1:1" ht="14.45" x14ac:dyDescent="0.3">
      <c r="A11252">
        <f t="shared" si="175"/>
        <v>18150</v>
      </c>
    </row>
    <row r="11253" spans="1:1" ht="14.45" x14ac:dyDescent="0.3">
      <c r="A11253">
        <f t="shared" si="175"/>
        <v>18149</v>
      </c>
    </row>
    <row r="11254" spans="1:1" ht="14.45" x14ac:dyDescent="0.3">
      <c r="A11254">
        <f t="shared" si="175"/>
        <v>18148</v>
      </c>
    </row>
    <row r="11255" spans="1:1" ht="14.45" x14ac:dyDescent="0.3">
      <c r="A11255">
        <f t="shared" si="175"/>
        <v>18147</v>
      </c>
    </row>
    <row r="11256" spans="1:1" ht="14.45" x14ac:dyDescent="0.3">
      <c r="A11256">
        <f t="shared" si="175"/>
        <v>18146</v>
      </c>
    </row>
    <row r="11257" spans="1:1" ht="14.45" x14ac:dyDescent="0.3">
      <c r="A11257">
        <f t="shared" si="175"/>
        <v>18145</v>
      </c>
    </row>
    <row r="11258" spans="1:1" ht="14.45" x14ac:dyDescent="0.3">
      <c r="A11258">
        <f t="shared" si="175"/>
        <v>18144</v>
      </c>
    </row>
    <row r="11259" spans="1:1" ht="14.45" x14ac:dyDescent="0.3">
      <c r="A11259">
        <f t="shared" si="175"/>
        <v>18143</v>
      </c>
    </row>
    <row r="11260" spans="1:1" ht="14.45" x14ac:dyDescent="0.3">
      <c r="A11260">
        <f t="shared" si="175"/>
        <v>18142</v>
      </c>
    </row>
    <row r="11261" spans="1:1" ht="14.45" x14ac:dyDescent="0.3">
      <c r="A11261">
        <f t="shared" si="175"/>
        <v>18141</v>
      </c>
    </row>
    <row r="11262" spans="1:1" ht="14.45" x14ac:dyDescent="0.3">
      <c r="A11262">
        <f t="shared" si="175"/>
        <v>18140</v>
      </c>
    </row>
    <row r="11263" spans="1:1" ht="14.45" x14ac:dyDescent="0.3">
      <c r="A11263">
        <f t="shared" si="175"/>
        <v>18139</v>
      </c>
    </row>
    <row r="11264" spans="1:1" ht="14.45" x14ac:dyDescent="0.3">
      <c r="A11264">
        <f t="shared" si="175"/>
        <v>18138</v>
      </c>
    </row>
    <row r="11265" spans="1:1" ht="14.45" x14ac:dyDescent="0.3">
      <c r="A11265">
        <f t="shared" si="175"/>
        <v>18137</v>
      </c>
    </row>
    <row r="11266" spans="1:1" ht="14.45" x14ac:dyDescent="0.3">
      <c r="A11266">
        <f t="shared" si="175"/>
        <v>18136</v>
      </c>
    </row>
    <row r="11267" spans="1:1" ht="14.45" x14ac:dyDescent="0.3">
      <c r="A11267">
        <f t="shared" si="175"/>
        <v>18135</v>
      </c>
    </row>
    <row r="11268" spans="1:1" ht="14.45" x14ac:dyDescent="0.3">
      <c r="A11268">
        <f t="shared" ref="A11268:A11331" si="176">A11267-1</f>
        <v>18134</v>
      </c>
    </row>
    <row r="11269" spans="1:1" ht="14.45" x14ac:dyDescent="0.3">
      <c r="A11269">
        <f t="shared" si="176"/>
        <v>18133</v>
      </c>
    </row>
    <row r="11270" spans="1:1" ht="14.45" x14ac:dyDescent="0.3">
      <c r="A11270">
        <f t="shared" si="176"/>
        <v>18132</v>
      </c>
    </row>
    <row r="11271" spans="1:1" ht="14.45" x14ac:dyDescent="0.3">
      <c r="A11271">
        <f t="shared" si="176"/>
        <v>18131</v>
      </c>
    </row>
    <row r="11272" spans="1:1" ht="14.45" x14ac:dyDescent="0.3">
      <c r="A11272">
        <f t="shared" si="176"/>
        <v>18130</v>
      </c>
    </row>
    <row r="11273" spans="1:1" ht="14.45" x14ac:dyDescent="0.3">
      <c r="A11273">
        <f t="shared" si="176"/>
        <v>18129</v>
      </c>
    </row>
    <row r="11274" spans="1:1" ht="14.45" x14ac:dyDescent="0.3">
      <c r="A11274">
        <f t="shared" si="176"/>
        <v>18128</v>
      </c>
    </row>
    <row r="11275" spans="1:1" ht="14.45" x14ac:dyDescent="0.3">
      <c r="A11275">
        <f t="shared" si="176"/>
        <v>18127</v>
      </c>
    </row>
    <row r="11276" spans="1:1" ht="14.45" x14ac:dyDescent="0.3">
      <c r="A11276">
        <f t="shared" si="176"/>
        <v>18126</v>
      </c>
    </row>
    <row r="11277" spans="1:1" ht="14.45" x14ac:dyDescent="0.3">
      <c r="A11277">
        <f t="shared" si="176"/>
        <v>18125</v>
      </c>
    </row>
    <row r="11278" spans="1:1" ht="14.45" x14ac:dyDescent="0.3">
      <c r="A11278">
        <f t="shared" si="176"/>
        <v>18124</v>
      </c>
    </row>
    <row r="11279" spans="1:1" ht="14.45" x14ac:dyDescent="0.3">
      <c r="A11279">
        <f t="shared" si="176"/>
        <v>18123</v>
      </c>
    </row>
    <row r="11280" spans="1:1" ht="14.45" x14ac:dyDescent="0.3">
      <c r="A11280">
        <f t="shared" si="176"/>
        <v>18122</v>
      </c>
    </row>
    <row r="11281" spans="1:1" ht="14.45" x14ac:dyDescent="0.3">
      <c r="A11281">
        <f t="shared" si="176"/>
        <v>18121</v>
      </c>
    </row>
    <row r="11282" spans="1:1" ht="14.45" x14ac:dyDescent="0.3">
      <c r="A11282">
        <f t="shared" si="176"/>
        <v>18120</v>
      </c>
    </row>
    <row r="11283" spans="1:1" ht="14.45" x14ac:dyDescent="0.3">
      <c r="A11283">
        <f t="shared" si="176"/>
        <v>18119</v>
      </c>
    </row>
    <row r="11284" spans="1:1" ht="14.45" x14ac:dyDescent="0.3">
      <c r="A11284">
        <f t="shared" si="176"/>
        <v>18118</v>
      </c>
    </row>
    <row r="11285" spans="1:1" ht="14.45" x14ac:dyDescent="0.3">
      <c r="A11285">
        <f t="shared" si="176"/>
        <v>18117</v>
      </c>
    </row>
    <row r="11286" spans="1:1" ht="14.45" x14ac:dyDescent="0.3">
      <c r="A11286">
        <f t="shared" si="176"/>
        <v>18116</v>
      </c>
    </row>
    <row r="11287" spans="1:1" ht="14.45" x14ac:dyDescent="0.3">
      <c r="A11287">
        <f t="shared" si="176"/>
        <v>18115</v>
      </c>
    </row>
    <row r="11288" spans="1:1" ht="14.45" x14ac:dyDescent="0.3">
      <c r="A11288">
        <f t="shared" si="176"/>
        <v>18114</v>
      </c>
    </row>
    <row r="11289" spans="1:1" ht="14.45" x14ac:dyDescent="0.3">
      <c r="A11289">
        <f t="shared" si="176"/>
        <v>18113</v>
      </c>
    </row>
    <row r="11290" spans="1:1" ht="14.45" x14ac:dyDescent="0.3">
      <c r="A11290">
        <f t="shared" si="176"/>
        <v>18112</v>
      </c>
    </row>
    <row r="11291" spans="1:1" ht="14.45" x14ac:dyDescent="0.3">
      <c r="A11291">
        <f t="shared" si="176"/>
        <v>18111</v>
      </c>
    </row>
    <row r="11292" spans="1:1" ht="14.45" x14ac:dyDescent="0.3">
      <c r="A11292">
        <f t="shared" si="176"/>
        <v>18110</v>
      </c>
    </row>
    <row r="11293" spans="1:1" ht="14.45" x14ac:dyDescent="0.3">
      <c r="A11293">
        <f t="shared" si="176"/>
        <v>18109</v>
      </c>
    </row>
    <row r="11294" spans="1:1" ht="14.45" x14ac:dyDescent="0.3">
      <c r="A11294">
        <f t="shared" si="176"/>
        <v>18108</v>
      </c>
    </row>
    <row r="11295" spans="1:1" ht="14.45" x14ac:dyDescent="0.3">
      <c r="A11295">
        <f t="shared" si="176"/>
        <v>18107</v>
      </c>
    </row>
    <row r="11296" spans="1:1" ht="14.45" x14ac:dyDescent="0.3">
      <c r="A11296">
        <f t="shared" si="176"/>
        <v>18106</v>
      </c>
    </row>
    <row r="11297" spans="1:1" ht="14.45" x14ac:dyDescent="0.3">
      <c r="A11297">
        <f t="shared" si="176"/>
        <v>18105</v>
      </c>
    </row>
    <row r="11298" spans="1:1" ht="14.45" x14ac:dyDescent="0.3">
      <c r="A11298">
        <f t="shared" si="176"/>
        <v>18104</v>
      </c>
    </row>
    <row r="11299" spans="1:1" ht="14.45" x14ac:dyDescent="0.3">
      <c r="A11299">
        <f t="shared" si="176"/>
        <v>18103</v>
      </c>
    </row>
    <row r="11300" spans="1:1" ht="14.45" x14ac:dyDescent="0.3">
      <c r="A11300">
        <f t="shared" si="176"/>
        <v>18102</v>
      </c>
    </row>
    <row r="11301" spans="1:1" ht="14.45" x14ac:dyDescent="0.3">
      <c r="A11301">
        <f t="shared" si="176"/>
        <v>18101</v>
      </c>
    </row>
    <row r="11302" spans="1:1" ht="14.45" x14ac:dyDescent="0.3">
      <c r="A11302">
        <f t="shared" si="176"/>
        <v>18100</v>
      </c>
    </row>
    <row r="11303" spans="1:1" ht="14.45" x14ac:dyDescent="0.3">
      <c r="A11303">
        <f t="shared" si="176"/>
        <v>18099</v>
      </c>
    </row>
    <row r="11304" spans="1:1" ht="14.45" x14ac:dyDescent="0.3">
      <c r="A11304">
        <f t="shared" si="176"/>
        <v>18098</v>
      </c>
    </row>
    <row r="11305" spans="1:1" ht="14.45" x14ac:dyDescent="0.3">
      <c r="A11305">
        <f t="shared" si="176"/>
        <v>18097</v>
      </c>
    </row>
    <row r="11306" spans="1:1" ht="14.45" x14ac:dyDescent="0.3">
      <c r="A11306">
        <f t="shared" si="176"/>
        <v>18096</v>
      </c>
    </row>
    <row r="11307" spans="1:1" ht="14.45" x14ac:dyDescent="0.3">
      <c r="A11307">
        <f t="shared" si="176"/>
        <v>18095</v>
      </c>
    </row>
    <row r="11308" spans="1:1" ht="14.45" x14ac:dyDescent="0.3">
      <c r="A11308">
        <f t="shared" si="176"/>
        <v>18094</v>
      </c>
    </row>
    <row r="11309" spans="1:1" ht="14.45" x14ac:dyDescent="0.3">
      <c r="A11309">
        <f t="shared" si="176"/>
        <v>18093</v>
      </c>
    </row>
    <row r="11310" spans="1:1" ht="14.45" x14ac:dyDescent="0.3">
      <c r="A11310">
        <f t="shared" si="176"/>
        <v>18092</v>
      </c>
    </row>
    <row r="11311" spans="1:1" ht="14.45" x14ac:dyDescent="0.3">
      <c r="A11311">
        <f t="shared" si="176"/>
        <v>18091</v>
      </c>
    </row>
    <row r="11312" spans="1:1" ht="14.45" x14ac:dyDescent="0.3">
      <c r="A11312">
        <f t="shared" si="176"/>
        <v>18090</v>
      </c>
    </row>
    <row r="11313" spans="1:1" ht="14.45" x14ac:dyDescent="0.3">
      <c r="A11313">
        <f t="shared" si="176"/>
        <v>18089</v>
      </c>
    </row>
    <row r="11314" spans="1:1" ht="14.45" x14ac:dyDescent="0.3">
      <c r="A11314">
        <f t="shared" si="176"/>
        <v>18088</v>
      </c>
    </row>
    <row r="11315" spans="1:1" ht="14.45" x14ac:dyDescent="0.3">
      <c r="A11315">
        <f t="shared" si="176"/>
        <v>18087</v>
      </c>
    </row>
    <row r="11316" spans="1:1" ht="14.45" x14ac:dyDescent="0.3">
      <c r="A11316">
        <f t="shared" si="176"/>
        <v>18086</v>
      </c>
    </row>
    <row r="11317" spans="1:1" ht="14.45" x14ac:dyDescent="0.3">
      <c r="A11317">
        <f t="shared" si="176"/>
        <v>18085</v>
      </c>
    </row>
    <row r="11318" spans="1:1" ht="14.45" x14ac:dyDescent="0.3">
      <c r="A11318">
        <f t="shared" si="176"/>
        <v>18084</v>
      </c>
    </row>
    <row r="11319" spans="1:1" ht="14.45" x14ac:dyDescent="0.3">
      <c r="A11319">
        <f t="shared" si="176"/>
        <v>18083</v>
      </c>
    </row>
    <row r="11320" spans="1:1" ht="14.45" x14ac:dyDescent="0.3">
      <c r="A11320">
        <f t="shared" si="176"/>
        <v>18082</v>
      </c>
    </row>
    <row r="11321" spans="1:1" ht="14.45" x14ac:dyDescent="0.3">
      <c r="A11321">
        <f t="shared" si="176"/>
        <v>18081</v>
      </c>
    </row>
    <row r="11322" spans="1:1" ht="14.45" x14ac:dyDescent="0.3">
      <c r="A11322">
        <f t="shared" si="176"/>
        <v>18080</v>
      </c>
    </row>
    <row r="11323" spans="1:1" ht="14.45" x14ac:dyDescent="0.3">
      <c r="A11323">
        <f t="shared" si="176"/>
        <v>18079</v>
      </c>
    </row>
    <row r="11324" spans="1:1" ht="14.45" x14ac:dyDescent="0.3">
      <c r="A11324">
        <f t="shared" si="176"/>
        <v>18078</v>
      </c>
    </row>
    <row r="11325" spans="1:1" ht="14.45" x14ac:dyDescent="0.3">
      <c r="A11325">
        <f t="shared" si="176"/>
        <v>18077</v>
      </c>
    </row>
    <row r="11326" spans="1:1" ht="14.45" x14ac:dyDescent="0.3">
      <c r="A11326">
        <f t="shared" si="176"/>
        <v>18076</v>
      </c>
    </row>
    <row r="11327" spans="1:1" ht="14.45" x14ac:dyDescent="0.3">
      <c r="A11327">
        <f t="shared" si="176"/>
        <v>18075</v>
      </c>
    </row>
    <row r="11328" spans="1:1" ht="14.45" x14ac:dyDescent="0.3">
      <c r="A11328">
        <f t="shared" si="176"/>
        <v>18074</v>
      </c>
    </row>
    <row r="11329" spans="1:1" ht="14.45" x14ac:dyDescent="0.3">
      <c r="A11329">
        <f t="shared" si="176"/>
        <v>18073</v>
      </c>
    </row>
    <row r="11330" spans="1:1" ht="14.45" x14ac:dyDescent="0.3">
      <c r="A11330">
        <f t="shared" si="176"/>
        <v>18072</v>
      </c>
    </row>
    <row r="11331" spans="1:1" ht="14.45" x14ac:dyDescent="0.3">
      <c r="A11331">
        <f t="shared" si="176"/>
        <v>18071</v>
      </c>
    </row>
    <row r="11332" spans="1:1" ht="14.45" x14ac:dyDescent="0.3">
      <c r="A11332">
        <f t="shared" ref="A11332:A11395" si="177">A11331-1</f>
        <v>18070</v>
      </c>
    </row>
    <row r="11333" spans="1:1" ht="14.45" x14ac:dyDescent="0.3">
      <c r="A11333">
        <f t="shared" si="177"/>
        <v>18069</v>
      </c>
    </row>
    <row r="11334" spans="1:1" ht="14.45" x14ac:dyDescent="0.3">
      <c r="A11334">
        <f t="shared" si="177"/>
        <v>18068</v>
      </c>
    </row>
    <row r="11335" spans="1:1" ht="14.45" x14ac:dyDescent="0.3">
      <c r="A11335">
        <f t="shared" si="177"/>
        <v>18067</v>
      </c>
    </row>
    <row r="11336" spans="1:1" ht="14.45" x14ac:dyDescent="0.3">
      <c r="A11336">
        <f t="shared" si="177"/>
        <v>18066</v>
      </c>
    </row>
    <row r="11337" spans="1:1" ht="14.45" x14ac:dyDescent="0.3">
      <c r="A11337">
        <f t="shared" si="177"/>
        <v>18065</v>
      </c>
    </row>
    <row r="11338" spans="1:1" ht="14.45" x14ac:dyDescent="0.3">
      <c r="A11338">
        <f t="shared" si="177"/>
        <v>18064</v>
      </c>
    </row>
    <row r="11339" spans="1:1" ht="14.45" x14ac:dyDescent="0.3">
      <c r="A11339">
        <f t="shared" si="177"/>
        <v>18063</v>
      </c>
    </row>
    <row r="11340" spans="1:1" ht="14.45" x14ac:dyDescent="0.3">
      <c r="A11340">
        <f t="shared" si="177"/>
        <v>18062</v>
      </c>
    </row>
    <row r="11341" spans="1:1" ht="14.45" x14ac:dyDescent="0.3">
      <c r="A11341">
        <f t="shared" si="177"/>
        <v>18061</v>
      </c>
    </row>
    <row r="11342" spans="1:1" ht="14.45" x14ac:dyDescent="0.3">
      <c r="A11342">
        <f t="shared" si="177"/>
        <v>18060</v>
      </c>
    </row>
    <row r="11343" spans="1:1" ht="14.45" x14ac:dyDescent="0.3">
      <c r="A11343">
        <f t="shared" si="177"/>
        <v>18059</v>
      </c>
    </row>
    <row r="11344" spans="1:1" ht="14.45" x14ac:dyDescent="0.3">
      <c r="A11344">
        <f t="shared" si="177"/>
        <v>18058</v>
      </c>
    </row>
    <row r="11345" spans="1:1" ht="14.45" x14ac:dyDescent="0.3">
      <c r="A11345">
        <f t="shared" si="177"/>
        <v>18057</v>
      </c>
    </row>
    <row r="11346" spans="1:1" ht="14.45" x14ac:dyDescent="0.3">
      <c r="A11346">
        <f t="shared" si="177"/>
        <v>18056</v>
      </c>
    </row>
    <row r="11347" spans="1:1" ht="14.45" x14ac:dyDescent="0.3">
      <c r="A11347">
        <f t="shared" si="177"/>
        <v>18055</v>
      </c>
    </row>
    <row r="11348" spans="1:1" ht="14.45" x14ac:dyDescent="0.3">
      <c r="A11348">
        <f t="shared" si="177"/>
        <v>18054</v>
      </c>
    </row>
    <row r="11349" spans="1:1" ht="14.45" x14ac:dyDescent="0.3">
      <c r="A11349">
        <f t="shared" si="177"/>
        <v>18053</v>
      </c>
    </row>
    <row r="11350" spans="1:1" ht="14.45" x14ac:dyDescent="0.3">
      <c r="A11350">
        <f t="shared" si="177"/>
        <v>18052</v>
      </c>
    </row>
    <row r="11351" spans="1:1" ht="14.45" x14ac:dyDescent="0.3">
      <c r="A11351">
        <f t="shared" si="177"/>
        <v>18051</v>
      </c>
    </row>
    <row r="11352" spans="1:1" ht="14.45" x14ac:dyDescent="0.3">
      <c r="A11352">
        <f t="shared" si="177"/>
        <v>18050</v>
      </c>
    </row>
    <row r="11353" spans="1:1" ht="14.45" x14ac:dyDescent="0.3">
      <c r="A11353">
        <f t="shared" si="177"/>
        <v>18049</v>
      </c>
    </row>
    <row r="11354" spans="1:1" ht="14.45" x14ac:dyDescent="0.3">
      <c r="A11354">
        <f t="shared" si="177"/>
        <v>18048</v>
      </c>
    </row>
    <row r="11355" spans="1:1" ht="14.45" x14ac:dyDescent="0.3">
      <c r="A11355">
        <f t="shared" si="177"/>
        <v>18047</v>
      </c>
    </row>
    <row r="11356" spans="1:1" ht="14.45" x14ac:dyDescent="0.3">
      <c r="A11356">
        <f t="shared" si="177"/>
        <v>18046</v>
      </c>
    </row>
    <row r="11357" spans="1:1" ht="14.45" x14ac:dyDescent="0.3">
      <c r="A11357">
        <f t="shared" si="177"/>
        <v>18045</v>
      </c>
    </row>
    <row r="11358" spans="1:1" ht="14.45" x14ac:dyDescent="0.3">
      <c r="A11358">
        <f t="shared" si="177"/>
        <v>18044</v>
      </c>
    </row>
    <row r="11359" spans="1:1" ht="14.45" x14ac:dyDescent="0.3">
      <c r="A11359">
        <f t="shared" si="177"/>
        <v>18043</v>
      </c>
    </row>
    <row r="11360" spans="1:1" ht="14.45" x14ac:dyDescent="0.3">
      <c r="A11360">
        <f t="shared" si="177"/>
        <v>18042</v>
      </c>
    </row>
    <row r="11361" spans="1:1" ht="14.45" x14ac:dyDescent="0.3">
      <c r="A11361">
        <f t="shared" si="177"/>
        <v>18041</v>
      </c>
    </row>
    <row r="11362" spans="1:1" ht="14.45" x14ac:dyDescent="0.3">
      <c r="A11362">
        <f t="shared" si="177"/>
        <v>18040</v>
      </c>
    </row>
    <row r="11363" spans="1:1" ht="14.45" x14ac:dyDescent="0.3">
      <c r="A11363">
        <f t="shared" si="177"/>
        <v>18039</v>
      </c>
    </row>
    <row r="11364" spans="1:1" ht="14.45" x14ac:dyDescent="0.3">
      <c r="A11364">
        <f t="shared" si="177"/>
        <v>18038</v>
      </c>
    </row>
    <row r="11365" spans="1:1" ht="14.45" x14ac:dyDescent="0.3">
      <c r="A11365">
        <f t="shared" si="177"/>
        <v>18037</v>
      </c>
    </row>
    <row r="11366" spans="1:1" ht="14.45" x14ac:dyDescent="0.3">
      <c r="A11366">
        <f t="shared" si="177"/>
        <v>18036</v>
      </c>
    </row>
    <row r="11367" spans="1:1" ht="14.45" x14ac:dyDescent="0.3">
      <c r="A11367">
        <f t="shared" si="177"/>
        <v>18035</v>
      </c>
    </row>
    <row r="11368" spans="1:1" ht="14.45" x14ac:dyDescent="0.3">
      <c r="A11368">
        <f t="shared" si="177"/>
        <v>18034</v>
      </c>
    </row>
    <row r="11369" spans="1:1" ht="14.45" x14ac:dyDescent="0.3">
      <c r="A11369">
        <f t="shared" si="177"/>
        <v>18033</v>
      </c>
    </row>
    <row r="11370" spans="1:1" ht="14.45" x14ac:dyDescent="0.3">
      <c r="A11370">
        <f t="shared" si="177"/>
        <v>18032</v>
      </c>
    </row>
    <row r="11371" spans="1:1" ht="14.45" x14ac:dyDescent="0.3">
      <c r="A11371">
        <f t="shared" si="177"/>
        <v>18031</v>
      </c>
    </row>
    <row r="11372" spans="1:1" ht="14.45" x14ac:dyDescent="0.3">
      <c r="A11372">
        <f t="shared" si="177"/>
        <v>18030</v>
      </c>
    </row>
    <row r="11373" spans="1:1" ht="14.45" x14ac:dyDescent="0.3">
      <c r="A11373">
        <f t="shared" si="177"/>
        <v>18029</v>
      </c>
    </row>
    <row r="11374" spans="1:1" ht="14.45" x14ac:dyDescent="0.3">
      <c r="A11374">
        <f t="shared" si="177"/>
        <v>18028</v>
      </c>
    </row>
    <row r="11375" spans="1:1" ht="14.45" x14ac:dyDescent="0.3">
      <c r="A11375">
        <f t="shared" si="177"/>
        <v>18027</v>
      </c>
    </row>
    <row r="11376" spans="1:1" ht="14.45" x14ac:dyDescent="0.3">
      <c r="A11376">
        <f t="shared" si="177"/>
        <v>18026</v>
      </c>
    </row>
    <row r="11377" spans="1:1" ht="14.45" x14ac:dyDescent="0.3">
      <c r="A11377">
        <f t="shared" si="177"/>
        <v>18025</v>
      </c>
    </row>
    <row r="11378" spans="1:1" ht="14.45" x14ac:dyDescent="0.3">
      <c r="A11378">
        <f t="shared" si="177"/>
        <v>18024</v>
      </c>
    </row>
    <row r="11379" spans="1:1" ht="14.45" x14ac:dyDescent="0.3">
      <c r="A11379">
        <f t="shared" si="177"/>
        <v>18023</v>
      </c>
    </row>
    <row r="11380" spans="1:1" ht="14.45" x14ac:dyDescent="0.3">
      <c r="A11380">
        <f t="shared" si="177"/>
        <v>18022</v>
      </c>
    </row>
    <row r="11381" spans="1:1" ht="14.45" x14ac:dyDescent="0.3">
      <c r="A11381">
        <f t="shared" si="177"/>
        <v>18021</v>
      </c>
    </row>
    <row r="11382" spans="1:1" ht="14.45" x14ac:dyDescent="0.3">
      <c r="A11382">
        <f t="shared" si="177"/>
        <v>18020</v>
      </c>
    </row>
    <row r="11383" spans="1:1" ht="14.45" x14ac:dyDescent="0.3">
      <c r="A11383">
        <f t="shared" si="177"/>
        <v>18019</v>
      </c>
    </row>
    <row r="11384" spans="1:1" ht="14.45" x14ac:dyDescent="0.3">
      <c r="A11384">
        <f t="shared" si="177"/>
        <v>18018</v>
      </c>
    </row>
    <row r="11385" spans="1:1" ht="14.45" x14ac:dyDescent="0.3">
      <c r="A11385">
        <f t="shared" si="177"/>
        <v>18017</v>
      </c>
    </row>
    <row r="11386" spans="1:1" ht="14.45" x14ac:dyDescent="0.3">
      <c r="A11386">
        <f t="shared" si="177"/>
        <v>18016</v>
      </c>
    </row>
    <row r="11387" spans="1:1" ht="14.45" x14ac:dyDescent="0.3">
      <c r="A11387">
        <f t="shared" si="177"/>
        <v>18015</v>
      </c>
    </row>
    <row r="11388" spans="1:1" ht="14.45" x14ac:dyDescent="0.3">
      <c r="A11388">
        <f t="shared" si="177"/>
        <v>18014</v>
      </c>
    </row>
    <row r="11389" spans="1:1" ht="14.45" x14ac:dyDescent="0.3">
      <c r="A11389">
        <f t="shared" si="177"/>
        <v>18013</v>
      </c>
    </row>
    <row r="11390" spans="1:1" ht="14.45" x14ac:dyDescent="0.3">
      <c r="A11390">
        <f t="shared" si="177"/>
        <v>18012</v>
      </c>
    </row>
    <row r="11391" spans="1:1" ht="14.45" x14ac:dyDescent="0.3">
      <c r="A11391">
        <f t="shared" si="177"/>
        <v>18011</v>
      </c>
    </row>
    <row r="11392" spans="1:1" ht="14.45" x14ac:dyDescent="0.3">
      <c r="A11392">
        <f t="shared" si="177"/>
        <v>18010</v>
      </c>
    </row>
    <row r="11393" spans="1:1" ht="14.45" x14ac:dyDescent="0.3">
      <c r="A11393">
        <f t="shared" si="177"/>
        <v>18009</v>
      </c>
    </row>
    <row r="11394" spans="1:1" ht="14.45" x14ac:dyDescent="0.3">
      <c r="A11394">
        <f t="shared" si="177"/>
        <v>18008</v>
      </c>
    </row>
    <row r="11395" spans="1:1" ht="14.45" x14ac:dyDescent="0.3">
      <c r="A11395">
        <f t="shared" si="177"/>
        <v>18007</v>
      </c>
    </row>
    <row r="11396" spans="1:1" ht="14.45" x14ac:dyDescent="0.3">
      <c r="A11396">
        <f t="shared" ref="A11396:A11459" si="178">A11395-1</f>
        <v>18006</v>
      </c>
    </row>
    <row r="11397" spans="1:1" ht="14.45" x14ac:dyDescent="0.3">
      <c r="A11397">
        <f t="shared" si="178"/>
        <v>18005</v>
      </c>
    </row>
    <row r="11398" spans="1:1" ht="14.45" x14ac:dyDescent="0.3">
      <c r="A11398">
        <f t="shared" si="178"/>
        <v>18004</v>
      </c>
    </row>
    <row r="11399" spans="1:1" ht="14.45" x14ac:dyDescent="0.3">
      <c r="A11399">
        <f t="shared" si="178"/>
        <v>18003</v>
      </c>
    </row>
    <row r="11400" spans="1:1" ht="14.45" x14ac:dyDescent="0.3">
      <c r="A11400">
        <f t="shared" si="178"/>
        <v>18002</v>
      </c>
    </row>
    <row r="11401" spans="1:1" ht="14.45" x14ac:dyDescent="0.3">
      <c r="A11401">
        <f t="shared" si="178"/>
        <v>18001</v>
      </c>
    </row>
    <row r="11402" spans="1:1" ht="14.45" x14ac:dyDescent="0.3">
      <c r="A11402">
        <f t="shared" si="178"/>
        <v>18000</v>
      </c>
    </row>
    <row r="11403" spans="1:1" ht="14.45" x14ac:dyDescent="0.3">
      <c r="A11403">
        <f t="shared" si="178"/>
        <v>17999</v>
      </c>
    </row>
    <row r="11404" spans="1:1" ht="14.45" x14ac:dyDescent="0.3">
      <c r="A11404">
        <f t="shared" si="178"/>
        <v>17998</v>
      </c>
    </row>
    <row r="11405" spans="1:1" ht="14.45" x14ac:dyDescent="0.3">
      <c r="A11405">
        <f t="shared" si="178"/>
        <v>17997</v>
      </c>
    </row>
    <row r="11406" spans="1:1" ht="14.45" x14ac:dyDescent="0.3">
      <c r="A11406">
        <f t="shared" si="178"/>
        <v>17996</v>
      </c>
    </row>
    <row r="11407" spans="1:1" ht="14.45" x14ac:dyDescent="0.3">
      <c r="A11407">
        <f t="shared" si="178"/>
        <v>17995</v>
      </c>
    </row>
    <row r="11408" spans="1:1" ht="14.45" x14ac:dyDescent="0.3">
      <c r="A11408">
        <f t="shared" si="178"/>
        <v>17994</v>
      </c>
    </row>
    <row r="11409" spans="1:1" ht="14.45" x14ac:dyDescent="0.3">
      <c r="A11409">
        <f t="shared" si="178"/>
        <v>17993</v>
      </c>
    </row>
    <row r="11410" spans="1:1" ht="14.45" x14ac:dyDescent="0.3">
      <c r="A11410">
        <f t="shared" si="178"/>
        <v>17992</v>
      </c>
    </row>
    <row r="11411" spans="1:1" ht="14.45" x14ac:dyDescent="0.3">
      <c r="A11411">
        <f t="shared" si="178"/>
        <v>17991</v>
      </c>
    </row>
    <row r="11412" spans="1:1" ht="14.45" x14ac:dyDescent="0.3">
      <c r="A11412">
        <f t="shared" si="178"/>
        <v>17990</v>
      </c>
    </row>
    <row r="11413" spans="1:1" ht="14.45" x14ac:dyDescent="0.3">
      <c r="A11413">
        <f t="shared" si="178"/>
        <v>17989</v>
      </c>
    </row>
    <row r="11414" spans="1:1" ht="14.45" x14ac:dyDescent="0.3">
      <c r="A11414">
        <f t="shared" si="178"/>
        <v>17988</v>
      </c>
    </row>
    <row r="11415" spans="1:1" ht="14.45" x14ac:dyDescent="0.3">
      <c r="A11415">
        <f t="shared" si="178"/>
        <v>17987</v>
      </c>
    </row>
    <row r="11416" spans="1:1" ht="14.45" x14ac:dyDescent="0.3">
      <c r="A11416">
        <f t="shared" si="178"/>
        <v>17986</v>
      </c>
    </row>
    <row r="11417" spans="1:1" ht="14.45" x14ac:dyDescent="0.3">
      <c r="A11417">
        <f t="shared" si="178"/>
        <v>17985</v>
      </c>
    </row>
    <row r="11418" spans="1:1" ht="14.45" x14ac:dyDescent="0.3">
      <c r="A11418">
        <f t="shared" si="178"/>
        <v>17984</v>
      </c>
    </row>
    <row r="11419" spans="1:1" ht="14.45" x14ac:dyDescent="0.3">
      <c r="A11419">
        <f t="shared" si="178"/>
        <v>17983</v>
      </c>
    </row>
    <row r="11420" spans="1:1" ht="14.45" x14ac:dyDescent="0.3">
      <c r="A11420">
        <f t="shared" si="178"/>
        <v>17982</v>
      </c>
    </row>
    <row r="11421" spans="1:1" ht="14.45" x14ac:dyDescent="0.3">
      <c r="A11421">
        <f t="shared" si="178"/>
        <v>17981</v>
      </c>
    </row>
    <row r="11422" spans="1:1" ht="14.45" x14ac:dyDescent="0.3">
      <c r="A11422">
        <f t="shared" si="178"/>
        <v>17980</v>
      </c>
    </row>
    <row r="11423" spans="1:1" ht="14.45" x14ac:dyDescent="0.3">
      <c r="A11423">
        <f t="shared" si="178"/>
        <v>17979</v>
      </c>
    </row>
    <row r="11424" spans="1:1" ht="14.45" x14ac:dyDescent="0.3">
      <c r="A11424">
        <f t="shared" si="178"/>
        <v>17978</v>
      </c>
    </row>
    <row r="11425" spans="1:1" ht="14.45" x14ac:dyDescent="0.3">
      <c r="A11425">
        <f t="shared" si="178"/>
        <v>17977</v>
      </c>
    </row>
    <row r="11426" spans="1:1" ht="14.45" x14ac:dyDescent="0.3">
      <c r="A11426">
        <f t="shared" si="178"/>
        <v>17976</v>
      </c>
    </row>
    <row r="11427" spans="1:1" ht="14.45" x14ac:dyDescent="0.3">
      <c r="A11427">
        <f t="shared" si="178"/>
        <v>17975</v>
      </c>
    </row>
    <row r="11428" spans="1:1" ht="14.45" x14ac:dyDescent="0.3">
      <c r="A11428">
        <f t="shared" si="178"/>
        <v>17974</v>
      </c>
    </row>
    <row r="11429" spans="1:1" ht="14.45" x14ac:dyDescent="0.3">
      <c r="A11429">
        <f t="shared" si="178"/>
        <v>17973</v>
      </c>
    </row>
    <row r="11430" spans="1:1" ht="14.45" x14ac:dyDescent="0.3">
      <c r="A11430">
        <f t="shared" si="178"/>
        <v>17972</v>
      </c>
    </row>
    <row r="11431" spans="1:1" ht="14.45" x14ac:dyDescent="0.3">
      <c r="A11431">
        <f t="shared" si="178"/>
        <v>17971</v>
      </c>
    </row>
    <row r="11432" spans="1:1" ht="14.45" x14ac:dyDescent="0.3">
      <c r="A11432">
        <f t="shared" si="178"/>
        <v>17970</v>
      </c>
    </row>
    <row r="11433" spans="1:1" ht="14.45" x14ac:dyDescent="0.3">
      <c r="A11433">
        <f t="shared" si="178"/>
        <v>17969</v>
      </c>
    </row>
    <row r="11434" spans="1:1" ht="14.45" x14ac:dyDescent="0.3">
      <c r="A11434">
        <f t="shared" si="178"/>
        <v>17968</v>
      </c>
    </row>
    <row r="11435" spans="1:1" ht="14.45" x14ac:dyDescent="0.3">
      <c r="A11435">
        <f t="shared" si="178"/>
        <v>17967</v>
      </c>
    </row>
    <row r="11436" spans="1:1" ht="14.45" x14ac:dyDescent="0.3">
      <c r="A11436">
        <f t="shared" si="178"/>
        <v>17966</v>
      </c>
    </row>
    <row r="11437" spans="1:1" ht="14.45" x14ac:dyDescent="0.3">
      <c r="A11437">
        <f t="shared" si="178"/>
        <v>17965</v>
      </c>
    </row>
    <row r="11438" spans="1:1" ht="14.45" x14ac:dyDescent="0.3">
      <c r="A11438">
        <f t="shared" si="178"/>
        <v>17964</v>
      </c>
    </row>
    <row r="11439" spans="1:1" ht="14.45" x14ac:dyDescent="0.3">
      <c r="A11439">
        <f t="shared" si="178"/>
        <v>17963</v>
      </c>
    </row>
    <row r="11440" spans="1:1" ht="14.45" x14ac:dyDescent="0.3">
      <c r="A11440">
        <f t="shared" si="178"/>
        <v>17962</v>
      </c>
    </row>
    <row r="11441" spans="1:1" ht="14.45" x14ac:dyDescent="0.3">
      <c r="A11441">
        <f t="shared" si="178"/>
        <v>17961</v>
      </c>
    </row>
    <row r="11442" spans="1:1" ht="14.45" x14ac:dyDescent="0.3">
      <c r="A11442">
        <f t="shared" si="178"/>
        <v>17960</v>
      </c>
    </row>
    <row r="11443" spans="1:1" ht="14.45" x14ac:dyDescent="0.3">
      <c r="A11443">
        <f t="shared" si="178"/>
        <v>17959</v>
      </c>
    </row>
    <row r="11444" spans="1:1" ht="14.45" x14ac:dyDescent="0.3">
      <c r="A11444">
        <f t="shared" si="178"/>
        <v>17958</v>
      </c>
    </row>
    <row r="11445" spans="1:1" ht="14.45" x14ac:dyDescent="0.3">
      <c r="A11445">
        <f t="shared" si="178"/>
        <v>17957</v>
      </c>
    </row>
    <row r="11446" spans="1:1" ht="14.45" x14ac:dyDescent="0.3">
      <c r="A11446">
        <f t="shared" si="178"/>
        <v>17956</v>
      </c>
    </row>
    <row r="11447" spans="1:1" ht="14.45" x14ac:dyDescent="0.3">
      <c r="A11447">
        <f t="shared" si="178"/>
        <v>17955</v>
      </c>
    </row>
    <row r="11448" spans="1:1" ht="14.45" x14ac:dyDescent="0.3">
      <c r="A11448">
        <f t="shared" si="178"/>
        <v>17954</v>
      </c>
    </row>
    <row r="11449" spans="1:1" ht="14.45" x14ac:dyDescent="0.3">
      <c r="A11449">
        <f t="shared" si="178"/>
        <v>17953</v>
      </c>
    </row>
    <row r="11450" spans="1:1" ht="14.45" x14ac:dyDescent="0.3">
      <c r="A11450">
        <f t="shared" si="178"/>
        <v>17952</v>
      </c>
    </row>
    <row r="11451" spans="1:1" ht="14.45" x14ac:dyDescent="0.3">
      <c r="A11451">
        <f t="shared" si="178"/>
        <v>17951</v>
      </c>
    </row>
    <row r="11452" spans="1:1" ht="14.45" x14ac:dyDescent="0.3">
      <c r="A11452">
        <f t="shared" si="178"/>
        <v>17950</v>
      </c>
    </row>
    <row r="11453" spans="1:1" ht="14.45" x14ac:dyDescent="0.3">
      <c r="A11453">
        <f t="shared" si="178"/>
        <v>17949</v>
      </c>
    </row>
    <row r="11454" spans="1:1" ht="14.45" x14ac:dyDescent="0.3">
      <c r="A11454">
        <f t="shared" si="178"/>
        <v>17948</v>
      </c>
    </row>
    <row r="11455" spans="1:1" ht="14.45" x14ac:dyDescent="0.3">
      <c r="A11455">
        <f t="shared" si="178"/>
        <v>17947</v>
      </c>
    </row>
    <row r="11456" spans="1:1" ht="14.45" x14ac:dyDescent="0.3">
      <c r="A11456">
        <f t="shared" si="178"/>
        <v>17946</v>
      </c>
    </row>
    <row r="11457" spans="1:1" ht="14.45" x14ac:dyDescent="0.3">
      <c r="A11457">
        <f t="shared" si="178"/>
        <v>17945</v>
      </c>
    </row>
    <row r="11458" spans="1:1" ht="14.45" x14ac:dyDescent="0.3">
      <c r="A11458">
        <f t="shared" si="178"/>
        <v>17944</v>
      </c>
    </row>
    <row r="11459" spans="1:1" ht="14.45" x14ac:dyDescent="0.3">
      <c r="A11459">
        <f t="shared" si="178"/>
        <v>17943</v>
      </c>
    </row>
    <row r="11460" spans="1:1" ht="14.45" x14ac:dyDescent="0.3">
      <c r="A11460">
        <f t="shared" ref="A11460:A11523" si="179">A11459-1</f>
        <v>17942</v>
      </c>
    </row>
    <row r="11461" spans="1:1" ht="14.45" x14ac:dyDescent="0.3">
      <c r="A11461">
        <f t="shared" si="179"/>
        <v>17941</v>
      </c>
    </row>
    <row r="11462" spans="1:1" ht="14.45" x14ac:dyDescent="0.3">
      <c r="A11462">
        <f t="shared" si="179"/>
        <v>17940</v>
      </c>
    </row>
    <row r="11463" spans="1:1" ht="14.45" x14ac:dyDescent="0.3">
      <c r="A11463">
        <f t="shared" si="179"/>
        <v>17939</v>
      </c>
    </row>
    <row r="11464" spans="1:1" ht="14.45" x14ac:dyDescent="0.3">
      <c r="A11464">
        <f t="shared" si="179"/>
        <v>17938</v>
      </c>
    </row>
    <row r="11465" spans="1:1" ht="14.45" x14ac:dyDescent="0.3">
      <c r="A11465">
        <f t="shared" si="179"/>
        <v>17937</v>
      </c>
    </row>
    <row r="11466" spans="1:1" ht="14.45" x14ac:dyDescent="0.3">
      <c r="A11466">
        <f t="shared" si="179"/>
        <v>17936</v>
      </c>
    </row>
    <row r="11467" spans="1:1" ht="14.45" x14ac:dyDescent="0.3">
      <c r="A11467">
        <f t="shared" si="179"/>
        <v>17935</v>
      </c>
    </row>
    <row r="11468" spans="1:1" ht="14.45" x14ac:dyDescent="0.3">
      <c r="A11468">
        <f t="shared" si="179"/>
        <v>17934</v>
      </c>
    </row>
    <row r="11469" spans="1:1" ht="14.45" x14ac:dyDescent="0.3">
      <c r="A11469">
        <f t="shared" si="179"/>
        <v>17933</v>
      </c>
    </row>
    <row r="11470" spans="1:1" ht="14.45" x14ac:dyDescent="0.3">
      <c r="A11470">
        <f t="shared" si="179"/>
        <v>17932</v>
      </c>
    </row>
    <row r="11471" spans="1:1" ht="14.45" x14ac:dyDescent="0.3">
      <c r="A11471">
        <f t="shared" si="179"/>
        <v>17931</v>
      </c>
    </row>
    <row r="11472" spans="1:1" ht="14.45" x14ac:dyDescent="0.3">
      <c r="A11472">
        <f t="shared" si="179"/>
        <v>17930</v>
      </c>
    </row>
    <row r="11473" spans="1:1" ht="14.45" x14ac:dyDescent="0.3">
      <c r="A11473">
        <f t="shared" si="179"/>
        <v>17929</v>
      </c>
    </row>
    <row r="11474" spans="1:1" ht="14.45" x14ac:dyDescent="0.3">
      <c r="A11474">
        <f t="shared" si="179"/>
        <v>17928</v>
      </c>
    </row>
    <row r="11475" spans="1:1" ht="14.45" x14ac:dyDescent="0.3">
      <c r="A11475">
        <f t="shared" si="179"/>
        <v>17927</v>
      </c>
    </row>
    <row r="11476" spans="1:1" ht="14.45" x14ac:dyDescent="0.3">
      <c r="A11476">
        <f t="shared" si="179"/>
        <v>17926</v>
      </c>
    </row>
    <row r="11477" spans="1:1" ht="14.45" x14ac:dyDescent="0.3">
      <c r="A11477">
        <f t="shared" si="179"/>
        <v>17925</v>
      </c>
    </row>
    <row r="11478" spans="1:1" ht="14.45" x14ac:dyDescent="0.3">
      <c r="A11478">
        <f t="shared" si="179"/>
        <v>17924</v>
      </c>
    </row>
    <row r="11479" spans="1:1" ht="14.45" x14ac:dyDescent="0.3">
      <c r="A11479">
        <f t="shared" si="179"/>
        <v>17923</v>
      </c>
    </row>
    <row r="11480" spans="1:1" ht="14.45" x14ac:dyDescent="0.3">
      <c r="A11480">
        <f t="shared" si="179"/>
        <v>17922</v>
      </c>
    </row>
    <row r="11481" spans="1:1" ht="14.45" x14ac:dyDescent="0.3">
      <c r="A11481">
        <f t="shared" si="179"/>
        <v>17921</v>
      </c>
    </row>
    <row r="11482" spans="1:1" ht="14.45" x14ac:dyDescent="0.3">
      <c r="A11482">
        <f t="shared" si="179"/>
        <v>17920</v>
      </c>
    </row>
    <row r="11483" spans="1:1" ht="14.45" x14ac:dyDescent="0.3">
      <c r="A11483">
        <f t="shared" si="179"/>
        <v>17919</v>
      </c>
    </row>
    <row r="11484" spans="1:1" ht="14.45" x14ac:dyDescent="0.3">
      <c r="A11484">
        <f t="shared" si="179"/>
        <v>17918</v>
      </c>
    </row>
    <row r="11485" spans="1:1" ht="14.45" x14ac:dyDescent="0.3">
      <c r="A11485">
        <f t="shared" si="179"/>
        <v>17917</v>
      </c>
    </row>
    <row r="11486" spans="1:1" ht="14.45" x14ac:dyDescent="0.3">
      <c r="A11486">
        <f t="shared" si="179"/>
        <v>17916</v>
      </c>
    </row>
    <row r="11487" spans="1:1" ht="14.45" x14ac:dyDescent="0.3">
      <c r="A11487">
        <f t="shared" si="179"/>
        <v>17915</v>
      </c>
    </row>
    <row r="11488" spans="1:1" ht="14.45" x14ac:dyDescent="0.3">
      <c r="A11488">
        <f t="shared" si="179"/>
        <v>17914</v>
      </c>
    </row>
    <row r="11489" spans="1:1" ht="14.45" x14ac:dyDescent="0.3">
      <c r="A11489">
        <f t="shared" si="179"/>
        <v>17913</v>
      </c>
    </row>
    <row r="11490" spans="1:1" ht="14.45" x14ac:dyDescent="0.3">
      <c r="A11490">
        <f t="shared" si="179"/>
        <v>17912</v>
      </c>
    </row>
    <row r="11491" spans="1:1" ht="14.45" x14ac:dyDescent="0.3">
      <c r="A11491">
        <f t="shared" si="179"/>
        <v>17911</v>
      </c>
    </row>
    <row r="11492" spans="1:1" ht="14.45" x14ac:dyDescent="0.3">
      <c r="A11492">
        <f t="shared" si="179"/>
        <v>17910</v>
      </c>
    </row>
    <row r="11493" spans="1:1" ht="14.45" x14ac:dyDescent="0.3">
      <c r="A11493">
        <f t="shared" si="179"/>
        <v>17909</v>
      </c>
    </row>
    <row r="11494" spans="1:1" ht="14.45" x14ac:dyDescent="0.3">
      <c r="A11494">
        <f t="shared" si="179"/>
        <v>17908</v>
      </c>
    </row>
    <row r="11495" spans="1:1" ht="14.45" x14ac:dyDescent="0.3">
      <c r="A11495">
        <f t="shared" si="179"/>
        <v>17907</v>
      </c>
    </row>
    <row r="11496" spans="1:1" ht="14.45" x14ac:dyDescent="0.3">
      <c r="A11496">
        <f t="shared" si="179"/>
        <v>17906</v>
      </c>
    </row>
    <row r="11497" spans="1:1" ht="14.45" x14ac:dyDescent="0.3">
      <c r="A11497">
        <f t="shared" si="179"/>
        <v>17905</v>
      </c>
    </row>
    <row r="11498" spans="1:1" ht="14.45" x14ac:dyDescent="0.3">
      <c r="A11498">
        <f t="shared" si="179"/>
        <v>17904</v>
      </c>
    </row>
    <row r="11499" spans="1:1" ht="14.45" x14ac:dyDescent="0.3">
      <c r="A11499">
        <f t="shared" si="179"/>
        <v>17903</v>
      </c>
    </row>
    <row r="11500" spans="1:1" ht="14.45" x14ac:dyDescent="0.3">
      <c r="A11500">
        <f t="shared" si="179"/>
        <v>17902</v>
      </c>
    </row>
    <row r="11501" spans="1:1" ht="14.45" x14ac:dyDescent="0.3">
      <c r="A11501">
        <f t="shared" si="179"/>
        <v>17901</v>
      </c>
    </row>
    <row r="11502" spans="1:1" ht="14.45" x14ac:dyDescent="0.3">
      <c r="A11502">
        <f t="shared" si="179"/>
        <v>17900</v>
      </c>
    </row>
    <row r="11503" spans="1:1" ht="14.45" x14ac:dyDescent="0.3">
      <c r="A11503">
        <f t="shared" si="179"/>
        <v>17899</v>
      </c>
    </row>
    <row r="11504" spans="1:1" ht="14.45" x14ac:dyDescent="0.3">
      <c r="A11504">
        <f t="shared" si="179"/>
        <v>17898</v>
      </c>
    </row>
    <row r="11505" spans="1:1" ht="14.45" x14ac:dyDescent="0.3">
      <c r="A11505">
        <f t="shared" si="179"/>
        <v>17897</v>
      </c>
    </row>
    <row r="11506" spans="1:1" ht="14.45" x14ac:dyDescent="0.3">
      <c r="A11506">
        <f t="shared" si="179"/>
        <v>17896</v>
      </c>
    </row>
    <row r="11507" spans="1:1" ht="14.45" x14ac:dyDescent="0.3">
      <c r="A11507">
        <f t="shared" si="179"/>
        <v>17895</v>
      </c>
    </row>
    <row r="11508" spans="1:1" ht="14.45" x14ac:dyDescent="0.3">
      <c r="A11508">
        <f t="shared" si="179"/>
        <v>17894</v>
      </c>
    </row>
    <row r="11509" spans="1:1" ht="14.45" x14ac:dyDescent="0.3">
      <c r="A11509">
        <f t="shared" si="179"/>
        <v>17893</v>
      </c>
    </row>
    <row r="11510" spans="1:1" ht="14.45" x14ac:dyDescent="0.3">
      <c r="A11510">
        <f t="shared" si="179"/>
        <v>17892</v>
      </c>
    </row>
    <row r="11511" spans="1:1" ht="14.45" x14ac:dyDescent="0.3">
      <c r="A11511">
        <f t="shared" si="179"/>
        <v>17891</v>
      </c>
    </row>
    <row r="11512" spans="1:1" ht="14.45" x14ac:dyDescent="0.3">
      <c r="A11512">
        <f t="shared" si="179"/>
        <v>17890</v>
      </c>
    </row>
    <row r="11513" spans="1:1" ht="14.45" x14ac:dyDescent="0.3">
      <c r="A11513">
        <f t="shared" si="179"/>
        <v>17889</v>
      </c>
    </row>
    <row r="11514" spans="1:1" ht="14.45" x14ac:dyDescent="0.3">
      <c r="A11514">
        <f t="shared" si="179"/>
        <v>17888</v>
      </c>
    </row>
    <row r="11515" spans="1:1" ht="14.45" x14ac:dyDescent="0.3">
      <c r="A11515">
        <f t="shared" si="179"/>
        <v>17887</v>
      </c>
    </row>
    <row r="11516" spans="1:1" ht="14.45" x14ac:dyDescent="0.3">
      <c r="A11516">
        <f t="shared" si="179"/>
        <v>17886</v>
      </c>
    </row>
    <row r="11517" spans="1:1" ht="14.45" x14ac:dyDescent="0.3">
      <c r="A11517">
        <f t="shared" si="179"/>
        <v>17885</v>
      </c>
    </row>
    <row r="11518" spans="1:1" ht="14.45" x14ac:dyDescent="0.3">
      <c r="A11518">
        <f t="shared" si="179"/>
        <v>17884</v>
      </c>
    </row>
    <row r="11519" spans="1:1" ht="14.45" x14ac:dyDescent="0.3">
      <c r="A11519">
        <f t="shared" si="179"/>
        <v>17883</v>
      </c>
    </row>
    <row r="11520" spans="1:1" ht="14.45" x14ac:dyDescent="0.3">
      <c r="A11520">
        <f t="shared" si="179"/>
        <v>17882</v>
      </c>
    </row>
    <row r="11521" spans="1:1" ht="14.45" x14ac:dyDescent="0.3">
      <c r="A11521">
        <f t="shared" si="179"/>
        <v>17881</v>
      </c>
    </row>
    <row r="11522" spans="1:1" ht="14.45" x14ac:dyDescent="0.3">
      <c r="A11522">
        <f t="shared" si="179"/>
        <v>17880</v>
      </c>
    </row>
    <row r="11523" spans="1:1" ht="14.45" x14ac:dyDescent="0.3">
      <c r="A11523">
        <f t="shared" si="179"/>
        <v>17879</v>
      </c>
    </row>
    <row r="11524" spans="1:1" ht="14.45" x14ac:dyDescent="0.3">
      <c r="A11524">
        <f t="shared" ref="A11524:A11587" si="180">A11523-1</f>
        <v>17878</v>
      </c>
    </row>
    <row r="11525" spans="1:1" ht="14.45" x14ac:dyDescent="0.3">
      <c r="A11525">
        <f t="shared" si="180"/>
        <v>17877</v>
      </c>
    </row>
    <row r="11526" spans="1:1" ht="14.45" x14ac:dyDescent="0.3">
      <c r="A11526">
        <f t="shared" si="180"/>
        <v>17876</v>
      </c>
    </row>
    <row r="11527" spans="1:1" ht="14.45" x14ac:dyDescent="0.3">
      <c r="A11527">
        <f t="shared" si="180"/>
        <v>17875</v>
      </c>
    </row>
    <row r="11528" spans="1:1" ht="14.45" x14ac:dyDescent="0.3">
      <c r="A11528">
        <f t="shared" si="180"/>
        <v>17874</v>
      </c>
    </row>
    <row r="11529" spans="1:1" ht="14.45" x14ac:dyDescent="0.3">
      <c r="A11529">
        <f t="shared" si="180"/>
        <v>17873</v>
      </c>
    </row>
    <row r="11530" spans="1:1" ht="14.45" x14ac:dyDescent="0.3">
      <c r="A11530">
        <f t="shared" si="180"/>
        <v>17872</v>
      </c>
    </row>
    <row r="11531" spans="1:1" ht="14.45" x14ac:dyDescent="0.3">
      <c r="A11531">
        <f t="shared" si="180"/>
        <v>17871</v>
      </c>
    </row>
    <row r="11532" spans="1:1" ht="14.45" x14ac:dyDescent="0.3">
      <c r="A11532">
        <f t="shared" si="180"/>
        <v>17870</v>
      </c>
    </row>
    <row r="11533" spans="1:1" ht="14.45" x14ac:dyDescent="0.3">
      <c r="A11533">
        <f t="shared" si="180"/>
        <v>17869</v>
      </c>
    </row>
    <row r="11534" spans="1:1" ht="14.45" x14ac:dyDescent="0.3">
      <c r="A11534">
        <f t="shared" si="180"/>
        <v>17868</v>
      </c>
    </row>
    <row r="11535" spans="1:1" ht="14.45" x14ac:dyDescent="0.3">
      <c r="A11535">
        <f t="shared" si="180"/>
        <v>17867</v>
      </c>
    </row>
    <row r="11536" spans="1:1" ht="14.45" x14ac:dyDescent="0.3">
      <c r="A11536">
        <f t="shared" si="180"/>
        <v>17866</v>
      </c>
    </row>
    <row r="11537" spans="1:1" ht="14.45" x14ac:dyDescent="0.3">
      <c r="A11537">
        <f t="shared" si="180"/>
        <v>17865</v>
      </c>
    </row>
    <row r="11538" spans="1:1" ht="14.45" x14ac:dyDescent="0.3">
      <c r="A11538">
        <f t="shared" si="180"/>
        <v>17864</v>
      </c>
    </row>
    <row r="11539" spans="1:1" ht="14.45" x14ac:dyDescent="0.3">
      <c r="A11539">
        <f t="shared" si="180"/>
        <v>17863</v>
      </c>
    </row>
    <row r="11540" spans="1:1" ht="14.45" x14ac:dyDescent="0.3">
      <c r="A11540">
        <f t="shared" si="180"/>
        <v>17862</v>
      </c>
    </row>
    <row r="11541" spans="1:1" ht="14.45" x14ac:dyDescent="0.3">
      <c r="A11541">
        <f t="shared" si="180"/>
        <v>17861</v>
      </c>
    </row>
    <row r="11542" spans="1:1" ht="14.45" x14ac:dyDescent="0.3">
      <c r="A11542">
        <f t="shared" si="180"/>
        <v>17860</v>
      </c>
    </row>
    <row r="11543" spans="1:1" ht="14.45" x14ac:dyDescent="0.3">
      <c r="A11543">
        <f t="shared" si="180"/>
        <v>17859</v>
      </c>
    </row>
    <row r="11544" spans="1:1" ht="14.45" x14ac:dyDescent="0.3">
      <c r="A11544">
        <f t="shared" si="180"/>
        <v>17858</v>
      </c>
    </row>
    <row r="11545" spans="1:1" ht="14.45" x14ac:dyDescent="0.3">
      <c r="A11545">
        <f t="shared" si="180"/>
        <v>17857</v>
      </c>
    </row>
    <row r="11546" spans="1:1" ht="14.45" x14ac:dyDescent="0.3">
      <c r="A11546">
        <f t="shared" si="180"/>
        <v>17856</v>
      </c>
    </row>
    <row r="11547" spans="1:1" ht="14.45" x14ac:dyDescent="0.3">
      <c r="A11547">
        <f t="shared" si="180"/>
        <v>17855</v>
      </c>
    </row>
    <row r="11548" spans="1:1" ht="14.45" x14ac:dyDescent="0.3">
      <c r="A11548">
        <f t="shared" si="180"/>
        <v>17854</v>
      </c>
    </row>
    <row r="11549" spans="1:1" ht="14.45" x14ac:dyDescent="0.3">
      <c r="A11549">
        <f t="shared" si="180"/>
        <v>17853</v>
      </c>
    </row>
    <row r="11550" spans="1:1" ht="14.45" x14ac:dyDescent="0.3">
      <c r="A11550">
        <f t="shared" si="180"/>
        <v>17852</v>
      </c>
    </row>
    <row r="11551" spans="1:1" ht="14.45" x14ac:dyDescent="0.3">
      <c r="A11551">
        <f t="shared" si="180"/>
        <v>17851</v>
      </c>
    </row>
    <row r="11552" spans="1:1" ht="14.45" x14ac:dyDescent="0.3">
      <c r="A11552">
        <f t="shared" si="180"/>
        <v>17850</v>
      </c>
    </row>
    <row r="11553" spans="1:1" ht="14.45" x14ac:dyDescent="0.3">
      <c r="A11553">
        <f t="shared" si="180"/>
        <v>17849</v>
      </c>
    </row>
    <row r="11554" spans="1:1" ht="14.45" x14ac:dyDescent="0.3">
      <c r="A11554">
        <f t="shared" si="180"/>
        <v>17848</v>
      </c>
    </row>
    <row r="11555" spans="1:1" ht="14.45" x14ac:dyDescent="0.3">
      <c r="A11555">
        <f t="shared" si="180"/>
        <v>17847</v>
      </c>
    </row>
    <row r="11556" spans="1:1" ht="14.45" x14ac:dyDescent="0.3">
      <c r="A11556">
        <f t="shared" si="180"/>
        <v>17846</v>
      </c>
    </row>
    <row r="11557" spans="1:1" ht="14.45" x14ac:dyDescent="0.3">
      <c r="A11557">
        <f t="shared" si="180"/>
        <v>17845</v>
      </c>
    </row>
    <row r="11558" spans="1:1" ht="14.45" x14ac:dyDescent="0.3">
      <c r="A11558">
        <f t="shared" si="180"/>
        <v>17844</v>
      </c>
    </row>
    <row r="11559" spans="1:1" ht="14.45" x14ac:dyDescent="0.3">
      <c r="A11559">
        <f t="shared" si="180"/>
        <v>17843</v>
      </c>
    </row>
    <row r="11560" spans="1:1" ht="14.45" x14ac:dyDescent="0.3">
      <c r="A11560">
        <f t="shared" si="180"/>
        <v>17842</v>
      </c>
    </row>
    <row r="11561" spans="1:1" ht="14.45" x14ac:dyDescent="0.3">
      <c r="A11561">
        <f t="shared" si="180"/>
        <v>17841</v>
      </c>
    </row>
    <row r="11562" spans="1:1" ht="14.45" x14ac:dyDescent="0.3">
      <c r="A11562">
        <f t="shared" si="180"/>
        <v>17840</v>
      </c>
    </row>
    <row r="11563" spans="1:1" ht="14.45" x14ac:dyDescent="0.3">
      <c r="A11563">
        <f t="shared" si="180"/>
        <v>17839</v>
      </c>
    </row>
    <row r="11564" spans="1:1" ht="14.45" x14ac:dyDescent="0.3">
      <c r="A11564">
        <f t="shared" si="180"/>
        <v>17838</v>
      </c>
    </row>
    <row r="11565" spans="1:1" ht="14.45" x14ac:dyDescent="0.3">
      <c r="A11565">
        <f t="shared" si="180"/>
        <v>17837</v>
      </c>
    </row>
    <row r="11566" spans="1:1" ht="14.45" x14ac:dyDescent="0.3">
      <c r="A11566">
        <f t="shared" si="180"/>
        <v>17836</v>
      </c>
    </row>
    <row r="11567" spans="1:1" ht="14.45" x14ac:dyDescent="0.3">
      <c r="A11567">
        <f t="shared" si="180"/>
        <v>17835</v>
      </c>
    </row>
    <row r="11568" spans="1:1" ht="14.45" x14ac:dyDescent="0.3">
      <c r="A11568">
        <f t="shared" si="180"/>
        <v>17834</v>
      </c>
    </row>
    <row r="11569" spans="1:1" ht="14.45" x14ac:dyDescent="0.3">
      <c r="A11569">
        <f t="shared" si="180"/>
        <v>17833</v>
      </c>
    </row>
    <row r="11570" spans="1:1" ht="14.45" x14ac:dyDescent="0.3">
      <c r="A11570">
        <f t="shared" si="180"/>
        <v>17832</v>
      </c>
    </row>
    <row r="11571" spans="1:1" ht="14.45" x14ac:dyDescent="0.3">
      <c r="A11571">
        <f t="shared" si="180"/>
        <v>17831</v>
      </c>
    </row>
    <row r="11572" spans="1:1" ht="14.45" x14ac:dyDescent="0.3">
      <c r="A11572">
        <f t="shared" si="180"/>
        <v>17830</v>
      </c>
    </row>
    <row r="11573" spans="1:1" ht="14.45" x14ac:dyDescent="0.3">
      <c r="A11573">
        <f t="shared" si="180"/>
        <v>17829</v>
      </c>
    </row>
    <row r="11574" spans="1:1" ht="14.45" x14ac:dyDescent="0.3">
      <c r="A11574">
        <f t="shared" si="180"/>
        <v>17828</v>
      </c>
    </row>
    <row r="11575" spans="1:1" ht="14.45" x14ac:dyDescent="0.3">
      <c r="A11575">
        <f t="shared" si="180"/>
        <v>17827</v>
      </c>
    </row>
    <row r="11576" spans="1:1" ht="14.45" x14ac:dyDescent="0.3">
      <c r="A11576">
        <f t="shared" si="180"/>
        <v>17826</v>
      </c>
    </row>
    <row r="11577" spans="1:1" ht="14.45" x14ac:dyDescent="0.3">
      <c r="A11577">
        <f t="shared" si="180"/>
        <v>17825</v>
      </c>
    </row>
    <row r="11578" spans="1:1" ht="14.45" x14ac:dyDescent="0.3">
      <c r="A11578">
        <f t="shared" si="180"/>
        <v>17824</v>
      </c>
    </row>
    <row r="11579" spans="1:1" ht="14.45" x14ac:dyDescent="0.3">
      <c r="A11579">
        <f t="shared" si="180"/>
        <v>17823</v>
      </c>
    </row>
    <row r="11580" spans="1:1" ht="14.45" x14ac:dyDescent="0.3">
      <c r="A11580">
        <f t="shared" si="180"/>
        <v>17822</v>
      </c>
    </row>
    <row r="11581" spans="1:1" ht="14.45" x14ac:dyDescent="0.3">
      <c r="A11581">
        <f t="shared" si="180"/>
        <v>17821</v>
      </c>
    </row>
    <row r="11582" spans="1:1" ht="14.45" x14ac:dyDescent="0.3">
      <c r="A11582">
        <f t="shared" si="180"/>
        <v>17820</v>
      </c>
    </row>
    <row r="11583" spans="1:1" ht="14.45" x14ac:dyDescent="0.3">
      <c r="A11583">
        <f t="shared" si="180"/>
        <v>17819</v>
      </c>
    </row>
    <row r="11584" spans="1:1" ht="14.45" x14ac:dyDescent="0.3">
      <c r="A11584">
        <f t="shared" si="180"/>
        <v>17818</v>
      </c>
    </row>
    <row r="11585" spans="1:1" ht="14.45" x14ac:dyDescent="0.3">
      <c r="A11585">
        <f t="shared" si="180"/>
        <v>17817</v>
      </c>
    </row>
    <row r="11586" spans="1:1" ht="14.45" x14ac:dyDescent="0.3">
      <c r="A11586">
        <f t="shared" si="180"/>
        <v>17816</v>
      </c>
    </row>
    <row r="11587" spans="1:1" ht="14.45" x14ac:dyDescent="0.3">
      <c r="A11587">
        <f t="shared" si="180"/>
        <v>17815</v>
      </c>
    </row>
    <row r="11588" spans="1:1" ht="14.45" x14ac:dyDescent="0.3">
      <c r="A11588">
        <f t="shared" ref="A11588:A11651" si="181">A11587-1</f>
        <v>17814</v>
      </c>
    </row>
    <row r="11589" spans="1:1" ht="14.45" x14ac:dyDescent="0.3">
      <c r="A11589">
        <f t="shared" si="181"/>
        <v>17813</v>
      </c>
    </row>
    <row r="11590" spans="1:1" ht="14.45" x14ac:dyDescent="0.3">
      <c r="A11590">
        <f t="shared" si="181"/>
        <v>17812</v>
      </c>
    </row>
    <row r="11591" spans="1:1" ht="14.45" x14ac:dyDescent="0.3">
      <c r="A11591">
        <f t="shared" si="181"/>
        <v>17811</v>
      </c>
    </row>
    <row r="11592" spans="1:1" ht="14.45" x14ac:dyDescent="0.3">
      <c r="A11592">
        <f t="shared" si="181"/>
        <v>17810</v>
      </c>
    </row>
    <row r="11593" spans="1:1" ht="14.45" x14ac:dyDescent="0.3">
      <c r="A11593">
        <f t="shared" si="181"/>
        <v>17809</v>
      </c>
    </row>
    <row r="11594" spans="1:1" ht="14.45" x14ac:dyDescent="0.3">
      <c r="A11594">
        <f t="shared" si="181"/>
        <v>17808</v>
      </c>
    </row>
    <row r="11595" spans="1:1" ht="14.45" x14ac:dyDescent="0.3">
      <c r="A11595">
        <f t="shared" si="181"/>
        <v>17807</v>
      </c>
    </row>
    <row r="11596" spans="1:1" ht="14.45" x14ac:dyDescent="0.3">
      <c r="A11596">
        <f t="shared" si="181"/>
        <v>17806</v>
      </c>
    </row>
    <row r="11597" spans="1:1" ht="14.45" x14ac:dyDescent="0.3">
      <c r="A11597">
        <f t="shared" si="181"/>
        <v>17805</v>
      </c>
    </row>
    <row r="11598" spans="1:1" ht="14.45" x14ac:dyDescent="0.3">
      <c r="A11598">
        <f t="shared" si="181"/>
        <v>17804</v>
      </c>
    </row>
    <row r="11599" spans="1:1" ht="14.45" x14ac:dyDescent="0.3">
      <c r="A11599">
        <f t="shared" si="181"/>
        <v>17803</v>
      </c>
    </row>
    <row r="11600" spans="1:1" ht="14.45" x14ac:dyDescent="0.3">
      <c r="A11600">
        <f t="shared" si="181"/>
        <v>17802</v>
      </c>
    </row>
    <row r="11601" spans="1:1" ht="14.45" x14ac:dyDescent="0.3">
      <c r="A11601">
        <f t="shared" si="181"/>
        <v>17801</v>
      </c>
    </row>
    <row r="11602" spans="1:1" ht="14.45" x14ac:dyDescent="0.3">
      <c r="A11602">
        <f t="shared" si="181"/>
        <v>17800</v>
      </c>
    </row>
    <row r="11603" spans="1:1" ht="14.45" x14ac:dyDescent="0.3">
      <c r="A11603">
        <f t="shared" si="181"/>
        <v>17799</v>
      </c>
    </row>
    <row r="11604" spans="1:1" ht="14.45" x14ac:dyDescent="0.3">
      <c r="A11604">
        <f t="shared" si="181"/>
        <v>17798</v>
      </c>
    </row>
    <row r="11605" spans="1:1" ht="14.45" x14ac:dyDescent="0.3">
      <c r="A11605">
        <f t="shared" si="181"/>
        <v>17797</v>
      </c>
    </row>
    <row r="11606" spans="1:1" ht="14.45" x14ac:dyDescent="0.3">
      <c r="A11606">
        <f t="shared" si="181"/>
        <v>17796</v>
      </c>
    </row>
    <row r="11607" spans="1:1" ht="14.45" x14ac:dyDescent="0.3">
      <c r="A11607">
        <f t="shared" si="181"/>
        <v>17795</v>
      </c>
    </row>
    <row r="11608" spans="1:1" ht="14.45" x14ac:dyDescent="0.3">
      <c r="A11608">
        <f t="shared" si="181"/>
        <v>17794</v>
      </c>
    </row>
    <row r="11609" spans="1:1" ht="14.45" x14ac:dyDescent="0.3">
      <c r="A11609">
        <f t="shared" si="181"/>
        <v>17793</v>
      </c>
    </row>
    <row r="11610" spans="1:1" ht="14.45" x14ac:dyDescent="0.3">
      <c r="A11610">
        <f t="shared" si="181"/>
        <v>17792</v>
      </c>
    </row>
    <row r="11611" spans="1:1" ht="14.45" x14ac:dyDescent="0.3">
      <c r="A11611">
        <f t="shared" si="181"/>
        <v>17791</v>
      </c>
    </row>
    <row r="11612" spans="1:1" ht="14.45" x14ac:dyDescent="0.3">
      <c r="A11612">
        <f t="shared" si="181"/>
        <v>17790</v>
      </c>
    </row>
    <row r="11613" spans="1:1" ht="14.45" x14ac:dyDescent="0.3">
      <c r="A11613">
        <f t="shared" si="181"/>
        <v>17789</v>
      </c>
    </row>
    <row r="11614" spans="1:1" ht="14.45" x14ac:dyDescent="0.3">
      <c r="A11614">
        <f t="shared" si="181"/>
        <v>17788</v>
      </c>
    </row>
    <row r="11615" spans="1:1" ht="14.45" x14ac:dyDescent="0.3">
      <c r="A11615">
        <f t="shared" si="181"/>
        <v>17787</v>
      </c>
    </row>
    <row r="11616" spans="1:1" ht="14.45" x14ac:dyDescent="0.3">
      <c r="A11616">
        <f t="shared" si="181"/>
        <v>17786</v>
      </c>
    </row>
    <row r="11617" spans="1:1" ht="14.45" x14ac:dyDescent="0.3">
      <c r="A11617">
        <f t="shared" si="181"/>
        <v>17785</v>
      </c>
    </row>
    <row r="11618" spans="1:1" ht="14.45" x14ac:dyDescent="0.3">
      <c r="A11618">
        <f t="shared" si="181"/>
        <v>17784</v>
      </c>
    </row>
    <row r="11619" spans="1:1" ht="14.45" x14ac:dyDescent="0.3">
      <c r="A11619">
        <f t="shared" si="181"/>
        <v>17783</v>
      </c>
    </row>
    <row r="11620" spans="1:1" ht="14.45" x14ac:dyDescent="0.3">
      <c r="A11620">
        <f t="shared" si="181"/>
        <v>17782</v>
      </c>
    </row>
    <row r="11621" spans="1:1" ht="14.45" x14ac:dyDescent="0.3">
      <c r="A11621">
        <f t="shared" si="181"/>
        <v>17781</v>
      </c>
    </row>
    <row r="11622" spans="1:1" ht="14.45" x14ac:dyDescent="0.3">
      <c r="A11622">
        <f t="shared" si="181"/>
        <v>17780</v>
      </c>
    </row>
    <row r="11623" spans="1:1" ht="14.45" x14ac:dyDescent="0.3">
      <c r="A11623">
        <f t="shared" si="181"/>
        <v>17779</v>
      </c>
    </row>
    <row r="11624" spans="1:1" ht="14.45" x14ac:dyDescent="0.3">
      <c r="A11624">
        <f t="shared" si="181"/>
        <v>17778</v>
      </c>
    </row>
    <row r="11625" spans="1:1" ht="14.45" x14ac:dyDescent="0.3">
      <c r="A11625">
        <f t="shared" si="181"/>
        <v>17777</v>
      </c>
    </row>
    <row r="11626" spans="1:1" ht="14.45" x14ac:dyDescent="0.3">
      <c r="A11626">
        <f t="shared" si="181"/>
        <v>17776</v>
      </c>
    </row>
    <row r="11627" spans="1:1" ht="14.45" x14ac:dyDescent="0.3">
      <c r="A11627">
        <f t="shared" si="181"/>
        <v>17775</v>
      </c>
    </row>
    <row r="11628" spans="1:1" ht="14.45" x14ac:dyDescent="0.3">
      <c r="A11628">
        <f t="shared" si="181"/>
        <v>17774</v>
      </c>
    </row>
    <row r="11629" spans="1:1" ht="14.45" x14ac:dyDescent="0.3">
      <c r="A11629">
        <f t="shared" si="181"/>
        <v>17773</v>
      </c>
    </row>
    <row r="11630" spans="1:1" ht="14.45" x14ac:dyDescent="0.3">
      <c r="A11630">
        <f t="shared" si="181"/>
        <v>17772</v>
      </c>
    </row>
    <row r="11631" spans="1:1" ht="14.45" x14ac:dyDescent="0.3">
      <c r="A11631">
        <f t="shared" si="181"/>
        <v>17771</v>
      </c>
    </row>
    <row r="11632" spans="1:1" ht="14.45" x14ac:dyDescent="0.3">
      <c r="A11632">
        <f t="shared" si="181"/>
        <v>17770</v>
      </c>
    </row>
    <row r="11633" spans="1:1" ht="14.45" x14ac:dyDescent="0.3">
      <c r="A11633">
        <f t="shared" si="181"/>
        <v>17769</v>
      </c>
    </row>
    <row r="11634" spans="1:1" ht="14.45" x14ac:dyDescent="0.3">
      <c r="A11634">
        <f t="shared" si="181"/>
        <v>17768</v>
      </c>
    </row>
    <row r="11635" spans="1:1" ht="14.45" x14ac:dyDescent="0.3">
      <c r="A11635">
        <f t="shared" si="181"/>
        <v>17767</v>
      </c>
    </row>
    <row r="11636" spans="1:1" ht="14.45" x14ac:dyDescent="0.3">
      <c r="A11636">
        <f t="shared" si="181"/>
        <v>17766</v>
      </c>
    </row>
    <row r="11637" spans="1:1" ht="14.45" x14ac:dyDescent="0.3">
      <c r="A11637">
        <f t="shared" si="181"/>
        <v>17765</v>
      </c>
    </row>
    <row r="11638" spans="1:1" ht="14.45" x14ac:dyDescent="0.3">
      <c r="A11638">
        <f t="shared" si="181"/>
        <v>17764</v>
      </c>
    </row>
    <row r="11639" spans="1:1" ht="14.45" x14ac:dyDescent="0.3">
      <c r="A11639">
        <f t="shared" si="181"/>
        <v>17763</v>
      </c>
    </row>
    <row r="11640" spans="1:1" ht="14.45" x14ac:dyDescent="0.3">
      <c r="A11640">
        <f t="shared" si="181"/>
        <v>17762</v>
      </c>
    </row>
    <row r="11641" spans="1:1" ht="14.45" x14ac:dyDescent="0.3">
      <c r="A11641">
        <f t="shared" si="181"/>
        <v>17761</v>
      </c>
    </row>
    <row r="11642" spans="1:1" ht="14.45" x14ac:dyDescent="0.3">
      <c r="A11642">
        <f t="shared" si="181"/>
        <v>17760</v>
      </c>
    </row>
    <row r="11643" spans="1:1" ht="14.45" x14ac:dyDescent="0.3">
      <c r="A11643">
        <f t="shared" si="181"/>
        <v>17759</v>
      </c>
    </row>
    <row r="11644" spans="1:1" ht="14.45" x14ac:dyDescent="0.3">
      <c r="A11644">
        <f t="shared" si="181"/>
        <v>17758</v>
      </c>
    </row>
    <row r="11645" spans="1:1" ht="14.45" x14ac:dyDescent="0.3">
      <c r="A11645">
        <f t="shared" si="181"/>
        <v>17757</v>
      </c>
    </row>
    <row r="11646" spans="1:1" ht="14.45" x14ac:dyDescent="0.3">
      <c r="A11646">
        <f t="shared" si="181"/>
        <v>17756</v>
      </c>
    </row>
    <row r="11647" spans="1:1" ht="14.45" x14ac:dyDescent="0.3">
      <c r="A11647">
        <f t="shared" si="181"/>
        <v>17755</v>
      </c>
    </row>
    <row r="11648" spans="1:1" ht="14.45" x14ac:dyDescent="0.3">
      <c r="A11648">
        <f t="shared" si="181"/>
        <v>17754</v>
      </c>
    </row>
    <row r="11649" spans="1:1" ht="14.45" x14ac:dyDescent="0.3">
      <c r="A11649">
        <f t="shared" si="181"/>
        <v>17753</v>
      </c>
    </row>
    <row r="11650" spans="1:1" ht="14.45" x14ac:dyDescent="0.3">
      <c r="A11650">
        <f t="shared" si="181"/>
        <v>17752</v>
      </c>
    </row>
    <row r="11651" spans="1:1" ht="14.45" x14ac:dyDescent="0.3">
      <c r="A11651">
        <f t="shared" si="181"/>
        <v>17751</v>
      </c>
    </row>
    <row r="11652" spans="1:1" ht="14.45" x14ac:dyDescent="0.3">
      <c r="A11652">
        <f t="shared" ref="A11652:A11715" si="182">A11651-1</f>
        <v>17750</v>
      </c>
    </row>
    <row r="11653" spans="1:1" ht="14.45" x14ac:dyDescent="0.3">
      <c r="A11653">
        <f t="shared" si="182"/>
        <v>17749</v>
      </c>
    </row>
    <row r="11654" spans="1:1" ht="14.45" x14ac:dyDescent="0.3">
      <c r="A11654">
        <f t="shared" si="182"/>
        <v>17748</v>
      </c>
    </row>
    <row r="11655" spans="1:1" ht="14.45" x14ac:dyDescent="0.3">
      <c r="A11655">
        <f t="shared" si="182"/>
        <v>17747</v>
      </c>
    </row>
    <row r="11656" spans="1:1" ht="14.45" x14ac:dyDescent="0.3">
      <c r="A11656">
        <f t="shared" si="182"/>
        <v>17746</v>
      </c>
    </row>
    <row r="11657" spans="1:1" ht="14.45" x14ac:dyDescent="0.3">
      <c r="A11657">
        <f t="shared" si="182"/>
        <v>17745</v>
      </c>
    </row>
    <row r="11658" spans="1:1" ht="14.45" x14ac:dyDescent="0.3">
      <c r="A11658">
        <f t="shared" si="182"/>
        <v>17744</v>
      </c>
    </row>
    <row r="11659" spans="1:1" ht="14.45" x14ac:dyDescent="0.3">
      <c r="A11659">
        <f t="shared" si="182"/>
        <v>17743</v>
      </c>
    </row>
    <row r="11660" spans="1:1" ht="14.45" x14ac:dyDescent="0.3">
      <c r="A11660">
        <f t="shared" si="182"/>
        <v>17742</v>
      </c>
    </row>
    <row r="11661" spans="1:1" ht="14.45" x14ac:dyDescent="0.3">
      <c r="A11661">
        <f t="shared" si="182"/>
        <v>17741</v>
      </c>
    </row>
    <row r="11662" spans="1:1" ht="14.45" x14ac:dyDescent="0.3">
      <c r="A11662">
        <f t="shared" si="182"/>
        <v>17740</v>
      </c>
    </row>
    <row r="11663" spans="1:1" ht="14.45" x14ac:dyDescent="0.3">
      <c r="A11663">
        <f t="shared" si="182"/>
        <v>17739</v>
      </c>
    </row>
    <row r="11664" spans="1:1" ht="14.45" x14ac:dyDescent="0.3">
      <c r="A11664">
        <f t="shared" si="182"/>
        <v>17738</v>
      </c>
    </row>
    <row r="11665" spans="1:1" ht="14.45" x14ac:dyDescent="0.3">
      <c r="A11665">
        <f t="shared" si="182"/>
        <v>17737</v>
      </c>
    </row>
    <row r="11666" spans="1:1" ht="14.45" x14ac:dyDescent="0.3">
      <c r="A11666">
        <f t="shared" si="182"/>
        <v>17736</v>
      </c>
    </row>
    <row r="11667" spans="1:1" ht="14.45" x14ac:dyDescent="0.3">
      <c r="A11667">
        <f t="shared" si="182"/>
        <v>17735</v>
      </c>
    </row>
    <row r="11668" spans="1:1" ht="14.45" x14ac:dyDescent="0.3">
      <c r="A11668">
        <f t="shared" si="182"/>
        <v>17734</v>
      </c>
    </row>
    <row r="11669" spans="1:1" ht="14.45" x14ac:dyDescent="0.3">
      <c r="A11669">
        <f t="shared" si="182"/>
        <v>17733</v>
      </c>
    </row>
    <row r="11670" spans="1:1" ht="14.45" x14ac:dyDescent="0.3">
      <c r="A11670">
        <f t="shared" si="182"/>
        <v>17732</v>
      </c>
    </row>
    <row r="11671" spans="1:1" ht="14.45" x14ac:dyDescent="0.3">
      <c r="A11671">
        <f t="shared" si="182"/>
        <v>17731</v>
      </c>
    </row>
    <row r="11672" spans="1:1" ht="14.45" x14ac:dyDescent="0.3">
      <c r="A11672">
        <f t="shared" si="182"/>
        <v>17730</v>
      </c>
    </row>
    <row r="11673" spans="1:1" ht="14.45" x14ac:dyDescent="0.3">
      <c r="A11673">
        <f t="shared" si="182"/>
        <v>17729</v>
      </c>
    </row>
    <row r="11674" spans="1:1" ht="14.45" x14ac:dyDescent="0.3">
      <c r="A11674">
        <f t="shared" si="182"/>
        <v>17728</v>
      </c>
    </row>
    <row r="11675" spans="1:1" ht="14.45" x14ac:dyDescent="0.3">
      <c r="A11675">
        <f t="shared" si="182"/>
        <v>17727</v>
      </c>
    </row>
    <row r="11676" spans="1:1" ht="14.45" x14ac:dyDescent="0.3">
      <c r="A11676">
        <f t="shared" si="182"/>
        <v>17726</v>
      </c>
    </row>
    <row r="11677" spans="1:1" ht="14.45" x14ac:dyDescent="0.3">
      <c r="A11677">
        <f t="shared" si="182"/>
        <v>17725</v>
      </c>
    </row>
    <row r="11678" spans="1:1" ht="14.45" x14ac:dyDescent="0.3">
      <c r="A11678">
        <f t="shared" si="182"/>
        <v>17724</v>
      </c>
    </row>
    <row r="11679" spans="1:1" ht="14.45" x14ac:dyDescent="0.3">
      <c r="A11679">
        <f t="shared" si="182"/>
        <v>17723</v>
      </c>
    </row>
    <row r="11680" spans="1:1" ht="14.45" x14ac:dyDescent="0.3">
      <c r="A11680">
        <f t="shared" si="182"/>
        <v>17722</v>
      </c>
    </row>
    <row r="11681" spans="1:1" ht="14.45" x14ac:dyDescent="0.3">
      <c r="A11681">
        <f t="shared" si="182"/>
        <v>17721</v>
      </c>
    </row>
    <row r="11682" spans="1:1" ht="14.45" x14ac:dyDescent="0.3">
      <c r="A11682">
        <f t="shared" si="182"/>
        <v>17720</v>
      </c>
    </row>
    <row r="11683" spans="1:1" ht="14.45" x14ac:dyDescent="0.3">
      <c r="A11683">
        <f t="shared" si="182"/>
        <v>17719</v>
      </c>
    </row>
    <row r="11684" spans="1:1" ht="14.45" x14ac:dyDescent="0.3">
      <c r="A11684">
        <f t="shared" si="182"/>
        <v>17718</v>
      </c>
    </row>
    <row r="11685" spans="1:1" ht="14.45" x14ac:dyDescent="0.3">
      <c r="A11685">
        <f t="shared" si="182"/>
        <v>17717</v>
      </c>
    </row>
    <row r="11686" spans="1:1" ht="14.45" x14ac:dyDescent="0.3">
      <c r="A11686">
        <f t="shared" si="182"/>
        <v>17716</v>
      </c>
    </row>
    <row r="11687" spans="1:1" ht="14.45" x14ac:dyDescent="0.3">
      <c r="A11687">
        <f t="shared" si="182"/>
        <v>17715</v>
      </c>
    </row>
    <row r="11688" spans="1:1" ht="14.45" x14ac:dyDescent="0.3">
      <c r="A11688">
        <f t="shared" si="182"/>
        <v>17714</v>
      </c>
    </row>
    <row r="11689" spans="1:1" ht="14.45" x14ac:dyDescent="0.3">
      <c r="A11689">
        <f t="shared" si="182"/>
        <v>17713</v>
      </c>
    </row>
    <row r="11690" spans="1:1" ht="14.45" x14ac:dyDescent="0.3">
      <c r="A11690">
        <f t="shared" si="182"/>
        <v>17712</v>
      </c>
    </row>
    <row r="11691" spans="1:1" ht="14.45" x14ac:dyDescent="0.3">
      <c r="A11691">
        <f t="shared" si="182"/>
        <v>17711</v>
      </c>
    </row>
    <row r="11692" spans="1:1" ht="14.45" x14ac:dyDescent="0.3">
      <c r="A11692">
        <f t="shared" si="182"/>
        <v>17710</v>
      </c>
    </row>
    <row r="11693" spans="1:1" ht="14.45" x14ac:dyDescent="0.3">
      <c r="A11693">
        <f t="shared" si="182"/>
        <v>17709</v>
      </c>
    </row>
    <row r="11694" spans="1:1" ht="14.45" x14ac:dyDescent="0.3">
      <c r="A11694">
        <f t="shared" si="182"/>
        <v>17708</v>
      </c>
    </row>
    <row r="11695" spans="1:1" ht="14.45" x14ac:dyDescent="0.3">
      <c r="A11695">
        <f t="shared" si="182"/>
        <v>17707</v>
      </c>
    </row>
    <row r="11696" spans="1:1" ht="14.45" x14ac:dyDescent="0.3">
      <c r="A11696">
        <f t="shared" si="182"/>
        <v>17706</v>
      </c>
    </row>
    <row r="11697" spans="1:1" ht="14.45" x14ac:dyDescent="0.3">
      <c r="A11697">
        <f t="shared" si="182"/>
        <v>17705</v>
      </c>
    </row>
    <row r="11698" spans="1:1" ht="14.45" x14ac:dyDescent="0.3">
      <c r="A11698">
        <f t="shared" si="182"/>
        <v>17704</v>
      </c>
    </row>
    <row r="11699" spans="1:1" ht="14.45" x14ac:dyDescent="0.3">
      <c r="A11699">
        <f t="shared" si="182"/>
        <v>17703</v>
      </c>
    </row>
    <row r="11700" spans="1:1" ht="14.45" x14ac:dyDescent="0.3">
      <c r="A11700">
        <f t="shared" si="182"/>
        <v>17702</v>
      </c>
    </row>
    <row r="11701" spans="1:1" ht="14.45" x14ac:dyDescent="0.3">
      <c r="A11701">
        <f t="shared" si="182"/>
        <v>17701</v>
      </c>
    </row>
    <row r="11702" spans="1:1" ht="14.45" x14ac:dyDescent="0.3">
      <c r="A11702">
        <f t="shared" si="182"/>
        <v>17700</v>
      </c>
    </row>
    <row r="11703" spans="1:1" ht="14.45" x14ac:dyDescent="0.3">
      <c r="A11703">
        <f t="shared" si="182"/>
        <v>17699</v>
      </c>
    </row>
    <row r="11704" spans="1:1" ht="14.45" x14ac:dyDescent="0.3">
      <c r="A11704">
        <f t="shared" si="182"/>
        <v>17698</v>
      </c>
    </row>
    <row r="11705" spans="1:1" ht="14.45" x14ac:dyDescent="0.3">
      <c r="A11705">
        <f t="shared" si="182"/>
        <v>17697</v>
      </c>
    </row>
    <row r="11706" spans="1:1" ht="14.45" x14ac:dyDescent="0.3">
      <c r="A11706">
        <f t="shared" si="182"/>
        <v>17696</v>
      </c>
    </row>
    <row r="11707" spans="1:1" ht="14.45" x14ac:dyDescent="0.3">
      <c r="A11707">
        <f t="shared" si="182"/>
        <v>17695</v>
      </c>
    </row>
    <row r="11708" spans="1:1" ht="14.45" x14ac:dyDescent="0.3">
      <c r="A11708">
        <f t="shared" si="182"/>
        <v>17694</v>
      </c>
    </row>
    <row r="11709" spans="1:1" ht="14.45" x14ac:dyDescent="0.3">
      <c r="A11709">
        <f t="shared" si="182"/>
        <v>17693</v>
      </c>
    </row>
    <row r="11710" spans="1:1" ht="14.45" x14ac:dyDescent="0.3">
      <c r="A11710">
        <f t="shared" si="182"/>
        <v>17692</v>
      </c>
    </row>
    <row r="11711" spans="1:1" ht="14.45" x14ac:dyDescent="0.3">
      <c r="A11711">
        <f t="shared" si="182"/>
        <v>17691</v>
      </c>
    </row>
    <row r="11712" spans="1:1" ht="14.45" x14ac:dyDescent="0.3">
      <c r="A11712">
        <f t="shared" si="182"/>
        <v>17690</v>
      </c>
    </row>
    <row r="11713" spans="1:1" ht="14.45" x14ac:dyDescent="0.3">
      <c r="A11713">
        <f t="shared" si="182"/>
        <v>17689</v>
      </c>
    </row>
    <row r="11714" spans="1:1" ht="14.45" x14ac:dyDescent="0.3">
      <c r="A11714">
        <f t="shared" si="182"/>
        <v>17688</v>
      </c>
    </row>
    <row r="11715" spans="1:1" ht="14.45" x14ac:dyDescent="0.3">
      <c r="A11715">
        <f t="shared" si="182"/>
        <v>17687</v>
      </c>
    </row>
    <row r="11716" spans="1:1" ht="14.45" x14ac:dyDescent="0.3">
      <c r="A11716">
        <f t="shared" ref="A11716:A11779" si="183">A11715-1</f>
        <v>17686</v>
      </c>
    </row>
    <row r="11717" spans="1:1" ht="14.45" x14ac:dyDescent="0.3">
      <c r="A11717">
        <f t="shared" si="183"/>
        <v>17685</v>
      </c>
    </row>
    <row r="11718" spans="1:1" ht="14.45" x14ac:dyDescent="0.3">
      <c r="A11718">
        <f t="shared" si="183"/>
        <v>17684</v>
      </c>
    </row>
    <row r="11719" spans="1:1" ht="14.45" x14ac:dyDescent="0.3">
      <c r="A11719">
        <f t="shared" si="183"/>
        <v>17683</v>
      </c>
    </row>
    <row r="11720" spans="1:1" ht="14.45" x14ac:dyDescent="0.3">
      <c r="A11720">
        <f t="shared" si="183"/>
        <v>17682</v>
      </c>
    </row>
    <row r="11721" spans="1:1" ht="14.45" x14ac:dyDescent="0.3">
      <c r="A11721">
        <f t="shared" si="183"/>
        <v>17681</v>
      </c>
    </row>
    <row r="11722" spans="1:1" ht="14.45" x14ac:dyDescent="0.3">
      <c r="A11722">
        <f t="shared" si="183"/>
        <v>17680</v>
      </c>
    </row>
    <row r="11723" spans="1:1" ht="14.45" x14ac:dyDescent="0.3">
      <c r="A11723">
        <f t="shared" si="183"/>
        <v>17679</v>
      </c>
    </row>
    <row r="11724" spans="1:1" ht="14.45" x14ac:dyDescent="0.3">
      <c r="A11724">
        <f t="shared" si="183"/>
        <v>17678</v>
      </c>
    </row>
    <row r="11725" spans="1:1" ht="14.45" x14ac:dyDescent="0.3">
      <c r="A11725">
        <f t="shared" si="183"/>
        <v>17677</v>
      </c>
    </row>
    <row r="11726" spans="1:1" ht="14.45" x14ac:dyDescent="0.3">
      <c r="A11726">
        <f t="shared" si="183"/>
        <v>17676</v>
      </c>
    </row>
    <row r="11727" spans="1:1" ht="14.45" x14ac:dyDescent="0.3">
      <c r="A11727">
        <f t="shared" si="183"/>
        <v>17675</v>
      </c>
    </row>
    <row r="11728" spans="1:1" ht="14.45" x14ac:dyDescent="0.3">
      <c r="A11728">
        <f t="shared" si="183"/>
        <v>17674</v>
      </c>
    </row>
    <row r="11729" spans="1:1" ht="14.45" x14ac:dyDescent="0.3">
      <c r="A11729">
        <f t="shared" si="183"/>
        <v>17673</v>
      </c>
    </row>
    <row r="11730" spans="1:1" ht="14.45" x14ac:dyDescent="0.3">
      <c r="A11730">
        <f t="shared" si="183"/>
        <v>17672</v>
      </c>
    </row>
    <row r="11731" spans="1:1" ht="14.45" x14ac:dyDescent="0.3">
      <c r="A11731">
        <f t="shared" si="183"/>
        <v>17671</v>
      </c>
    </row>
    <row r="11732" spans="1:1" ht="14.45" x14ac:dyDescent="0.3">
      <c r="A11732">
        <f t="shared" si="183"/>
        <v>17670</v>
      </c>
    </row>
    <row r="11733" spans="1:1" ht="14.45" x14ac:dyDescent="0.3">
      <c r="A11733">
        <f t="shared" si="183"/>
        <v>17669</v>
      </c>
    </row>
    <row r="11734" spans="1:1" ht="14.45" x14ac:dyDescent="0.3">
      <c r="A11734">
        <f t="shared" si="183"/>
        <v>17668</v>
      </c>
    </row>
    <row r="11735" spans="1:1" ht="14.45" x14ac:dyDescent="0.3">
      <c r="A11735">
        <f t="shared" si="183"/>
        <v>17667</v>
      </c>
    </row>
    <row r="11736" spans="1:1" ht="14.45" x14ac:dyDescent="0.3">
      <c r="A11736">
        <f t="shared" si="183"/>
        <v>17666</v>
      </c>
    </row>
    <row r="11737" spans="1:1" ht="14.45" x14ac:dyDescent="0.3">
      <c r="A11737">
        <f t="shared" si="183"/>
        <v>17665</v>
      </c>
    </row>
    <row r="11738" spans="1:1" ht="14.45" x14ac:dyDescent="0.3">
      <c r="A11738">
        <f t="shared" si="183"/>
        <v>17664</v>
      </c>
    </row>
    <row r="11739" spans="1:1" ht="14.45" x14ac:dyDescent="0.3">
      <c r="A11739">
        <f t="shared" si="183"/>
        <v>17663</v>
      </c>
    </row>
    <row r="11740" spans="1:1" ht="14.45" x14ac:dyDescent="0.3">
      <c r="A11740">
        <f t="shared" si="183"/>
        <v>17662</v>
      </c>
    </row>
    <row r="11741" spans="1:1" ht="14.45" x14ac:dyDescent="0.3">
      <c r="A11741">
        <f t="shared" si="183"/>
        <v>17661</v>
      </c>
    </row>
    <row r="11742" spans="1:1" ht="14.45" x14ac:dyDescent="0.3">
      <c r="A11742">
        <f t="shared" si="183"/>
        <v>17660</v>
      </c>
    </row>
    <row r="11743" spans="1:1" ht="14.45" x14ac:dyDescent="0.3">
      <c r="A11743">
        <f t="shared" si="183"/>
        <v>17659</v>
      </c>
    </row>
    <row r="11744" spans="1:1" ht="14.45" x14ac:dyDescent="0.3">
      <c r="A11744">
        <f t="shared" si="183"/>
        <v>17658</v>
      </c>
    </row>
    <row r="11745" spans="1:1" ht="14.45" x14ac:dyDescent="0.3">
      <c r="A11745">
        <f t="shared" si="183"/>
        <v>17657</v>
      </c>
    </row>
    <row r="11746" spans="1:1" ht="14.45" x14ac:dyDescent="0.3">
      <c r="A11746">
        <f t="shared" si="183"/>
        <v>17656</v>
      </c>
    </row>
    <row r="11747" spans="1:1" ht="14.45" x14ac:dyDescent="0.3">
      <c r="A11747">
        <f t="shared" si="183"/>
        <v>17655</v>
      </c>
    </row>
    <row r="11748" spans="1:1" ht="14.45" x14ac:dyDescent="0.3">
      <c r="A11748">
        <f t="shared" si="183"/>
        <v>17654</v>
      </c>
    </row>
    <row r="11749" spans="1:1" ht="14.45" x14ac:dyDescent="0.3">
      <c r="A11749">
        <f t="shared" si="183"/>
        <v>17653</v>
      </c>
    </row>
    <row r="11750" spans="1:1" ht="14.45" x14ac:dyDescent="0.3">
      <c r="A11750">
        <f t="shared" si="183"/>
        <v>17652</v>
      </c>
    </row>
    <row r="11751" spans="1:1" ht="14.45" x14ac:dyDescent="0.3">
      <c r="A11751">
        <f t="shared" si="183"/>
        <v>17651</v>
      </c>
    </row>
    <row r="11752" spans="1:1" ht="14.45" x14ac:dyDescent="0.3">
      <c r="A11752">
        <f t="shared" si="183"/>
        <v>17650</v>
      </c>
    </row>
    <row r="11753" spans="1:1" ht="14.45" x14ac:dyDescent="0.3">
      <c r="A11753">
        <f t="shared" si="183"/>
        <v>17649</v>
      </c>
    </row>
    <row r="11754" spans="1:1" ht="14.45" x14ac:dyDescent="0.3">
      <c r="A11754">
        <f t="shared" si="183"/>
        <v>17648</v>
      </c>
    </row>
    <row r="11755" spans="1:1" ht="14.45" x14ac:dyDescent="0.3">
      <c r="A11755">
        <f t="shared" si="183"/>
        <v>17647</v>
      </c>
    </row>
    <row r="11756" spans="1:1" ht="14.45" x14ac:dyDescent="0.3">
      <c r="A11756">
        <f t="shared" si="183"/>
        <v>17646</v>
      </c>
    </row>
    <row r="11757" spans="1:1" ht="14.45" x14ac:dyDescent="0.3">
      <c r="A11757">
        <f t="shared" si="183"/>
        <v>17645</v>
      </c>
    </row>
    <row r="11758" spans="1:1" ht="14.45" x14ac:dyDescent="0.3">
      <c r="A11758">
        <f t="shared" si="183"/>
        <v>17644</v>
      </c>
    </row>
    <row r="11759" spans="1:1" ht="14.45" x14ac:dyDescent="0.3">
      <c r="A11759">
        <f t="shared" si="183"/>
        <v>17643</v>
      </c>
    </row>
    <row r="11760" spans="1:1" ht="14.45" x14ac:dyDescent="0.3">
      <c r="A11760">
        <f t="shared" si="183"/>
        <v>17642</v>
      </c>
    </row>
    <row r="11761" spans="1:1" ht="14.45" x14ac:dyDescent="0.3">
      <c r="A11761">
        <f t="shared" si="183"/>
        <v>17641</v>
      </c>
    </row>
    <row r="11762" spans="1:1" ht="14.45" x14ac:dyDescent="0.3">
      <c r="A11762">
        <f t="shared" si="183"/>
        <v>17640</v>
      </c>
    </row>
    <row r="11763" spans="1:1" ht="14.45" x14ac:dyDescent="0.3">
      <c r="A11763">
        <f t="shared" si="183"/>
        <v>17639</v>
      </c>
    </row>
    <row r="11764" spans="1:1" ht="14.45" x14ac:dyDescent="0.3">
      <c r="A11764">
        <f t="shared" si="183"/>
        <v>17638</v>
      </c>
    </row>
    <row r="11765" spans="1:1" ht="14.45" x14ac:dyDescent="0.3">
      <c r="A11765">
        <f t="shared" si="183"/>
        <v>17637</v>
      </c>
    </row>
    <row r="11766" spans="1:1" ht="14.45" x14ac:dyDescent="0.3">
      <c r="A11766">
        <f t="shared" si="183"/>
        <v>17636</v>
      </c>
    </row>
    <row r="11767" spans="1:1" ht="14.45" x14ac:dyDescent="0.3">
      <c r="A11767">
        <f t="shared" si="183"/>
        <v>17635</v>
      </c>
    </row>
    <row r="11768" spans="1:1" ht="14.45" x14ac:dyDescent="0.3">
      <c r="A11768">
        <f t="shared" si="183"/>
        <v>17634</v>
      </c>
    </row>
    <row r="11769" spans="1:1" ht="14.45" x14ac:dyDescent="0.3">
      <c r="A11769">
        <f t="shared" si="183"/>
        <v>17633</v>
      </c>
    </row>
    <row r="11770" spans="1:1" ht="14.45" x14ac:dyDescent="0.3">
      <c r="A11770">
        <f t="shared" si="183"/>
        <v>17632</v>
      </c>
    </row>
    <row r="11771" spans="1:1" ht="14.45" x14ac:dyDescent="0.3">
      <c r="A11771">
        <f t="shared" si="183"/>
        <v>17631</v>
      </c>
    </row>
    <row r="11772" spans="1:1" ht="14.45" x14ac:dyDescent="0.3">
      <c r="A11772">
        <f t="shared" si="183"/>
        <v>17630</v>
      </c>
    </row>
    <row r="11773" spans="1:1" ht="14.45" x14ac:dyDescent="0.3">
      <c r="A11773">
        <f t="shared" si="183"/>
        <v>17629</v>
      </c>
    </row>
    <row r="11774" spans="1:1" ht="14.45" x14ac:dyDescent="0.3">
      <c r="A11774">
        <f t="shared" si="183"/>
        <v>17628</v>
      </c>
    </row>
    <row r="11775" spans="1:1" ht="14.45" x14ac:dyDescent="0.3">
      <c r="A11775">
        <f t="shared" si="183"/>
        <v>17627</v>
      </c>
    </row>
    <row r="11776" spans="1:1" ht="14.45" x14ac:dyDescent="0.3">
      <c r="A11776">
        <f t="shared" si="183"/>
        <v>17626</v>
      </c>
    </row>
    <row r="11777" spans="1:1" ht="14.45" x14ac:dyDescent="0.3">
      <c r="A11777">
        <f t="shared" si="183"/>
        <v>17625</v>
      </c>
    </row>
    <row r="11778" spans="1:1" ht="14.45" x14ac:dyDescent="0.3">
      <c r="A11778">
        <f t="shared" si="183"/>
        <v>17624</v>
      </c>
    </row>
    <row r="11779" spans="1:1" ht="14.45" x14ac:dyDescent="0.3">
      <c r="A11779">
        <f t="shared" si="183"/>
        <v>17623</v>
      </c>
    </row>
    <row r="11780" spans="1:1" ht="14.45" x14ac:dyDescent="0.3">
      <c r="A11780">
        <f t="shared" ref="A11780:A11843" si="184">A11779-1</f>
        <v>17622</v>
      </c>
    </row>
    <row r="11781" spans="1:1" ht="14.45" x14ac:dyDescent="0.3">
      <c r="A11781">
        <f t="shared" si="184"/>
        <v>17621</v>
      </c>
    </row>
    <row r="11782" spans="1:1" ht="14.45" x14ac:dyDescent="0.3">
      <c r="A11782">
        <f t="shared" si="184"/>
        <v>17620</v>
      </c>
    </row>
    <row r="11783" spans="1:1" ht="14.45" x14ac:dyDescent="0.3">
      <c r="A11783">
        <f t="shared" si="184"/>
        <v>17619</v>
      </c>
    </row>
    <row r="11784" spans="1:1" ht="14.45" x14ac:dyDescent="0.3">
      <c r="A11784">
        <f t="shared" si="184"/>
        <v>17618</v>
      </c>
    </row>
    <row r="11785" spans="1:1" ht="14.45" x14ac:dyDescent="0.3">
      <c r="A11785">
        <f t="shared" si="184"/>
        <v>17617</v>
      </c>
    </row>
    <row r="11786" spans="1:1" ht="14.45" x14ac:dyDescent="0.3">
      <c r="A11786">
        <f t="shared" si="184"/>
        <v>17616</v>
      </c>
    </row>
    <row r="11787" spans="1:1" ht="14.45" x14ac:dyDescent="0.3">
      <c r="A11787">
        <f t="shared" si="184"/>
        <v>17615</v>
      </c>
    </row>
    <row r="11788" spans="1:1" ht="14.45" x14ac:dyDescent="0.3">
      <c r="A11788">
        <f t="shared" si="184"/>
        <v>17614</v>
      </c>
    </row>
    <row r="11789" spans="1:1" ht="14.45" x14ac:dyDescent="0.3">
      <c r="A11789">
        <f t="shared" si="184"/>
        <v>17613</v>
      </c>
    </row>
    <row r="11790" spans="1:1" ht="14.45" x14ac:dyDescent="0.3">
      <c r="A11790">
        <f t="shared" si="184"/>
        <v>17612</v>
      </c>
    </row>
    <row r="11791" spans="1:1" ht="14.45" x14ac:dyDescent="0.3">
      <c r="A11791">
        <f t="shared" si="184"/>
        <v>17611</v>
      </c>
    </row>
    <row r="11792" spans="1:1" ht="14.45" x14ac:dyDescent="0.3">
      <c r="A11792">
        <f t="shared" si="184"/>
        <v>17610</v>
      </c>
    </row>
    <row r="11793" spans="1:1" ht="14.45" x14ac:dyDescent="0.3">
      <c r="A11793">
        <f t="shared" si="184"/>
        <v>17609</v>
      </c>
    </row>
    <row r="11794" spans="1:1" ht="14.45" x14ac:dyDescent="0.3">
      <c r="A11794">
        <f t="shared" si="184"/>
        <v>17608</v>
      </c>
    </row>
    <row r="11795" spans="1:1" ht="14.45" x14ac:dyDescent="0.3">
      <c r="A11795">
        <f t="shared" si="184"/>
        <v>17607</v>
      </c>
    </row>
    <row r="11796" spans="1:1" ht="14.45" x14ac:dyDescent="0.3">
      <c r="A11796">
        <f t="shared" si="184"/>
        <v>17606</v>
      </c>
    </row>
    <row r="11797" spans="1:1" ht="14.45" x14ac:dyDescent="0.3">
      <c r="A11797">
        <f t="shared" si="184"/>
        <v>17605</v>
      </c>
    </row>
    <row r="11798" spans="1:1" ht="14.45" x14ac:dyDescent="0.3">
      <c r="A11798">
        <f t="shared" si="184"/>
        <v>17604</v>
      </c>
    </row>
    <row r="11799" spans="1:1" ht="14.45" x14ac:dyDescent="0.3">
      <c r="A11799">
        <f t="shared" si="184"/>
        <v>17603</v>
      </c>
    </row>
    <row r="11800" spans="1:1" ht="14.45" x14ac:dyDescent="0.3">
      <c r="A11800">
        <f t="shared" si="184"/>
        <v>17602</v>
      </c>
    </row>
    <row r="11801" spans="1:1" ht="14.45" x14ac:dyDescent="0.3">
      <c r="A11801">
        <f t="shared" si="184"/>
        <v>17601</v>
      </c>
    </row>
    <row r="11802" spans="1:1" ht="14.45" x14ac:dyDescent="0.3">
      <c r="A11802">
        <f t="shared" si="184"/>
        <v>17600</v>
      </c>
    </row>
    <row r="11803" spans="1:1" ht="14.45" x14ac:dyDescent="0.3">
      <c r="A11803">
        <f t="shared" si="184"/>
        <v>17599</v>
      </c>
    </row>
    <row r="11804" spans="1:1" ht="14.45" x14ac:dyDescent="0.3">
      <c r="A11804">
        <f t="shared" si="184"/>
        <v>17598</v>
      </c>
    </row>
    <row r="11805" spans="1:1" ht="14.45" x14ac:dyDescent="0.3">
      <c r="A11805">
        <f t="shared" si="184"/>
        <v>17597</v>
      </c>
    </row>
    <row r="11806" spans="1:1" ht="14.45" x14ac:dyDescent="0.3">
      <c r="A11806">
        <f t="shared" si="184"/>
        <v>17596</v>
      </c>
    </row>
    <row r="11807" spans="1:1" ht="14.45" x14ac:dyDescent="0.3">
      <c r="A11807">
        <f t="shared" si="184"/>
        <v>17595</v>
      </c>
    </row>
    <row r="11808" spans="1:1" ht="14.45" x14ac:dyDescent="0.3">
      <c r="A11808">
        <f t="shared" si="184"/>
        <v>17594</v>
      </c>
    </row>
    <row r="11809" spans="1:1" ht="14.45" x14ac:dyDescent="0.3">
      <c r="A11809">
        <f t="shared" si="184"/>
        <v>17593</v>
      </c>
    </row>
    <row r="11810" spans="1:1" ht="14.45" x14ac:dyDescent="0.3">
      <c r="A11810">
        <f t="shared" si="184"/>
        <v>17592</v>
      </c>
    </row>
    <row r="11811" spans="1:1" ht="14.45" x14ac:dyDescent="0.3">
      <c r="A11811">
        <f t="shared" si="184"/>
        <v>17591</v>
      </c>
    </row>
    <row r="11812" spans="1:1" ht="14.45" x14ac:dyDescent="0.3">
      <c r="A11812">
        <f t="shared" si="184"/>
        <v>17590</v>
      </c>
    </row>
    <row r="11813" spans="1:1" ht="14.45" x14ac:dyDescent="0.3">
      <c r="A11813">
        <f t="shared" si="184"/>
        <v>17589</v>
      </c>
    </row>
    <row r="11814" spans="1:1" ht="14.45" x14ac:dyDescent="0.3">
      <c r="A11814">
        <f t="shared" si="184"/>
        <v>17588</v>
      </c>
    </row>
    <row r="11815" spans="1:1" ht="14.45" x14ac:dyDescent="0.3">
      <c r="A11815">
        <f t="shared" si="184"/>
        <v>17587</v>
      </c>
    </row>
    <row r="11816" spans="1:1" ht="14.45" x14ac:dyDescent="0.3">
      <c r="A11816">
        <f t="shared" si="184"/>
        <v>17586</v>
      </c>
    </row>
    <row r="11817" spans="1:1" ht="14.45" x14ac:dyDescent="0.3">
      <c r="A11817">
        <f t="shared" si="184"/>
        <v>17585</v>
      </c>
    </row>
    <row r="11818" spans="1:1" ht="14.45" x14ac:dyDescent="0.3">
      <c r="A11818">
        <f t="shared" si="184"/>
        <v>17584</v>
      </c>
    </row>
    <row r="11819" spans="1:1" ht="14.45" x14ac:dyDescent="0.3">
      <c r="A11819">
        <f t="shared" si="184"/>
        <v>17583</v>
      </c>
    </row>
    <row r="11820" spans="1:1" ht="14.45" x14ac:dyDescent="0.3">
      <c r="A11820">
        <f t="shared" si="184"/>
        <v>17582</v>
      </c>
    </row>
    <row r="11821" spans="1:1" ht="14.45" x14ac:dyDescent="0.3">
      <c r="A11821">
        <f t="shared" si="184"/>
        <v>17581</v>
      </c>
    </row>
    <row r="11822" spans="1:1" ht="14.45" x14ac:dyDescent="0.3">
      <c r="A11822">
        <f t="shared" si="184"/>
        <v>17580</v>
      </c>
    </row>
    <row r="11823" spans="1:1" ht="14.45" x14ac:dyDescent="0.3">
      <c r="A11823">
        <f t="shared" si="184"/>
        <v>17579</v>
      </c>
    </row>
    <row r="11824" spans="1:1" ht="14.45" x14ac:dyDescent="0.3">
      <c r="A11824">
        <f t="shared" si="184"/>
        <v>17578</v>
      </c>
    </row>
    <row r="11825" spans="1:1" ht="14.45" x14ac:dyDescent="0.3">
      <c r="A11825">
        <f t="shared" si="184"/>
        <v>17577</v>
      </c>
    </row>
    <row r="11826" spans="1:1" ht="14.45" x14ac:dyDescent="0.3">
      <c r="A11826">
        <f t="shared" si="184"/>
        <v>17576</v>
      </c>
    </row>
    <row r="11827" spans="1:1" ht="14.45" x14ac:dyDescent="0.3">
      <c r="A11827">
        <f t="shared" si="184"/>
        <v>17575</v>
      </c>
    </row>
    <row r="11828" spans="1:1" ht="14.45" x14ac:dyDescent="0.3">
      <c r="A11828">
        <f t="shared" si="184"/>
        <v>17574</v>
      </c>
    </row>
    <row r="11829" spans="1:1" ht="14.45" x14ac:dyDescent="0.3">
      <c r="A11829">
        <f t="shared" si="184"/>
        <v>17573</v>
      </c>
    </row>
    <row r="11830" spans="1:1" ht="14.45" x14ac:dyDescent="0.3">
      <c r="A11830">
        <f t="shared" si="184"/>
        <v>17572</v>
      </c>
    </row>
    <row r="11831" spans="1:1" ht="14.45" x14ac:dyDescent="0.3">
      <c r="A11831">
        <f t="shared" si="184"/>
        <v>17571</v>
      </c>
    </row>
    <row r="11832" spans="1:1" ht="14.45" x14ac:dyDescent="0.3">
      <c r="A11832">
        <f t="shared" si="184"/>
        <v>17570</v>
      </c>
    </row>
    <row r="11833" spans="1:1" ht="14.45" x14ac:dyDescent="0.3">
      <c r="A11833">
        <f t="shared" si="184"/>
        <v>17569</v>
      </c>
    </row>
    <row r="11834" spans="1:1" ht="14.45" x14ac:dyDescent="0.3">
      <c r="A11834">
        <f t="shared" si="184"/>
        <v>17568</v>
      </c>
    </row>
    <row r="11835" spans="1:1" ht="14.45" x14ac:dyDescent="0.3">
      <c r="A11835">
        <f t="shared" si="184"/>
        <v>17567</v>
      </c>
    </row>
    <row r="11836" spans="1:1" ht="14.45" x14ac:dyDescent="0.3">
      <c r="A11836">
        <f t="shared" si="184"/>
        <v>17566</v>
      </c>
    </row>
    <row r="11837" spans="1:1" ht="14.45" x14ac:dyDescent="0.3">
      <c r="A11837">
        <f t="shared" si="184"/>
        <v>17565</v>
      </c>
    </row>
    <row r="11838" spans="1:1" ht="14.45" x14ac:dyDescent="0.3">
      <c r="A11838">
        <f t="shared" si="184"/>
        <v>17564</v>
      </c>
    </row>
    <row r="11839" spans="1:1" ht="14.45" x14ac:dyDescent="0.3">
      <c r="A11839">
        <f t="shared" si="184"/>
        <v>17563</v>
      </c>
    </row>
    <row r="11840" spans="1:1" ht="14.45" x14ac:dyDescent="0.3">
      <c r="A11840">
        <f t="shared" si="184"/>
        <v>17562</v>
      </c>
    </row>
    <row r="11841" spans="1:1" ht="14.45" x14ac:dyDescent="0.3">
      <c r="A11841">
        <f t="shared" si="184"/>
        <v>17561</v>
      </c>
    </row>
    <row r="11842" spans="1:1" ht="14.45" x14ac:dyDescent="0.3">
      <c r="A11842">
        <f t="shared" si="184"/>
        <v>17560</v>
      </c>
    </row>
    <row r="11843" spans="1:1" ht="14.45" x14ac:dyDescent="0.3">
      <c r="A11843">
        <f t="shared" si="184"/>
        <v>17559</v>
      </c>
    </row>
    <row r="11844" spans="1:1" ht="14.45" x14ac:dyDescent="0.3">
      <c r="A11844">
        <f t="shared" ref="A11844:A11907" si="185">A11843-1</f>
        <v>17558</v>
      </c>
    </row>
    <row r="11845" spans="1:1" ht="14.45" x14ac:dyDescent="0.3">
      <c r="A11845">
        <f t="shared" si="185"/>
        <v>17557</v>
      </c>
    </row>
    <row r="11846" spans="1:1" ht="14.45" x14ac:dyDescent="0.3">
      <c r="A11846">
        <f t="shared" si="185"/>
        <v>17556</v>
      </c>
    </row>
    <row r="11847" spans="1:1" ht="14.45" x14ac:dyDescent="0.3">
      <c r="A11847">
        <f t="shared" si="185"/>
        <v>17555</v>
      </c>
    </row>
    <row r="11848" spans="1:1" ht="14.45" x14ac:dyDescent="0.3">
      <c r="A11848">
        <f t="shared" si="185"/>
        <v>17554</v>
      </c>
    </row>
    <row r="11849" spans="1:1" ht="14.45" x14ac:dyDescent="0.3">
      <c r="A11849">
        <f t="shared" si="185"/>
        <v>17553</v>
      </c>
    </row>
    <row r="11850" spans="1:1" ht="14.45" x14ac:dyDescent="0.3">
      <c r="A11850">
        <f t="shared" si="185"/>
        <v>17552</v>
      </c>
    </row>
    <row r="11851" spans="1:1" ht="14.45" x14ac:dyDescent="0.3">
      <c r="A11851">
        <f t="shared" si="185"/>
        <v>17551</v>
      </c>
    </row>
    <row r="11852" spans="1:1" ht="14.45" x14ac:dyDescent="0.3">
      <c r="A11852">
        <f t="shared" si="185"/>
        <v>17550</v>
      </c>
    </row>
    <row r="11853" spans="1:1" ht="14.45" x14ac:dyDescent="0.3">
      <c r="A11853">
        <f t="shared" si="185"/>
        <v>17549</v>
      </c>
    </row>
    <row r="11854" spans="1:1" ht="14.45" x14ac:dyDescent="0.3">
      <c r="A11854">
        <f t="shared" si="185"/>
        <v>17548</v>
      </c>
    </row>
    <row r="11855" spans="1:1" ht="14.45" x14ac:dyDescent="0.3">
      <c r="A11855">
        <f t="shared" si="185"/>
        <v>17547</v>
      </c>
    </row>
    <row r="11856" spans="1:1" ht="14.45" x14ac:dyDescent="0.3">
      <c r="A11856">
        <f t="shared" si="185"/>
        <v>17546</v>
      </c>
    </row>
    <row r="11857" spans="1:1" ht="14.45" x14ac:dyDescent="0.3">
      <c r="A11857">
        <f t="shared" si="185"/>
        <v>17545</v>
      </c>
    </row>
    <row r="11858" spans="1:1" ht="14.45" x14ac:dyDescent="0.3">
      <c r="A11858">
        <f t="shared" si="185"/>
        <v>17544</v>
      </c>
    </row>
    <row r="11859" spans="1:1" ht="14.45" x14ac:dyDescent="0.3">
      <c r="A11859">
        <f t="shared" si="185"/>
        <v>17543</v>
      </c>
    </row>
    <row r="11860" spans="1:1" ht="14.45" x14ac:dyDescent="0.3">
      <c r="A11860">
        <f t="shared" si="185"/>
        <v>17542</v>
      </c>
    </row>
    <row r="11861" spans="1:1" ht="14.45" x14ac:dyDescent="0.3">
      <c r="A11861">
        <f t="shared" si="185"/>
        <v>17541</v>
      </c>
    </row>
    <row r="11862" spans="1:1" ht="14.45" x14ac:dyDescent="0.3">
      <c r="A11862">
        <f t="shared" si="185"/>
        <v>17540</v>
      </c>
    </row>
    <row r="11863" spans="1:1" ht="14.45" x14ac:dyDescent="0.3">
      <c r="A11863">
        <f t="shared" si="185"/>
        <v>17539</v>
      </c>
    </row>
    <row r="11864" spans="1:1" ht="14.45" x14ac:dyDescent="0.3">
      <c r="A11864">
        <f t="shared" si="185"/>
        <v>17538</v>
      </c>
    </row>
    <row r="11865" spans="1:1" ht="14.45" x14ac:dyDescent="0.3">
      <c r="A11865">
        <f t="shared" si="185"/>
        <v>17537</v>
      </c>
    </row>
    <row r="11866" spans="1:1" ht="14.45" x14ac:dyDescent="0.3">
      <c r="A11866">
        <f t="shared" si="185"/>
        <v>17536</v>
      </c>
    </row>
    <row r="11867" spans="1:1" ht="14.45" x14ac:dyDescent="0.3">
      <c r="A11867">
        <f t="shared" si="185"/>
        <v>17535</v>
      </c>
    </row>
    <row r="11868" spans="1:1" ht="14.45" x14ac:dyDescent="0.3">
      <c r="A11868">
        <f t="shared" si="185"/>
        <v>17534</v>
      </c>
    </row>
    <row r="11869" spans="1:1" ht="14.45" x14ac:dyDescent="0.3">
      <c r="A11869">
        <f t="shared" si="185"/>
        <v>17533</v>
      </c>
    </row>
    <row r="11870" spans="1:1" ht="14.45" x14ac:dyDescent="0.3">
      <c r="A11870">
        <f t="shared" si="185"/>
        <v>17532</v>
      </c>
    </row>
    <row r="11871" spans="1:1" ht="14.45" x14ac:dyDescent="0.3">
      <c r="A11871">
        <f t="shared" si="185"/>
        <v>17531</v>
      </c>
    </row>
    <row r="11872" spans="1:1" ht="14.45" x14ac:dyDescent="0.3">
      <c r="A11872">
        <f t="shared" si="185"/>
        <v>17530</v>
      </c>
    </row>
    <row r="11873" spans="1:1" ht="14.45" x14ac:dyDescent="0.3">
      <c r="A11873">
        <f t="shared" si="185"/>
        <v>17529</v>
      </c>
    </row>
    <row r="11874" spans="1:1" ht="14.45" x14ac:dyDescent="0.3">
      <c r="A11874">
        <f t="shared" si="185"/>
        <v>17528</v>
      </c>
    </row>
    <row r="11875" spans="1:1" ht="14.45" x14ac:dyDescent="0.3">
      <c r="A11875">
        <f t="shared" si="185"/>
        <v>17527</v>
      </c>
    </row>
    <row r="11876" spans="1:1" ht="14.45" x14ac:dyDescent="0.3">
      <c r="A11876">
        <f t="shared" si="185"/>
        <v>17526</v>
      </c>
    </row>
    <row r="11877" spans="1:1" ht="14.45" x14ac:dyDescent="0.3">
      <c r="A11877">
        <f t="shared" si="185"/>
        <v>17525</v>
      </c>
    </row>
    <row r="11878" spans="1:1" ht="14.45" x14ac:dyDescent="0.3">
      <c r="A11878">
        <f t="shared" si="185"/>
        <v>17524</v>
      </c>
    </row>
    <row r="11879" spans="1:1" ht="14.45" x14ac:dyDescent="0.3">
      <c r="A11879">
        <f t="shared" si="185"/>
        <v>17523</v>
      </c>
    </row>
    <row r="11880" spans="1:1" ht="14.45" x14ac:dyDescent="0.3">
      <c r="A11880">
        <f t="shared" si="185"/>
        <v>17522</v>
      </c>
    </row>
    <row r="11881" spans="1:1" ht="14.45" x14ac:dyDescent="0.3">
      <c r="A11881">
        <f t="shared" si="185"/>
        <v>17521</v>
      </c>
    </row>
    <row r="11882" spans="1:1" ht="14.45" x14ac:dyDescent="0.3">
      <c r="A11882">
        <f t="shared" si="185"/>
        <v>17520</v>
      </c>
    </row>
    <row r="11883" spans="1:1" ht="14.45" x14ac:dyDescent="0.3">
      <c r="A11883">
        <f t="shared" si="185"/>
        <v>17519</v>
      </c>
    </row>
    <row r="11884" spans="1:1" ht="14.45" x14ac:dyDescent="0.3">
      <c r="A11884">
        <f t="shared" si="185"/>
        <v>17518</v>
      </c>
    </row>
    <row r="11885" spans="1:1" ht="14.45" x14ac:dyDescent="0.3">
      <c r="A11885">
        <f t="shared" si="185"/>
        <v>17517</v>
      </c>
    </row>
    <row r="11886" spans="1:1" ht="14.45" x14ac:dyDescent="0.3">
      <c r="A11886">
        <f t="shared" si="185"/>
        <v>17516</v>
      </c>
    </row>
    <row r="11887" spans="1:1" ht="14.45" x14ac:dyDescent="0.3">
      <c r="A11887">
        <f t="shared" si="185"/>
        <v>17515</v>
      </c>
    </row>
    <row r="11888" spans="1:1" ht="14.45" x14ac:dyDescent="0.3">
      <c r="A11888">
        <f t="shared" si="185"/>
        <v>17514</v>
      </c>
    </row>
    <row r="11889" spans="1:1" ht="14.45" x14ac:dyDescent="0.3">
      <c r="A11889">
        <f t="shared" si="185"/>
        <v>17513</v>
      </c>
    </row>
    <row r="11890" spans="1:1" ht="14.45" x14ac:dyDescent="0.3">
      <c r="A11890">
        <f t="shared" si="185"/>
        <v>17512</v>
      </c>
    </row>
    <row r="11891" spans="1:1" ht="14.45" x14ac:dyDescent="0.3">
      <c r="A11891">
        <f t="shared" si="185"/>
        <v>17511</v>
      </c>
    </row>
    <row r="11892" spans="1:1" ht="14.45" x14ac:dyDescent="0.3">
      <c r="A11892">
        <f t="shared" si="185"/>
        <v>17510</v>
      </c>
    </row>
    <row r="11893" spans="1:1" ht="14.45" x14ac:dyDescent="0.3">
      <c r="A11893">
        <f t="shared" si="185"/>
        <v>17509</v>
      </c>
    </row>
    <row r="11894" spans="1:1" ht="14.45" x14ac:dyDescent="0.3">
      <c r="A11894">
        <f t="shared" si="185"/>
        <v>17508</v>
      </c>
    </row>
    <row r="11895" spans="1:1" ht="14.45" x14ac:dyDescent="0.3">
      <c r="A11895">
        <f t="shared" si="185"/>
        <v>17507</v>
      </c>
    </row>
    <row r="11896" spans="1:1" ht="14.45" x14ac:dyDescent="0.3">
      <c r="A11896">
        <f t="shared" si="185"/>
        <v>17506</v>
      </c>
    </row>
    <row r="11897" spans="1:1" ht="14.45" x14ac:dyDescent="0.3">
      <c r="A11897">
        <f t="shared" si="185"/>
        <v>17505</v>
      </c>
    </row>
    <row r="11898" spans="1:1" ht="14.45" x14ac:dyDescent="0.3">
      <c r="A11898">
        <f t="shared" si="185"/>
        <v>17504</v>
      </c>
    </row>
    <row r="11899" spans="1:1" ht="14.45" x14ac:dyDescent="0.3">
      <c r="A11899">
        <f t="shared" si="185"/>
        <v>17503</v>
      </c>
    </row>
    <row r="11900" spans="1:1" ht="14.45" x14ac:dyDescent="0.3">
      <c r="A11900">
        <f t="shared" si="185"/>
        <v>17502</v>
      </c>
    </row>
    <row r="11901" spans="1:1" ht="14.45" x14ac:dyDescent="0.3">
      <c r="A11901">
        <f t="shared" si="185"/>
        <v>17501</v>
      </c>
    </row>
    <row r="11902" spans="1:1" ht="14.45" x14ac:dyDescent="0.3">
      <c r="A11902">
        <f t="shared" si="185"/>
        <v>17500</v>
      </c>
    </row>
    <row r="11903" spans="1:1" ht="14.45" x14ac:dyDescent="0.3">
      <c r="A11903">
        <f t="shared" si="185"/>
        <v>17499</v>
      </c>
    </row>
    <row r="11904" spans="1:1" ht="14.45" x14ac:dyDescent="0.3">
      <c r="A11904">
        <f t="shared" si="185"/>
        <v>17498</v>
      </c>
    </row>
    <row r="11905" spans="1:1" ht="14.45" x14ac:dyDescent="0.3">
      <c r="A11905">
        <f t="shared" si="185"/>
        <v>17497</v>
      </c>
    </row>
    <row r="11906" spans="1:1" ht="14.45" x14ac:dyDescent="0.3">
      <c r="A11906">
        <f t="shared" si="185"/>
        <v>17496</v>
      </c>
    </row>
    <row r="11907" spans="1:1" ht="14.45" x14ac:dyDescent="0.3">
      <c r="A11907">
        <f t="shared" si="185"/>
        <v>17495</v>
      </c>
    </row>
    <row r="11908" spans="1:1" ht="14.45" x14ac:dyDescent="0.3">
      <c r="A11908">
        <f t="shared" ref="A11908:A11971" si="186">A11907-1</f>
        <v>17494</v>
      </c>
    </row>
    <row r="11909" spans="1:1" ht="14.45" x14ac:dyDescent="0.3">
      <c r="A11909">
        <f t="shared" si="186"/>
        <v>17493</v>
      </c>
    </row>
    <row r="11910" spans="1:1" ht="14.45" x14ac:dyDescent="0.3">
      <c r="A11910">
        <f t="shared" si="186"/>
        <v>17492</v>
      </c>
    </row>
    <row r="11911" spans="1:1" ht="14.45" x14ac:dyDescent="0.3">
      <c r="A11911">
        <f t="shared" si="186"/>
        <v>17491</v>
      </c>
    </row>
    <row r="11912" spans="1:1" ht="14.45" x14ac:dyDescent="0.3">
      <c r="A11912">
        <f t="shared" si="186"/>
        <v>17490</v>
      </c>
    </row>
    <row r="11913" spans="1:1" ht="14.45" x14ac:dyDescent="0.3">
      <c r="A11913">
        <f t="shared" si="186"/>
        <v>17489</v>
      </c>
    </row>
    <row r="11914" spans="1:1" ht="14.45" x14ac:dyDescent="0.3">
      <c r="A11914">
        <f t="shared" si="186"/>
        <v>17488</v>
      </c>
    </row>
    <row r="11915" spans="1:1" ht="14.45" x14ac:dyDescent="0.3">
      <c r="A11915">
        <f t="shared" si="186"/>
        <v>17487</v>
      </c>
    </row>
    <row r="11916" spans="1:1" ht="14.45" x14ac:dyDescent="0.3">
      <c r="A11916">
        <f t="shared" si="186"/>
        <v>17486</v>
      </c>
    </row>
    <row r="11917" spans="1:1" ht="14.45" x14ac:dyDescent="0.3">
      <c r="A11917">
        <f t="shared" si="186"/>
        <v>17485</v>
      </c>
    </row>
    <row r="11918" spans="1:1" ht="14.45" x14ac:dyDescent="0.3">
      <c r="A11918">
        <f t="shared" si="186"/>
        <v>17484</v>
      </c>
    </row>
    <row r="11919" spans="1:1" ht="14.45" x14ac:dyDescent="0.3">
      <c r="A11919">
        <f t="shared" si="186"/>
        <v>17483</v>
      </c>
    </row>
    <row r="11920" spans="1:1" ht="14.45" x14ac:dyDescent="0.3">
      <c r="A11920">
        <f t="shared" si="186"/>
        <v>17482</v>
      </c>
    </row>
    <row r="11921" spans="1:1" ht="14.45" x14ac:dyDescent="0.3">
      <c r="A11921">
        <f t="shared" si="186"/>
        <v>17481</v>
      </c>
    </row>
    <row r="11922" spans="1:1" ht="14.45" x14ac:dyDescent="0.3">
      <c r="A11922">
        <f t="shared" si="186"/>
        <v>17480</v>
      </c>
    </row>
    <row r="11923" spans="1:1" ht="14.45" x14ac:dyDescent="0.3">
      <c r="A11923">
        <f t="shared" si="186"/>
        <v>17479</v>
      </c>
    </row>
    <row r="11924" spans="1:1" ht="14.45" x14ac:dyDescent="0.3">
      <c r="A11924">
        <f t="shared" si="186"/>
        <v>17478</v>
      </c>
    </row>
    <row r="11925" spans="1:1" ht="14.45" x14ac:dyDescent="0.3">
      <c r="A11925">
        <f t="shared" si="186"/>
        <v>17477</v>
      </c>
    </row>
    <row r="11926" spans="1:1" ht="14.45" x14ac:dyDescent="0.3">
      <c r="A11926">
        <f t="shared" si="186"/>
        <v>17476</v>
      </c>
    </row>
    <row r="11927" spans="1:1" ht="14.45" x14ac:dyDescent="0.3">
      <c r="A11927">
        <f t="shared" si="186"/>
        <v>17475</v>
      </c>
    </row>
    <row r="11928" spans="1:1" ht="14.45" x14ac:dyDescent="0.3">
      <c r="A11928">
        <f t="shared" si="186"/>
        <v>17474</v>
      </c>
    </row>
    <row r="11929" spans="1:1" ht="14.45" x14ac:dyDescent="0.3">
      <c r="A11929">
        <f t="shared" si="186"/>
        <v>17473</v>
      </c>
    </row>
    <row r="11930" spans="1:1" ht="14.45" x14ac:dyDescent="0.3">
      <c r="A11930">
        <f t="shared" si="186"/>
        <v>17472</v>
      </c>
    </row>
    <row r="11931" spans="1:1" ht="14.45" x14ac:dyDescent="0.3">
      <c r="A11931">
        <f t="shared" si="186"/>
        <v>17471</v>
      </c>
    </row>
    <row r="11932" spans="1:1" ht="14.45" x14ac:dyDescent="0.3">
      <c r="A11932">
        <f t="shared" si="186"/>
        <v>17470</v>
      </c>
    </row>
    <row r="11933" spans="1:1" ht="14.45" x14ac:dyDescent="0.3">
      <c r="A11933">
        <f t="shared" si="186"/>
        <v>17469</v>
      </c>
    </row>
    <row r="11934" spans="1:1" ht="14.45" x14ac:dyDescent="0.3">
      <c r="A11934">
        <f t="shared" si="186"/>
        <v>17468</v>
      </c>
    </row>
    <row r="11935" spans="1:1" ht="14.45" x14ac:dyDescent="0.3">
      <c r="A11935">
        <f t="shared" si="186"/>
        <v>17467</v>
      </c>
    </row>
    <row r="11936" spans="1:1" ht="14.45" x14ac:dyDescent="0.3">
      <c r="A11936">
        <f t="shared" si="186"/>
        <v>17466</v>
      </c>
    </row>
    <row r="11937" spans="1:1" ht="14.45" x14ac:dyDescent="0.3">
      <c r="A11937">
        <f t="shared" si="186"/>
        <v>17465</v>
      </c>
    </row>
    <row r="11938" spans="1:1" ht="14.45" x14ac:dyDescent="0.3">
      <c r="A11938">
        <f t="shared" si="186"/>
        <v>17464</v>
      </c>
    </row>
    <row r="11939" spans="1:1" ht="14.45" x14ac:dyDescent="0.3">
      <c r="A11939">
        <f t="shared" si="186"/>
        <v>17463</v>
      </c>
    </row>
    <row r="11940" spans="1:1" ht="14.45" x14ac:dyDescent="0.3">
      <c r="A11940">
        <f t="shared" si="186"/>
        <v>17462</v>
      </c>
    </row>
    <row r="11941" spans="1:1" ht="14.45" x14ac:dyDescent="0.3">
      <c r="A11941">
        <f t="shared" si="186"/>
        <v>17461</v>
      </c>
    </row>
    <row r="11942" spans="1:1" ht="14.45" x14ac:dyDescent="0.3">
      <c r="A11942">
        <f t="shared" si="186"/>
        <v>17460</v>
      </c>
    </row>
    <row r="11943" spans="1:1" ht="14.45" x14ac:dyDescent="0.3">
      <c r="A11943">
        <f t="shared" si="186"/>
        <v>17459</v>
      </c>
    </row>
    <row r="11944" spans="1:1" ht="14.45" x14ac:dyDescent="0.3">
      <c r="A11944">
        <f t="shared" si="186"/>
        <v>17458</v>
      </c>
    </row>
    <row r="11945" spans="1:1" ht="14.45" x14ac:dyDescent="0.3">
      <c r="A11945">
        <f t="shared" si="186"/>
        <v>17457</v>
      </c>
    </row>
    <row r="11946" spans="1:1" ht="14.45" x14ac:dyDescent="0.3">
      <c r="A11946">
        <f t="shared" si="186"/>
        <v>17456</v>
      </c>
    </row>
    <row r="11947" spans="1:1" ht="14.45" x14ac:dyDescent="0.3">
      <c r="A11947">
        <f t="shared" si="186"/>
        <v>17455</v>
      </c>
    </row>
    <row r="11948" spans="1:1" ht="14.45" x14ac:dyDescent="0.3">
      <c r="A11948">
        <f t="shared" si="186"/>
        <v>17454</v>
      </c>
    </row>
    <row r="11949" spans="1:1" ht="14.45" x14ac:dyDescent="0.3">
      <c r="A11949">
        <f t="shared" si="186"/>
        <v>17453</v>
      </c>
    </row>
    <row r="11950" spans="1:1" ht="14.45" x14ac:dyDescent="0.3">
      <c r="A11950">
        <f t="shared" si="186"/>
        <v>17452</v>
      </c>
    </row>
    <row r="11951" spans="1:1" ht="14.45" x14ac:dyDescent="0.3">
      <c r="A11951">
        <f t="shared" si="186"/>
        <v>17451</v>
      </c>
    </row>
    <row r="11952" spans="1:1" ht="14.45" x14ac:dyDescent="0.3">
      <c r="A11952">
        <f t="shared" si="186"/>
        <v>17450</v>
      </c>
    </row>
    <row r="11953" spans="1:1" ht="14.45" x14ac:dyDescent="0.3">
      <c r="A11953">
        <f t="shared" si="186"/>
        <v>17449</v>
      </c>
    </row>
    <row r="11954" spans="1:1" ht="14.45" x14ac:dyDescent="0.3">
      <c r="A11954">
        <f t="shared" si="186"/>
        <v>17448</v>
      </c>
    </row>
    <row r="11955" spans="1:1" ht="14.45" x14ac:dyDescent="0.3">
      <c r="A11955">
        <f t="shared" si="186"/>
        <v>17447</v>
      </c>
    </row>
    <row r="11956" spans="1:1" ht="14.45" x14ac:dyDescent="0.3">
      <c r="A11956">
        <f t="shared" si="186"/>
        <v>17446</v>
      </c>
    </row>
    <row r="11957" spans="1:1" ht="14.45" x14ac:dyDescent="0.3">
      <c r="A11957">
        <f t="shared" si="186"/>
        <v>17445</v>
      </c>
    </row>
    <row r="11958" spans="1:1" ht="14.45" x14ac:dyDescent="0.3">
      <c r="A11958">
        <f t="shared" si="186"/>
        <v>17444</v>
      </c>
    </row>
    <row r="11959" spans="1:1" ht="14.45" x14ac:dyDescent="0.3">
      <c r="A11959">
        <f t="shared" si="186"/>
        <v>17443</v>
      </c>
    </row>
    <row r="11960" spans="1:1" ht="14.45" x14ac:dyDescent="0.3">
      <c r="A11960">
        <f t="shared" si="186"/>
        <v>17442</v>
      </c>
    </row>
    <row r="11961" spans="1:1" ht="14.45" x14ac:dyDescent="0.3">
      <c r="A11961">
        <f t="shared" si="186"/>
        <v>17441</v>
      </c>
    </row>
    <row r="11962" spans="1:1" ht="14.45" x14ac:dyDescent="0.3">
      <c r="A11962">
        <f t="shared" si="186"/>
        <v>17440</v>
      </c>
    </row>
    <row r="11963" spans="1:1" ht="14.45" x14ac:dyDescent="0.3">
      <c r="A11963">
        <f t="shared" si="186"/>
        <v>17439</v>
      </c>
    </row>
    <row r="11964" spans="1:1" ht="14.45" x14ac:dyDescent="0.3">
      <c r="A11964">
        <f t="shared" si="186"/>
        <v>17438</v>
      </c>
    </row>
    <row r="11965" spans="1:1" ht="14.45" x14ac:dyDescent="0.3">
      <c r="A11965">
        <f t="shared" si="186"/>
        <v>17437</v>
      </c>
    </row>
    <row r="11966" spans="1:1" ht="14.45" x14ac:dyDescent="0.3">
      <c r="A11966">
        <f t="shared" si="186"/>
        <v>17436</v>
      </c>
    </row>
    <row r="11967" spans="1:1" ht="14.45" x14ac:dyDescent="0.3">
      <c r="A11967">
        <f t="shared" si="186"/>
        <v>17435</v>
      </c>
    </row>
    <row r="11968" spans="1:1" ht="14.45" x14ac:dyDescent="0.3">
      <c r="A11968">
        <f t="shared" si="186"/>
        <v>17434</v>
      </c>
    </row>
    <row r="11969" spans="1:1" ht="14.45" x14ac:dyDescent="0.3">
      <c r="A11969">
        <f t="shared" si="186"/>
        <v>17433</v>
      </c>
    </row>
    <row r="11970" spans="1:1" ht="14.45" x14ac:dyDescent="0.3">
      <c r="A11970">
        <f t="shared" si="186"/>
        <v>17432</v>
      </c>
    </row>
    <row r="11971" spans="1:1" ht="14.45" x14ac:dyDescent="0.3">
      <c r="A11971">
        <f t="shared" si="186"/>
        <v>17431</v>
      </c>
    </row>
    <row r="11972" spans="1:1" ht="14.45" x14ac:dyDescent="0.3">
      <c r="A11972">
        <f t="shared" ref="A11972:A12035" si="187">A11971-1</f>
        <v>17430</v>
      </c>
    </row>
    <row r="11973" spans="1:1" ht="14.45" x14ac:dyDescent="0.3">
      <c r="A11973">
        <f t="shared" si="187"/>
        <v>17429</v>
      </c>
    </row>
    <row r="11974" spans="1:1" ht="14.45" x14ac:dyDescent="0.3">
      <c r="A11974">
        <f t="shared" si="187"/>
        <v>17428</v>
      </c>
    </row>
    <row r="11975" spans="1:1" ht="14.45" x14ac:dyDescent="0.3">
      <c r="A11975">
        <f t="shared" si="187"/>
        <v>17427</v>
      </c>
    </row>
    <row r="11976" spans="1:1" ht="14.45" x14ac:dyDescent="0.3">
      <c r="A11976">
        <f t="shared" si="187"/>
        <v>17426</v>
      </c>
    </row>
    <row r="11977" spans="1:1" ht="14.45" x14ac:dyDescent="0.3">
      <c r="A11977">
        <f t="shared" si="187"/>
        <v>17425</v>
      </c>
    </row>
    <row r="11978" spans="1:1" ht="14.45" x14ac:dyDescent="0.3">
      <c r="A11978">
        <f t="shared" si="187"/>
        <v>17424</v>
      </c>
    </row>
    <row r="11979" spans="1:1" ht="14.45" x14ac:dyDescent="0.3">
      <c r="A11979">
        <f t="shared" si="187"/>
        <v>17423</v>
      </c>
    </row>
    <row r="11980" spans="1:1" ht="14.45" x14ac:dyDescent="0.3">
      <c r="A11980">
        <f t="shared" si="187"/>
        <v>17422</v>
      </c>
    </row>
    <row r="11981" spans="1:1" ht="14.45" x14ac:dyDescent="0.3">
      <c r="A11981">
        <f t="shared" si="187"/>
        <v>17421</v>
      </c>
    </row>
    <row r="11982" spans="1:1" ht="14.45" x14ac:dyDescent="0.3">
      <c r="A11982">
        <f t="shared" si="187"/>
        <v>17420</v>
      </c>
    </row>
    <row r="11983" spans="1:1" ht="14.45" x14ac:dyDescent="0.3">
      <c r="A11983">
        <f t="shared" si="187"/>
        <v>17419</v>
      </c>
    </row>
    <row r="11984" spans="1:1" ht="14.45" x14ac:dyDescent="0.3">
      <c r="A11984">
        <f t="shared" si="187"/>
        <v>17418</v>
      </c>
    </row>
    <row r="11985" spans="1:1" ht="14.45" x14ac:dyDescent="0.3">
      <c r="A11985">
        <f t="shared" si="187"/>
        <v>17417</v>
      </c>
    </row>
    <row r="11986" spans="1:1" ht="14.45" x14ac:dyDescent="0.3">
      <c r="A11986">
        <f t="shared" si="187"/>
        <v>17416</v>
      </c>
    </row>
    <row r="11987" spans="1:1" ht="14.45" x14ac:dyDescent="0.3">
      <c r="A11987">
        <f t="shared" si="187"/>
        <v>17415</v>
      </c>
    </row>
    <row r="11988" spans="1:1" ht="14.45" x14ac:dyDescent="0.3">
      <c r="A11988">
        <f t="shared" si="187"/>
        <v>17414</v>
      </c>
    </row>
    <row r="11989" spans="1:1" ht="14.45" x14ac:dyDescent="0.3">
      <c r="A11989">
        <f t="shared" si="187"/>
        <v>17413</v>
      </c>
    </row>
    <row r="11990" spans="1:1" ht="14.45" x14ac:dyDescent="0.3">
      <c r="A11990">
        <f t="shared" si="187"/>
        <v>17412</v>
      </c>
    </row>
    <row r="11991" spans="1:1" ht="14.45" x14ac:dyDescent="0.3">
      <c r="A11991">
        <f t="shared" si="187"/>
        <v>17411</v>
      </c>
    </row>
    <row r="11992" spans="1:1" ht="14.45" x14ac:dyDescent="0.3">
      <c r="A11992">
        <f t="shared" si="187"/>
        <v>17410</v>
      </c>
    </row>
    <row r="11993" spans="1:1" ht="14.45" x14ac:dyDescent="0.3">
      <c r="A11993">
        <f t="shared" si="187"/>
        <v>17409</v>
      </c>
    </row>
    <row r="11994" spans="1:1" ht="14.45" x14ac:dyDescent="0.3">
      <c r="A11994">
        <f t="shared" si="187"/>
        <v>17408</v>
      </c>
    </row>
    <row r="11995" spans="1:1" ht="14.45" x14ac:dyDescent="0.3">
      <c r="A11995">
        <f t="shared" si="187"/>
        <v>17407</v>
      </c>
    </row>
    <row r="11996" spans="1:1" ht="14.45" x14ac:dyDescent="0.3">
      <c r="A11996">
        <f t="shared" si="187"/>
        <v>17406</v>
      </c>
    </row>
    <row r="11997" spans="1:1" ht="14.45" x14ac:dyDescent="0.3">
      <c r="A11997">
        <f t="shared" si="187"/>
        <v>17405</v>
      </c>
    </row>
    <row r="11998" spans="1:1" ht="14.45" x14ac:dyDescent="0.3">
      <c r="A11998">
        <f t="shared" si="187"/>
        <v>17404</v>
      </c>
    </row>
    <row r="11999" spans="1:1" ht="14.45" x14ac:dyDescent="0.3">
      <c r="A11999">
        <f t="shared" si="187"/>
        <v>17403</v>
      </c>
    </row>
    <row r="12000" spans="1:1" ht="14.45" x14ac:dyDescent="0.3">
      <c r="A12000">
        <f t="shared" si="187"/>
        <v>17402</v>
      </c>
    </row>
    <row r="12001" spans="1:1" ht="14.45" x14ac:dyDescent="0.3">
      <c r="A12001">
        <f t="shared" si="187"/>
        <v>17401</v>
      </c>
    </row>
    <row r="12002" spans="1:1" ht="14.45" x14ac:dyDescent="0.3">
      <c r="A12002">
        <f t="shared" si="187"/>
        <v>17400</v>
      </c>
    </row>
    <row r="12003" spans="1:1" ht="14.45" x14ac:dyDescent="0.3">
      <c r="A12003">
        <f t="shared" si="187"/>
        <v>17399</v>
      </c>
    </row>
    <row r="12004" spans="1:1" ht="14.45" x14ac:dyDescent="0.3">
      <c r="A12004">
        <f t="shared" si="187"/>
        <v>17398</v>
      </c>
    </row>
    <row r="12005" spans="1:1" ht="14.45" x14ac:dyDescent="0.3">
      <c r="A12005">
        <f t="shared" si="187"/>
        <v>17397</v>
      </c>
    </row>
    <row r="12006" spans="1:1" ht="14.45" x14ac:dyDescent="0.3">
      <c r="A12006">
        <f t="shared" si="187"/>
        <v>17396</v>
      </c>
    </row>
    <row r="12007" spans="1:1" ht="14.45" x14ac:dyDescent="0.3">
      <c r="A12007">
        <f t="shared" si="187"/>
        <v>17395</v>
      </c>
    </row>
    <row r="12008" spans="1:1" ht="14.45" x14ac:dyDescent="0.3">
      <c r="A12008">
        <f t="shared" si="187"/>
        <v>17394</v>
      </c>
    </row>
    <row r="12009" spans="1:1" ht="14.45" x14ac:dyDescent="0.3">
      <c r="A12009">
        <f t="shared" si="187"/>
        <v>17393</v>
      </c>
    </row>
    <row r="12010" spans="1:1" ht="14.45" x14ac:dyDescent="0.3">
      <c r="A12010">
        <f t="shared" si="187"/>
        <v>17392</v>
      </c>
    </row>
    <row r="12011" spans="1:1" ht="14.45" x14ac:dyDescent="0.3">
      <c r="A12011">
        <f t="shared" si="187"/>
        <v>17391</v>
      </c>
    </row>
    <row r="12012" spans="1:1" ht="14.45" x14ac:dyDescent="0.3">
      <c r="A12012">
        <f t="shared" si="187"/>
        <v>17390</v>
      </c>
    </row>
    <row r="12013" spans="1:1" ht="14.45" x14ac:dyDescent="0.3">
      <c r="A12013">
        <f t="shared" si="187"/>
        <v>17389</v>
      </c>
    </row>
    <row r="12014" spans="1:1" ht="14.45" x14ac:dyDescent="0.3">
      <c r="A12014">
        <f t="shared" si="187"/>
        <v>17388</v>
      </c>
    </row>
    <row r="12015" spans="1:1" ht="14.45" x14ac:dyDescent="0.3">
      <c r="A12015">
        <f t="shared" si="187"/>
        <v>17387</v>
      </c>
    </row>
    <row r="12016" spans="1:1" ht="14.45" x14ac:dyDescent="0.3">
      <c r="A12016">
        <f t="shared" si="187"/>
        <v>17386</v>
      </c>
    </row>
    <row r="12017" spans="1:1" ht="14.45" x14ac:dyDescent="0.3">
      <c r="A12017">
        <f t="shared" si="187"/>
        <v>17385</v>
      </c>
    </row>
    <row r="12018" spans="1:1" ht="14.45" x14ac:dyDescent="0.3">
      <c r="A12018">
        <f t="shared" si="187"/>
        <v>17384</v>
      </c>
    </row>
    <row r="12019" spans="1:1" ht="14.45" x14ac:dyDescent="0.3">
      <c r="A12019">
        <f t="shared" si="187"/>
        <v>17383</v>
      </c>
    </row>
    <row r="12020" spans="1:1" ht="14.45" x14ac:dyDescent="0.3">
      <c r="A12020">
        <f t="shared" si="187"/>
        <v>17382</v>
      </c>
    </row>
    <row r="12021" spans="1:1" ht="14.45" x14ac:dyDescent="0.3">
      <c r="A12021">
        <f t="shared" si="187"/>
        <v>17381</v>
      </c>
    </row>
    <row r="12022" spans="1:1" ht="14.45" x14ac:dyDescent="0.3">
      <c r="A12022">
        <f t="shared" si="187"/>
        <v>17380</v>
      </c>
    </row>
    <row r="12023" spans="1:1" ht="14.45" x14ac:dyDescent="0.3">
      <c r="A12023">
        <f t="shared" si="187"/>
        <v>17379</v>
      </c>
    </row>
    <row r="12024" spans="1:1" ht="14.45" x14ac:dyDescent="0.3">
      <c r="A12024">
        <f t="shared" si="187"/>
        <v>17378</v>
      </c>
    </row>
    <row r="12025" spans="1:1" ht="14.45" x14ac:dyDescent="0.3">
      <c r="A12025">
        <f t="shared" si="187"/>
        <v>17377</v>
      </c>
    </row>
    <row r="12026" spans="1:1" ht="14.45" x14ac:dyDescent="0.3">
      <c r="A12026">
        <f t="shared" si="187"/>
        <v>17376</v>
      </c>
    </row>
    <row r="12027" spans="1:1" ht="14.45" x14ac:dyDescent="0.3">
      <c r="A12027">
        <f t="shared" si="187"/>
        <v>17375</v>
      </c>
    </row>
    <row r="12028" spans="1:1" ht="14.45" x14ac:dyDescent="0.3">
      <c r="A12028">
        <f t="shared" si="187"/>
        <v>17374</v>
      </c>
    </row>
    <row r="12029" spans="1:1" ht="14.45" x14ac:dyDescent="0.3">
      <c r="A12029">
        <f t="shared" si="187"/>
        <v>17373</v>
      </c>
    </row>
    <row r="12030" spans="1:1" ht="14.45" x14ac:dyDescent="0.3">
      <c r="A12030">
        <f t="shared" si="187"/>
        <v>17372</v>
      </c>
    </row>
    <row r="12031" spans="1:1" ht="14.45" x14ac:dyDescent="0.3">
      <c r="A12031">
        <f t="shared" si="187"/>
        <v>17371</v>
      </c>
    </row>
    <row r="12032" spans="1:1" ht="14.45" x14ac:dyDescent="0.3">
      <c r="A12032">
        <f t="shared" si="187"/>
        <v>17370</v>
      </c>
    </row>
    <row r="12033" spans="1:1" ht="14.45" x14ac:dyDescent="0.3">
      <c r="A12033">
        <f t="shared" si="187"/>
        <v>17369</v>
      </c>
    </row>
    <row r="12034" spans="1:1" ht="14.45" x14ac:dyDescent="0.3">
      <c r="A12034">
        <f t="shared" si="187"/>
        <v>17368</v>
      </c>
    </row>
    <row r="12035" spans="1:1" ht="14.45" x14ac:dyDescent="0.3">
      <c r="A12035">
        <f t="shared" si="187"/>
        <v>17367</v>
      </c>
    </row>
    <row r="12036" spans="1:1" ht="14.45" x14ac:dyDescent="0.3">
      <c r="A12036">
        <f t="shared" ref="A12036:A12099" si="188">A12035-1</f>
        <v>17366</v>
      </c>
    </row>
    <row r="12037" spans="1:1" ht="14.45" x14ac:dyDescent="0.3">
      <c r="A12037">
        <f t="shared" si="188"/>
        <v>17365</v>
      </c>
    </row>
    <row r="12038" spans="1:1" ht="14.45" x14ac:dyDescent="0.3">
      <c r="A12038">
        <f t="shared" si="188"/>
        <v>17364</v>
      </c>
    </row>
    <row r="12039" spans="1:1" ht="14.45" x14ac:dyDescent="0.3">
      <c r="A12039">
        <f t="shared" si="188"/>
        <v>17363</v>
      </c>
    </row>
    <row r="12040" spans="1:1" ht="14.45" x14ac:dyDescent="0.3">
      <c r="A12040">
        <f t="shared" si="188"/>
        <v>17362</v>
      </c>
    </row>
    <row r="12041" spans="1:1" ht="14.45" x14ac:dyDescent="0.3">
      <c r="A12041">
        <f t="shared" si="188"/>
        <v>17361</v>
      </c>
    </row>
    <row r="12042" spans="1:1" ht="14.45" x14ac:dyDescent="0.3">
      <c r="A12042">
        <f t="shared" si="188"/>
        <v>17360</v>
      </c>
    </row>
    <row r="12043" spans="1:1" ht="14.45" x14ac:dyDescent="0.3">
      <c r="A12043">
        <f t="shared" si="188"/>
        <v>17359</v>
      </c>
    </row>
    <row r="12044" spans="1:1" ht="14.45" x14ac:dyDescent="0.3">
      <c r="A12044">
        <f t="shared" si="188"/>
        <v>17358</v>
      </c>
    </row>
    <row r="12045" spans="1:1" ht="14.45" x14ac:dyDescent="0.3">
      <c r="A12045">
        <f t="shared" si="188"/>
        <v>17357</v>
      </c>
    </row>
    <row r="12046" spans="1:1" ht="14.45" x14ac:dyDescent="0.3">
      <c r="A12046">
        <f t="shared" si="188"/>
        <v>17356</v>
      </c>
    </row>
    <row r="12047" spans="1:1" ht="14.45" x14ac:dyDescent="0.3">
      <c r="A12047">
        <f t="shared" si="188"/>
        <v>17355</v>
      </c>
    </row>
    <row r="12048" spans="1:1" ht="14.45" x14ac:dyDescent="0.3">
      <c r="A12048">
        <f t="shared" si="188"/>
        <v>17354</v>
      </c>
    </row>
    <row r="12049" spans="1:1" ht="14.45" x14ac:dyDescent="0.3">
      <c r="A12049">
        <f t="shared" si="188"/>
        <v>17353</v>
      </c>
    </row>
    <row r="12050" spans="1:1" ht="14.45" x14ac:dyDescent="0.3">
      <c r="A12050">
        <f t="shared" si="188"/>
        <v>17352</v>
      </c>
    </row>
    <row r="12051" spans="1:1" ht="14.45" x14ac:dyDescent="0.3">
      <c r="A12051">
        <f t="shared" si="188"/>
        <v>17351</v>
      </c>
    </row>
    <row r="12052" spans="1:1" ht="14.45" x14ac:dyDescent="0.3">
      <c r="A12052">
        <f t="shared" si="188"/>
        <v>17350</v>
      </c>
    </row>
    <row r="12053" spans="1:1" ht="14.45" x14ac:dyDescent="0.3">
      <c r="A12053">
        <f t="shared" si="188"/>
        <v>17349</v>
      </c>
    </row>
    <row r="12054" spans="1:1" ht="14.45" x14ac:dyDescent="0.3">
      <c r="A12054">
        <f t="shared" si="188"/>
        <v>17348</v>
      </c>
    </row>
    <row r="12055" spans="1:1" ht="14.45" x14ac:dyDescent="0.3">
      <c r="A12055">
        <f t="shared" si="188"/>
        <v>17347</v>
      </c>
    </row>
    <row r="12056" spans="1:1" ht="14.45" x14ac:dyDescent="0.3">
      <c r="A12056">
        <f t="shared" si="188"/>
        <v>17346</v>
      </c>
    </row>
    <row r="12057" spans="1:1" ht="14.45" x14ac:dyDescent="0.3">
      <c r="A12057">
        <f t="shared" si="188"/>
        <v>17345</v>
      </c>
    </row>
    <row r="12058" spans="1:1" ht="14.45" x14ac:dyDescent="0.3">
      <c r="A12058">
        <f t="shared" si="188"/>
        <v>17344</v>
      </c>
    </row>
    <row r="12059" spans="1:1" ht="14.45" x14ac:dyDescent="0.3">
      <c r="A12059">
        <f t="shared" si="188"/>
        <v>17343</v>
      </c>
    </row>
    <row r="12060" spans="1:1" ht="14.45" x14ac:dyDescent="0.3">
      <c r="A12060">
        <f t="shared" si="188"/>
        <v>17342</v>
      </c>
    </row>
    <row r="12061" spans="1:1" ht="14.45" x14ac:dyDescent="0.3">
      <c r="A12061">
        <f t="shared" si="188"/>
        <v>17341</v>
      </c>
    </row>
    <row r="12062" spans="1:1" ht="14.45" x14ac:dyDescent="0.3">
      <c r="A12062">
        <f t="shared" si="188"/>
        <v>17340</v>
      </c>
    </row>
    <row r="12063" spans="1:1" ht="14.45" x14ac:dyDescent="0.3">
      <c r="A12063">
        <f t="shared" si="188"/>
        <v>17339</v>
      </c>
    </row>
    <row r="12064" spans="1:1" ht="14.45" x14ac:dyDescent="0.3">
      <c r="A12064">
        <f t="shared" si="188"/>
        <v>17338</v>
      </c>
    </row>
    <row r="12065" spans="1:1" ht="14.45" x14ac:dyDescent="0.3">
      <c r="A12065">
        <f t="shared" si="188"/>
        <v>17337</v>
      </c>
    </row>
    <row r="12066" spans="1:1" ht="14.45" x14ac:dyDescent="0.3">
      <c r="A12066">
        <f t="shared" si="188"/>
        <v>17336</v>
      </c>
    </row>
    <row r="12067" spans="1:1" ht="14.45" x14ac:dyDescent="0.3">
      <c r="A12067">
        <f t="shared" si="188"/>
        <v>17335</v>
      </c>
    </row>
    <row r="12068" spans="1:1" ht="14.45" x14ac:dyDescent="0.3">
      <c r="A12068">
        <f t="shared" si="188"/>
        <v>17334</v>
      </c>
    </row>
    <row r="12069" spans="1:1" ht="14.45" x14ac:dyDescent="0.3">
      <c r="A12069">
        <f t="shared" si="188"/>
        <v>17333</v>
      </c>
    </row>
    <row r="12070" spans="1:1" ht="14.45" x14ac:dyDescent="0.3">
      <c r="A12070">
        <f t="shared" si="188"/>
        <v>17332</v>
      </c>
    </row>
    <row r="12071" spans="1:1" ht="14.45" x14ac:dyDescent="0.3">
      <c r="A12071">
        <f t="shared" si="188"/>
        <v>17331</v>
      </c>
    </row>
    <row r="12072" spans="1:1" ht="14.45" x14ac:dyDescent="0.3">
      <c r="A12072">
        <f t="shared" si="188"/>
        <v>17330</v>
      </c>
    </row>
    <row r="12073" spans="1:1" ht="14.45" x14ac:dyDescent="0.3">
      <c r="A12073">
        <f t="shared" si="188"/>
        <v>17329</v>
      </c>
    </row>
    <row r="12074" spans="1:1" ht="14.45" x14ac:dyDescent="0.3">
      <c r="A12074">
        <f t="shared" si="188"/>
        <v>17328</v>
      </c>
    </row>
    <row r="12075" spans="1:1" ht="14.45" x14ac:dyDescent="0.3">
      <c r="A12075">
        <f t="shared" si="188"/>
        <v>17327</v>
      </c>
    </row>
    <row r="12076" spans="1:1" ht="14.45" x14ac:dyDescent="0.3">
      <c r="A12076">
        <f t="shared" si="188"/>
        <v>17326</v>
      </c>
    </row>
    <row r="12077" spans="1:1" ht="14.45" x14ac:dyDescent="0.3">
      <c r="A12077">
        <f t="shared" si="188"/>
        <v>17325</v>
      </c>
    </row>
    <row r="12078" spans="1:1" ht="14.45" x14ac:dyDescent="0.3">
      <c r="A12078">
        <f t="shared" si="188"/>
        <v>17324</v>
      </c>
    </row>
    <row r="12079" spans="1:1" ht="14.45" x14ac:dyDescent="0.3">
      <c r="A12079">
        <f t="shared" si="188"/>
        <v>17323</v>
      </c>
    </row>
    <row r="12080" spans="1:1" ht="14.45" x14ac:dyDescent="0.3">
      <c r="A12080">
        <f t="shared" si="188"/>
        <v>17322</v>
      </c>
    </row>
    <row r="12081" spans="1:1" ht="14.45" x14ac:dyDescent="0.3">
      <c r="A12081">
        <f t="shared" si="188"/>
        <v>17321</v>
      </c>
    </row>
    <row r="12082" spans="1:1" ht="14.45" x14ac:dyDescent="0.3">
      <c r="A12082">
        <f t="shared" si="188"/>
        <v>17320</v>
      </c>
    </row>
    <row r="12083" spans="1:1" ht="14.45" x14ac:dyDescent="0.3">
      <c r="A12083">
        <f t="shared" si="188"/>
        <v>17319</v>
      </c>
    </row>
    <row r="12084" spans="1:1" ht="14.45" x14ac:dyDescent="0.3">
      <c r="A12084">
        <f t="shared" si="188"/>
        <v>17318</v>
      </c>
    </row>
    <row r="12085" spans="1:1" ht="14.45" x14ac:dyDescent="0.3">
      <c r="A12085">
        <f t="shared" si="188"/>
        <v>17317</v>
      </c>
    </row>
    <row r="12086" spans="1:1" ht="14.45" x14ac:dyDescent="0.3">
      <c r="A12086">
        <f t="shared" si="188"/>
        <v>17316</v>
      </c>
    </row>
    <row r="12087" spans="1:1" ht="14.45" x14ac:dyDescent="0.3">
      <c r="A12087">
        <f t="shared" si="188"/>
        <v>17315</v>
      </c>
    </row>
    <row r="12088" spans="1:1" ht="14.45" x14ac:dyDescent="0.3">
      <c r="A12088">
        <f t="shared" si="188"/>
        <v>17314</v>
      </c>
    </row>
    <row r="12089" spans="1:1" ht="14.45" x14ac:dyDescent="0.3">
      <c r="A12089">
        <f t="shared" si="188"/>
        <v>17313</v>
      </c>
    </row>
    <row r="12090" spans="1:1" ht="14.45" x14ac:dyDescent="0.3">
      <c r="A12090">
        <f t="shared" si="188"/>
        <v>17312</v>
      </c>
    </row>
    <row r="12091" spans="1:1" ht="14.45" x14ac:dyDescent="0.3">
      <c r="A12091">
        <f t="shared" si="188"/>
        <v>17311</v>
      </c>
    </row>
    <row r="12092" spans="1:1" ht="14.45" x14ac:dyDescent="0.3">
      <c r="A12092">
        <f t="shared" si="188"/>
        <v>17310</v>
      </c>
    </row>
    <row r="12093" spans="1:1" ht="14.45" x14ac:dyDescent="0.3">
      <c r="A12093">
        <f t="shared" si="188"/>
        <v>17309</v>
      </c>
    </row>
    <row r="12094" spans="1:1" ht="14.45" x14ac:dyDescent="0.3">
      <c r="A12094">
        <f t="shared" si="188"/>
        <v>17308</v>
      </c>
    </row>
    <row r="12095" spans="1:1" ht="14.45" x14ac:dyDescent="0.3">
      <c r="A12095">
        <f t="shared" si="188"/>
        <v>17307</v>
      </c>
    </row>
    <row r="12096" spans="1:1" ht="14.45" x14ac:dyDescent="0.3">
      <c r="A12096">
        <f t="shared" si="188"/>
        <v>17306</v>
      </c>
    </row>
    <row r="12097" spans="1:1" ht="14.45" x14ac:dyDescent="0.3">
      <c r="A12097">
        <f t="shared" si="188"/>
        <v>17305</v>
      </c>
    </row>
    <row r="12098" spans="1:1" ht="14.45" x14ac:dyDescent="0.3">
      <c r="A12098">
        <f t="shared" si="188"/>
        <v>17304</v>
      </c>
    </row>
    <row r="12099" spans="1:1" ht="14.45" x14ac:dyDescent="0.3">
      <c r="A12099">
        <f t="shared" si="188"/>
        <v>17303</v>
      </c>
    </row>
    <row r="12100" spans="1:1" ht="14.45" x14ac:dyDescent="0.3">
      <c r="A12100">
        <f t="shared" ref="A12100:A12163" si="189">A12099-1</f>
        <v>17302</v>
      </c>
    </row>
    <row r="12101" spans="1:1" ht="14.45" x14ac:dyDescent="0.3">
      <c r="A12101">
        <f t="shared" si="189"/>
        <v>17301</v>
      </c>
    </row>
    <row r="12102" spans="1:1" ht="14.45" x14ac:dyDescent="0.3">
      <c r="A12102">
        <f t="shared" si="189"/>
        <v>17300</v>
      </c>
    </row>
    <row r="12103" spans="1:1" ht="14.45" x14ac:dyDescent="0.3">
      <c r="A12103">
        <f t="shared" si="189"/>
        <v>17299</v>
      </c>
    </row>
    <row r="12104" spans="1:1" ht="14.45" x14ac:dyDescent="0.3">
      <c r="A12104">
        <f t="shared" si="189"/>
        <v>17298</v>
      </c>
    </row>
    <row r="12105" spans="1:1" ht="14.45" x14ac:dyDescent="0.3">
      <c r="A12105">
        <f t="shared" si="189"/>
        <v>17297</v>
      </c>
    </row>
    <row r="12106" spans="1:1" ht="14.45" x14ac:dyDescent="0.3">
      <c r="A12106">
        <f t="shared" si="189"/>
        <v>17296</v>
      </c>
    </row>
    <row r="12107" spans="1:1" ht="14.45" x14ac:dyDescent="0.3">
      <c r="A12107">
        <f t="shared" si="189"/>
        <v>17295</v>
      </c>
    </row>
    <row r="12108" spans="1:1" ht="14.45" x14ac:dyDescent="0.3">
      <c r="A12108">
        <f t="shared" si="189"/>
        <v>17294</v>
      </c>
    </row>
    <row r="12109" spans="1:1" ht="14.45" x14ac:dyDescent="0.3">
      <c r="A12109">
        <f t="shared" si="189"/>
        <v>17293</v>
      </c>
    </row>
    <row r="12110" spans="1:1" ht="14.45" x14ac:dyDescent="0.3">
      <c r="A12110">
        <f t="shared" si="189"/>
        <v>17292</v>
      </c>
    </row>
    <row r="12111" spans="1:1" ht="14.45" x14ac:dyDescent="0.3">
      <c r="A12111">
        <f t="shared" si="189"/>
        <v>17291</v>
      </c>
    </row>
    <row r="12112" spans="1:1" ht="14.45" x14ac:dyDescent="0.3">
      <c r="A12112">
        <f t="shared" si="189"/>
        <v>17290</v>
      </c>
    </row>
    <row r="12113" spans="1:1" ht="14.45" x14ac:dyDescent="0.3">
      <c r="A12113">
        <f t="shared" si="189"/>
        <v>17289</v>
      </c>
    </row>
    <row r="12114" spans="1:1" ht="14.45" x14ac:dyDescent="0.3">
      <c r="A12114">
        <f t="shared" si="189"/>
        <v>17288</v>
      </c>
    </row>
    <row r="12115" spans="1:1" ht="14.45" x14ac:dyDescent="0.3">
      <c r="A12115">
        <f t="shared" si="189"/>
        <v>17287</v>
      </c>
    </row>
    <row r="12116" spans="1:1" ht="14.45" x14ac:dyDescent="0.3">
      <c r="A12116">
        <f t="shared" si="189"/>
        <v>17286</v>
      </c>
    </row>
    <row r="12117" spans="1:1" ht="14.45" x14ac:dyDescent="0.3">
      <c r="A12117">
        <f t="shared" si="189"/>
        <v>17285</v>
      </c>
    </row>
    <row r="12118" spans="1:1" ht="14.45" x14ac:dyDescent="0.3">
      <c r="A12118">
        <f t="shared" si="189"/>
        <v>17284</v>
      </c>
    </row>
    <row r="12119" spans="1:1" ht="14.45" x14ac:dyDescent="0.3">
      <c r="A12119">
        <f t="shared" si="189"/>
        <v>17283</v>
      </c>
    </row>
    <row r="12120" spans="1:1" ht="14.45" x14ac:dyDescent="0.3">
      <c r="A12120">
        <f t="shared" si="189"/>
        <v>17282</v>
      </c>
    </row>
    <row r="12121" spans="1:1" ht="14.45" x14ac:dyDescent="0.3">
      <c r="A12121">
        <f t="shared" si="189"/>
        <v>17281</v>
      </c>
    </row>
    <row r="12122" spans="1:1" ht="14.45" x14ac:dyDescent="0.3">
      <c r="A12122">
        <f t="shared" si="189"/>
        <v>17280</v>
      </c>
    </row>
    <row r="12123" spans="1:1" ht="14.45" x14ac:dyDescent="0.3">
      <c r="A12123">
        <f t="shared" si="189"/>
        <v>17279</v>
      </c>
    </row>
    <row r="12124" spans="1:1" ht="14.45" x14ac:dyDescent="0.3">
      <c r="A12124">
        <f t="shared" si="189"/>
        <v>17278</v>
      </c>
    </row>
    <row r="12125" spans="1:1" ht="14.45" x14ac:dyDescent="0.3">
      <c r="A12125">
        <f t="shared" si="189"/>
        <v>17277</v>
      </c>
    </row>
    <row r="12126" spans="1:1" ht="14.45" x14ac:dyDescent="0.3">
      <c r="A12126">
        <f t="shared" si="189"/>
        <v>17276</v>
      </c>
    </row>
    <row r="12127" spans="1:1" ht="14.45" x14ac:dyDescent="0.3">
      <c r="A12127">
        <f t="shared" si="189"/>
        <v>17275</v>
      </c>
    </row>
    <row r="12128" spans="1:1" ht="14.45" x14ac:dyDescent="0.3">
      <c r="A12128">
        <f t="shared" si="189"/>
        <v>17274</v>
      </c>
    </row>
    <row r="12129" spans="1:1" ht="14.45" x14ac:dyDescent="0.3">
      <c r="A12129">
        <f t="shared" si="189"/>
        <v>17273</v>
      </c>
    </row>
    <row r="12130" spans="1:1" ht="14.45" x14ac:dyDescent="0.3">
      <c r="A12130">
        <f t="shared" si="189"/>
        <v>17272</v>
      </c>
    </row>
    <row r="12131" spans="1:1" ht="14.45" x14ac:dyDescent="0.3">
      <c r="A12131">
        <f t="shared" si="189"/>
        <v>17271</v>
      </c>
    </row>
    <row r="12132" spans="1:1" ht="14.45" x14ac:dyDescent="0.3">
      <c r="A12132">
        <f t="shared" si="189"/>
        <v>17270</v>
      </c>
    </row>
    <row r="12133" spans="1:1" ht="14.45" x14ac:dyDescent="0.3">
      <c r="A12133">
        <f t="shared" si="189"/>
        <v>17269</v>
      </c>
    </row>
    <row r="12134" spans="1:1" ht="14.45" x14ac:dyDescent="0.3">
      <c r="A12134">
        <f t="shared" si="189"/>
        <v>17268</v>
      </c>
    </row>
    <row r="12135" spans="1:1" ht="14.45" x14ac:dyDescent="0.3">
      <c r="A12135">
        <f t="shared" si="189"/>
        <v>17267</v>
      </c>
    </row>
    <row r="12136" spans="1:1" ht="14.45" x14ac:dyDescent="0.3">
      <c r="A12136">
        <f t="shared" si="189"/>
        <v>17266</v>
      </c>
    </row>
    <row r="12137" spans="1:1" ht="14.45" x14ac:dyDescent="0.3">
      <c r="A12137">
        <f t="shared" si="189"/>
        <v>17265</v>
      </c>
    </row>
    <row r="12138" spans="1:1" ht="14.45" x14ac:dyDescent="0.3">
      <c r="A12138">
        <f t="shared" si="189"/>
        <v>17264</v>
      </c>
    </row>
    <row r="12139" spans="1:1" ht="14.45" x14ac:dyDescent="0.3">
      <c r="A12139">
        <f t="shared" si="189"/>
        <v>17263</v>
      </c>
    </row>
    <row r="12140" spans="1:1" ht="14.45" x14ac:dyDescent="0.3">
      <c r="A12140">
        <f t="shared" si="189"/>
        <v>17262</v>
      </c>
    </row>
    <row r="12141" spans="1:1" ht="14.45" x14ac:dyDescent="0.3">
      <c r="A12141">
        <f t="shared" si="189"/>
        <v>17261</v>
      </c>
    </row>
    <row r="12142" spans="1:1" ht="14.45" x14ac:dyDescent="0.3">
      <c r="A12142">
        <f t="shared" si="189"/>
        <v>17260</v>
      </c>
    </row>
    <row r="12143" spans="1:1" ht="14.45" x14ac:dyDescent="0.3">
      <c r="A12143">
        <f t="shared" si="189"/>
        <v>17259</v>
      </c>
    </row>
    <row r="12144" spans="1:1" ht="14.45" x14ac:dyDescent="0.3">
      <c r="A12144">
        <f t="shared" si="189"/>
        <v>17258</v>
      </c>
    </row>
    <row r="12145" spans="1:1" ht="14.45" x14ac:dyDescent="0.3">
      <c r="A12145">
        <f t="shared" si="189"/>
        <v>17257</v>
      </c>
    </row>
    <row r="12146" spans="1:1" ht="14.45" x14ac:dyDescent="0.3">
      <c r="A12146">
        <f t="shared" si="189"/>
        <v>17256</v>
      </c>
    </row>
    <row r="12147" spans="1:1" ht="14.45" x14ac:dyDescent="0.3">
      <c r="A12147">
        <f t="shared" si="189"/>
        <v>17255</v>
      </c>
    </row>
    <row r="12148" spans="1:1" ht="14.45" x14ac:dyDescent="0.3">
      <c r="A12148">
        <f t="shared" si="189"/>
        <v>17254</v>
      </c>
    </row>
    <row r="12149" spans="1:1" ht="14.45" x14ac:dyDescent="0.3">
      <c r="A12149">
        <f t="shared" si="189"/>
        <v>17253</v>
      </c>
    </row>
    <row r="12150" spans="1:1" ht="14.45" x14ac:dyDescent="0.3">
      <c r="A12150">
        <f t="shared" si="189"/>
        <v>17252</v>
      </c>
    </row>
    <row r="12151" spans="1:1" ht="14.45" x14ac:dyDescent="0.3">
      <c r="A12151">
        <f t="shared" si="189"/>
        <v>17251</v>
      </c>
    </row>
    <row r="12152" spans="1:1" ht="14.45" x14ac:dyDescent="0.3">
      <c r="A12152">
        <f t="shared" si="189"/>
        <v>17250</v>
      </c>
    </row>
    <row r="12153" spans="1:1" ht="14.45" x14ac:dyDescent="0.3">
      <c r="A12153">
        <f t="shared" si="189"/>
        <v>17249</v>
      </c>
    </row>
    <row r="12154" spans="1:1" ht="14.45" x14ac:dyDescent="0.3">
      <c r="A12154">
        <f t="shared" si="189"/>
        <v>17248</v>
      </c>
    </row>
    <row r="12155" spans="1:1" ht="14.45" x14ac:dyDescent="0.3">
      <c r="A12155">
        <f t="shared" si="189"/>
        <v>17247</v>
      </c>
    </row>
    <row r="12156" spans="1:1" ht="14.45" x14ac:dyDescent="0.3">
      <c r="A12156">
        <f t="shared" si="189"/>
        <v>17246</v>
      </c>
    </row>
    <row r="12157" spans="1:1" ht="14.45" x14ac:dyDescent="0.3">
      <c r="A12157">
        <f t="shared" si="189"/>
        <v>17245</v>
      </c>
    </row>
    <row r="12158" spans="1:1" ht="14.45" x14ac:dyDescent="0.3">
      <c r="A12158">
        <f t="shared" si="189"/>
        <v>17244</v>
      </c>
    </row>
    <row r="12159" spans="1:1" ht="14.45" x14ac:dyDescent="0.3">
      <c r="A12159">
        <f t="shared" si="189"/>
        <v>17243</v>
      </c>
    </row>
    <row r="12160" spans="1:1" ht="14.45" x14ac:dyDescent="0.3">
      <c r="A12160">
        <f t="shared" si="189"/>
        <v>17242</v>
      </c>
    </row>
    <row r="12161" spans="1:1" ht="14.45" x14ac:dyDescent="0.3">
      <c r="A12161">
        <f t="shared" si="189"/>
        <v>17241</v>
      </c>
    </row>
    <row r="12162" spans="1:1" ht="14.45" x14ac:dyDescent="0.3">
      <c r="A12162">
        <f t="shared" si="189"/>
        <v>17240</v>
      </c>
    </row>
    <row r="12163" spans="1:1" ht="14.45" x14ac:dyDescent="0.3">
      <c r="A12163">
        <f t="shared" si="189"/>
        <v>17239</v>
      </c>
    </row>
    <row r="12164" spans="1:1" ht="14.45" x14ac:dyDescent="0.3">
      <c r="A12164">
        <f t="shared" ref="A12164:A12227" si="190">A12163-1</f>
        <v>17238</v>
      </c>
    </row>
    <row r="12165" spans="1:1" ht="14.45" x14ac:dyDescent="0.3">
      <c r="A12165">
        <f t="shared" si="190"/>
        <v>17237</v>
      </c>
    </row>
    <row r="12166" spans="1:1" ht="14.45" x14ac:dyDescent="0.3">
      <c r="A12166">
        <f t="shared" si="190"/>
        <v>17236</v>
      </c>
    </row>
    <row r="12167" spans="1:1" ht="14.45" x14ac:dyDescent="0.3">
      <c r="A12167">
        <f t="shared" si="190"/>
        <v>17235</v>
      </c>
    </row>
    <row r="12168" spans="1:1" ht="14.45" x14ac:dyDescent="0.3">
      <c r="A12168">
        <f t="shared" si="190"/>
        <v>17234</v>
      </c>
    </row>
    <row r="12169" spans="1:1" ht="14.45" x14ac:dyDescent="0.3">
      <c r="A12169">
        <f t="shared" si="190"/>
        <v>17233</v>
      </c>
    </row>
    <row r="12170" spans="1:1" ht="14.45" x14ac:dyDescent="0.3">
      <c r="A12170">
        <f t="shared" si="190"/>
        <v>17232</v>
      </c>
    </row>
    <row r="12171" spans="1:1" ht="14.45" x14ac:dyDescent="0.3">
      <c r="A12171">
        <f t="shared" si="190"/>
        <v>17231</v>
      </c>
    </row>
    <row r="12172" spans="1:1" ht="14.45" x14ac:dyDescent="0.3">
      <c r="A12172">
        <f t="shared" si="190"/>
        <v>17230</v>
      </c>
    </row>
    <row r="12173" spans="1:1" ht="14.45" x14ac:dyDescent="0.3">
      <c r="A12173">
        <f t="shared" si="190"/>
        <v>17229</v>
      </c>
    </row>
    <row r="12174" spans="1:1" ht="14.45" x14ac:dyDescent="0.3">
      <c r="A12174">
        <f t="shared" si="190"/>
        <v>17228</v>
      </c>
    </row>
    <row r="12175" spans="1:1" ht="14.45" x14ac:dyDescent="0.3">
      <c r="A12175">
        <f t="shared" si="190"/>
        <v>17227</v>
      </c>
    </row>
    <row r="12176" spans="1:1" ht="14.45" x14ac:dyDescent="0.3">
      <c r="A12176">
        <f t="shared" si="190"/>
        <v>17226</v>
      </c>
    </row>
    <row r="12177" spans="1:1" ht="14.45" x14ac:dyDescent="0.3">
      <c r="A12177">
        <f t="shared" si="190"/>
        <v>17225</v>
      </c>
    </row>
    <row r="12178" spans="1:1" ht="14.45" x14ac:dyDescent="0.3">
      <c r="A12178">
        <f t="shared" si="190"/>
        <v>17224</v>
      </c>
    </row>
    <row r="12179" spans="1:1" ht="14.45" x14ac:dyDescent="0.3">
      <c r="A12179">
        <f t="shared" si="190"/>
        <v>17223</v>
      </c>
    </row>
    <row r="12180" spans="1:1" ht="14.45" x14ac:dyDescent="0.3">
      <c r="A12180">
        <f t="shared" si="190"/>
        <v>17222</v>
      </c>
    </row>
    <row r="12181" spans="1:1" ht="14.45" x14ac:dyDescent="0.3">
      <c r="A12181">
        <f t="shared" si="190"/>
        <v>17221</v>
      </c>
    </row>
    <row r="12182" spans="1:1" ht="14.45" x14ac:dyDescent="0.3">
      <c r="A12182">
        <f t="shared" si="190"/>
        <v>17220</v>
      </c>
    </row>
    <row r="12183" spans="1:1" ht="14.45" x14ac:dyDescent="0.3">
      <c r="A12183">
        <f t="shared" si="190"/>
        <v>17219</v>
      </c>
    </row>
    <row r="12184" spans="1:1" ht="14.45" x14ac:dyDescent="0.3">
      <c r="A12184">
        <f t="shared" si="190"/>
        <v>17218</v>
      </c>
    </row>
    <row r="12185" spans="1:1" ht="14.45" x14ac:dyDescent="0.3">
      <c r="A12185">
        <f t="shared" si="190"/>
        <v>17217</v>
      </c>
    </row>
    <row r="12186" spans="1:1" ht="14.45" x14ac:dyDescent="0.3">
      <c r="A12186">
        <f t="shared" si="190"/>
        <v>17216</v>
      </c>
    </row>
    <row r="12187" spans="1:1" ht="14.45" x14ac:dyDescent="0.3">
      <c r="A12187">
        <f t="shared" si="190"/>
        <v>17215</v>
      </c>
    </row>
    <row r="12188" spans="1:1" ht="14.45" x14ac:dyDescent="0.3">
      <c r="A12188">
        <f t="shared" si="190"/>
        <v>17214</v>
      </c>
    </row>
    <row r="12189" spans="1:1" ht="14.45" x14ac:dyDescent="0.3">
      <c r="A12189">
        <f t="shared" si="190"/>
        <v>17213</v>
      </c>
    </row>
    <row r="12190" spans="1:1" ht="14.45" x14ac:dyDescent="0.3">
      <c r="A12190">
        <f t="shared" si="190"/>
        <v>17212</v>
      </c>
    </row>
    <row r="12191" spans="1:1" ht="14.45" x14ac:dyDescent="0.3">
      <c r="A12191">
        <f t="shared" si="190"/>
        <v>17211</v>
      </c>
    </row>
    <row r="12192" spans="1:1" ht="14.45" x14ac:dyDescent="0.3">
      <c r="A12192">
        <f t="shared" si="190"/>
        <v>17210</v>
      </c>
    </row>
    <row r="12193" spans="1:1" ht="14.45" x14ac:dyDescent="0.3">
      <c r="A12193">
        <f t="shared" si="190"/>
        <v>17209</v>
      </c>
    </row>
    <row r="12194" spans="1:1" ht="14.45" x14ac:dyDescent="0.3">
      <c r="A12194">
        <f t="shared" si="190"/>
        <v>17208</v>
      </c>
    </row>
    <row r="12195" spans="1:1" ht="14.45" x14ac:dyDescent="0.3">
      <c r="A12195">
        <f t="shared" si="190"/>
        <v>17207</v>
      </c>
    </row>
    <row r="12196" spans="1:1" ht="14.45" x14ac:dyDescent="0.3">
      <c r="A12196">
        <f t="shared" si="190"/>
        <v>17206</v>
      </c>
    </row>
    <row r="12197" spans="1:1" ht="14.45" x14ac:dyDescent="0.3">
      <c r="A12197">
        <f t="shared" si="190"/>
        <v>17205</v>
      </c>
    </row>
    <row r="12198" spans="1:1" ht="14.45" x14ac:dyDescent="0.3">
      <c r="A12198">
        <f t="shared" si="190"/>
        <v>17204</v>
      </c>
    </row>
    <row r="12199" spans="1:1" ht="14.45" x14ac:dyDescent="0.3">
      <c r="A12199">
        <f t="shared" si="190"/>
        <v>17203</v>
      </c>
    </row>
    <row r="12200" spans="1:1" ht="14.45" x14ac:dyDescent="0.3">
      <c r="A12200">
        <f t="shared" si="190"/>
        <v>17202</v>
      </c>
    </row>
    <row r="12201" spans="1:1" ht="14.45" x14ac:dyDescent="0.3">
      <c r="A12201">
        <f t="shared" si="190"/>
        <v>17201</v>
      </c>
    </row>
    <row r="12202" spans="1:1" ht="14.45" x14ac:dyDescent="0.3">
      <c r="A12202">
        <f t="shared" si="190"/>
        <v>17200</v>
      </c>
    </row>
    <row r="12203" spans="1:1" ht="14.45" x14ac:dyDescent="0.3">
      <c r="A12203">
        <f t="shared" si="190"/>
        <v>17199</v>
      </c>
    </row>
    <row r="12204" spans="1:1" ht="14.45" x14ac:dyDescent="0.3">
      <c r="A12204">
        <f t="shared" si="190"/>
        <v>17198</v>
      </c>
    </row>
    <row r="12205" spans="1:1" ht="14.45" x14ac:dyDescent="0.3">
      <c r="A12205">
        <f t="shared" si="190"/>
        <v>17197</v>
      </c>
    </row>
    <row r="12206" spans="1:1" ht="14.45" x14ac:dyDescent="0.3">
      <c r="A12206">
        <f t="shared" si="190"/>
        <v>17196</v>
      </c>
    </row>
    <row r="12207" spans="1:1" ht="14.45" x14ac:dyDescent="0.3">
      <c r="A12207">
        <f t="shared" si="190"/>
        <v>17195</v>
      </c>
    </row>
    <row r="12208" spans="1:1" ht="14.45" x14ac:dyDescent="0.3">
      <c r="A12208">
        <f t="shared" si="190"/>
        <v>17194</v>
      </c>
    </row>
    <row r="12209" spans="1:1" ht="14.45" x14ac:dyDescent="0.3">
      <c r="A12209">
        <f t="shared" si="190"/>
        <v>17193</v>
      </c>
    </row>
    <row r="12210" spans="1:1" ht="14.45" x14ac:dyDescent="0.3">
      <c r="A12210">
        <f t="shared" si="190"/>
        <v>17192</v>
      </c>
    </row>
    <row r="12211" spans="1:1" ht="14.45" x14ac:dyDescent="0.3">
      <c r="A12211">
        <f t="shared" si="190"/>
        <v>17191</v>
      </c>
    </row>
    <row r="12212" spans="1:1" ht="14.45" x14ac:dyDescent="0.3">
      <c r="A12212">
        <f t="shared" si="190"/>
        <v>17190</v>
      </c>
    </row>
    <row r="12213" spans="1:1" ht="14.45" x14ac:dyDescent="0.3">
      <c r="A12213">
        <f t="shared" si="190"/>
        <v>17189</v>
      </c>
    </row>
    <row r="12214" spans="1:1" ht="14.45" x14ac:dyDescent="0.3">
      <c r="A12214">
        <f t="shared" si="190"/>
        <v>17188</v>
      </c>
    </row>
    <row r="12215" spans="1:1" ht="14.45" x14ac:dyDescent="0.3">
      <c r="A12215">
        <f t="shared" si="190"/>
        <v>17187</v>
      </c>
    </row>
    <row r="12216" spans="1:1" ht="14.45" x14ac:dyDescent="0.3">
      <c r="A12216">
        <f t="shared" si="190"/>
        <v>17186</v>
      </c>
    </row>
    <row r="12217" spans="1:1" ht="14.45" x14ac:dyDescent="0.3">
      <c r="A12217">
        <f t="shared" si="190"/>
        <v>17185</v>
      </c>
    </row>
    <row r="12218" spans="1:1" ht="14.45" x14ac:dyDescent="0.3">
      <c r="A12218">
        <f t="shared" si="190"/>
        <v>17184</v>
      </c>
    </row>
    <row r="12219" spans="1:1" ht="14.45" x14ac:dyDescent="0.3">
      <c r="A12219">
        <f t="shared" si="190"/>
        <v>17183</v>
      </c>
    </row>
    <row r="12220" spans="1:1" ht="14.45" x14ac:dyDescent="0.3">
      <c r="A12220">
        <f t="shared" si="190"/>
        <v>17182</v>
      </c>
    </row>
    <row r="12221" spans="1:1" ht="14.45" x14ac:dyDescent="0.3">
      <c r="A12221">
        <f t="shared" si="190"/>
        <v>17181</v>
      </c>
    </row>
    <row r="12222" spans="1:1" ht="14.45" x14ac:dyDescent="0.3">
      <c r="A12222">
        <f t="shared" si="190"/>
        <v>17180</v>
      </c>
    </row>
    <row r="12223" spans="1:1" ht="14.45" x14ac:dyDescent="0.3">
      <c r="A12223">
        <f t="shared" si="190"/>
        <v>17179</v>
      </c>
    </row>
    <row r="12224" spans="1:1" ht="14.45" x14ac:dyDescent="0.3">
      <c r="A12224">
        <f t="shared" si="190"/>
        <v>17178</v>
      </c>
    </row>
    <row r="12225" spans="1:1" ht="14.45" x14ac:dyDescent="0.3">
      <c r="A12225">
        <f t="shared" si="190"/>
        <v>17177</v>
      </c>
    </row>
    <row r="12226" spans="1:1" ht="14.45" x14ac:dyDescent="0.3">
      <c r="A12226">
        <f t="shared" si="190"/>
        <v>17176</v>
      </c>
    </row>
    <row r="12227" spans="1:1" ht="14.45" x14ac:dyDescent="0.3">
      <c r="A12227">
        <f t="shared" si="190"/>
        <v>17175</v>
      </c>
    </row>
    <row r="12228" spans="1:1" ht="14.45" x14ac:dyDescent="0.3">
      <c r="A12228">
        <f t="shared" ref="A12228:A12291" si="191">A12227-1</f>
        <v>17174</v>
      </c>
    </row>
    <row r="12229" spans="1:1" ht="14.45" x14ac:dyDescent="0.3">
      <c r="A12229">
        <f t="shared" si="191"/>
        <v>17173</v>
      </c>
    </row>
    <row r="12230" spans="1:1" ht="14.45" x14ac:dyDescent="0.3">
      <c r="A12230">
        <f t="shared" si="191"/>
        <v>17172</v>
      </c>
    </row>
    <row r="12231" spans="1:1" ht="14.45" x14ac:dyDescent="0.3">
      <c r="A12231">
        <f t="shared" si="191"/>
        <v>17171</v>
      </c>
    </row>
    <row r="12232" spans="1:1" ht="14.45" x14ac:dyDescent="0.3">
      <c r="A12232">
        <f t="shared" si="191"/>
        <v>17170</v>
      </c>
    </row>
    <row r="12233" spans="1:1" ht="14.45" x14ac:dyDescent="0.3">
      <c r="A12233">
        <f t="shared" si="191"/>
        <v>17169</v>
      </c>
    </row>
    <row r="12234" spans="1:1" ht="14.45" x14ac:dyDescent="0.3">
      <c r="A12234">
        <f t="shared" si="191"/>
        <v>17168</v>
      </c>
    </row>
    <row r="12235" spans="1:1" ht="14.45" x14ac:dyDescent="0.3">
      <c r="A12235">
        <f t="shared" si="191"/>
        <v>17167</v>
      </c>
    </row>
    <row r="12236" spans="1:1" ht="14.45" x14ac:dyDescent="0.3">
      <c r="A12236">
        <f t="shared" si="191"/>
        <v>17166</v>
      </c>
    </row>
    <row r="12237" spans="1:1" ht="14.45" x14ac:dyDescent="0.3">
      <c r="A12237">
        <f t="shared" si="191"/>
        <v>17165</v>
      </c>
    </row>
    <row r="12238" spans="1:1" ht="14.45" x14ac:dyDescent="0.3">
      <c r="A12238">
        <f t="shared" si="191"/>
        <v>17164</v>
      </c>
    </row>
    <row r="12239" spans="1:1" ht="14.45" x14ac:dyDescent="0.3">
      <c r="A12239">
        <f t="shared" si="191"/>
        <v>17163</v>
      </c>
    </row>
    <row r="12240" spans="1:1" ht="14.45" x14ac:dyDescent="0.3">
      <c r="A12240">
        <f t="shared" si="191"/>
        <v>17162</v>
      </c>
    </row>
    <row r="12241" spans="1:1" ht="14.45" x14ac:dyDescent="0.3">
      <c r="A12241">
        <f t="shared" si="191"/>
        <v>17161</v>
      </c>
    </row>
    <row r="12242" spans="1:1" ht="14.45" x14ac:dyDescent="0.3">
      <c r="A12242">
        <f t="shared" si="191"/>
        <v>17160</v>
      </c>
    </row>
    <row r="12243" spans="1:1" ht="14.45" x14ac:dyDescent="0.3">
      <c r="A12243">
        <f t="shared" si="191"/>
        <v>17159</v>
      </c>
    </row>
    <row r="12244" spans="1:1" ht="14.45" x14ac:dyDescent="0.3">
      <c r="A12244">
        <f t="shared" si="191"/>
        <v>17158</v>
      </c>
    </row>
    <row r="12245" spans="1:1" ht="14.45" x14ac:dyDescent="0.3">
      <c r="A12245">
        <f t="shared" si="191"/>
        <v>17157</v>
      </c>
    </row>
    <row r="12246" spans="1:1" ht="14.45" x14ac:dyDescent="0.3">
      <c r="A12246">
        <f t="shared" si="191"/>
        <v>17156</v>
      </c>
    </row>
    <row r="12247" spans="1:1" ht="14.45" x14ac:dyDescent="0.3">
      <c r="A12247">
        <f t="shared" si="191"/>
        <v>17155</v>
      </c>
    </row>
    <row r="12248" spans="1:1" ht="14.45" x14ac:dyDescent="0.3">
      <c r="A12248">
        <f t="shared" si="191"/>
        <v>17154</v>
      </c>
    </row>
    <row r="12249" spans="1:1" ht="14.45" x14ac:dyDescent="0.3">
      <c r="A12249">
        <f t="shared" si="191"/>
        <v>17153</v>
      </c>
    </row>
    <row r="12250" spans="1:1" ht="14.45" x14ac:dyDescent="0.3">
      <c r="A12250">
        <f t="shared" si="191"/>
        <v>17152</v>
      </c>
    </row>
    <row r="12251" spans="1:1" ht="14.45" x14ac:dyDescent="0.3">
      <c r="A12251">
        <f t="shared" si="191"/>
        <v>17151</v>
      </c>
    </row>
    <row r="12252" spans="1:1" ht="14.45" x14ac:dyDescent="0.3">
      <c r="A12252">
        <f t="shared" si="191"/>
        <v>17150</v>
      </c>
    </row>
    <row r="12253" spans="1:1" ht="14.45" x14ac:dyDescent="0.3">
      <c r="A12253">
        <f t="shared" si="191"/>
        <v>17149</v>
      </c>
    </row>
    <row r="12254" spans="1:1" ht="14.45" x14ac:dyDescent="0.3">
      <c r="A12254">
        <f t="shared" si="191"/>
        <v>17148</v>
      </c>
    </row>
    <row r="12255" spans="1:1" ht="14.45" x14ac:dyDescent="0.3">
      <c r="A12255">
        <f t="shared" si="191"/>
        <v>17147</v>
      </c>
    </row>
    <row r="12256" spans="1:1" ht="14.45" x14ac:dyDescent="0.3">
      <c r="A12256">
        <f t="shared" si="191"/>
        <v>17146</v>
      </c>
    </row>
    <row r="12257" spans="1:1" ht="14.45" x14ac:dyDescent="0.3">
      <c r="A12257">
        <f t="shared" si="191"/>
        <v>17145</v>
      </c>
    </row>
    <row r="12258" spans="1:1" ht="14.45" x14ac:dyDescent="0.3">
      <c r="A12258">
        <f t="shared" si="191"/>
        <v>17144</v>
      </c>
    </row>
    <row r="12259" spans="1:1" ht="14.45" x14ac:dyDescent="0.3">
      <c r="A12259">
        <f t="shared" si="191"/>
        <v>17143</v>
      </c>
    </row>
    <row r="12260" spans="1:1" ht="14.45" x14ac:dyDescent="0.3">
      <c r="A12260">
        <f t="shared" si="191"/>
        <v>17142</v>
      </c>
    </row>
    <row r="12261" spans="1:1" ht="14.45" x14ac:dyDescent="0.3">
      <c r="A12261">
        <f t="shared" si="191"/>
        <v>17141</v>
      </c>
    </row>
    <row r="12262" spans="1:1" ht="14.45" x14ac:dyDescent="0.3">
      <c r="A12262">
        <f t="shared" si="191"/>
        <v>17140</v>
      </c>
    </row>
    <row r="12263" spans="1:1" ht="14.45" x14ac:dyDescent="0.3">
      <c r="A12263">
        <f t="shared" si="191"/>
        <v>17139</v>
      </c>
    </row>
    <row r="12264" spans="1:1" ht="14.45" x14ac:dyDescent="0.3">
      <c r="A12264">
        <f t="shared" si="191"/>
        <v>17138</v>
      </c>
    </row>
    <row r="12265" spans="1:1" ht="14.45" x14ac:dyDescent="0.3">
      <c r="A12265">
        <f t="shared" si="191"/>
        <v>17137</v>
      </c>
    </row>
    <row r="12266" spans="1:1" ht="14.45" x14ac:dyDescent="0.3">
      <c r="A12266">
        <f t="shared" si="191"/>
        <v>17136</v>
      </c>
    </row>
    <row r="12267" spans="1:1" ht="14.45" x14ac:dyDescent="0.3">
      <c r="A12267">
        <f t="shared" si="191"/>
        <v>17135</v>
      </c>
    </row>
    <row r="12268" spans="1:1" ht="14.45" x14ac:dyDescent="0.3">
      <c r="A12268">
        <f t="shared" si="191"/>
        <v>17134</v>
      </c>
    </row>
    <row r="12269" spans="1:1" ht="14.45" x14ac:dyDescent="0.3">
      <c r="A12269">
        <f t="shared" si="191"/>
        <v>17133</v>
      </c>
    </row>
    <row r="12270" spans="1:1" ht="14.45" x14ac:dyDescent="0.3">
      <c r="A12270">
        <f t="shared" si="191"/>
        <v>17132</v>
      </c>
    </row>
    <row r="12271" spans="1:1" ht="14.45" x14ac:dyDescent="0.3">
      <c r="A12271">
        <f t="shared" si="191"/>
        <v>17131</v>
      </c>
    </row>
    <row r="12272" spans="1:1" ht="14.45" x14ac:dyDescent="0.3">
      <c r="A12272">
        <f t="shared" si="191"/>
        <v>17130</v>
      </c>
    </row>
    <row r="12273" spans="1:1" ht="14.45" x14ac:dyDescent="0.3">
      <c r="A12273">
        <f t="shared" si="191"/>
        <v>17129</v>
      </c>
    </row>
    <row r="12274" spans="1:1" ht="14.45" x14ac:dyDescent="0.3">
      <c r="A12274">
        <f t="shared" si="191"/>
        <v>17128</v>
      </c>
    </row>
    <row r="12275" spans="1:1" ht="14.45" x14ac:dyDescent="0.3">
      <c r="A12275">
        <f t="shared" si="191"/>
        <v>17127</v>
      </c>
    </row>
    <row r="12276" spans="1:1" ht="14.45" x14ac:dyDescent="0.3">
      <c r="A12276">
        <f t="shared" si="191"/>
        <v>17126</v>
      </c>
    </row>
    <row r="12277" spans="1:1" ht="14.45" x14ac:dyDescent="0.3">
      <c r="A12277">
        <f t="shared" si="191"/>
        <v>17125</v>
      </c>
    </row>
    <row r="12278" spans="1:1" ht="14.45" x14ac:dyDescent="0.3">
      <c r="A12278">
        <f t="shared" si="191"/>
        <v>17124</v>
      </c>
    </row>
    <row r="12279" spans="1:1" ht="14.45" x14ac:dyDescent="0.3">
      <c r="A12279">
        <f t="shared" si="191"/>
        <v>17123</v>
      </c>
    </row>
    <row r="12280" spans="1:1" ht="14.45" x14ac:dyDescent="0.3">
      <c r="A12280">
        <f t="shared" si="191"/>
        <v>17122</v>
      </c>
    </row>
    <row r="12281" spans="1:1" ht="14.45" x14ac:dyDescent="0.3">
      <c r="A12281">
        <f t="shared" si="191"/>
        <v>17121</v>
      </c>
    </row>
    <row r="12282" spans="1:1" ht="14.45" x14ac:dyDescent="0.3">
      <c r="A12282">
        <f t="shared" si="191"/>
        <v>17120</v>
      </c>
    </row>
    <row r="12283" spans="1:1" ht="14.45" x14ac:dyDescent="0.3">
      <c r="A12283">
        <f t="shared" si="191"/>
        <v>17119</v>
      </c>
    </row>
    <row r="12284" spans="1:1" ht="14.45" x14ac:dyDescent="0.3">
      <c r="A12284">
        <f t="shared" si="191"/>
        <v>17118</v>
      </c>
    </row>
    <row r="12285" spans="1:1" ht="14.45" x14ac:dyDescent="0.3">
      <c r="A12285">
        <f t="shared" si="191"/>
        <v>17117</v>
      </c>
    </row>
    <row r="12286" spans="1:1" ht="14.45" x14ac:dyDescent="0.3">
      <c r="A12286">
        <f t="shared" si="191"/>
        <v>17116</v>
      </c>
    </row>
    <row r="12287" spans="1:1" ht="14.45" x14ac:dyDescent="0.3">
      <c r="A12287">
        <f t="shared" si="191"/>
        <v>17115</v>
      </c>
    </row>
    <row r="12288" spans="1:1" ht="14.45" x14ac:dyDescent="0.3">
      <c r="A12288">
        <f t="shared" si="191"/>
        <v>17114</v>
      </c>
    </row>
    <row r="12289" spans="1:1" ht="14.45" x14ac:dyDescent="0.3">
      <c r="A12289">
        <f t="shared" si="191"/>
        <v>17113</v>
      </c>
    </row>
    <row r="12290" spans="1:1" ht="14.45" x14ac:dyDescent="0.3">
      <c r="A12290">
        <f t="shared" si="191"/>
        <v>17112</v>
      </c>
    </row>
    <row r="12291" spans="1:1" ht="14.45" x14ac:dyDescent="0.3">
      <c r="A12291">
        <f t="shared" si="191"/>
        <v>17111</v>
      </c>
    </row>
    <row r="12292" spans="1:1" ht="14.45" x14ac:dyDescent="0.3">
      <c r="A12292">
        <f t="shared" ref="A12292:A12355" si="192">A12291-1</f>
        <v>17110</v>
      </c>
    </row>
    <row r="12293" spans="1:1" ht="14.45" x14ac:dyDescent="0.3">
      <c r="A12293">
        <f t="shared" si="192"/>
        <v>17109</v>
      </c>
    </row>
    <row r="12294" spans="1:1" ht="14.45" x14ac:dyDescent="0.3">
      <c r="A12294">
        <f t="shared" si="192"/>
        <v>17108</v>
      </c>
    </row>
    <row r="12295" spans="1:1" ht="14.45" x14ac:dyDescent="0.3">
      <c r="A12295">
        <f t="shared" si="192"/>
        <v>17107</v>
      </c>
    </row>
    <row r="12296" spans="1:1" ht="14.45" x14ac:dyDescent="0.3">
      <c r="A12296">
        <f t="shared" si="192"/>
        <v>17106</v>
      </c>
    </row>
    <row r="12297" spans="1:1" ht="14.45" x14ac:dyDescent="0.3">
      <c r="A12297">
        <f t="shared" si="192"/>
        <v>17105</v>
      </c>
    </row>
    <row r="12298" spans="1:1" ht="14.45" x14ac:dyDescent="0.3">
      <c r="A12298">
        <f t="shared" si="192"/>
        <v>17104</v>
      </c>
    </row>
    <row r="12299" spans="1:1" ht="14.45" x14ac:dyDescent="0.3">
      <c r="A12299">
        <f t="shared" si="192"/>
        <v>17103</v>
      </c>
    </row>
    <row r="12300" spans="1:1" ht="14.45" x14ac:dyDescent="0.3">
      <c r="A12300">
        <f t="shared" si="192"/>
        <v>17102</v>
      </c>
    </row>
    <row r="12301" spans="1:1" ht="14.45" x14ac:dyDescent="0.3">
      <c r="A12301">
        <f t="shared" si="192"/>
        <v>17101</v>
      </c>
    </row>
    <row r="12302" spans="1:1" ht="14.45" x14ac:dyDescent="0.3">
      <c r="A12302">
        <f t="shared" si="192"/>
        <v>17100</v>
      </c>
    </row>
    <row r="12303" spans="1:1" ht="14.45" x14ac:dyDescent="0.3">
      <c r="A12303">
        <f t="shared" si="192"/>
        <v>17099</v>
      </c>
    </row>
    <row r="12304" spans="1:1" ht="14.45" x14ac:dyDescent="0.3">
      <c r="A12304">
        <f t="shared" si="192"/>
        <v>17098</v>
      </c>
    </row>
    <row r="12305" spans="1:1" ht="14.45" x14ac:dyDescent="0.3">
      <c r="A12305">
        <f t="shared" si="192"/>
        <v>17097</v>
      </c>
    </row>
    <row r="12306" spans="1:1" ht="14.45" x14ac:dyDescent="0.3">
      <c r="A12306">
        <f t="shared" si="192"/>
        <v>17096</v>
      </c>
    </row>
    <row r="12307" spans="1:1" ht="14.45" x14ac:dyDescent="0.3">
      <c r="A12307">
        <f t="shared" si="192"/>
        <v>17095</v>
      </c>
    </row>
    <row r="12308" spans="1:1" ht="14.45" x14ac:dyDescent="0.3">
      <c r="A12308">
        <f t="shared" si="192"/>
        <v>17094</v>
      </c>
    </row>
    <row r="12309" spans="1:1" ht="14.45" x14ac:dyDescent="0.3">
      <c r="A12309">
        <f t="shared" si="192"/>
        <v>17093</v>
      </c>
    </row>
    <row r="12310" spans="1:1" ht="14.45" x14ac:dyDescent="0.3">
      <c r="A12310">
        <f t="shared" si="192"/>
        <v>17092</v>
      </c>
    </row>
    <row r="12311" spans="1:1" ht="14.45" x14ac:dyDescent="0.3">
      <c r="A12311">
        <f t="shared" si="192"/>
        <v>17091</v>
      </c>
    </row>
    <row r="12312" spans="1:1" ht="14.45" x14ac:dyDescent="0.3">
      <c r="A12312">
        <f t="shared" si="192"/>
        <v>17090</v>
      </c>
    </row>
    <row r="12313" spans="1:1" ht="14.45" x14ac:dyDescent="0.3">
      <c r="A12313">
        <f t="shared" si="192"/>
        <v>17089</v>
      </c>
    </row>
    <row r="12314" spans="1:1" ht="14.45" x14ac:dyDescent="0.3">
      <c r="A12314">
        <f t="shared" si="192"/>
        <v>17088</v>
      </c>
    </row>
    <row r="12315" spans="1:1" ht="14.45" x14ac:dyDescent="0.3">
      <c r="A12315">
        <f t="shared" si="192"/>
        <v>17087</v>
      </c>
    </row>
    <row r="12316" spans="1:1" ht="14.45" x14ac:dyDescent="0.3">
      <c r="A12316">
        <f t="shared" si="192"/>
        <v>17086</v>
      </c>
    </row>
    <row r="12317" spans="1:1" ht="14.45" x14ac:dyDescent="0.3">
      <c r="A12317">
        <f t="shared" si="192"/>
        <v>17085</v>
      </c>
    </row>
    <row r="12318" spans="1:1" ht="14.45" x14ac:dyDescent="0.3">
      <c r="A12318">
        <f t="shared" si="192"/>
        <v>17084</v>
      </c>
    </row>
    <row r="12319" spans="1:1" ht="14.45" x14ac:dyDescent="0.3">
      <c r="A12319">
        <f t="shared" si="192"/>
        <v>17083</v>
      </c>
    </row>
    <row r="12320" spans="1:1" ht="14.45" x14ac:dyDescent="0.3">
      <c r="A12320">
        <f t="shared" si="192"/>
        <v>17082</v>
      </c>
    </row>
    <row r="12321" spans="1:1" ht="14.45" x14ac:dyDescent="0.3">
      <c r="A12321">
        <f t="shared" si="192"/>
        <v>17081</v>
      </c>
    </row>
    <row r="12322" spans="1:1" ht="14.45" x14ac:dyDescent="0.3">
      <c r="A12322">
        <f t="shared" si="192"/>
        <v>17080</v>
      </c>
    </row>
    <row r="12323" spans="1:1" ht="14.45" x14ac:dyDescent="0.3">
      <c r="A12323">
        <f t="shared" si="192"/>
        <v>17079</v>
      </c>
    </row>
    <row r="12324" spans="1:1" ht="14.45" x14ac:dyDescent="0.3">
      <c r="A12324">
        <f t="shared" si="192"/>
        <v>17078</v>
      </c>
    </row>
    <row r="12325" spans="1:1" ht="14.45" x14ac:dyDescent="0.3">
      <c r="A12325">
        <f t="shared" si="192"/>
        <v>17077</v>
      </c>
    </row>
    <row r="12326" spans="1:1" ht="14.45" x14ac:dyDescent="0.3">
      <c r="A12326">
        <f t="shared" si="192"/>
        <v>17076</v>
      </c>
    </row>
    <row r="12327" spans="1:1" ht="14.45" x14ac:dyDescent="0.3">
      <c r="A12327">
        <f t="shared" si="192"/>
        <v>17075</v>
      </c>
    </row>
    <row r="12328" spans="1:1" ht="14.45" x14ac:dyDescent="0.3">
      <c r="A12328">
        <f t="shared" si="192"/>
        <v>17074</v>
      </c>
    </row>
    <row r="12329" spans="1:1" ht="14.45" x14ac:dyDescent="0.3">
      <c r="A12329">
        <f t="shared" si="192"/>
        <v>17073</v>
      </c>
    </row>
    <row r="12330" spans="1:1" ht="14.45" x14ac:dyDescent="0.3">
      <c r="A12330">
        <f t="shared" si="192"/>
        <v>17072</v>
      </c>
    </row>
    <row r="12331" spans="1:1" ht="14.45" x14ac:dyDescent="0.3">
      <c r="A12331">
        <f t="shared" si="192"/>
        <v>17071</v>
      </c>
    </row>
    <row r="12332" spans="1:1" ht="14.45" x14ac:dyDescent="0.3">
      <c r="A12332">
        <f t="shared" si="192"/>
        <v>17070</v>
      </c>
    </row>
    <row r="12333" spans="1:1" ht="14.45" x14ac:dyDescent="0.3">
      <c r="A12333">
        <f t="shared" si="192"/>
        <v>17069</v>
      </c>
    </row>
    <row r="12334" spans="1:1" ht="14.45" x14ac:dyDescent="0.3">
      <c r="A12334">
        <f t="shared" si="192"/>
        <v>17068</v>
      </c>
    </row>
    <row r="12335" spans="1:1" ht="14.45" x14ac:dyDescent="0.3">
      <c r="A12335">
        <f t="shared" si="192"/>
        <v>17067</v>
      </c>
    </row>
    <row r="12336" spans="1:1" ht="14.45" x14ac:dyDescent="0.3">
      <c r="A12336">
        <f t="shared" si="192"/>
        <v>17066</v>
      </c>
    </row>
    <row r="12337" spans="1:1" ht="14.45" x14ac:dyDescent="0.3">
      <c r="A12337">
        <f t="shared" si="192"/>
        <v>17065</v>
      </c>
    </row>
    <row r="12338" spans="1:1" ht="14.45" x14ac:dyDescent="0.3">
      <c r="A12338">
        <f t="shared" si="192"/>
        <v>17064</v>
      </c>
    </row>
    <row r="12339" spans="1:1" ht="14.45" x14ac:dyDescent="0.3">
      <c r="A12339">
        <f t="shared" si="192"/>
        <v>17063</v>
      </c>
    </row>
    <row r="12340" spans="1:1" ht="14.45" x14ac:dyDescent="0.3">
      <c r="A12340">
        <f t="shared" si="192"/>
        <v>17062</v>
      </c>
    </row>
    <row r="12341" spans="1:1" ht="14.45" x14ac:dyDescent="0.3">
      <c r="A12341">
        <f t="shared" si="192"/>
        <v>17061</v>
      </c>
    </row>
    <row r="12342" spans="1:1" ht="14.45" x14ac:dyDescent="0.3">
      <c r="A12342">
        <f t="shared" si="192"/>
        <v>17060</v>
      </c>
    </row>
    <row r="12343" spans="1:1" ht="14.45" x14ac:dyDescent="0.3">
      <c r="A12343">
        <f t="shared" si="192"/>
        <v>17059</v>
      </c>
    </row>
    <row r="12344" spans="1:1" ht="14.45" x14ac:dyDescent="0.3">
      <c r="A12344">
        <f t="shared" si="192"/>
        <v>17058</v>
      </c>
    </row>
    <row r="12345" spans="1:1" ht="14.45" x14ac:dyDescent="0.3">
      <c r="A12345">
        <f t="shared" si="192"/>
        <v>17057</v>
      </c>
    </row>
    <row r="12346" spans="1:1" ht="14.45" x14ac:dyDescent="0.3">
      <c r="A12346">
        <f t="shared" si="192"/>
        <v>17056</v>
      </c>
    </row>
    <row r="12347" spans="1:1" ht="14.45" x14ac:dyDescent="0.3">
      <c r="A12347">
        <f t="shared" si="192"/>
        <v>17055</v>
      </c>
    </row>
    <row r="12348" spans="1:1" ht="14.45" x14ac:dyDescent="0.3">
      <c r="A12348">
        <f t="shared" si="192"/>
        <v>17054</v>
      </c>
    </row>
    <row r="12349" spans="1:1" ht="14.45" x14ac:dyDescent="0.3">
      <c r="A12349">
        <f t="shared" si="192"/>
        <v>17053</v>
      </c>
    </row>
    <row r="12350" spans="1:1" ht="14.45" x14ac:dyDescent="0.3">
      <c r="A12350">
        <f t="shared" si="192"/>
        <v>17052</v>
      </c>
    </row>
    <row r="12351" spans="1:1" ht="14.45" x14ac:dyDescent="0.3">
      <c r="A12351">
        <f t="shared" si="192"/>
        <v>17051</v>
      </c>
    </row>
    <row r="12352" spans="1:1" ht="14.45" x14ac:dyDescent="0.3">
      <c r="A12352">
        <f t="shared" si="192"/>
        <v>17050</v>
      </c>
    </row>
    <row r="12353" spans="1:1" ht="14.45" x14ac:dyDescent="0.3">
      <c r="A12353">
        <f t="shared" si="192"/>
        <v>17049</v>
      </c>
    </row>
    <row r="12354" spans="1:1" ht="14.45" x14ac:dyDescent="0.3">
      <c r="A12354">
        <f t="shared" si="192"/>
        <v>17048</v>
      </c>
    </row>
    <row r="12355" spans="1:1" ht="14.45" x14ac:dyDescent="0.3">
      <c r="A12355">
        <f t="shared" si="192"/>
        <v>17047</v>
      </c>
    </row>
    <row r="12356" spans="1:1" ht="14.45" x14ac:dyDescent="0.3">
      <c r="A12356">
        <f t="shared" ref="A12356:A12419" si="193">A12355-1</f>
        <v>17046</v>
      </c>
    </row>
    <row r="12357" spans="1:1" ht="14.45" x14ac:dyDescent="0.3">
      <c r="A12357">
        <f t="shared" si="193"/>
        <v>17045</v>
      </c>
    </row>
    <row r="12358" spans="1:1" ht="14.45" x14ac:dyDescent="0.3">
      <c r="A12358">
        <f t="shared" si="193"/>
        <v>17044</v>
      </c>
    </row>
    <row r="12359" spans="1:1" ht="14.45" x14ac:dyDescent="0.3">
      <c r="A12359">
        <f t="shared" si="193"/>
        <v>17043</v>
      </c>
    </row>
    <row r="12360" spans="1:1" ht="14.45" x14ac:dyDescent="0.3">
      <c r="A12360">
        <f t="shared" si="193"/>
        <v>17042</v>
      </c>
    </row>
    <row r="12361" spans="1:1" ht="14.45" x14ac:dyDescent="0.3">
      <c r="A12361">
        <f t="shared" si="193"/>
        <v>17041</v>
      </c>
    </row>
    <row r="12362" spans="1:1" ht="14.45" x14ac:dyDescent="0.3">
      <c r="A12362">
        <f t="shared" si="193"/>
        <v>17040</v>
      </c>
    </row>
    <row r="12363" spans="1:1" ht="14.45" x14ac:dyDescent="0.3">
      <c r="A12363">
        <f t="shared" si="193"/>
        <v>17039</v>
      </c>
    </row>
    <row r="12364" spans="1:1" ht="14.45" x14ac:dyDescent="0.3">
      <c r="A12364">
        <f t="shared" si="193"/>
        <v>17038</v>
      </c>
    </row>
    <row r="12365" spans="1:1" ht="14.45" x14ac:dyDescent="0.3">
      <c r="A12365">
        <f t="shared" si="193"/>
        <v>17037</v>
      </c>
    </row>
    <row r="12366" spans="1:1" ht="14.45" x14ac:dyDescent="0.3">
      <c r="A12366">
        <f t="shared" si="193"/>
        <v>17036</v>
      </c>
    </row>
    <row r="12367" spans="1:1" ht="14.45" x14ac:dyDescent="0.3">
      <c r="A12367">
        <f t="shared" si="193"/>
        <v>17035</v>
      </c>
    </row>
    <row r="12368" spans="1:1" ht="14.45" x14ac:dyDescent="0.3">
      <c r="A12368">
        <f t="shared" si="193"/>
        <v>17034</v>
      </c>
    </row>
    <row r="12369" spans="1:1" ht="14.45" x14ac:dyDescent="0.3">
      <c r="A12369">
        <f t="shared" si="193"/>
        <v>17033</v>
      </c>
    </row>
    <row r="12370" spans="1:1" ht="14.45" x14ac:dyDescent="0.3">
      <c r="A12370">
        <f t="shared" si="193"/>
        <v>17032</v>
      </c>
    </row>
    <row r="12371" spans="1:1" ht="14.45" x14ac:dyDescent="0.3">
      <c r="A12371">
        <f t="shared" si="193"/>
        <v>17031</v>
      </c>
    </row>
    <row r="12372" spans="1:1" ht="14.45" x14ac:dyDescent="0.3">
      <c r="A12372">
        <f t="shared" si="193"/>
        <v>17030</v>
      </c>
    </row>
    <row r="12373" spans="1:1" ht="14.45" x14ac:dyDescent="0.3">
      <c r="A12373">
        <f t="shared" si="193"/>
        <v>17029</v>
      </c>
    </row>
    <row r="12374" spans="1:1" ht="14.45" x14ac:dyDescent="0.3">
      <c r="A12374">
        <f t="shared" si="193"/>
        <v>17028</v>
      </c>
    </row>
    <row r="12375" spans="1:1" ht="14.45" x14ac:dyDescent="0.3">
      <c r="A12375">
        <f t="shared" si="193"/>
        <v>17027</v>
      </c>
    </row>
    <row r="12376" spans="1:1" ht="14.45" x14ac:dyDescent="0.3">
      <c r="A12376">
        <f t="shared" si="193"/>
        <v>17026</v>
      </c>
    </row>
    <row r="12377" spans="1:1" ht="14.45" x14ac:dyDescent="0.3">
      <c r="A12377">
        <f t="shared" si="193"/>
        <v>17025</v>
      </c>
    </row>
    <row r="12378" spans="1:1" ht="14.45" x14ac:dyDescent="0.3">
      <c r="A12378">
        <f t="shared" si="193"/>
        <v>17024</v>
      </c>
    </row>
    <row r="12379" spans="1:1" ht="14.45" x14ac:dyDescent="0.3">
      <c r="A12379">
        <f t="shared" si="193"/>
        <v>17023</v>
      </c>
    </row>
    <row r="12380" spans="1:1" ht="14.45" x14ac:dyDescent="0.3">
      <c r="A12380">
        <f t="shared" si="193"/>
        <v>17022</v>
      </c>
    </row>
    <row r="12381" spans="1:1" ht="14.45" x14ac:dyDescent="0.3">
      <c r="A12381">
        <f t="shared" si="193"/>
        <v>17021</v>
      </c>
    </row>
    <row r="12382" spans="1:1" ht="14.45" x14ac:dyDescent="0.3">
      <c r="A12382">
        <f t="shared" si="193"/>
        <v>17020</v>
      </c>
    </row>
    <row r="12383" spans="1:1" ht="14.45" x14ac:dyDescent="0.3">
      <c r="A12383">
        <f t="shared" si="193"/>
        <v>17019</v>
      </c>
    </row>
    <row r="12384" spans="1:1" ht="14.45" x14ac:dyDescent="0.3">
      <c r="A12384">
        <f t="shared" si="193"/>
        <v>17018</v>
      </c>
    </row>
    <row r="12385" spans="1:1" ht="14.45" x14ac:dyDescent="0.3">
      <c r="A12385">
        <f t="shared" si="193"/>
        <v>17017</v>
      </c>
    </row>
    <row r="12386" spans="1:1" ht="14.45" x14ac:dyDescent="0.3">
      <c r="A12386">
        <f t="shared" si="193"/>
        <v>17016</v>
      </c>
    </row>
    <row r="12387" spans="1:1" ht="14.45" x14ac:dyDescent="0.3">
      <c r="A12387">
        <f t="shared" si="193"/>
        <v>17015</v>
      </c>
    </row>
    <row r="12388" spans="1:1" ht="14.45" x14ac:dyDescent="0.3">
      <c r="A12388">
        <f t="shared" si="193"/>
        <v>17014</v>
      </c>
    </row>
    <row r="12389" spans="1:1" ht="14.45" x14ac:dyDescent="0.3">
      <c r="A12389">
        <f t="shared" si="193"/>
        <v>17013</v>
      </c>
    </row>
    <row r="12390" spans="1:1" ht="14.45" x14ac:dyDescent="0.3">
      <c r="A12390">
        <f t="shared" si="193"/>
        <v>17012</v>
      </c>
    </row>
    <row r="12391" spans="1:1" ht="14.45" x14ac:dyDescent="0.3">
      <c r="A12391">
        <f t="shared" si="193"/>
        <v>17011</v>
      </c>
    </row>
    <row r="12392" spans="1:1" ht="14.45" x14ac:dyDescent="0.3">
      <c r="A12392">
        <f t="shared" si="193"/>
        <v>17010</v>
      </c>
    </row>
    <row r="12393" spans="1:1" ht="14.45" x14ac:dyDescent="0.3">
      <c r="A12393">
        <f t="shared" si="193"/>
        <v>17009</v>
      </c>
    </row>
    <row r="12394" spans="1:1" ht="14.45" x14ac:dyDescent="0.3">
      <c r="A12394">
        <f t="shared" si="193"/>
        <v>17008</v>
      </c>
    </row>
    <row r="12395" spans="1:1" ht="14.45" x14ac:dyDescent="0.3">
      <c r="A12395">
        <f t="shared" si="193"/>
        <v>17007</v>
      </c>
    </row>
    <row r="12396" spans="1:1" ht="14.45" x14ac:dyDescent="0.3">
      <c r="A12396">
        <f t="shared" si="193"/>
        <v>17006</v>
      </c>
    </row>
    <row r="12397" spans="1:1" ht="14.45" x14ac:dyDescent="0.3">
      <c r="A12397">
        <f t="shared" si="193"/>
        <v>17005</v>
      </c>
    </row>
    <row r="12398" spans="1:1" ht="14.45" x14ac:dyDescent="0.3">
      <c r="A12398">
        <f t="shared" si="193"/>
        <v>17004</v>
      </c>
    </row>
    <row r="12399" spans="1:1" ht="14.45" x14ac:dyDescent="0.3">
      <c r="A12399">
        <f t="shared" si="193"/>
        <v>17003</v>
      </c>
    </row>
    <row r="12400" spans="1:1" ht="14.45" x14ac:dyDescent="0.3">
      <c r="A12400">
        <f t="shared" si="193"/>
        <v>17002</v>
      </c>
    </row>
    <row r="12401" spans="1:1" ht="14.45" x14ac:dyDescent="0.3">
      <c r="A12401">
        <f t="shared" si="193"/>
        <v>17001</v>
      </c>
    </row>
    <row r="12402" spans="1:1" ht="14.45" x14ac:dyDescent="0.3">
      <c r="A12402">
        <f t="shared" si="193"/>
        <v>17000</v>
      </c>
    </row>
    <row r="12403" spans="1:1" ht="14.45" x14ac:dyDescent="0.3">
      <c r="A12403">
        <f t="shared" si="193"/>
        <v>16999</v>
      </c>
    </row>
    <row r="12404" spans="1:1" ht="14.45" x14ac:dyDescent="0.3">
      <c r="A12404">
        <f t="shared" si="193"/>
        <v>16998</v>
      </c>
    </row>
    <row r="12405" spans="1:1" ht="14.45" x14ac:dyDescent="0.3">
      <c r="A12405">
        <f t="shared" si="193"/>
        <v>16997</v>
      </c>
    </row>
    <row r="12406" spans="1:1" ht="14.45" x14ac:dyDescent="0.3">
      <c r="A12406">
        <f t="shared" si="193"/>
        <v>16996</v>
      </c>
    </row>
    <row r="12407" spans="1:1" ht="14.45" x14ac:dyDescent="0.3">
      <c r="A12407">
        <f t="shared" si="193"/>
        <v>16995</v>
      </c>
    </row>
    <row r="12408" spans="1:1" ht="14.45" x14ac:dyDescent="0.3">
      <c r="A12408">
        <f t="shared" si="193"/>
        <v>16994</v>
      </c>
    </row>
    <row r="12409" spans="1:1" ht="14.45" x14ac:dyDescent="0.3">
      <c r="A12409">
        <f t="shared" si="193"/>
        <v>16993</v>
      </c>
    </row>
    <row r="12410" spans="1:1" ht="14.45" x14ac:dyDescent="0.3">
      <c r="A12410">
        <f t="shared" si="193"/>
        <v>16992</v>
      </c>
    </row>
    <row r="12411" spans="1:1" ht="14.45" x14ac:dyDescent="0.3">
      <c r="A12411">
        <f t="shared" si="193"/>
        <v>16991</v>
      </c>
    </row>
    <row r="12412" spans="1:1" ht="14.45" x14ac:dyDescent="0.3">
      <c r="A12412">
        <f t="shared" si="193"/>
        <v>16990</v>
      </c>
    </row>
    <row r="12413" spans="1:1" ht="14.45" x14ac:dyDescent="0.3">
      <c r="A12413">
        <f t="shared" si="193"/>
        <v>16989</v>
      </c>
    </row>
    <row r="12414" spans="1:1" ht="14.45" x14ac:dyDescent="0.3">
      <c r="A12414">
        <f t="shared" si="193"/>
        <v>16988</v>
      </c>
    </row>
    <row r="12415" spans="1:1" ht="14.45" x14ac:dyDescent="0.3">
      <c r="A12415">
        <f t="shared" si="193"/>
        <v>16987</v>
      </c>
    </row>
    <row r="12416" spans="1:1" ht="14.45" x14ac:dyDescent="0.3">
      <c r="A12416">
        <f t="shared" si="193"/>
        <v>16986</v>
      </c>
    </row>
    <row r="12417" spans="1:1" ht="14.45" x14ac:dyDescent="0.3">
      <c r="A12417">
        <f t="shared" si="193"/>
        <v>16985</v>
      </c>
    </row>
    <row r="12418" spans="1:1" ht="14.45" x14ac:dyDescent="0.3">
      <c r="A12418">
        <f t="shared" si="193"/>
        <v>16984</v>
      </c>
    </row>
    <row r="12419" spans="1:1" ht="14.45" x14ac:dyDescent="0.3">
      <c r="A12419">
        <f t="shared" si="193"/>
        <v>16983</v>
      </c>
    </row>
    <row r="12420" spans="1:1" ht="14.45" x14ac:dyDescent="0.3">
      <c r="A12420">
        <f t="shared" ref="A12420:A12483" si="194">A12419-1</f>
        <v>16982</v>
      </c>
    </row>
    <row r="12421" spans="1:1" ht="14.45" x14ac:dyDescent="0.3">
      <c r="A12421">
        <f t="shared" si="194"/>
        <v>16981</v>
      </c>
    </row>
    <row r="12422" spans="1:1" ht="14.45" x14ac:dyDescent="0.3">
      <c r="A12422">
        <f t="shared" si="194"/>
        <v>16980</v>
      </c>
    </row>
    <row r="12423" spans="1:1" ht="14.45" x14ac:dyDescent="0.3">
      <c r="A12423">
        <f t="shared" si="194"/>
        <v>16979</v>
      </c>
    </row>
    <row r="12424" spans="1:1" ht="14.45" x14ac:dyDescent="0.3">
      <c r="A12424">
        <f t="shared" si="194"/>
        <v>16978</v>
      </c>
    </row>
    <row r="12425" spans="1:1" ht="14.45" x14ac:dyDescent="0.3">
      <c r="A12425">
        <f t="shared" si="194"/>
        <v>16977</v>
      </c>
    </row>
    <row r="12426" spans="1:1" ht="14.45" x14ac:dyDescent="0.3">
      <c r="A12426">
        <f t="shared" si="194"/>
        <v>16976</v>
      </c>
    </row>
    <row r="12427" spans="1:1" ht="14.45" x14ac:dyDescent="0.3">
      <c r="A12427">
        <f t="shared" si="194"/>
        <v>16975</v>
      </c>
    </row>
    <row r="12428" spans="1:1" ht="14.45" x14ac:dyDescent="0.3">
      <c r="A12428">
        <f t="shared" si="194"/>
        <v>16974</v>
      </c>
    </row>
    <row r="12429" spans="1:1" ht="14.45" x14ac:dyDescent="0.3">
      <c r="A12429">
        <f t="shared" si="194"/>
        <v>16973</v>
      </c>
    </row>
    <row r="12430" spans="1:1" ht="14.45" x14ac:dyDescent="0.3">
      <c r="A12430">
        <f t="shared" si="194"/>
        <v>16972</v>
      </c>
    </row>
    <row r="12431" spans="1:1" ht="14.45" x14ac:dyDescent="0.3">
      <c r="A12431">
        <f t="shared" si="194"/>
        <v>16971</v>
      </c>
    </row>
    <row r="12432" spans="1:1" ht="14.45" x14ac:dyDescent="0.3">
      <c r="A12432">
        <f t="shared" si="194"/>
        <v>16970</v>
      </c>
    </row>
    <row r="12433" spans="1:1" ht="14.45" x14ac:dyDescent="0.3">
      <c r="A12433">
        <f t="shared" si="194"/>
        <v>16969</v>
      </c>
    </row>
    <row r="12434" spans="1:1" ht="14.45" x14ac:dyDescent="0.3">
      <c r="A12434">
        <f t="shared" si="194"/>
        <v>16968</v>
      </c>
    </row>
    <row r="12435" spans="1:1" ht="14.45" x14ac:dyDescent="0.3">
      <c r="A12435">
        <f t="shared" si="194"/>
        <v>16967</v>
      </c>
    </row>
    <row r="12436" spans="1:1" ht="14.45" x14ac:dyDescent="0.3">
      <c r="A12436">
        <f t="shared" si="194"/>
        <v>16966</v>
      </c>
    </row>
    <row r="12437" spans="1:1" ht="14.45" x14ac:dyDescent="0.3">
      <c r="A12437">
        <f t="shared" si="194"/>
        <v>16965</v>
      </c>
    </row>
    <row r="12438" spans="1:1" ht="14.45" x14ac:dyDescent="0.3">
      <c r="A12438">
        <f t="shared" si="194"/>
        <v>16964</v>
      </c>
    </row>
    <row r="12439" spans="1:1" ht="14.45" x14ac:dyDescent="0.3">
      <c r="A12439">
        <f t="shared" si="194"/>
        <v>16963</v>
      </c>
    </row>
    <row r="12440" spans="1:1" ht="14.45" x14ac:dyDescent="0.3">
      <c r="A12440">
        <f t="shared" si="194"/>
        <v>16962</v>
      </c>
    </row>
    <row r="12441" spans="1:1" ht="14.45" x14ac:dyDescent="0.3">
      <c r="A12441">
        <f t="shared" si="194"/>
        <v>16961</v>
      </c>
    </row>
    <row r="12442" spans="1:1" ht="14.45" x14ac:dyDescent="0.3">
      <c r="A12442">
        <f t="shared" si="194"/>
        <v>16960</v>
      </c>
    </row>
    <row r="12443" spans="1:1" ht="14.45" x14ac:dyDescent="0.3">
      <c r="A12443">
        <f t="shared" si="194"/>
        <v>16959</v>
      </c>
    </row>
    <row r="12444" spans="1:1" ht="14.45" x14ac:dyDescent="0.3">
      <c r="A12444">
        <f t="shared" si="194"/>
        <v>16958</v>
      </c>
    </row>
    <row r="12445" spans="1:1" ht="14.45" x14ac:dyDescent="0.3">
      <c r="A12445">
        <f t="shared" si="194"/>
        <v>16957</v>
      </c>
    </row>
    <row r="12446" spans="1:1" ht="14.45" x14ac:dyDescent="0.3">
      <c r="A12446">
        <f t="shared" si="194"/>
        <v>16956</v>
      </c>
    </row>
    <row r="12447" spans="1:1" ht="14.45" x14ac:dyDescent="0.3">
      <c r="A12447">
        <f t="shared" si="194"/>
        <v>16955</v>
      </c>
    </row>
    <row r="12448" spans="1:1" ht="14.45" x14ac:dyDescent="0.3">
      <c r="A12448">
        <f t="shared" si="194"/>
        <v>16954</v>
      </c>
    </row>
    <row r="12449" spans="1:1" ht="14.45" x14ac:dyDescent="0.3">
      <c r="A12449">
        <f t="shared" si="194"/>
        <v>16953</v>
      </c>
    </row>
    <row r="12450" spans="1:1" ht="14.45" x14ac:dyDescent="0.3">
      <c r="A12450">
        <f t="shared" si="194"/>
        <v>16952</v>
      </c>
    </row>
    <row r="12451" spans="1:1" ht="14.45" x14ac:dyDescent="0.3">
      <c r="A12451">
        <f t="shared" si="194"/>
        <v>16951</v>
      </c>
    </row>
    <row r="12452" spans="1:1" ht="14.45" x14ac:dyDescent="0.3">
      <c r="A12452">
        <f t="shared" si="194"/>
        <v>16950</v>
      </c>
    </row>
    <row r="12453" spans="1:1" ht="14.45" x14ac:dyDescent="0.3">
      <c r="A12453">
        <f t="shared" si="194"/>
        <v>16949</v>
      </c>
    </row>
    <row r="12454" spans="1:1" ht="14.45" x14ac:dyDescent="0.3">
      <c r="A12454">
        <f t="shared" si="194"/>
        <v>16948</v>
      </c>
    </row>
    <row r="12455" spans="1:1" ht="14.45" x14ac:dyDescent="0.3">
      <c r="A12455">
        <f t="shared" si="194"/>
        <v>16947</v>
      </c>
    </row>
    <row r="12456" spans="1:1" ht="14.45" x14ac:dyDescent="0.3">
      <c r="A12456">
        <f t="shared" si="194"/>
        <v>16946</v>
      </c>
    </row>
    <row r="12457" spans="1:1" ht="14.45" x14ac:dyDescent="0.3">
      <c r="A12457">
        <f t="shared" si="194"/>
        <v>16945</v>
      </c>
    </row>
    <row r="12458" spans="1:1" ht="14.45" x14ac:dyDescent="0.3">
      <c r="A12458">
        <f t="shared" si="194"/>
        <v>16944</v>
      </c>
    </row>
    <row r="12459" spans="1:1" ht="14.45" x14ac:dyDescent="0.3">
      <c r="A12459">
        <f t="shared" si="194"/>
        <v>16943</v>
      </c>
    </row>
    <row r="12460" spans="1:1" ht="14.45" x14ac:dyDescent="0.3">
      <c r="A12460">
        <f t="shared" si="194"/>
        <v>16942</v>
      </c>
    </row>
    <row r="12461" spans="1:1" ht="14.45" x14ac:dyDescent="0.3">
      <c r="A12461">
        <f t="shared" si="194"/>
        <v>16941</v>
      </c>
    </row>
    <row r="12462" spans="1:1" ht="14.45" x14ac:dyDescent="0.3">
      <c r="A12462">
        <f t="shared" si="194"/>
        <v>16940</v>
      </c>
    </row>
    <row r="12463" spans="1:1" ht="14.45" x14ac:dyDescent="0.3">
      <c r="A12463">
        <f t="shared" si="194"/>
        <v>16939</v>
      </c>
    </row>
    <row r="12464" spans="1:1" ht="14.45" x14ac:dyDescent="0.3">
      <c r="A12464">
        <f t="shared" si="194"/>
        <v>16938</v>
      </c>
    </row>
    <row r="12465" spans="1:1" ht="14.45" x14ac:dyDescent="0.3">
      <c r="A12465">
        <f t="shared" si="194"/>
        <v>16937</v>
      </c>
    </row>
    <row r="12466" spans="1:1" ht="14.45" x14ac:dyDescent="0.3">
      <c r="A12466">
        <f t="shared" si="194"/>
        <v>16936</v>
      </c>
    </row>
    <row r="12467" spans="1:1" ht="14.45" x14ac:dyDescent="0.3">
      <c r="A12467">
        <f t="shared" si="194"/>
        <v>16935</v>
      </c>
    </row>
    <row r="12468" spans="1:1" ht="14.45" x14ac:dyDescent="0.3">
      <c r="A12468">
        <f t="shared" si="194"/>
        <v>16934</v>
      </c>
    </row>
    <row r="12469" spans="1:1" ht="14.45" x14ac:dyDescent="0.3">
      <c r="A12469">
        <f t="shared" si="194"/>
        <v>16933</v>
      </c>
    </row>
    <row r="12470" spans="1:1" ht="14.45" x14ac:dyDescent="0.3">
      <c r="A12470">
        <f t="shared" si="194"/>
        <v>16932</v>
      </c>
    </row>
    <row r="12471" spans="1:1" ht="14.45" x14ac:dyDescent="0.3">
      <c r="A12471">
        <f t="shared" si="194"/>
        <v>16931</v>
      </c>
    </row>
    <row r="12472" spans="1:1" ht="14.45" x14ac:dyDescent="0.3">
      <c r="A12472">
        <f t="shared" si="194"/>
        <v>16930</v>
      </c>
    </row>
    <row r="12473" spans="1:1" ht="14.45" x14ac:dyDescent="0.3">
      <c r="A12473">
        <f t="shared" si="194"/>
        <v>16929</v>
      </c>
    </row>
    <row r="12474" spans="1:1" ht="14.45" x14ac:dyDescent="0.3">
      <c r="A12474">
        <f t="shared" si="194"/>
        <v>16928</v>
      </c>
    </row>
    <row r="12475" spans="1:1" ht="14.45" x14ac:dyDescent="0.3">
      <c r="A12475">
        <f t="shared" si="194"/>
        <v>16927</v>
      </c>
    </row>
    <row r="12476" spans="1:1" ht="14.45" x14ac:dyDescent="0.3">
      <c r="A12476">
        <f t="shared" si="194"/>
        <v>16926</v>
      </c>
    </row>
    <row r="12477" spans="1:1" ht="14.45" x14ac:dyDescent="0.3">
      <c r="A12477">
        <f t="shared" si="194"/>
        <v>16925</v>
      </c>
    </row>
    <row r="12478" spans="1:1" ht="14.45" x14ac:dyDescent="0.3">
      <c r="A12478">
        <f t="shared" si="194"/>
        <v>16924</v>
      </c>
    </row>
    <row r="12479" spans="1:1" ht="14.45" x14ac:dyDescent="0.3">
      <c r="A12479">
        <f t="shared" si="194"/>
        <v>16923</v>
      </c>
    </row>
    <row r="12480" spans="1:1" ht="14.45" x14ac:dyDescent="0.3">
      <c r="A12480">
        <f t="shared" si="194"/>
        <v>16922</v>
      </c>
    </row>
    <row r="12481" spans="1:1" ht="14.45" x14ac:dyDescent="0.3">
      <c r="A12481">
        <f t="shared" si="194"/>
        <v>16921</v>
      </c>
    </row>
    <row r="12482" spans="1:1" ht="14.45" x14ac:dyDescent="0.3">
      <c r="A12482">
        <f t="shared" si="194"/>
        <v>16920</v>
      </c>
    </row>
    <row r="12483" spans="1:1" ht="14.45" x14ac:dyDescent="0.3">
      <c r="A12483">
        <f t="shared" si="194"/>
        <v>16919</v>
      </c>
    </row>
    <row r="12484" spans="1:1" ht="14.45" x14ac:dyDescent="0.3">
      <c r="A12484">
        <f t="shared" ref="A12484:A12547" si="195">A12483-1</f>
        <v>16918</v>
      </c>
    </row>
    <row r="12485" spans="1:1" ht="14.45" x14ac:dyDescent="0.3">
      <c r="A12485">
        <f t="shared" si="195"/>
        <v>16917</v>
      </c>
    </row>
    <row r="12486" spans="1:1" ht="14.45" x14ac:dyDescent="0.3">
      <c r="A12486">
        <f t="shared" si="195"/>
        <v>16916</v>
      </c>
    </row>
    <row r="12487" spans="1:1" ht="14.45" x14ac:dyDescent="0.3">
      <c r="A12487">
        <f t="shared" si="195"/>
        <v>16915</v>
      </c>
    </row>
    <row r="12488" spans="1:1" ht="14.45" x14ac:dyDescent="0.3">
      <c r="A12488">
        <f t="shared" si="195"/>
        <v>16914</v>
      </c>
    </row>
    <row r="12489" spans="1:1" ht="14.45" x14ac:dyDescent="0.3">
      <c r="A12489">
        <f t="shared" si="195"/>
        <v>16913</v>
      </c>
    </row>
    <row r="12490" spans="1:1" ht="14.45" x14ac:dyDescent="0.3">
      <c r="A12490">
        <f t="shared" si="195"/>
        <v>16912</v>
      </c>
    </row>
    <row r="12491" spans="1:1" ht="14.45" x14ac:dyDescent="0.3">
      <c r="A12491">
        <f t="shared" si="195"/>
        <v>16911</v>
      </c>
    </row>
    <row r="12492" spans="1:1" ht="14.45" x14ac:dyDescent="0.3">
      <c r="A12492">
        <f t="shared" si="195"/>
        <v>16910</v>
      </c>
    </row>
    <row r="12493" spans="1:1" ht="14.45" x14ac:dyDescent="0.3">
      <c r="A12493">
        <f t="shared" si="195"/>
        <v>16909</v>
      </c>
    </row>
    <row r="12494" spans="1:1" ht="14.45" x14ac:dyDescent="0.3">
      <c r="A12494">
        <f t="shared" si="195"/>
        <v>16908</v>
      </c>
    </row>
    <row r="12495" spans="1:1" ht="14.45" x14ac:dyDescent="0.3">
      <c r="A12495">
        <f t="shared" si="195"/>
        <v>16907</v>
      </c>
    </row>
    <row r="12496" spans="1:1" ht="14.45" x14ac:dyDescent="0.3">
      <c r="A12496">
        <f t="shared" si="195"/>
        <v>16906</v>
      </c>
    </row>
    <row r="12497" spans="1:1" ht="14.45" x14ac:dyDescent="0.3">
      <c r="A12497">
        <f t="shared" si="195"/>
        <v>16905</v>
      </c>
    </row>
    <row r="12498" spans="1:1" ht="14.45" x14ac:dyDescent="0.3">
      <c r="A12498">
        <f t="shared" si="195"/>
        <v>16904</v>
      </c>
    </row>
    <row r="12499" spans="1:1" ht="14.45" x14ac:dyDescent="0.3">
      <c r="A12499">
        <f t="shared" si="195"/>
        <v>16903</v>
      </c>
    </row>
    <row r="12500" spans="1:1" ht="14.45" x14ac:dyDescent="0.3">
      <c r="A12500">
        <f t="shared" si="195"/>
        <v>16902</v>
      </c>
    </row>
    <row r="12501" spans="1:1" ht="14.45" x14ac:dyDescent="0.3">
      <c r="A12501">
        <f t="shared" si="195"/>
        <v>16901</v>
      </c>
    </row>
    <row r="12502" spans="1:1" ht="14.45" x14ac:dyDescent="0.3">
      <c r="A12502">
        <f t="shared" si="195"/>
        <v>16900</v>
      </c>
    </row>
    <row r="12503" spans="1:1" ht="14.45" x14ac:dyDescent="0.3">
      <c r="A12503">
        <f t="shared" si="195"/>
        <v>16899</v>
      </c>
    </row>
    <row r="12504" spans="1:1" ht="14.45" x14ac:dyDescent="0.3">
      <c r="A12504">
        <f t="shared" si="195"/>
        <v>16898</v>
      </c>
    </row>
    <row r="12505" spans="1:1" ht="14.45" x14ac:dyDescent="0.3">
      <c r="A12505">
        <f t="shared" si="195"/>
        <v>16897</v>
      </c>
    </row>
    <row r="12506" spans="1:1" ht="14.45" x14ac:dyDescent="0.3">
      <c r="A12506">
        <f t="shared" si="195"/>
        <v>16896</v>
      </c>
    </row>
    <row r="12507" spans="1:1" ht="14.45" x14ac:dyDescent="0.3">
      <c r="A12507">
        <f t="shared" si="195"/>
        <v>16895</v>
      </c>
    </row>
    <row r="12508" spans="1:1" ht="14.45" x14ac:dyDescent="0.3">
      <c r="A12508">
        <f t="shared" si="195"/>
        <v>16894</v>
      </c>
    </row>
    <row r="12509" spans="1:1" ht="14.45" x14ac:dyDescent="0.3">
      <c r="A12509">
        <f t="shared" si="195"/>
        <v>16893</v>
      </c>
    </row>
    <row r="12510" spans="1:1" ht="14.45" x14ac:dyDescent="0.3">
      <c r="A12510">
        <f t="shared" si="195"/>
        <v>16892</v>
      </c>
    </row>
    <row r="12511" spans="1:1" ht="14.45" x14ac:dyDescent="0.3">
      <c r="A12511">
        <f t="shared" si="195"/>
        <v>16891</v>
      </c>
    </row>
    <row r="12512" spans="1:1" ht="14.45" x14ac:dyDescent="0.3">
      <c r="A12512">
        <f t="shared" si="195"/>
        <v>16890</v>
      </c>
    </row>
    <row r="12513" spans="1:1" ht="14.45" x14ac:dyDescent="0.3">
      <c r="A12513">
        <f t="shared" si="195"/>
        <v>16889</v>
      </c>
    </row>
    <row r="12514" spans="1:1" ht="14.45" x14ac:dyDescent="0.3">
      <c r="A12514">
        <f t="shared" si="195"/>
        <v>16888</v>
      </c>
    </row>
    <row r="12515" spans="1:1" ht="14.45" x14ac:dyDescent="0.3">
      <c r="A12515">
        <f t="shared" si="195"/>
        <v>16887</v>
      </c>
    </row>
    <row r="12516" spans="1:1" ht="14.45" x14ac:dyDescent="0.3">
      <c r="A12516">
        <f t="shared" si="195"/>
        <v>16886</v>
      </c>
    </row>
    <row r="12517" spans="1:1" ht="14.45" x14ac:dyDescent="0.3">
      <c r="A12517">
        <f t="shared" si="195"/>
        <v>16885</v>
      </c>
    </row>
    <row r="12518" spans="1:1" ht="14.45" x14ac:dyDescent="0.3">
      <c r="A12518">
        <f t="shared" si="195"/>
        <v>16884</v>
      </c>
    </row>
    <row r="12519" spans="1:1" ht="14.45" x14ac:dyDescent="0.3">
      <c r="A12519">
        <f t="shared" si="195"/>
        <v>16883</v>
      </c>
    </row>
    <row r="12520" spans="1:1" ht="14.45" x14ac:dyDescent="0.3">
      <c r="A12520">
        <f t="shared" si="195"/>
        <v>16882</v>
      </c>
    </row>
    <row r="12521" spans="1:1" ht="14.45" x14ac:dyDescent="0.3">
      <c r="A12521">
        <f t="shared" si="195"/>
        <v>16881</v>
      </c>
    </row>
    <row r="12522" spans="1:1" ht="14.45" x14ac:dyDescent="0.3">
      <c r="A12522">
        <f t="shared" si="195"/>
        <v>16880</v>
      </c>
    </row>
    <row r="12523" spans="1:1" ht="14.45" x14ac:dyDescent="0.3">
      <c r="A12523">
        <f t="shared" si="195"/>
        <v>16879</v>
      </c>
    </row>
    <row r="12524" spans="1:1" ht="14.45" x14ac:dyDescent="0.3">
      <c r="A12524">
        <f t="shared" si="195"/>
        <v>16878</v>
      </c>
    </row>
    <row r="12525" spans="1:1" ht="14.45" x14ac:dyDescent="0.3">
      <c r="A12525">
        <f t="shared" si="195"/>
        <v>16877</v>
      </c>
    </row>
    <row r="12526" spans="1:1" ht="14.45" x14ac:dyDescent="0.3">
      <c r="A12526">
        <f t="shared" si="195"/>
        <v>16876</v>
      </c>
    </row>
    <row r="12527" spans="1:1" ht="14.45" x14ac:dyDescent="0.3">
      <c r="A12527">
        <f t="shared" si="195"/>
        <v>16875</v>
      </c>
    </row>
    <row r="12528" spans="1:1" ht="14.45" x14ac:dyDescent="0.3">
      <c r="A12528">
        <f t="shared" si="195"/>
        <v>16874</v>
      </c>
    </row>
    <row r="12529" spans="1:1" ht="14.45" x14ac:dyDescent="0.3">
      <c r="A12529">
        <f t="shared" si="195"/>
        <v>16873</v>
      </c>
    </row>
    <row r="12530" spans="1:1" ht="14.45" x14ac:dyDescent="0.3">
      <c r="A12530">
        <f t="shared" si="195"/>
        <v>16872</v>
      </c>
    </row>
    <row r="12531" spans="1:1" ht="14.45" x14ac:dyDescent="0.3">
      <c r="A12531">
        <f t="shared" si="195"/>
        <v>16871</v>
      </c>
    </row>
    <row r="12532" spans="1:1" ht="14.45" x14ac:dyDescent="0.3">
      <c r="A12532">
        <f t="shared" si="195"/>
        <v>16870</v>
      </c>
    </row>
    <row r="12533" spans="1:1" ht="14.45" x14ac:dyDescent="0.3">
      <c r="A12533">
        <f t="shared" si="195"/>
        <v>16869</v>
      </c>
    </row>
    <row r="12534" spans="1:1" ht="14.45" x14ac:dyDescent="0.3">
      <c r="A12534">
        <f t="shared" si="195"/>
        <v>16868</v>
      </c>
    </row>
    <row r="12535" spans="1:1" ht="14.45" x14ac:dyDescent="0.3">
      <c r="A12535">
        <f t="shared" si="195"/>
        <v>16867</v>
      </c>
    </row>
    <row r="12536" spans="1:1" ht="14.45" x14ac:dyDescent="0.3">
      <c r="A12536">
        <f t="shared" si="195"/>
        <v>16866</v>
      </c>
    </row>
    <row r="12537" spans="1:1" ht="14.45" x14ac:dyDescent="0.3">
      <c r="A12537">
        <f t="shared" si="195"/>
        <v>16865</v>
      </c>
    </row>
    <row r="12538" spans="1:1" ht="14.45" x14ac:dyDescent="0.3">
      <c r="A12538">
        <f t="shared" si="195"/>
        <v>16864</v>
      </c>
    </row>
    <row r="12539" spans="1:1" ht="14.45" x14ac:dyDescent="0.3">
      <c r="A12539">
        <f t="shared" si="195"/>
        <v>16863</v>
      </c>
    </row>
    <row r="12540" spans="1:1" ht="14.45" x14ac:dyDescent="0.3">
      <c r="A12540">
        <f t="shared" si="195"/>
        <v>16862</v>
      </c>
    </row>
    <row r="12541" spans="1:1" ht="14.45" x14ac:dyDescent="0.3">
      <c r="A12541">
        <f t="shared" si="195"/>
        <v>16861</v>
      </c>
    </row>
    <row r="12542" spans="1:1" ht="14.45" x14ac:dyDescent="0.3">
      <c r="A12542">
        <f t="shared" si="195"/>
        <v>16860</v>
      </c>
    </row>
    <row r="12543" spans="1:1" ht="14.45" x14ac:dyDescent="0.3">
      <c r="A12543">
        <f t="shared" si="195"/>
        <v>16859</v>
      </c>
    </row>
    <row r="12544" spans="1:1" ht="14.45" x14ac:dyDescent="0.3">
      <c r="A12544">
        <f t="shared" si="195"/>
        <v>16858</v>
      </c>
    </row>
    <row r="12545" spans="1:1" ht="14.45" x14ac:dyDescent="0.3">
      <c r="A12545">
        <f t="shared" si="195"/>
        <v>16857</v>
      </c>
    </row>
    <row r="12546" spans="1:1" ht="14.45" x14ac:dyDescent="0.3">
      <c r="A12546">
        <f t="shared" si="195"/>
        <v>16856</v>
      </c>
    </row>
    <row r="12547" spans="1:1" ht="14.45" x14ac:dyDescent="0.3">
      <c r="A12547">
        <f t="shared" si="195"/>
        <v>16855</v>
      </c>
    </row>
    <row r="12548" spans="1:1" ht="14.45" x14ac:dyDescent="0.3">
      <c r="A12548">
        <f t="shared" ref="A12548:A12611" si="196">A12547-1</f>
        <v>16854</v>
      </c>
    </row>
    <row r="12549" spans="1:1" ht="14.45" x14ac:dyDescent="0.3">
      <c r="A12549">
        <f t="shared" si="196"/>
        <v>16853</v>
      </c>
    </row>
    <row r="12550" spans="1:1" ht="14.45" x14ac:dyDescent="0.3">
      <c r="A12550">
        <f t="shared" si="196"/>
        <v>16852</v>
      </c>
    </row>
    <row r="12551" spans="1:1" ht="14.45" x14ac:dyDescent="0.3">
      <c r="A12551">
        <f t="shared" si="196"/>
        <v>16851</v>
      </c>
    </row>
    <row r="12552" spans="1:1" ht="14.45" x14ac:dyDescent="0.3">
      <c r="A12552">
        <f t="shared" si="196"/>
        <v>16850</v>
      </c>
    </row>
    <row r="12553" spans="1:1" ht="14.45" x14ac:dyDescent="0.3">
      <c r="A12553">
        <f t="shared" si="196"/>
        <v>16849</v>
      </c>
    </row>
    <row r="12554" spans="1:1" ht="14.45" x14ac:dyDescent="0.3">
      <c r="A12554">
        <f t="shared" si="196"/>
        <v>16848</v>
      </c>
    </row>
    <row r="12555" spans="1:1" ht="14.45" x14ac:dyDescent="0.3">
      <c r="A12555">
        <f t="shared" si="196"/>
        <v>16847</v>
      </c>
    </row>
    <row r="12556" spans="1:1" ht="14.45" x14ac:dyDescent="0.3">
      <c r="A12556">
        <f t="shared" si="196"/>
        <v>16846</v>
      </c>
    </row>
    <row r="12557" spans="1:1" ht="14.45" x14ac:dyDescent="0.3">
      <c r="A12557">
        <f t="shared" si="196"/>
        <v>16845</v>
      </c>
    </row>
    <row r="12558" spans="1:1" ht="14.45" x14ac:dyDescent="0.3">
      <c r="A12558">
        <f t="shared" si="196"/>
        <v>16844</v>
      </c>
    </row>
    <row r="12559" spans="1:1" ht="14.45" x14ac:dyDescent="0.3">
      <c r="A12559">
        <f t="shared" si="196"/>
        <v>16843</v>
      </c>
    </row>
    <row r="12560" spans="1:1" ht="14.45" x14ac:dyDescent="0.3">
      <c r="A12560">
        <f t="shared" si="196"/>
        <v>16842</v>
      </c>
    </row>
    <row r="12561" spans="1:1" ht="14.45" x14ac:dyDescent="0.3">
      <c r="A12561">
        <f t="shared" si="196"/>
        <v>16841</v>
      </c>
    </row>
    <row r="12562" spans="1:1" ht="14.45" x14ac:dyDescent="0.3">
      <c r="A12562">
        <f t="shared" si="196"/>
        <v>16840</v>
      </c>
    </row>
    <row r="12563" spans="1:1" ht="14.45" x14ac:dyDescent="0.3">
      <c r="A12563">
        <f t="shared" si="196"/>
        <v>16839</v>
      </c>
    </row>
    <row r="12564" spans="1:1" ht="14.45" x14ac:dyDescent="0.3">
      <c r="A12564">
        <f t="shared" si="196"/>
        <v>16838</v>
      </c>
    </row>
    <row r="12565" spans="1:1" ht="14.45" x14ac:dyDescent="0.3">
      <c r="A12565">
        <f t="shared" si="196"/>
        <v>16837</v>
      </c>
    </row>
    <row r="12566" spans="1:1" ht="14.45" x14ac:dyDescent="0.3">
      <c r="A12566">
        <f t="shared" si="196"/>
        <v>16836</v>
      </c>
    </row>
    <row r="12567" spans="1:1" ht="14.45" x14ac:dyDescent="0.3">
      <c r="A12567">
        <f t="shared" si="196"/>
        <v>16835</v>
      </c>
    </row>
    <row r="12568" spans="1:1" ht="14.45" x14ac:dyDescent="0.3">
      <c r="A12568">
        <f t="shared" si="196"/>
        <v>16834</v>
      </c>
    </row>
    <row r="12569" spans="1:1" ht="14.45" x14ac:dyDescent="0.3">
      <c r="A12569">
        <f t="shared" si="196"/>
        <v>16833</v>
      </c>
    </row>
    <row r="12570" spans="1:1" ht="14.45" x14ac:dyDescent="0.3">
      <c r="A12570">
        <f t="shared" si="196"/>
        <v>16832</v>
      </c>
    </row>
    <row r="12571" spans="1:1" ht="14.45" x14ac:dyDescent="0.3">
      <c r="A12571">
        <f t="shared" si="196"/>
        <v>16831</v>
      </c>
    </row>
    <row r="12572" spans="1:1" ht="14.45" x14ac:dyDescent="0.3">
      <c r="A12572">
        <f t="shared" si="196"/>
        <v>16830</v>
      </c>
    </row>
    <row r="12573" spans="1:1" ht="14.45" x14ac:dyDescent="0.3">
      <c r="A12573">
        <f t="shared" si="196"/>
        <v>16829</v>
      </c>
    </row>
    <row r="12574" spans="1:1" ht="14.45" x14ac:dyDescent="0.3">
      <c r="A12574">
        <f t="shared" si="196"/>
        <v>16828</v>
      </c>
    </row>
    <row r="12575" spans="1:1" ht="14.45" x14ac:dyDescent="0.3">
      <c r="A12575">
        <f t="shared" si="196"/>
        <v>16827</v>
      </c>
    </row>
    <row r="12576" spans="1:1" ht="14.45" x14ac:dyDescent="0.3">
      <c r="A12576">
        <f t="shared" si="196"/>
        <v>16826</v>
      </c>
    </row>
    <row r="12577" spans="1:1" ht="14.45" x14ac:dyDescent="0.3">
      <c r="A12577">
        <f t="shared" si="196"/>
        <v>16825</v>
      </c>
    </row>
    <row r="12578" spans="1:1" ht="14.45" x14ac:dyDescent="0.3">
      <c r="A12578">
        <f t="shared" si="196"/>
        <v>16824</v>
      </c>
    </row>
    <row r="12579" spans="1:1" ht="14.45" x14ac:dyDescent="0.3">
      <c r="A12579">
        <f t="shared" si="196"/>
        <v>16823</v>
      </c>
    </row>
    <row r="12580" spans="1:1" ht="14.45" x14ac:dyDescent="0.3">
      <c r="A12580">
        <f t="shared" si="196"/>
        <v>16822</v>
      </c>
    </row>
    <row r="12581" spans="1:1" ht="14.45" x14ac:dyDescent="0.3">
      <c r="A12581">
        <f t="shared" si="196"/>
        <v>16821</v>
      </c>
    </row>
    <row r="12582" spans="1:1" ht="14.45" x14ac:dyDescent="0.3">
      <c r="A12582">
        <f t="shared" si="196"/>
        <v>16820</v>
      </c>
    </row>
    <row r="12583" spans="1:1" ht="14.45" x14ac:dyDescent="0.3">
      <c r="A12583">
        <f t="shared" si="196"/>
        <v>16819</v>
      </c>
    </row>
    <row r="12584" spans="1:1" ht="14.45" x14ac:dyDescent="0.3">
      <c r="A12584">
        <f t="shared" si="196"/>
        <v>16818</v>
      </c>
    </row>
    <row r="12585" spans="1:1" ht="14.45" x14ac:dyDescent="0.3">
      <c r="A12585">
        <f t="shared" si="196"/>
        <v>16817</v>
      </c>
    </row>
    <row r="12586" spans="1:1" ht="14.45" x14ac:dyDescent="0.3">
      <c r="A12586">
        <f t="shared" si="196"/>
        <v>16816</v>
      </c>
    </row>
    <row r="12587" spans="1:1" ht="14.45" x14ac:dyDescent="0.3">
      <c r="A12587">
        <f t="shared" si="196"/>
        <v>16815</v>
      </c>
    </row>
    <row r="12588" spans="1:1" ht="14.45" x14ac:dyDescent="0.3">
      <c r="A12588">
        <f t="shared" si="196"/>
        <v>16814</v>
      </c>
    </row>
    <row r="12589" spans="1:1" ht="14.45" x14ac:dyDescent="0.3">
      <c r="A12589">
        <f t="shared" si="196"/>
        <v>16813</v>
      </c>
    </row>
    <row r="12590" spans="1:1" ht="14.45" x14ac:dyDescent="0.3">
      <c r="A12590">
        <f t="shared" si="196"/>
        <v>16812</v>
      </c>
    </row>
    <row r="12591" spans="1:1" ht="14.45" x14ac:dyDescent="0.3">
      <c r="A12591">
        <f t="shared" si="196"/>
        <v>16811</v>
      </c>
    </row>
    <row r="12592" spans="1:1" ht="14.45" x14ac:dyDescent="0.3">
      <c r="A12592">
        <f t="shared" si="196"/>
        <v>16810</v>
      </c>
    </row>
    <row r="12593" spans="1:1" ht="14.45" x14ac:dyDescent="0.3">
      <c r="A12593">
        <f t="shared" si="196"/>
        <v>16809</v>
      </c>
    </row>
    <row r="12594" spans="1:1" ht="14.45" x14ac:dyDescent="0.3">
      <c r="A12594">
        <f t="shared" si="196"/>
        <v>16808</v>
      </c>
    </row>
    <row r="12595" spans="1:1" ht="14.45" x14ac:dyDescent="0.3">
      <c r="A12595">
        <f t="shared" si="196"/>
        <v>16807</v>
      </c>
    </row>
    <row r="12596" spans="1:1" ht="14.45" x14ac:dyDescent="0.3">
      <c r="A12596">
        <f t="shared" si="196"/>
        <v>16806</v>
      </c>
    </row>
    <row r="12597" spans="1:1" ht="14.45" x14ac:dyDescent="0.3">
      <c r="A12597">
        <f t="shared" si="196"/>
        <v>16805</v>
      </c>
    </row>
    <row r="12598" spans="1:1" ht="14.45" x14ac:dyDescent="0.3">
      <c r="A12598">
        <f t="shared" si="196"/>
        <v>16804</v>
      </c>
    </row>
    <row r="12599" spans="1:1" ht="14.45" x14ac:dyDescent="0.3">
      <c r="A12599">
        <f t="shared" si="196"/>
        <v>16803</v>
      </c>
    </row>
    <row r="12600" spans="1:1" ht="14.45" x14ac:dyDescent="0.3">
      <c r="A12600">
        <f t="shared" si="196"/>
        <v>16802</v>
      </c>
    </row>
    <row r="12601" spans="1:1" ht="14.45" x14ac:dyDescent="0.3">
      <c r="A12601">
        <f t="shared" si="196"/>
        <v>16801</v>
      </c>
    </row>
    <row r="12602" spans="1:1" ht="14.45" x14ac:dyDescent="0.3">
      <c r="A12602">
        <f t="shared" si="196"/>
        <v>16800</v>
      </c>
    </row>
    <row r="12603" spans="1:1" ht="14.45" x14ac:dyDescent="0.3">
      <c r="A12603">
        <f t="shared" si="196"/>
        <v>16799</v>
      </c>
    </row>
    <row r="12604" spans="1:1" ht="14.45" x14ac:dyDescent="0.3">
      <c r="A12604">
        <f t="shared" si="196"/>
        <v>16798</v>
      </c>
    </row>
    <row r="12605" spans="1:1" ht="14.45" x14ac:dyDescent="0.3">
      <c r="A12605">
        <f t="shared" si="196"/>
        <v>16797</v>
      </c>
    </row>
    <row r="12606" spans="1:1" ht="14.45" x14ac:dyDescent="0.3">
      <c r="A12606">
        <f t="shared" si="196"/>
        <v>16796</v>
      </c>
    </row>
    <row r="12607" spans="1:1" ht="14.45" x14ac:dyDescent="0.3">
      <c r="A12607">
        <f t="shared" si="196"/>
        <v>16795</v>
      </c>
    </row>
    <row r="12608" spans="1:1" ht="14.45" x14ac:dyDescent="0.3">
      <c r="A12608">
        <f t="shared" si="196"/>
        <v>16794</v>
      </c>
    </row>
    <row r="12609" spans="1:1" ht="14.45" x14ac:dyDescent="0.3">
      <c r="A12609">
        <f t="shared" si="196"/>
        <v>16793</v>
      </c>
    </row>
    <row r="12610" spans="1:1" ht="14.45" x14ac:dyDescent="0.3">
      <c r="A12610">
        <f t="shared" si="196"/>
        <v>16792</v>
      </c>
    </row>
    <row r="12611" spans="1:1" ht="14.45" x14ac:dyDescent="0.3">
      <c r="A12611">
        <f t="shared" si="196"/>
        <v>16791</v>
      </c>
    </row>
    <row r="12612" spans="1:1" ht="14.45" x14ac:dyDescent="0.3">
      <c r="A12612">
        <f t="shared" ref="A12612:A12675" si="197">A12611-1</f>
        <v>16790</v>
      </c>
    </row>
    <row r="12613" spans="1:1" ht="14.45" x14ac:dyDescent="0.3">
      <c r="A12613">
        <f t="shared" si="197"/>
        <v>16789</v>
      </c>
    </row>
    <row r="12614" spans="1:1" ht="14.45" x14ac:dyDescent="0.3">
      <c r="A12614">
        <f t="shared" si="197"/>
        <v>16788</v>
      </c>
    </row>
    <row r="12615" spans="1:1" ht="14.45" x14ac:dyDescent="0.3">
      <c r="A12615">
        <f t="shared" si="197"/>
        <v>16787</v>
      </c>
    </row>
    <row r="12616" spans="1:1" ht="14.45" x14ac:dyDescent="0.3">
      <c r="A12616">
        <f t="shared" si="197"/>
        <v>16786</v>
      </c>
    </row>
    <row r="12617" spans="1:1" ht="14.45" x14ac:dyDescent="0.3">
      <c r="A12617">
        <f t="shared" si="197"/>
        <v>16785</v>
      </c>
    </row>
    <row r="12618" spans="1:1" ht="14.45" x14ac:dyDescent="0.3">
      <c r="A12618">
        <f t="shared" si="197"/>
        <v>16784</v>
      </c>
    </row>
    <row r="12619" spans="1:1" ht="14.45" x14ac:dyDescent="0.3">
      <c r="A12619">
        <f t="shared" si="197"/>
        <v>16783</v>
      </c>
    </row>
    <row r="12620" spans="1:1" ht="14.45" x14ac:dyDescent="0.3">
      <c r="A12620">
        <f t="shared" si="197"/>
        <v>16782</v>
      </c>
    </row>
    <row r="12621" spans="1:1" ht="14.45" x14ac:dyDescent="0.3">
      <c r="A12621">
        <f t="shared" si="197"/>
        <v>16781</v>
      </c>
    </row>
    <row r="12622" spans="1:1" ht="14.45" x14ac:dyDescent="0.3">
      <c r="A12622">
        <f t="shared" si="197"/>
        <v>16780</v>
      </c>
    </row>
    <row r="12623" spans="1:1" ht="14.45" x14ac:dyDescent="0.3">
      <c r="A12623">
        <f t="shared" si="197"/>
        <v>16779</v>
      </c>
    </row>
    <row r="12624" spans="1:1" ht="14.45" x14ac:dyDescent="0.3">
      <c r="A12624">
        <f t="shared" si="197"/>
        <v>16778</v>
      </c>
    </row>
    <row r="12625" spans="1:1" ht="14.45" x14ac:dyDescent="0.3">
      <c r="A12625">
        <f t="shared" si="197"/>
        <v>16777</v>
      </c>
    </row>
    <row r="12626" spans="1:1" ht="14.45" x14ac:dyDescent="0.3">
      <c r="A12626">
        <f t="shared" si="197"/>
        <v>16776</v>
      </c>
    </row>
    <row r="12627" spans="1:1" ht="14.45" x14ac:dyDescent="0.3">
      <c r="A12627">
        <f t="shared" si="197"/>
        <v>16775</v>
      </c>
    </row>
    <row r="12628" spans="1:1" ht="14.45" x14ac:dyDescent="0.3">
      <c r="A12628">
        <f t="shared" si="197"/>
        <v>16774</v>
      </c>
    </row>
    <row r="12629" spans="1:1" ht="14.45" x14ac:dyDescent="0.3">
      <c r="A12629">
        <f t="shared" si="197"/>
        <v>16773</v>
      </c>
    </row>
    <row r="12630" spans="1:1" ht="14.45" x14ac:dyDescent="0.3">
      <c r="A12630">
        <f t="shared" si="197"/>
        <v>16772</v>
      </c>
    </row>
    <row r="12631" spans="1:1" ht="14.45" x14ac:dyDescent="0.3">
      <c r="A12631">
        <f t="shared" si="197"/>
        <v>16771</v>
      </c>
    </row>
    <row r="12632" spans="1:1" ht="14.45" x14ac:dyDescent="0.3">
      <c r="A12632">
        <f t="shared" si="197"/>
        <v>16770</v>
      </c>
    </row>
    <row r="12633" spans="1:1" ht="14.45" x14ac:dyDescent="0.3">
      <c r="A12633">
        <f t="shared" si="197"/>
        <v>16769</v>
      </c>
    </row>
    <row r="12634" spans="1:1" ht="14.45" x14ac:dyDescent="0.3">
      <c r="A12634">
        <f t="shared" si="197"/>
        <v>16768</v>
      </c>
    </row>
    <row r="12635" spans="1:1" ht="14.45" x14ac:dyDescent="0.3">
      <c r="A12635">
        <f t="shared" si="197"/>
        <v>16767</v>
      </c>
    </row>
    <row r="12636" spans="1:1" ht="14.45" x14ac:dyDescent="0.3">
      <c r="A12636">
        <f t="shared" si="197"/>
        <v>16766</v>
      </c>
    </row>
    <row r="12637" spans="1:1" ht="14.45" x14ac:dyDescent="0.3">
      <c r="A12637">
        <f t="shared" si="197"/>
        <v>16765</v>
      </c>
    </row>
    <row r="12638" spans="1:1" ht="14.45" x14ac:dyDescent="0.3">
      <c r="A12638">
        <f t="shared" si="197"/>
        <v>16764</v>
      </c>
    </row>
    <row r="12639" spans="1:1" ht="14.45" x14ac:dyDescent="0.3">
      <c r="A12639">
        <f t="shared" si="197"/>
        <v>16763</v>
      </c>
    </row>
    <row r="12640" spans="1:1" ht="14.45" x14ac:dyDescent="0.3">
      <c r="A12640">
        <f t="shared" si="197"/>
        <v>16762</v>
      </c>
    </row>
    <row r="12641" spans="1:1" ht="14.45" x14ac:dyDescent="0.3">
      <c r="A12641">
        <f t="shared" si="197"/>
        <v>16761</v>
      </c>
    </row>
    <row r="12642" spans="1:1" ht="14.45" x14ac:dyDescent="0.3">
      <c r="A12642">
        <f t="shared" si="197"/>
        <v>16760</v>
      </c>
    </row>
    <row r="12643" spans="1:1" ht="14.45" x14ac:dyDescent="0.3">
      <c r="A12643">
        <f t="shared" si="197"/>
        <v>16759</v>
      </c>
    </row>
    <row r="12644" spans="1:1" ht="14.45" x14ac:dyDescent="0.3">
      <c r="A12644">
        <f t="shared" si="197"/>
        <v>16758</v>
      </c>
    </row>
    <row r="12645" spans="1:1" ht="14.45" x14ac:dyDescent="0.3">
      <c r="A12645">
        <f t="shared" si="197"/>
        <v>16757</v>
      </c>
    </row>
    <row r="12646" spans="1:1" ht="14.45" x14ac:dyDescent="0.3">
      <c r="A12646">
        <f t="shared" si="197"/>
        <v>16756</v>
      </c>
    </row>
    <row r="12647" spans="1:1" ht="14.45" x14ac:dyDescent="0.3">
      <c r="A12647">
        <f t="shared" si="197"/>
        <v>16755</v>
      </c>
    </row>
    <row r="12648" spans="1:1" ht="14.45" x14ac:dyDescent="0.3">
      <c r="A12648">
        <f t="shared" si="197"/>
        <v>16754</v>
      </c>
    </row>
    <row r="12649" spans="1:1" ht="14.45" x14ac:dyDescent="0.3">
      <c r="A12649">
        <f t="shared" si="197"/>
        <v>16753</v>
      </c>
    </row>
    <row r="12650" spans="1:1" ht="14.45" x14ac:dyDescent="0.3">
      <c r="A12650">
        <f t="shared" si="197"/>
        <v>16752</v>
      </c>
    </row>
    <row r="12651" spans="1:1" ht="14.45" x14ac:dyDescent="0.3">
      <c r="A12651">
        <f t="shared" si="197"/>
        <v>16751</v>
      </c>
    </row>
    <row r="12652" spans="1:1" ht="14.45" x14ac:dyDescent="0.3">
      <c r="A12652">
        <f t="shared" si="197"/>
        <v>16750</v>
      </c>
    </row>
    <row r="12653" spans="1:1" ht="14.45" x14ac:dyDescent="0.3">
      <c r="A12653">
        <f t="shared" si="197"/>
        <v>16749</v>
      </c>
    </row>
    <row r="12654" spans="1:1" ht="14.45" x14ac:dyDescent="0.3">
      <c r="A12654">
        <f t="shared" si="197"/>
        <v>16748</v>
      </c>
    </row>
    <row r="12655" spans="1:1" ht="14.45" x14ac:dyDescent="0.3">
      <c r="A12655">
        <f t="shared" si="197"/>
        <v>16747</v>
      </c>
    </row>
    <row r="12656" spans="1:1" ht="14.45" x14ac:dyDescent="0.3">
      <c r="A12656">
        <f t="shared" si="197"/>
        <v>16746</v>
      </c>
    </row>
    <row r="12657" spans="1:1" ht="14.45" x14ac:dyDescent="0.3">
      <c r="A12657">
        <f t="shared" si="197"/>
        <v>16745</v>
      </c>
    </row>
    <row r="12658" spans="1:1" ht="14.45" x14ac:dyDescent="0.3">
      <c r="A12658">
        <f t="shared" si="197"/>
        <v>16744</v>
      </c>
    </row>
    <row r="12659" spans="1:1" ht="14.45" x14ac:dyDescent="0.3">
      <c r="A12659">
        <f t="shared" si="197"/>
        <v>16743</v>
      </c>
    </row>
    <row r="12660" spans="1:1" ht="14.45" x14ac:dyDescent="0.3">
      <c r="A12660">
        <f t="shared" si="197"/>
        <v>16742</v>
      </c>
    </row>
    <row r="12661" spans="1:1" ht="14.45" x14ac:dyDescent="0.3">
      <c r="A12661">
        <f t="shared" si="197"/>
        <v>16741</v>
      </c>
    </row>
    <row r="12662" spans="1:1" ht="14.45" x14ac:dyDescent="0.3">
      <c r="A12662">
        <f t="shared" si="197"/>
        <v>16740</v>
      </c>
    </row>
    <row r="12663" spans="1:1" ht="14.45" x14ac:dyDescent="0.3">
      <c r="A12663">
        <f t="shared" si="197"/>
        <v>16739</v>
      </c>
    </row>
    <row r="12664" spans="1:1" ht="14.45" x14ac:dyDescent="0.3">
      <c r="A12664">
        <f t="shared" si="197"/>
        <v>16738</v>
      </c>
    </row>
    <row r="12665" spans="1:1" ht="14.45" x14ac:dyDescent="0.3">
      <c r="A12665">
        <f t="shared" si="197"/>
        <v>16737</v>
      </c>
    </row>
    <row r="12666" spans="1:1" ht="14.45" x14ac:dyDescent="0.3">
      <c r="A12666">
        <f t="shared" si="197"/>
        <v>16736</v>
      </c>
    </row>
    <row r="12667" spans="1:1" ht="14.45" x14ac:dyDescent="0.3">
      <c r="A12667">
        <f t="shared" si="197"/>
        <v>16735</v>
      </c>
    </row>
    <row r="12668" spans="1:1" ht="14.45" x14ac:dyDescent="0.3">
      <c r="A12668">
        <f t="shared" si="197"/>
        <v>16734</v>
      </c>
    </row>
    <row r="12669" spans="1:1" ht="14.45" x14ac:dyDescent="0.3">
      <c r="A12669">
        <f t="shared" si="197"/>
        <v>16733</v>
      </c>
    </row>
    <row r="12670" spans="1:1" ht="14.45" x14ac:dyDescent="0.3">
      <c r="A12670">
        <f t="shared" si="197"/>
        <v>16732</v>
      </c>
    </row>
    <row r="12671" spans="1:1" ht="14.45" x14ac:dyDescent="0.3">
      <c r="A12671">
        <f t="shared" si="197"/>
        <v>16731</v>
      </c>
    </row>
    <row r="12672" spans="1:1" ht="14.45" x14ac:dyDescent="0.3">
      <c r="A12672">
        <f t="shared" si="197"/>
        <v>16730</v>
      </c>
    </row>
    <row r="12673" spans="1:1" ht="14.45" x14ac:dyDescent="0.3">
      <c r="A12673">
        <f t="shared" si="197"/>
        <v>16729</v>
      </c>
    </row>
    <row r="12674" spans="1:1" ht="14.45" x14ac:dyDescent="0.3">
      <c r="A12674">
        <f t="shared" si="197"/>
        <v>16728</v>
      </c>
    </row>
    <row r="12675" spans="1:1" ht="14.45" x14ac:dyDescent="0.3">
      <c r="A12675">
        <f t="shared" si="197"/>
        <v>16727</v>
      </c>
    </row>
    <row r="12676" spans="1:1" ht="14.45" x14ac:dyDescent="0.3">
      <c r="A12676">
        <f t="shared" ref="A12676:A12739" si="198">A12675-1</f>
        <v>16726</v>
      </c>
    </row>
    <row r="12677" spans="1:1" ht="14.45" x14ac:dyDescent="0.3">
      <c r="A12677">
        <f t="shared" si="198"/>
        <v>16725</v>
      </c>
    </row>
    <row r="12678" spans="1:1" ht="14.45" x14ac:dyDescent="0.3">
      <c r="A12678">
        <f t="shared" si="198"/>
        <v>16724</v>
      </c>
    </row>
    <row r="12679" spans="1:1" ht="14.45" x14ac:dyDescent="0.3">
      <c r="A12679">
        <f t="shared" si="198"/>
        <v>16723</v>
      </c>
    </row>
    <row r="12680" spans="1:1" ht="14.45" x14ac:dyDescent="0.3">
      <c r="A12680">
        <f t="shared" si="198"/>
        <v>16722</v>
      </c>
    </row>
    <row r="12681" spans="1:1" ht="14.45" x14ac:dyDescent="0.3">
      <c r="A12681">
        <f t="shared" si="198"/>
        <v>16721</v>
      </c>
    </row>
    <row r="12682" spans="1:1" ht="14.45" x14ac:dyDescent="0.3">
      <c r="A12682">
        <f t="shared" si="198"/>
        <v>16720</v>
      </c>
    </row>
    <row r="12683" spans="1:1" ht="14.45" x14ac:dyDescent="0.3">
      <c r="A12683">
        <f t="shared" si="198"/>
        <v>16719</v>
      </c>
    </row>
    <row r="12684" spans="1:1" ht="14.45" x14ac:dyDescent="0.3">
      <c r="A12684">
        <f t="shared" si="198"/>
        <v>16718</v>
      </c>
    </row>
    <row r="12685" spans="1:1" ht="14.45" x14ac:dyDescent="0.3">
      <c r="A12685">
        <f t="shared" si="198"/>
        <v>16717</v>
      </c>
    </row>
    <row r="12686" spans="1:1" ht="14.45" x14ac:dyDescent="0.3">
      <c r="A12686">
        <f t="shared" si="198"/>
        <v>16716</v>
      </c>
    </row>
    <row r="12687" spans="1:1" ht="14.45" x14ac:dyDescent="0.3">
      <c r="A12687">
        <f t="shared" si="198"/>
        <v>16715</v>
      </c>
    </row>
    <row r="12688" spans="1:1" ht="14.45" x14ac:dyDescent="0.3">
      <c r="A12688">
        <f t="shared" si="198"/>
        <v>16714</v>
      </c>
    </row>
    <row r="12689" spans="1:1" ht="14.45" x14ac:dyDescent="0.3">
      <c r="A12689">
        <f t="shared" si="198"/>
        <v>16713</v>
      </c>
    </row>
    <row r="12690" spans="1:1" ht="14.45" x14ac:dyDescent="0.3">
      <c r="A12690">
        <f t="shared" si="198"/>
        <v>16712</v>
      </c>
    </row>
    <row r="12691" spans="1:1" ht="14.45" x14ac:dyDescent="0.3">
      <c r="A12691">
        <f t="shared" si="198"/>
        <v>16711</v>
      </c>
    </row>
    <row r="12692" spans="1:1" ht="14.45" x14ac:dyDescent="0.3">
      <c r="A12692">
        <f t="shared" si="198"/>
        <v>16710</v>
      </c>
    </row>
    <row r="12693" spans="1:1" ht="14.45" x14ac:dyDescent="0.3">
      <c r="A12693">
        <f t="shared" si="198"/>
        <v>16709</v>
      </c>
    </row>
    <row r="12694" spans="1:1" ht="14.45" x14ac:dyDescent="0.3">
      <c r="A12694">
        <f t="shared" si="198"/>
        <v>16708</v>
      </c>
    </row>
    <row r="12695" spans="1:1" ht="14.45" x14ac:dyDescent="0.3">
      <c r="A12695">
        <f t="shared" si="198"/>
        <v>16707</v>
      </c>
    </row>
    <row r="12696" spans="1:1" ht="14.45" x14ac:dyDescent="0.3">
      <c r="A12696">
        <f t="shared" si="198"/>
        <v>16706</v>
      </c>
    </row>
    <row r="12697" spans="1:1" ht="14.45" x14ac:dyDescent="0.3">
      <c r="A12697">
        <f t="shared" si="198"/>
        <v>16705</v>
      </c>
    </row>
    <row r="12698" spans="1:1" ht="14.45" x14ac:dyDescent="0.3">
      <c r="A12698">
        <f t="shared" si="198"/>
        <v>16704</v>
      </c>
    </row>
    <row r="12699" spans="1:1" ht="14.45" x14ac:dyDescent="0.3">
      <c r="A12699">
        <f t="shared" si="198"/>
        <v>16703</v>
      </c>
    </row>
    <row r="12700" spans="1:1" ht="14.45" x14ac:dyDescent="0.3">
      <c r="A12700">
        <f t="shared" si="198"/>
        <v>16702</v>
      </c>
    </row>
    <row r="12701" spans="1:1" ht="14.45" x14ac:dyDescent="0.3">
      <c r="A12701">
        <f t="shared" si="198"/>
        <v>16701</v>
      </c>
    </row>
    <row r="12702" spans="1:1" ht="14.45" x14ac:dyDescent="0.3">
      <c r="A12702">
        <f t="shared" si="198"/>
        <v>16700</v>
      </c>
    </row>
    <row r="12703" spans="1:1" ht="14.45" x14ac:dyDescent="0.3">
      <c r="A12703">
        <f t="shared" si="198"/>
        <v>16699</v>
      </c>
    </row>
    <row r="12704" spans="1:1" ht="14.45" x14ac:dyDescent="0.3">
      <c r="A12704">
        <f t="shared" si="198"/>
        <v>16698</v>
      </c>
    </row>
    <row r="12705" spans="1:1" ht="14.45" x14ac:dyDescent="0.3">
      <c r="A12705">
        <f t="shared" si="198"/>
        <v>16697</v>
      </c>
    </row>
    <row r="12706" spans="1:1" ht="14.45" x14ac:dyDescent="0.3">
      <c r="A12706">
        <f t="shared" si="198"/>
        <v>16696</v>
      </c>
    </row>
    <row r="12707" spans="1:1" ht="14.45" x14ac:dyDescent="0.3">
      <c r="A12707">
        <f t="shared" si="198"/>
        <v>16695</v>
      </c>
    </row>
    <row r="12708" spans="1:1" ht="14.45" x14ac:dyDescent="0.3">
      <c r="A12708">
        <f t="shared" si="198"/>
        <v>16694</v>
      </c>
    </row>
    <row r="12709" spans="1:1" ht="14.45" x14ac:dyDescent="0.3">
      <c r="A12709">
        <f t="shared" si="198"/>
        <v>16693</v>
      </c>
    </row>
    <row r="12710" spans="1:1" ht="14.45" x14ac:dyDescent="0.3">
      <c r="A12710">
        <f t="shared" si="198"/>
        <v>16692</v>
      </c>
    </row>
    <row r="12711" spans="1:1" ht="14.45" x14ac:dyDescent="0.3">
      <c r="A12711">
        <f t="shared" si="198"/>
        <v>16691</v>
      </c>
    </row>
    <row r="12712" spans="1:1" ht="14.45" x14ac:dyDescent="0.3">
      <c r="A12712">
        <f t="shared" si="198"/>
        <v>16690</v>
      </c>
    </row>
    <row r="12713" spans="1:1" ht="14.45" x14ac:dyDescent="0.3">
      <c r="A12713">
        <f t="shared" si="198"/>
        <v>16689</v>
      </c>
    </row>
    <row r="12714" spans="1:1" ht="14.45" x14ac:dyDescent="0.3">
      <c r="A12714">
        <f t="shared" si="198"/>
        <v>16688</v>
      </c>
    </row>
    <row r="12715" spans="1:1" ht="14.45" x14ac:dyDescent="0.3">
      <c r="A12715">
        <f t="shared" si="198"/>
        <v>16687</v>
      </c>
    </row>
    <row r="12716" spans="1:1" ht="14.45" x14ac:dyDescent="0.3">
      <c r="A12716">
        <f t="shared" si="198"/>
        <v>16686</v>
      </c>
    </row>
    <row r="12717" spans="1:1" ht="14.45" x14ac:dyDescent="0.3">
      <c r="A12717">
        <f t="shared" si="198"/>
        <v>16685</v>
      </c>
    </row>
    <row r="12718" spans="1:1" ht="14.45" x14ac:dyDescent="0.3">
      <c r="A12718">
        <f t="shared" si="198"/>
        <v>16684</v>
      </c>
    </row>
    <row r="12719" spans="1:1" ht="14.45" x14ac:dyDescent="0.3">
      <c r="A12719">
        <f t="shared" si="198"/>
        <v>16683</v>
      </c>
    </row>
    <row r="12720" spans="1:1" ht="14.45" x14ac:dyDescent="0.3">
      <c r="A12720">
        <f t="shared" si="198"/>
        <v>16682</v>
      </c>
    </row>
    <row r="12721" spans="1:1" ht="14.45" x14ac:dyDescent="0.3">
      <c r="A12721">
        <f t="shared" si="198"/>
        <v>16681</v>
      </c>
    </row>
    <row r="12722" spans="1:1" ht="14.45" x14ac:dyDescent="0.3">
      <c r="A12722">
        <f t="shared" si="198"/>
        <v>16680</v>
      </c>
    </row>
    <row r="12723" spans="1:1" ht="14.45" x14ac:dyDescent="0.3">
      <c r="A12723">
        <f t="shared" si="198"/>
        <v>16679</v>
      </c>
    </row>
    <row r="12724" spans="1:1" ht="14.45" x14ac:dyDescent="0.3">
      <c r="A12724">
        <f t="shared" si="198"/>
        <v>16678</v>
      </c>
    </row>
    <row r="12725" spans="1:1" ht="14.45" x14ac:dyDescent="0.3">
      <c r="A12725">
        <f t="shared" si="198"/>
        <v>16677</v>
      </c>
    </row>
    <row r="12726" spans="1:1" ht="14.45" x14ac:dyDescent="0.3">
      <c r="A12726">
        <f t="shared" si="198"/>
        <v>16676</v>
      </c>
    </row>
    <row r="12727" spans="1:1" ht="14.45" x14ac:dyDescent="0.3">
      <c r="A12727">
        <f t="shared" si="198"/>
        <v>16675</v>
      </c>
    </row>
    <row r="12728" spans="1:1" ht="14.45" x14ac:dyDescent="0.3">
      <c r="A12728">
        <f t="shared" si="198"/>
        <v>16674</v>
      </c>
    </row>
    <row r="12729" spans="1:1" ht="14.45" x14ac:dyDescent="0.3">
      <c r="A12729">
        <f t="shared" si="198"/>
        <v>16673</v>
      </c>
    </row>
    <row r="12730" spans="1:1" ht="14.45" x14ac:dyDescent="0.3">
      <c r="A12730">
        <f t="shared" si="198"/>
        <v>16672</v>
      </c>
    </row>
    <row r="12731" spans="1:1" ht="14.45" x14ac:dyDescent="0.3">
      <c r="A12731">
        <f t="shared" si="198"/>
        <v>16671</v>
      </c>
    </row>
    <row r="12732" spans="1:1" ht="14.45" x14ac:dyDescent="0.3">
      <c r="A12732">
        <f t="shared" si="198"/>
        <v>16670</v>
      </c>
    </row>
    <row r="12733" spans="1:1" ht="14.45" x14ac:dyDescent="0.3">
      <c r="A12733">
        <f t="shared" si="198"/>
        <v>16669</v>
      </c>
    </row>
    <row r="12734" spans="1:1" ht="14.45" x14ac:dyDescent="0.3">
      <c r="A12734">
        <f t="shared" si="198"/>
        <v>16668</v>
      </c>
    </row>
    <row r="12735" spans="1:1" ht="14.45" x14ac:dyDescent="0.3">
      <c r="A12735">
        <f t="shared" si="198"/>
        <v>16667</v>
      </c>
    </row>
    <row r="12736" spans="1:1" ht="14.45" x14ac:dyDescent="0.3">
      <c r="A12736">
        <f t="shared" si="198"/>
        <v>16666</v>
      </c>
    </row>
    <row r="12737" spans="1:1" ht="14.45" x14ac:dyDescent="0.3">
      <c r="A12737">
        <f t="shared" si="198"/>
        <v>16665</v>
      </c>
    </row>
    <row r="12738" spans="1:1" ht="14.45" x14ac:dyDescent="0.3">
      <c r="A12738">
        <f t="shared" si="198"/>
        <v>16664</v>
      </c>
    </row>
    <row r="12739" spans="1:1" ht="14.45" x14ac:dyDescent="0.3">
      <c r="A12739">
        <f t="shared" si="198"/>
        <v>16663</v>
      </c>
    </row>
    <row r="12740" spans="1:1" ht="14.45" x14ac:dyDescent="0.3">
      <c r="A12740">
        <f t="shared" ref="A12740:A12803" si="199">A12739-1</f>
        <v>16662</v>
      </c>
    </row>
    <row r="12741" spans="1:1" ht="14.45" x14ac:dyDescent="0.3">
      <c r="A12741">
        <f t="shared" si="199"/>
        <v>16661</v>
      </c>
    </row>
    <row r="12742" spans="1:1" ht="14.45" x14ac:dyDescent="0.3">
      <c r="A12742">
        <f t="shared" si="199"/>
        <v>16660</v>
      </c>
    </row>
    <row r="12743" spans="1:1" ht="14.45" x14ac:dyDescent="0.3">
      <c r="A12743">
        <f t="shared" si="199"/>
        <v>16659</v>
      </c>
    </row>
    <row r="12744" spans="1:1" ht="14.45" x14ac:dyDescent="0.3">
      <c r="A12744">
        <f t="shared" si="199"/>
        <v>16658</v>
      </c>
    </row>
    <row r="12745" spans="1:1" ht="14.45" x14ac:dyDescent="0.3">
      <c r="A12745">
        <f t="shared" si="199"/>
        <v>16657</v>
      </c>
    </row>
    <row r="12746" spans="1:1" ht="14.45" x14ac:dyDescent="0.3">
      <c r="A12746">
        <f t="shared" si="199"/>
        <v>16656</v>
      </c>
    </row>
    <row r="12747" spans="1:1" ht="14.45" x14ac:dyDescent="0.3">
      <c r="A12747">
        <f t="shared" si="199"/>
        <v>16655</v>
      </c>
    </row>
    <row r="12748" spans="1:1" ht="14.45" x14ac:dyDescent="0.3">
      <c r="A12748">
        <f t="shared" si="199"/>
        <v>16654</v>
      </c>
    </row>
    <row r="12749" spans="1:1" ht="14.45" x14ac:dyDescent="0.3">
      <c r="A12749">
        <f t="shared" si="199"/>
        <v>16653</v>
      </c>
    </row>
    <row r="12750" spans="1:1" ht="14.45" x14ac:dyDescent="0.3">
      <c r="A12750">
        <f t="shared" si="199"/>
        <v>16652</v>
      </c>
    </row>
    <row r="12751" spans="1:1" ht="14.45" x14ac:dyDescent="0.3">
      <c r="A12751">
        <f t="shared" si="199"/>
        <v>16651</v>
      </c>
    </row>
    <row r="12752" spans="1:1" ht="14.45" x14ac:dyDescent="0.3">
      <c r="A12752">
        <f t="shared" si="199"/>
        <v>16650</v>
      </c>
    </row>
    <row r="12753" spans="1:1" ht="14.45" x14ac:dyDescent="0.3">
      <c r="A12753">
        <f t="shared" si="199"/>
        <v>16649</v>
      </c>
    </row>
    <row r="12754" spans="1:1" ht="14.45" x14ac:dyDescent="0.3">
      <c r="A12754">
        <f t="shared" si="199"/>
        <v>16648</v>
      </c>
    </row>
    <row r="12755" spans="1:1" ht="14.45" x14ac:dyDescent="0.3">
      <c r="A12755">
        <f t="shared" si="199"/>
        <v>16647</v>
      </c>
    </row>
    <row r="12756" spans="1:1" ht="14.45" x14ac:dyDescent="0.3">
      <c r="A12756">
        <f t="shared" si="199"/>
        <v>16646</v>
      </c>
    </row>
    <row r="12757" spans="1:1" ht="14.45" x14ac:dyDescent="0.3">
      <c r="A12757">
        <f t="shared" si="199"/>
        <v>16645</v>
      </c>
    </row>
    <row r="12758" spans="1:1" ht="14.45" x14ac:dyDescent="0.3">
      <c r="A12758">
        <f t="shared" si="199"/>
        <v>16644</v>
      </c>
    </row>
    <row r="12759" spans="1:1" ht="14.45" x14ac:dyDescent="0.3">
      <c r="A12759">
        <f t="shared" si="199"/>
        <v>16643</v>
      </c>
    </row>
    <row r="12760" spans="1:1" ht="14.45" x14ac:dyDescent="0.3">
      <c r="A12760">
        <f t="shared" si="199"/>
        <v>16642</v>
      </c>
    </row>
    <row r="12761" spans="1:1" ht="14.45" x14ac:dyDescent="0.3">
      <c r="A12761">
        <f t="shared" si="199"/>
        <v>16641</v>
      </c>
    </row>
    <row r="12762" spans="1:1" ht="14.45" x14ac:dyDescent="0.3">
      <c r="A12762">
        <f t="shared" si="199"/>
        <v>16640</v>
      </c>
    </row>
    <row r="12763" spans="1:1" ht="14.45" x14ac:dyDescent="0.3">
      <c r="A12763">
        <f t="shared" si="199"/>
        <v>16639</v>
      </c>
    </row>
    <row r="12764" spans="1:1" ht="14.45" x14ac:dyDescent="0.3">
      <c r="A12764">
        <f t="shared" si="199"/>
        <v>16638</v>
      </c>
    </row>
    <row r="12765" spans="1:1" ht="14.45" x14ac:dyDescent="0.3">
      <c r="A12765">
        <f t="shared" si="199"/>
        <v>16637</v>
      </c>
    </row>
    <row r="12766" spans="1:1" ht="14.45" x14ac:dyDescent="0.3">
      <c r="A12766">
        <f t="shared" si="199"/>
        <v>16636</v>
      </c>
    </row>
    <row r="12767" spans="1:1" ht="14.45" x14ac:dyDescent="0.3">
      <c r="A12767">
        <f t="shared" si="199"/>
        <v>16635</v>
      </c>
    </row>
    <row r="12768" spans="1:1" ht="14.45" x14ac:dyDescent="0.3">
      <c r="A12768">
        <f t="shared" si="199"/>
        <v>16634</v>
      </c>
    </row>
    <row r="12769" spans="1:1" ht="14.45" x14ac:dyDescent="0.3">
      <c r="A12769">
        <f t="shared" si="199"/>
        <v>16633</v>
      </c>
    </row>
    <row r="12770" spans="1:1" ht="14.45" x14ac:dyDescent="0.3">
      <c r="A12770">
        <f t="shared" si="199"/>
        <v>16632</v>
      </c>
    </row>
    <row r="12771" spans="1:1" ht="14.45" x14ac:dyDescent="0.3">
      <c r="A12771">
        <f t="shared" si="199"/>
        <v>16631</v>
      </c>
    </row>
    <row r="12772" spans="1:1" ht="14.45" x14ac:dyDescent="0.3">
      <c r="A12772">
        <f t="shared" si="199"/>
        <v>16630</v>
      </c>
    </row>
    <row r="12773" spans="1:1" ht="14.45" x14ac:dyDescent="0.3">
      <c r="A12773">
        <f t="shared" si="199"/>
        <v>16629</v>
      </c>
    </row>
    <row r="12774" spans="1:1" ht="14.45" x14ac:dyDescent="0.3">
      <c r="A12774">
        <f t="shared" si="199"/>
        <v>16628</v>
      </c>
    </row>
    <row r="12775" spans="1:1" ht="14.45" x14ac:dyDescent="0.3">
      <c r="A12775">
        <f t="shared" si="199"/>
        <v>16627</v>
      </c>
    </row>
    <row r="12776" spans="1:1" ht="14.45" x14ac:dyDescent="0.3">
      <c r="A12776">
        <f t="shared" si="199"/>
        <v>16626</v>
      </c>
    </row>
    <row r="12777" spans="1:1" ht="14.45" x14ac:dyDescent="0.3">
      <c r="A12777">
        <f t="shared" si="199"/>
        <v>16625</v>
      </c>
    </row>
    <row r="12778" spans="1:1" ht="14.45" x14ac:dyDescent="0.3">
      <c r="A12778">
        <f t="shared" si="199"/>
        <v>16624</v>
      </c>
    </row>
    <row r="12779" spans="1:1" ht="14.45" x14ac:dyDescent="0.3">
      <c r="A12779">
        <f t="shared" si="199"/>
        <v>16623</v>
      </c>
    </row>
    <row r="12780" spans="1:1" ht="14.45" x14ac:dyDescent="0.3">
      <c r="A12780">
        <f t="shared" si="199"/>
        <v>16622</v>
      </c>
    </row>
    <row r="12781" spans="1:1" ht="14.45" x14ac:dyDescent="0.3">
      <c r="A12781">
        <f t="shared" si="199"/>
        <v>16621</v>
      </c>
    </row>
    <row r="12782" spans="1:1" ht="14.45" x14ac:dyDescent="0.3">
      <c r="A12782">
        <f t="shared" si="199"/>
        <v>16620</v>
      </c>
    </row>
    <row r="12783" spans="1:1" ht="14.45" x14ac:dyDescent="0.3">
      <c r="A12783">
        <f t="shared" si="199"/>
        <v>16619</v>
      </c>
    </row>
    <row r="12784" spans="1:1" ht="14.45" x14ac:dyDescent="0.3">
      <c r="A12784">
        <f t="shared" si="199"/>
        <v>16618</v>
      </c>
    </row>
    <row r="12785" spans="1:1" ht="14.45" x14ac:dyDescent="0.3">
      <c r="A12785">
        <f t="shared" si="199"/>
        <v>16617</v>
      </c>
    </row>
    <row r="12786" spans="1:1" ht="14.45" x14ac:dyDescent="0.3">
      <c r="A12786">
        <f t="shared" si="199"/>
        <v>16616</v>
      </c>
    </row>
    <row r="12787" spans="1:1" ht="14.45" x14ac:dyDescent="0.3">
      <c r="A12787">
        <f t="shared" si="199"/>
        <v>16615</v>
      </c>
    </row>
    <row r="12788" spans="1:1" ht="14.45" x14ac:dyDescent="0.3">
      <c r="A12788">
        <f t="shared" si="199"/>
        <v>16614</v>
      </c>
    </row>
    <row r="12789" spans="1:1" ht="14.45" x14ac:dyDescent="0.3">
      <c r="A12789">
        <f t="shared" si="199"/>
        <v>16613</v>
      </c>
    </row>
    <row r="12790" spans="1:1" ht="14.45" x14ac:dyDescent="0.3">
      <c r="A12790">
        <f t="shared" si="199"/>
        <v>16612</v>
      </c>
    </row>
    <row r="12791" spans="1:1" ht="14.45" x14ac:dyDescent="0.3">
      <c r="A12791">
        <f t="shared" si="199"/>
        <v>16611</v>
      </c>
    </row>
    <row r="12792" spans="1:1" ht="14.45" x14ac:dyDescent="0.3">
      <c r="A12792">
        <f t="shared" si="199"/>
        <v>16610</v>
      </c>
    </row>
    <row r="12793" spans="1:1" ht="14.45" x14ac:dyDescent="0.3">
      <c r="A12793">
        <f t="shared" si="199"/>
        <v>16609</v>
      </c>
    </row>
    <row r="12794" spans="1:1" ht="14.45" x14ac:dyDescent="0.3">
      <c r="A12794">
        <f t="shared" si="199"/>
        <v>16608</v>
      </c>
    </row>
    <row r="12795" spans="1:1" ht="14.45" x14ac:dyDescent="0.3">
      <c r="A12795">
        <f t="shared" si="199"/>
        <v>16607</v>
      </c>
    </row>
    <row r="12796" spans="1:1" ht="14.45" x14ac:dyDescent="0.3">
      <c r="A12796">
        <f t="shared" si="199"/>
        <v>16606</v>
      </c>
    </row>
    <row r="12797" spans="1:1" ht="14.45" x14ac:dyDescent="0.3">
      <c r="A12797">
        <f t="shared" si="199"/>
        <v>16605</v>
      </c>
    </row>
    <row r="12798" spans="1:1" ht="14.45" x14ac:dyDescent="0.3">
      <c r="A12798">
        <f t="shared" si="199"/>
        <v>16604</v>
      </c>
    </row>
    <row r="12799" spans="1:1" ht="14.45" x14ac:dyDescent="0.3">
      <c r="A12799">
        <f t="shared" si="199"/>
        <v>16603</v>
      </c>
    </row>
    <row r="12800" spans="1:1" ht="14.45" x14ac:dyDescent="0.3">
      <c r="A12800">
        <f t="shared" si="199"/>
        <v>16602</v>
      </c>
    </row>
    <row r="12801" spans="1:1" ht="14.45" x14ac:dyDescent="0.3">
      <c r="A12801">
        <f t="shared" si="199"/>
        <v>16601</v>
      </c>
    </row>
    <row r="12802" spans="1:1" ht="14.45" x14ac:dyDescent="0.3">
      <c r="A12802">
        <f t="shared" si="199"/>
        <v>16600</v>
      </c>
    </row>
    <row r="12803" spans="1:1" ht="14.45" x14ac:dyDescent="0.3">
      <c r="A12803">
        <f t="shared" si="199"/>
        <v>16599</v>
      </c>
    </row>
    <row r="12804" spans="1:1" ht="14.45" x14ac:dyDescent="0.3">
      <c r="A12804">
        <f t="shared" ref="A12804:A12867" si="200">A12803-1</f>
        <v>16598</v>
      </c>
    </row>
    <row r="12805" spans="1:1" ht="14.45" x14ac:dyDescent="0.3">
      <c r="A12805">
        <f t="shared" si="200"/>
        <v>16597</v>
      </c>
    </row>
    <row r="12806" spans="1:1" ht="14.45" x14ac:dyDescent="0.3">
      <c r="A12806">
        <f t="shared" si="200"/>
        <v>16596</v>
      </c>
    </row>
    <row r="12807" spans="1:1" ht="14.45" x14ac:dyDescent="0.3">
      <c r="A12807">
        <f t="shared" si="200"/>
        <v>16595</v>
      </c>
    </row>
    <row r="12808" spans="1:1" ht="14.45" x14ac:dyDescent="0.3">
      <c r="A12808">
        <f t="shared" si="200"/>
        <v>16594</v>
      </c>
    </row>
    <row r="12809" spans="1:1" ht="14.45" x14ac:dyDescent="0.3">
      <c r="A12809">
        <f t="shared" si="200"/>
        <v>16593</v>
      </c>
    </row>
    <row r="12810" spans="1:1" ht="14.45" x14ac:dyDescent="0.3">
      <c r="A12810">
        <f t="shared" si="200"/>
        <v>16592</v>
      </c>
    </row>
    <row r="12811" spans="1:1" ht="14.45" x14ac:dyDescent="0.3">
      <c r="A12811">
        <f t="shared" si="200"/>
        <v>16591</v>
      </c>
    </row>
    <row r="12812" spans="1:1" ht="14.45" x14ac:dyDescent="0.3">
      <c r="A12812">
        <f t="shared" si="200"/>
        <v>16590</v>
      </c>
    </row>
    <row r="12813" spans="1:1" ht="14.45" x14ac:dyDescent="0.3">
      <c r="A12813">
        <f t="shared" si="200"/>
        <v>16589</v>
      </c>
    </row>
    <row r="12814" spans="1:1" ht="14.45" x14ac:dyDescent="0.3">
      <c r="A12814">
        <f t="shared" si="200"/>
        <v>16588</v>
      </c>
    </row>
    <row r="12815" spans="1:1" ht="14.45" x14ac:dyDescent="0.3">
      <c r="A12815">
        <f t="shared" si="200"/>
        <v>16587</v>
      </c>
    </row>
    <row r="12816" spans="1:1" ht="14.45" x14ac:dyDescent="0.3">
      <c r="A12816">
        <f t="shared" si="200"/>
        <v>16586</v>
      </c>
    </row>
    <row r="12817" spans="1:1" ht="14.45" x14ac:dyDescent="0.3">
      <c r="A12817">
        <f t="shared" si="200"/>
        <v>16585</v>
      </c>
    </row>
    <row r="12818" spans="1:1" ht="14.45" x14ac:dyDescent="0.3">
      <c r="A12818">
        <f t="shared" si="200"/>
        <v>16584</v>
      </c>
    </row>
    <row r="12819" spans="1:1" ht="14.45" x14ac:dyDescent="0.3">
      <c r="A12819">
        <f t="shared" si="200"/>
        <v>16583</v>
      </c>
    </row>
    <row r="12820" spans="1:1" ht="14.45" x14ac:dyDescent="0.3">
      <c r="A12820">
        <f t="shared" si="200"/>
        <v>16582</v>
      </c>
    </row>
    <row r="12821" spans="1:1" ht="14.45" x14ac:dyDescent="0.3">
      <c r="A12821">
        <f t="shared" si="200"/>
        <v>16581</v>
      </c>
    </row>
    <row r="12822" spans="1:1" ht="14.45" x14ac:dyDescent="0.3">
      <c r="A12822">
        <f t="shared" si="200"/>
        <v>16580</v>
      </c>
    </row>
    <row r="12823" spans="1:1" ht="14.45" x14ac:dyDescent="0.3">
      <c r="A12823">
        <f t="shared" si="200"/>
        <v>16579</v>
      </c>
    </row>
    <row r="12824" spans="1:1" ht="14.45" x14ac:dyDescent="0.3">
      <c r="A12824">
        <f t="shared" si="200"/>
        <v>16578</v>
      </c>
    </row>
    <row r="12825" spans="1:1" ht="14.45" x14ac:dyDescent="0.3">
      <c r="A12825">
        <f t="shared" si="200"/>
        <v>16577</v>
      </c>
    </row>
    <row r="12826" spans="1:1" ht="14.45" x14ac:dyDescent="0.3">
      <c r="A12826">
        <f t="shared" si="200"/>
        <v>16576</v>
      </c>
    </row>
    <row r="12827" spans="1:1" ht="14.45" x14ac:dyDescent="0.3">
      <c r="A12827">
        <f t="shared" si="200"/>
        <v>16575</v>
      </c>
    </row>
    <row r="12828" spans="1:1" ht="14.45" x14ac:dyDescent="0.3">
      <c r="A12828">
        <f t="shared" si="200"/>
        <v>16574</v>
      </c>
    </row>
    <row r="12829" spans="1:1" ht="14.45" x14ac:dyDescent="0.3">
      <c r="A12829">
        <f t="shared" si="200"/>
        <v>16573</v>
      </c>
    </row>
    <row r="12830" spans="1:1" ht="14.45" x14ac:dyDescent="0.3">
      <c r="A12830">
        <f t="shared" si="200"/>
        <v>16572</v>
      </c>
    </row>
    <row r="12831" spans="1:1" ht="14.45" x14ac:dyDescent="0.3">
      <c r="A12831">
        <f t="shared" si="200"/>
        <v>16571</v>
      </c>
    </row>
    <row r="12832" spans="1:1" ht="14.45" x14ac:dyDescent="0.3">
      <c r="A12832">
        <f t="shared" si="200"/>
        <v>16570</v>
      </c>
    </row>
    <row r="12833" spans="1:1" ht="14.45" x14ac:dyDescent="0.3">
      <c r="A12833">
        <f t="shared" si="200"/>
        <v>16569</v>
      </c>
    </row>
    <row r="12834" spans="1:1" ht="14.45" x14ac:dyDescent="0.3">
      <c r="A12834">
        <f t="shared" si="200"/>
        <v>16568</v>
      </c>
    </row>
    <row r="12835" spans="1:1" ht="14.45" x14ac:dyDescent="0.3">
      <c r="A12835">
        <f t="shared" si="200"/>
        <v>16567</v>
      </c>
    </row>
    <row r="12836" spans="1:1" ht="14.45" x14ac:dyDescent="0.3">
      <c r="A12836">
        <f t="shared" si="200"/>
        <v>16566</v>
      </c>
    </row>
    <row r="12837" spans="1:1" ht="14.45" x14ac:dyDescent="0.3">
      <c r="A12837">
        <f t="shared" si="200"/>
        <v>16565</v>
      </c>
    </row>
    <row r="12838" spans="1:1" ht="14.45" x14ac:dyDescent="0.3">
      <c r="A12838">
        <f t="shared" si="200"/>
        <v>16564</v>
      </c>
    </row>
    <row r="12839" spans="1:1" ht="14.45" x14ac:dyDescent="0.3">
      <c r="A12839">
        <f t="shared" si="200"/>
        <v>16563</v>
      </c>
    </row>
    <row r="12840" spans="1:1" ht="14.45" x14ac:dyDescent="0.3">
      <c r="A12840">
        <f t="shared" si="200"/>
        <v>16562</v>
      </c>
    </row>
    <row r="12841" spans="1:1" ht="14.45" x14ac:dyDescent="0.3">
      <c r="A12841">
        <f t="shared" si="200"/>
        <v>16561</v>
      </c>
    </row>
    <row r="12842" spans="1:1" ht="14.45" x14ac:dyDescent="0.3">
      <c r="A12842">
        <f t="shared" si="200"/>
        <v>16560</v>
      </c>
    </row>
    <row r="12843" spans="1:1" ht="14.45" x14ac:dyDescent="0.3">
      <c r="A12843">
        <f t="shared" si="200"/>
        <v>16559</v>
      </c>
    </row>
    <row r="12844" spans="1:1" ht="14.45" x14ac:dyDescent="0.3">
      <c r="A12844">
        <f t="shared" si="200"/>
        <v>16558</v>
      </c>
    </row>
    <row r="12845" spans="1:1" ht="14.45" x14ac:dyDescent="0.3">
      <c r="A12845">
        <f t="shared" si="200"/>
        <v>16557</v>
      </c>
    </row>
    <row r="12846" spans="1:1" ht="14.45" x14ac:dyDescent="0.3">
      <c r="A12846">
        <f t="shared" si="200"/>
        <v>16556</v>
      </c>
    </row>
    <row r="12847" spans="1:1" ht="14.45" x14ac:dyDescent="0.3">
      <c r="A12847">
        <f t="shared" si="200"/>
        <v>16555</v>
      </c>
    </row>
    <row r="12848" spans="1:1" ht="14.45" x14ac:dyDescent="0.3">
      <c r="A12848">
        <f t="shared" si="200"/>
        <v>16554</v>
      </c>
    </row>
    <row r="12849" spans="1:1" ht="14.45" x14ac:dyDescent="0.3">
      <c r="A12849">
        <f t="shared" si="200"/>
        <v>16553</v>
      </c>
    </row>
    <row r="12850" spans="1:1" ht="14.45" x14ac:dyDescent="0.3">
      <c r="A12850">
        <f t="shared" si="200"/>
        <v>16552</v>
      </c>
    </row>
    <row r="12851" spans="1:1" ht="14.45" x14ac:dyDescent="0.3">
      <c r="A12851">
        <f t="shared" si="200"/>
        <v>16551</v>
      </c>
    </row>
    <row r="12852" spans="1:1" ht="14.45" x14ac:dyDescent="0.3">
      <c r="A12852">
        <f t="shared" si="200"/>
        <v>16550</v>
      </c>
    </row>
    <row r="12853" spans="1:1" ht="14.45" x14ac:dyDescent="0.3">
      <c r="A12853">
        <f t="shared" si="200"/>
        <v>16549</v>
      </c>
    </row>
    <row r="12854" spans="1:1" ht="14.45" x14ac:dyDescent="0.3">
      <c r="A12854">
        <f t="shared" si="200"/>
        <v>16548</v>
      </c>
    </row>
    <row r="12855" spans="1:1" ht="14.45" x14ac:dyDescent="0.3">
      <c r="A12855">
        <f t="shared" si="200"/>
        <v>16547</v>
      </c>
    </row>
    <row r="12856" spans="1:1" ht="14.45" x14ac:dyDescent="0.3">
      <c r="A12856">
        <f t="shared" si="200"/>
        <v>16546</v>
      </c>
    </row>
    <row r="12857" spans="1:1" ht="14.45" x14ac:dyDescent="0.3">
      <c r="A12857">
        <f t="shared" si="200"/>
        <v>16545</v>
      </c>
    </row>
    <row r="12858" spans="1:1" ht="14.45" x14ac:dyDescent="0.3">
      <c r="A12858">
        <f t="shared" si="200"/>
        <v>16544</v>
      </c>
    </row>
    <row r="12859" spans="1:1" ht="14.45" x14ac:dyDescent="0.3">
      <c r="A12859">
        <f t="shared" si="200"/>
        <v>16543</v>
      </c>
    </row>
    <row r="12860" spans="1:1" ht="14.45" x14ac:dyDescent="0.3">
      <c r="A12860">
        <f t="shared" si="200"/>
        <v>16542</v>
      </c>
    </row>
    <row r="12861" spans="1:1" ht="14.45" x14ac:dyDescent="0.3">
      <c r="A12861">
        <f t="shared" si="200"/>
        <v>16541</v>
      </c>
    </row>
    <row r="12862" spans="1:1" ht="14.45" x14ac:dyDescent="0.3">
      <c r="A12862">
        <f t="shared" si="200"/>
        <v>16540</v>
      </c>
    </row>
    <row r="12863" spans="1:1" ht="14.45" x14ac:dyDescent="0.3">
      <c r="A12863">
        <f t="shared" si="200"/>
        <v>16539</v>
      </c>
    </row>
    <row r="12864" spans="1:1" ht="14.45" x14ac:dyDescent="0.3">
      <c r="A12864">
        <f t="shared" si="200"/>
        <v>16538</v>
      </c>
    </row>
    <row r="12865" spans="1:1" ht="14.45" x14ac:dyDescent="0.3">
      <c r="A12865">
        <f t="shared" si="200"/>
        <v>16537</v>
      </c>
    </row>
    <row r="12866" spans="1:1" ht="14.45" x14ac:dyDescent="0.3">
      <c r="A12866">
        <f t="shared" si="200"/>
        <v>16536</v>
      </c>
    </row>
    <row r="12867" spans="1:1" ht="14.45" x14ac:dyDescent="0.3">
      <c r="A12867">
        <f t="shared" si="200"/>
        <v>16535</v>
      </c>
    </row>
    <row r="12868" spans="1:1" ht="14.45" x14ac:dyDescent="0.3">
      <c r="A12868">
        <f t="shared" ref="A12868:A12931" si="201">A12867-1</f>
        <v>16534</v>
      </c>
    </row>
    <row r="12869" spans="1:1" ht="14.45" x14ac:dyDescent="0.3">
      <c r="A12869">
        <f t="shared" si="201"/>
        <v>16533</v>
      </c>
    </row>
    <row r="12870" spans="1:1" ht="14.45" x14ac:dyDescent="0.3">
      <c r="A12870">
        <f t="shared" si="201"/>
        <v>16532</v>
      </c>
    </row>
    <row r="12871" spans="1:1" ht="14.45" x14ac:dyDescent="0.3">
      <c r="A12871">
        <f t="shared" si="201"/>
        <v>16531</v>
      </c>
    </row>
    <row r="12872" spans="1:1" ht="14.45" x14ac:dyDescent="0.3">
      <c r="A12872">
        <f t="shared" si="201"/>
        <v>16530</v>
      </c>
    </row>
    <row r="12873" spans="1:1" ht="14.45" x14ac:dyDescent="0.3">
      <c r="A12873">
        <f t="shared" si="201"/>
        <v>16529</v>
      </c>
    </row>
    <row r="12874" spans="1:1" ht="14.45" x14ac:dyDescent="0.3">
      <c r="A12874">
        <f t="shared" si="201"/>
        <v>16528</v>
      </c>
    </row>
    <row r="12875" spans="1:1" ht="14.45" x14ac:dyDescent="0.3">
      <c r="A12875">
        <f t="shared" si="201"/>
        <v>16527</v>
      </c>
    </row>
    <row r="12876" spans="1:1" ht="14.45" x14ac:dyDescent="0.3">
      <c r="A12876">
        <f t="shared" si="201"/>
        <v>16526</v>
      </c>
    </row>
    <row r="12877" spans="1:1" ht="14.45" x14ac:dyDescent="0.3">
      <c r="A12877">
        <f t="shared" si="201"/>
        <v>16525</v>
      </c>
    </row>
    <row r="12878" spans="1:1" ht="14.45" x14ac:dyDescent="0.3">
      <c r="A12878">
        <f t="shared" si="201"/>
        <v>16524</v>
      </c>
    </row>
    <row r="12879" spans="1:1" ht="14.45" x14ac:dyDescent="0.3">
      <c r="A12879">
        <f t="shared" si="201"/>
        <v>16523</v>
      </c>
    </row>
    <row r="12880" spans="1:1" ht="14.45" x14ac:dyDescent="0.3">
      <c r="A12880">
        <f t="shared" si="201"/>
        <v>16522</v>
      </c>
    </row>
    <row r="12881" spans="1:1" ht="14.45" x14ac:dyDescent="0.3">
      <c r="A12881">
        <f t="shared" si="201"/>
        <v>16521</v>
      </c>
    </row>
    <row r="12882" spans="1:1" ht="14.45" x14ac:dyDescent="0.3">
      <c r="A12882">
        <f t="shared" si="201"/>
        <v>16520</v>
      </c>
    </row>
    <row r="12883" spans="1:1" ht="14.45" x14ac:dyDescent="0.3">
      <c r="A12883">
        <f t="shared" si="201"/>
        <v>16519</v>
      </c>
    </row>
    <row r="12884" spans="1:1" ht="14.45" x14ac:dyDescent="0.3">
      <c r="A12884">
        <f t="shared" si="201"/>
        <v>16518</v>
      </c>
    </row>
    <row r="12885" spans="1:1" ht="14.45" x14ac:dyDescent="0.3">
      <c r="A12885">
        <f t="shared" si="201"/>
        <v>16517</v>
      </c>
    </row>
    <row r="12886" spans="1:1" ht="14.45" x14ac:dyDescent="0.3">
      <c r="A12886">
        <f t="shared" si="201"/>
        <v>16516</v>
      </c>
    </row>
    <row r="12887" spans="1:1" ht="14.45" x14ac:dyDescent="0.3">
      <c r="A12887">
        <f t="shared" si="201"/>
        <v>16515</v>
      </c>
    </row>
    <row r="12888" spans="1:1" ht="14.45" x14ac:dyDescent="0.3">
      <c r="A12888">
        <f t="shared" si="201"/>
        <v>16514</v>
      </c>
    </row>
    <row r="12889" spans="1:1" ht="14.45" x14ac:dyDescent="0.3">
      <c r="A12889">
        <f t="shared" si="201"/>
        <v>16513</v>
      </c>
    </row>
    <row r="12890" spans="1:1" ht="14.45" x14ac:dyDescent="0.3">
      <c r="A12890">
        <f t="shared" si="201"/>
        <v>16512</v>
      </c>
    </row>
    <row r="12891" spans="1:1" ht="14.45" x14ac:dyDescent="0.3">
      <c r="A12891">
        <f t="shared" si="201"/>
        <v>16511</v>
      </c>
    </row>
    <row r="12892" spans="1:1" ht="14.45" x14ac:dyDescent="0.3">
      <c r="A12892">
        <f t="shared" si="201"/>
        <v>16510</v>
      </c>
    </row>
    <row r="12893" spans="1:1" ht="14.45" x14ac:dyDescent="0.3">
      <c r="A12893">
        <f t="shared" si="201"/>
        <v>16509</v>
      </c>
    </row>
    <row r="12894" spans="1:1" ht="14.45" x14ac:dyDescent="0.3">
      <c r="A12894">
        <f t="shared" si="201"/>
        <v>16508</v>
      </c>
    </row>
    <row r="12895" spans="1:1" ht="14.45" x14ac:dyDescent="0.3">
      <c r="A12895">
        <f t="shared" si="201"/>
        <v>16507</v>
      </c>
    </row>
    <row r="12896" spans="1:1" ht="14.45" x14ac:dyDescent="0.3">
      <c r="A12896">
        <f t="shared" si="201"/>
        <v>16506</v>
      </c>
    </row>
    <row r="12897" spans="1:1" ht="14.45" x14ac:dyDescent="0.3">
      <c r="A12897">
        <f t="shared" si="201"/>
        <v>16505</v>
      </c>
    </row>
    <row r="12898" spans="1:1" ht="14.45" x14ac:dyDescent="0.3">
      <c r="A12898">
        <f t="shared" si="201"/>
        <v>16504</v>
      </c>
    </row>
    <row r="12899" spans="1:1" ht="14.45" x14ac:dyDescent="0.3">
      <c r="A12899">
        <f t="shared" si="201"/>
        <v>16503</v>
      </c>
    </row>
    <row r="12900" spans="1:1" ht="14.45" x14ac:dyDescent="0.3">
      <c r="A12900">
        <f t="shared" si="201"/>
        <v>16502</v>
      </c>
    </row>
    <row r="12901" spans="1:1" ht="14.45" x14ac:dyDescent="0.3">
      <c r="A12901">
        <f t="shared" si="201"/>
        <v>16501</v>
      </c>
    </row>
    <row r="12902" spans="1:1" ht="14.45" x14ac:dyDescent="0.3">
      <c r="A12902">
        <f t="shared" si="201"/>
        <v>16500</v>
      </c>
    </row>
    <row r="12903" spans="1:1" ht="14.45" x14ac:dyDescent="0.3">
      <c r="A12903">
        <f t="shared" si="201"/>
        <v>16499</v>
      </c>
    </row>
    <row r="12904" spans="1:1" ht="14.45" x14ac:dyDescent="0.3">
      <c r="A12904">
        <f t="shared" si="201"/>
        <v>16498</v>
      </c>
    </row>
    <row r="12905" spans="1:1" ht="14.45" x14ac:dyDescent="0.3">
      <c r="A12905">
        <f t="shared" si="201"/>
        <v>16497</v>
      </c>
    </row>
    <row r="12906" spans="1:1" ht="14.45" x14ac:dyDescent="0.3">
      <c r="A12906">
        <f t="shared" si="201"/>
        <v>16496</v>
      </c>
    </row>
    <row r="12907" spans="1:1" ht="14.45" x14ac:dyDescent="0.3">
      <c r="A12907">
        <f t="shared" si="201"/>
        <v>16495</v>
      </c>
    </row>
    <row r="12908" spans="1:1" ht="14.45" x14ac:dyDescent="0.3">
      <c r="A12908">
        <f t="shared" si="201"/>
        <v>16494</v>
      </c>
    </row>
    <row r="12909" spans="1:1" ht="14.45" x14ac:dyDescent="0.3">
      <c r="A12909">
        <f t="shared" si="201"/>
        <v>16493</v>
      </c>
    </row>
    <row r="12910" spans="1:1" ht="14.45" x14ac:dyDescent="0.3">
      <c r="A12910">
        <f t="shared" si="201"/>
        <v>16492</v>
      </c>
    </row>
    <row r="12911" spans="1:1" ht="14.45" x14ac:dyDescent="0.3">
      <c r="A12911">
        <f t="shared" si="201"/>
        <v>16491</v>
      </c>
    </row>
    <row r="12912" spans="1:1" ht="14.45" x14ac:dyDescent="0.3">
      <c r="A12912">
        <f t="shared" si="201"/>
        <v>16490</v>
      </c>
    </row>
    <row r="12913" spans="1:1" ht="14.45" x14ac:dyDescent="0.3">
      <c r="A12913">
        <f t="shared" si="201"/>
        <v>16489</v>
      </c>
    </row>
    <row r="12914" spans="1:1" ht="14.45" x14ac:dyDescent="0.3">
      <c r="A12914">
        <f t="shared" si="201"/>
        <v>16488</v>
      </c>
    </row>
    <row r="12915" spans="1:1" ht="14.45" x14ac:dyDescent="0.3">
      <c r="A12915">
        <f t="shared" si="201"/>
        <v>16487</v>
      </c>
    </row>
    <row r="12916" spans="1:1" ht="14.45" x14ac:dyDescent="0.3">
      <c r="A12916">
        <f t="shared" si="201"/>
        <v>16486</v>
      </c>
    </row>
    <row r="12917" spans="1:1" ht="14.45" x14ac:dyDescent="0.3">
      <c r="A12917">
        <f t="shared" si="201"/>
        <v>16485</v>
      </c>
    </row>
    <row r="12918" spans="1:1" ht="14.45" x14ac:dyDescent="0.3">
      <c r="A12918">
        <f t="shared" si="201"/>
        <v>16484</v>
      </c>
    </row>
    <row r="12919" spans="1:1" ht="14.45" x14ac:dyDescent="0.3">
      <c r="A12919">
        <f t="shared" si="201"/>
        <v>16483</v>
      </c>
    </row>
    <row r="12920" spans="1:1" ht="14.45" x14ac:dyDescent="0.3">
      <c r="A12920">
        <f t="shared" si="201"/>
        <v>16482</v>
      </c>
    </row>
    <row r="12921" spans="1:1" ht="14.45" x14ac:dyDescent="0.3">
      <c r="A12921">
        <f t="shared" si="201"/>
        <v>16481</v>
      </c>
    </row>
    <row r="12922" spans="1:1" ht="14.45" x14ac:dyDescent="0.3">
      <c r="A12922">
        <f t="shared" si="201"/>
        <v>16480</v>
      </c>
    </row>
    <row r="12923" spans="1:1" ht="14.45" x14ac:dyDescent="0.3">
      <c r="A12923">
        <f t="shared" si="201"/>
        <v>16479</v>
      </c>
    </row>
    <row r="12924" spans="1:1" ht="14.45" x14ac:dyDescent="0.3">
      <c r="A12924">
        <f t="shared" si="201"/>
        <v>16478</v>
      </c>
    </row>
    <row r="12925" spans="1:1" ht="14.45" x14ac:dyDescent="0.3">
      <c r="A12925">
        <f t="shared" si="201"/>
        <v>16477</v>
      </c>
    </row>
    <row r="12926" spans="1:1" ht="14.45" x14ac:dyDescent="0.3">
      <c r="A12926">
        <f t="shared" si="201"/>
        <v>16476</v>
      </c>
    </row>
    <row r="12927" spans="1:1" ht="14.45" x14ac:dyDescent="0.3">
      <c r="A12927">
        <f t="shared" si="201"/>
        <v>16475</v>
      </c>
    </row>
    <row r="12928" spans="1:1" ht="14.45" x14ac:dyDescent="0.3">
      <c r="A12928">
        <f t="shared" si="201"/>
        <v>16474</v>
      </c>
    </row>
    <row r="12929" spans="1:1" ht="14.45" x14ac:dyDescent="0.3">
      <c r="A12929">
        <f t="shared" si="201"/>
        <v>16473</v>
      </c>
    </row>
    <row r="12930" spans="1:1" ht="14.45" x14ac:dyDescent="0.3">
      <c r="A12930">
        <f t="shared" si="201"/>
        <v>16472</v>
      </c>
    </row>
    <row r="12931" spans="1:1" ht="14.45" x14ac:dyDescent="0.3">
      <c r="A12931">
        <f t="shared" si="201"/>
        <v>16471</v>
      </c>
    </row>
    <row r="12932" spans="1:1" ht="14.45" x14ac:dyDescent="0.3">
      <c r="A12932">
        <f t="shared" ref="A12932:A12995" si="202">A12931-1</f>
        <v>16470</v>
      </c>
    </row>
    <row r="12933" spans="1:1" ht="14.45" x14ac:dyDescent="0.3">
      <c r="A12933">
        <f t="shared" si="202"/>
        <v>16469</v>
      </c>
    </row>
    <row r="12934" spans="1:1" ht="14.45" x14ac:dyDescent="0.3">
      <c r="A12934">
        <f t="shared" si="202"/>
        <v>16468</v>
      </c>
    </row>
    <row r="12935" spans="1:1" ht="14.45" x14ac:dyDescent="0.3">
      <c r="A12935">
        <f t="shared" si="202"/>
        <v>16467</v>
      </c>
    </row>
    <row r="12936" spans="1:1" ht="14.45" x14ac:dyDescent="0.3">
      <c r="A12936">
        <f t="shared" si="202"/>
        <v>16466</v>
      </c>
    </row>
    <row r="12937" spans="1:1" ht="14.45" x14ac:dyDescent="0.3">
      <c r="A12937">
        <f t="shared" si="202"/>
        <v>16465</v>
      </c>
    </row>
    <row r="12938" spans="1:1" ht="14.45" x14ac:dyDescent="0.3">
      <c r="A12938">
        <f t="shared" si="202"/>
        <v>16464</v>
      </c>
    </row>
    <row r="12939" spans="1:1" ht="14.45" x14ac:dyDescent="0.3">
      <c r="A12939">
        <f t="shared" si="202"/>
        <v>16463</v>
      </c>
    </row>
    <row r="12940" spans="1:1" ht="14.45" x14ac:dyDescent="0.3">
      <c r="A12940">
        <f t="shared" si="202"/>
        <v>16462</v>
      </c>
    </row>
    <row r="12941" spans="1:1" ht="14.45" x14ac:dyDescent="0.3">
      <c r="A12941">
        <f t="shared" si="202"/>
        <v>16461</v>
      </c>
    </row>
    <row r="12942" spans="1:1" ht="14.45" x14ac:dyDescent="0.3">
      <c r="A12942">
        <f t="shared" si="202"/>
        <v>16460</v>
      </c>
    </row>
    <row r="12943" spans="1:1" ht="14.45" x14ac:dyDescent="0.3">
      <c r="A12943">
        <f t="shared" si="202"/>
        <v>16459</v>
      </c>
    </row>
    <row r="12944" spans="1:1" ht="14.45" x14ac:dyDescent="0.3">
      <c r="A12944">
        <f t="shared" si="202"/>
        <v>16458</v>
      </c>
    </row>
    <row r="12945" spans="1:1" ht="14.45" x14ac:dyDescent="0.3">
      <c r="A12945">
        <f t="shared" si="202"/>
        <v>16457</v>
      </c>
    </row>
    <row r="12946" spans="1:1" ht="14.45" x14ac:dyDescent="0.3">
      <c r="A12946">
        <f t="shared" si="202"/>
        <v>16456</v>
      </c>
    </row>
    <row r="12947" spans="1:1" ht="14.45" x14ac:dyDescent="0.3">
      <c r="A12947">
        <f t="shared" si="202"/>
        <v>16455</v>
      </c>
    </row>
    <row r="12948" spans="1:1" ht="14.45" x14ac:dyDescent="0.3">
      <c r="A12948">
        <f t="shared" si="202"/>
        <v>16454</v>
      </c>
    </row>
    <row r="12949" spans="1:1" ht="14.45" x14ac:dyDescent="0.3">
      <c r="A12949">
        <f t="shared" si="202"/>
        <v>16453</v>
      </c>
    </row>
    <row r="12950" spans="1:1" ht="14.45" x14ac:dyDescent="0.3">
      <c r="A12950">
        <f t="shared" si="202"/>
        <v>16452</v>
      </c>
    </row>
    <row r="12951" spans="1:1" ht="14.45" x14ac:dyDescent="0.3">
      <c r="A12951">
        <f t="shared" si="202"/>
        <v>16451</v>
      </c>
    </row>
    <row r="12952" spans="1:1" ht="14.45" x14ac:dyDescent="0.3">
      <c r="A12952">
        <f t="shared" si="202"/>
        <v>16450</v>
      </c>
    </row>
    <row r="12953" spans="1:1" ht="14.45" x14ac:dyDescent="0.3">
      <c r="A12953">
        <f t="shared" si="202"/>
        <v>16449</v>
      </c>
    </row>
    <row r="12954" spans="1:1" ht="14.45" x14ac:dyDescent="0.3">
      <c r="A12954">
        <f t="shared" si="202"/>
        <v>16448</v>
      </c>
    </row>
    <row r="12955" spans="1:1" ht="14.45" x14ac:dyDescent="0.3">
      <c r="A12955">
        <f t="shared" si="202"/>
        <v>16447</v>
      </c>
    </row>
    <row r="12956" spans="1:1" ht="14.45" x14ac:dyDescent="0.3">
      <c r="A12956">
        <f t="shared" si="202"/>
        <v>16446</v>
      </c>
    </row>
    <row r="12957" spans="1:1" ht="14.45" x14ac:dyDescent="0.3">
      <c r="A12957">
        <f t="shared" si="202"/>
        <v>16445</v>
      </c>
    </row>
    <row r="12958" spans="1:1" ht="14.45" x14ac:dyDescent="0.3">
      <c r="A12958">
        <f t="shared" si="202"/>
        <v>16444</v>
      </c>
    </row>
    <row r="12959" spans="1:1" ht="14.45" x14ac:dyDescent="0.3">
      <c r="A12959">
        <f t="shared" si="202"/>
        <v>16443</v>
      </c>
    </row>
    <row r="12960" spans="1:1" ht="14.45" x14ac:dyDescent="0.3">
      <c r="A12960">
        <f t="shared" si="202"/>
        <v>16442</v>
      </c>
    </row>
    <row r="12961" spans="1:1" ht="14.45" x14ac:dyDescent="0.3">
      <c r="A12961">
        <f t="shared" si="202"/>
        <v>16441</v>
      </c>
    </row>
    <row r="12962" spans="1:1" ht="14.45" x14ac:dyDescent="0.3">
      <c r="A12962">
        <f t="shared" si="202"/>
        <v>16440</v>
      </c>
    </row>
    <row r="12963" spans="1:1" ht="14.45" x14ac:dyDescent="0.3">
      <c r="A12963">
        <f t="shared" si="202"/>
        <v>16439</v>
      </c>
    </row>
    <row r="12964" spans="1:1" ht="14.45" x14ac:dyDescent="0.3">
      <c r="A12964">
        <f t="shared" si="202"/>
        <v>16438</v>
      </c>
    </row>
    <row r="12965" spans="1:1" ht="14.45" x14ac:dyDescent="0.3">
      <c r="A12965">
        <f t="shared" si="202"/>
        <v>16437</v>
      </c>
    </row>
    <row r="12966" spans="1:1" ht="14.45" x14ac:dyDescent="0.3">
      <c r="A12966">
        <f t="shared" si="202"/>
        <v>16436</v>
      </c>
    </row>
    <row r="12967" spans="1:1" ht="14.45" x14ac:dyDescent="0.3">
      <c r="A12967">
        <f t="shared" si="202"/>
        <v>16435</v>
      </c>
    </row>
    <row r="12968" spans="1:1" ht="14.45" x14ac:dyDescent="0.3">
      <c r="A12968">
        <f t="shared" si="202"/>
        <v>16434</v>
      </c>
    </row>
    <row r="12969" spans="1:1" ht="14.45" x14ac:dyDescent="0.3">
      <c r="A12969">
        <f t="shared" si="202"/>
        <v>16433</v>
      </c>
    </row>
    <row r="12970" spans="1:1" ht="14.45" x14ac:dyDescent="0.3">
      <c r="A12970">
        <f t="shared" si="202"/>
        <v>16432</v>
      </c>
    </row>
    <row r="12971" spans="1:1" ht="14.45" x14ac:dyDescent="0.3">
      <c r="A12971">
        <f t="shared" si="202"/>
        <v>16431</v>
      </c>
    </row>
    <row r="12972" spans="1:1" ht="14.45" x14ac:dyDescent="0.3">
      <c r="A12972">
        <f t="shared" si="202"/>
        <v>16430</v>
      </c>
    </row>
    <row r="12973" spans="1:1" ht="14.45" x14ac:dyDescent="0.3">
      <c r="A12973">
        <f t="shared" si="202"/>
        <v>16429</v>
      </c>
    </row>
    <row r="12974" spans="1:1" ht="14.45" x14ac:dyDescent="0.3">
      <c r="A12974">
        <f t="shared" si="202"/>
        <v>16428</v>
      </c>
    </row>
    <row r="12975" spans="1:1" ht="14.45" x14ac:dyDescent="0.3">
      <c r="A12975">
        <f t="shared" si="202"/>
        <v>16427</v>
      </c>
    </row>
    <row r="12976" spans="1:1" ht="14.45" x14ac:dyDescent="0.3">
      <c r="A12976">
        <f t="shared" si="202"/>
        <v>16426</v>
      </c>
    </row>
    <row r="12977" spans="1:1" ht="14.45" x14ac:dyDescent="0.3">
      <c r="A12977">
        <f t="shared" si="202"/>
        <v>16425</v>
      </c>
    </row>
    <row r="12978" spans="1:1" ht="14.45" x14ac:dyDescent="0.3">
      <c r="A12978">
        <f t="shared" si="202"/>
        <v>16424</v>
      </c>
    </row>
    <row r="12979" spans="1:1" ht="14.45" x14ac:dyDescent="0.3">
      <c r="A12979">
        <f t="shared" si="202"/>
        <v>16423</v>
      </c>
    </row>
    <row r="12980" spans="1:1" ht="14.45" x14ac:dyDescent="0.3">
      <c r="A12980">
        <f t="shared" si="202"/>
        <v>16422</v>
      </c>
    </row>
    <row r="12981" spans="1:1" ht="14.45" x14ac:dyDescent="0.3">
      <c r="A12981">
        <f t="shared" si="202"/>
        <v>16421</v>
      </c>
    </row>
    <row r="12982" spans="1:1" ht="14.45" x14ac:dyDescent="0.3">
      <c r="A12982">
        <f t="shared" si="202"/>
        <v>16420</v>
      </c>
    </row>
    <row r="12983" spans="1:1" ht="14.45" x14ac:dyDescent="0.3">
      <c r="A12983">
        <f t="shared" si="202"/>
        <v>16419</v>
      </c>
    </row>
    <row r="12984" spans="1:1" ht="14.45" x14ac:dyDescent="0.3">
      <c r="A12984">
        <f t="shared" si="202"/>
        <v>16418</v>
      </c>
    </row>
    <row r="12985" spans="1:1" ht="14.45" x14ac:dyDescent="0.3">
      <c r="A12985">
        <f t="shared" si="202"/>
        <v>16417</v>
      </c>
    </row>
    <row r="12986" spans="1:1" ht="14.45" x14ac:dyDescent="0.3">
      <c r="A12986">
        <f t="shared" si="202"/>
        <v>16416</v>
      </c>
    </row>
    <row r="12987" spans="1:1" ht="14.45" x14ac:dyDescent="0.3">
      <c r="A12987">
        <f t="shared" si="202"/>
        <v>16415</v>
      </c>
    </row>
    <row r="12988" spans="1:1" ht="14.45" x14ac:dyDescent="0.3">
      <c r="A12988">
        <f t="shared" si="202"/>
        <v>16414</v>
      </c>
    </row>
    <row r="12989" spans="1:1" ht="14.45" x14ac:dyDescent="0.3">
      <c r="A12989">
        <f t="shared" si="202"/>
        <v>16413</v>
      </c>
    </row>
    <row r="12990" spans="1:1" ht="14.45" x14ac:dyDescent="0.3">
      <c r="A12990">
        <f t="shared" si="202"/>
        <v>16412</v>
      </c>
    </row>
    <row r="12991" spans="1:1" ht="14.45" x14ac:dyDescent="0.3">
      <c r="A12991">
        <f t="shared" si="202"/>
        <v>16411</v>
      </c>
    </row>
    <row r="12992" spans="1:1" ht="14.45" x14ac:dyDescent="0.3">
      <c r="A12992">
        <f t="shared" si="202"/>
        <v>16410</v>
      </c>
    </row>
    <row r="12993" spans="1:1" ht="14.45" x14ac:dyDescent="0.3">
      <c r="A12993">
        <f t="shared" si="202"/>
        <v>16409</v>
      </c>
    </row>
    <row r="12994" spans="1:1" ht="14.45" x14ac:dyDescent="0.3">
      <c r="A12994">
        <f t="shared" si="202"/>
        <v>16408</v>
      </c>
    </row>
    <row r="12995" spans="1:1" ht="14.45" x14ac:dyDescent="0.3">
      <c r="A12995">
        <f t="shared" si="202"/>
        <v>16407</v>
      </c>
    </row>
    <row r="12996" spans="1:1" ht="14.45" x14ac:dyDescent="0.3">
      <c r="A12996">
        <f t="shared" ref="A12996:A13059" si="203">A12995-1</f>
        <v>16406</v>
      </c>
    </row>
    <row r="12997" spans="1:1" ht="14.45" x14ac:dyDescent="0.3">
      <c r="A12997">
        <f t="shared" si="203"/>
        <v>16405</v>
      </c>
    </row>
    <row r="12998" spans="1:1" ht="14.45" x14ac:dyDescent="0.3">
      <c r="A12998">
        <f t="shared" si="203"/>
        <v>16404</v>
      </c>
    </row>
    <row r="12999" spans="1:1" ht="14.45" x14ac:dyDescent="0.3">
      <c r="A12999">
        <f t="shared" si="203"/>
        <v>16403</v>
      </c>
    </row>
    <row r="13000" spans="1:1" ht="14.45" x14ac:dyDescent="0.3">
      <c r="A13000">
        <f t="shared" si="203"/>
        <v>16402</v>
      </c>
    </row>
    <row r="13001" spans="1:1" ht="14.45" x14ac:dyDescent="0.3">
      <c r="A13001">
        <f t="shared" si="203"/>
        <v>16401</v>
      </c>
    </row>
    <row r="13002" spans="1:1" ht="14.45" x14ac:dyDescent="0.3">
      <c r="A13002">
        <f t="shared" si="203"/>
        <v>16400</v>
      </c>
    </row>
    <row r="13003" spans="1:1" ht="14.45" x14ac:dyDescent="0.3">
      <c r="A13003">
        <f t="shared" si="203"/>
        <v>16399</v>
      </c>
    </row>
    <row r="13004" spans="1:1" ht="14.45" x14ac:dyDescent="0.3">
      <c r="A13004">
        <f t="shared" si="203"/>
        <v>16398</v>
      </c>
    </row>
    <row r="13005" spans="1:1" ht="14.45" x14ac:dyDescent="0.3">
      <c r="A13005">
        <f t="shared" si="203"/>
        <v>16397</v>
      </c>
    </row>
    <row r="13006" spans="1:1" ht="14.45" x14ac:dyDescent="0.3">
      <c r="A13006">
        <f t="shared" si="203"/>
        <v>16396</v>
      </c>
    </row>
    <row r="13007" spans="1:1" ht="14.45" x14ac:dyDescent="0.3">
      <c r="A13007">
        <f t="shared" si="203"/>
        <v>16395</v>
      </c>
    </row>
    <row r="13008" spans="1:1" ht="14.45" x14ac:dyDescent="0.3">
      <c r="A13008">
        <f t="shared" si="203"/>
        <v>16394</v>
      </c>
    </row>
    <row r="13009" spans="1:1" ht="14.45" x14ac:dyDescent="0.3">
      <c r="A13009">
        <f t="shared" si="203"/>
        <v>16393</v>
      </c>
    </row>
    <row r="13010" spans="1:1" ht="14.45" x14ac:dyDescent="0.3">
      <c r="A13010">
        <f t="shared" si="203"/>
        <v>16392</v>
      </c>
    </row>
    <row r="13011" spans="1:1" ht="14.45" x14ac:dyDescent="0.3">
      <c r="A13011">
        <f t="shared" si="203"/>
        <v>16391</v>
      </c>
    </row>
    <row r="13012" spans="1:1" ht="14.45" x14ac:dyDescent="0.3">
      <c r="A13012">
        <f t="shared" si="203"/>
        <v>16390</v>
      </c>
    </row>
    <row r="13013" spans="1:1" ht="14.45" x14ac:dyDescent="0.3">
      <c r="A13013">
        <f t="shared" si="203"/>
        <v>16389</v>
      </c>
    </row>
    <row r="13014" spans="1:1" ht="14.45" x14ac:dyDescent="0.3">
      <c r="A13014">
        <f t="shared" si="203"/>
        <v>16388</v>
      </c>
    </row>
    <row r="13015" spans="1:1" ht="14.45" x14ac:dyDescent="0.3">
      <c r="A13015">
        <f t="shared" si="203"/>
        <v>16387</v>
      </c>
    </row>
    <row r="13016" spans="1:1" ht="14.45" x14ac:dyDescent="0.3">
      <c r="A13016">
        <f t="shared" si="203"/>
        <v>16386</v>
      </c>
    </row>
    <row r="13017" spans="1:1" ht="14.45" x14ac:dyDescent="0.3">
      <c r="A13017">
        <f t="shared" si="203"/>
        <v>16385</v>
      </c>
    </row>
    <row r="13018" spans="1:1" ht="14.45" x14ac:dyDescent="0.3">
      <c r="A13018">
        <f t="shared" si="203"/>
        <v>16384</v>
      </c>
    </row>
    <row r="13019" spans="1:1" ht="14.45" x14ac:dyDescent="0.3">
      <c r="A13019">
        <f t="shared" si="203"/>
        <v>16383</v>
      </c>
    </row>
    <row r="13020" spans="1:1" ht="14.45" x14ac:dyDescent="0.3">
      <c r="A13020">
        <f t="shared" si="203"/>
        <v>16382</v>
      </c>
    </row>
    <row r="13021" spans="1:1" ht="14.45" x14ac:dyDescent="0.3">
      <c r="A13021">
        <f t="shared" si="203"/>
        <v>16381</v>
      </c>
    </row>
    <row r="13022" spans="1:1" ht="14.45" x14ac:dyDescent="0.3">
      <c r="A13022">
        <f t="shared" si="203"/>
        <v>16380</v>
      </c>
    </row>
    <row r="13023" spans="1:1" ht="14.45" x14ac:dyDescent="0.3">
      <c r="A13023">
        <f t="shared" si="203"/>
        <v>16379</v>
      </c>
    </row>
    <row r="13024" spans="1:1" ht="14.45" x14ac:dyDescent="0.3">
      <c r="A13024">
        <f t="shared" si="203"/>
        <v>16378</v>
      </c>
    </row>
    <row r="13025" spans="1:1" ht="14.45" x14ac:dyDescent="0.3">
      <c r="A13025">
        <f t="shared" si="203"/>
        <v>16377</v>
      </c>
    </row>
    <row r="13026" spans="1:1" ht="14.45" x14ac:dyDescent="0.3">
      <c r="A13026">
        <f t="shared" si="203"/>
        <v>16376</v>
      </c>
    </row>
    <row r="13027" spans="1:1" ht="14.45" x14ac:dyDescent="0.3">
      <c r="A13027">
        <f t="shared" si="203"/>
        <v>16375</v>
      </c>
    </row>
    <row r="13028" spans="1:1" ht="14.45" x14ac:dyDescent="0.3">
      <c r="A13028">
        <f t="shared" si="203"/>
        <v>16374</v>
      </c>
    </row>
    <row r="13029" spans="1:1" ht="14.45" x14ac:dyDescent="0.3">
      <c r="A13029">
        <f t="shared" si="203"/>
        <v>16373</v>
      </c>
    </row>
    <row r="13030" spans="1:1" ht="14.45" x14ac:dyDescent="0.3">
      <c r="A13030">
        <f t="shared" si="203"/>
        <v>16372</v>
      </c>
    </row>
    <row r="13031" spans="1:1" ht="14.45" x14ac:dyDescent="0.3">
      <c r="A13031">
        <f t="shared" si="203"/>
        <v>16371</v>
      </c>
    </row>
    <row r="13032" spans="1:1" ht="14.45" x14ac:dyDescent="0.3">
      <c r="A13032">
        <f t="shared" si="203"/>
        <v>16370</v>
      </c>
    </row>
    <row r="13033" spans="1:1" ht="14.45" x14ac:dyDescent="0.3">
      <c r="A13033">
        <f t="shared" si="203"/>
        <v>16369</v>
      </c>
    </row>
    <row r="13034" spans="1:1" ht="14.45" x14ac:dyDescent="0.3">
      <c r="A13034">
        <f t="shared" si="203"/>
        <v>16368</v>
      </c>
    </row>
    <row r="13035" spans="1:1" ht="14.45" x14ac:dyDescent="0.3">
      <c r="A13035">
        <f t="shared" si="203"/>
        <v>16367</v>
      </c>
    </row>
    <row r="13036" spans="1:1" ht="14.45" x14ac:dyDescent="0.3">
      <c r="A13036">
        <f t="shared" si="203"/>
        <v>16366</v>
      </c>
    </row>
    <row r="13037" spans="1:1" ht="14.45" x14ac:dyDescent="0.3">
      <c r="A13037">
        <f t="shared" si="203"/>
        <v>16365</v>
      </c>
    </row>
    <row r="13038" spans="1:1" ht="14.45" x14ac:dyDescent="0.3">
      <c r="A13038">
        <f t="shared" si="203"/>
        <v>16364</v>
      </c>
    </row>
    <row r="13039" spans="1:1" ht="14.45" x14ac:dyDescent="0.3">
      <c r="A13039">
        <f t="shared" si="203"/>
        <v>16363</v>
      </c>
    </row>
    <row r="13040" spans="1:1" ht="14.45" x14ac:dyDescent="0.3">
      <c r="A13040">
        <f t="shared" si="203"/>
        <v>16362</v>
      </c>
    </row>
    <row r="13041" spans="1:1" ht="14.45" x14ac:dyDescent="0.3">
      <c r="A13041">
        <f t="shared" si="203"/>
        <v>16361</v>
      </c>
    </row>
    <row r="13042" spans="1:1" ht="14.45" x14ac:dyDescent="0.3">
      <c r="A13042">
        <f t="shared" si="203"/>
        <v>16360</v>
      </c>
    </row>
    <row r="13043" spans="1:1" ht="14.45" x14ac:dyDescent="0.3">
      <c r="A13043">
        <f t="shared" si="203"/>
        <v>16359</v>
      </c>
    </row>
    <row r="13044" spans="1:1" ht="14.45" x14ac:dyDescent="0.3">
      <c r="A13044">
        <f t="shared" si="203"/>
        <v>16358</v>
      </c>
    </row>
    <row r="13045" spans="1:1" ht="14.45" x14ac:dyDescent="0.3">
      <c r="A13045">
        <f t="shared" si="203"/>
        <v>16357</v>
      </c>
    </row>
    <row r="13046" spans="1:1" ht="14.45" x14ac:dyDescent="0.3">
      <c r="A13046">
        <f t="shared" si="203"/>
        <v>16356</v>
      </c>
    </row>
    <row r="13047" spans="1:1" ht="14.45" x14ac:dyDescent="0.3">
      <c r="A13047">
        <f t="shared" si="203"/>
        <v>16355</v>
      </c>
    </row>
    <row r="13048" spans="1:1" ht="14.45" x14ac:dyDescent="0.3">
      <c r="A13048">
        <f t="shared" si="203"/>
        <v>16354</v>
      </c>
    </row>
    <row r="13049" spans="1:1" ht="14.45" x14ac:dyDescent="0.3">
      <c r="A13049">
        <f t="shared" si="203"/>
        <v>16353</v>
      </c>
    </row>
    <row r="13050" spans="1:1" ht="14.45" x14ac:dyDescent="0.3">
      <c r="A13050">
        <f t="shared" si="203"/>
        <v>16352</v>
      </c>
    </row>
    <row r="13051" spans="1:1" ht="14.45" x14ac:dyDescent="0.3">
      <c r="A13051">
        <f t="shared" si="203"/>
        <v>16351</v>
      </c>
    </row>
    <row r="13052" spans="1:1" ht="14.45" x14ac:dyDescent="0.3">
      <c r="A13052">
        <f t="shared" si="203"/>
        <v>16350</v>
      </c>
    </row>
    <row r="13053" spans="1:1" ht="14.45" x14ac:dyDescent="0.3">
      <c r="A13053">
        <f t="shared" si="203"/>
        <v>16349</v>
      </c>
    </row>
    <row r="13054" spans="1:1" ht="14.45" x14ac:dyDescent="0.3">
      <c r="A13054">
        <f t="shared" si="203"/>
        <v>16348</v>
      </c>
    </row>
    <row r="13055" spans="1:1" ht="14.45" x14ac:dyDescent="0.3">
      <c r="A13055">
        <f t="shared" si="203"/>
        <v>16347</v>
      </c>
    </row>
    <row r="13056" spans="1:1" ht="14.45" x14ac:dyDescent="0.3">
      <c r="A13056">
        <f t="shared" si="203"/>
        <v>16346</v>
      </c>
    </row>
    <row r="13057" spans="1:1" ht="14.45" x14ac:dyDescent="0.3">
      <c r="A13057">
        <f t="shared" si="203"/>
        <v>16345</v>
      </c>
    </row>
    <row r="13058" spans="1:1" ht="14.45" x14ac:dyDescent="0.3">
      <c r="A13058">
        <f t="shared" si="203"/>
        <v>16344</v>
      </c>
    </row>
    <row r="13059" spans="1:1" ht="14.45" x14ac:dyDescent="0.3">
      <c r="A13059">
        <f t="shared" si="203"/>
        <v>16343</v>
      </c>
    </row>
    <row r="13060" spans="1:1" ht="14.45" x14ac:dyDescent="0.3">
      <c r="A13060">
        <f t="shared" ref="A13060:A13123" si="204">A13059-1</f>
        <v>16342</v>
      </c>
    </row>
    <row r="13061" spans="1:1" ht="14.45" x14ac:dyDescent="0.3">
      <c r="A13061">
        <f t="shared" si="204"/>
        <v>16341</v>
      </c>
    </row>
    <row r="13062" spans="1:1" ht="14.45" x14ac:dyDescent="0.3">
      <c r="A13062">
        <f t="shared" si="204"/>
        <v>16340</v>
      </c>
    </row>
    <row r="13063" spans="1:1" ht="14.45" x14ac:dyDescent="0.3">
      <c r="A13063">
        <f t="shared" si="204"/>
        <v>16339</v>
      </c>
    </row>
    <row r="13064" spans="1:1" ht="14.45" x14ac:dyDescent="0.3">
      <c r="A13064">
        <f t="shared" si="204"/>
        <v>16338</v>
      </c>
    </row>
    <row r="13065" spans="1:1" ht="14.45" x14ac:dyDescent="0.3">
      <c r="A13065">
        <f t="shared" si="204"/>
        <v>16337</v>
      </c>
    </row>
    <row r="13066" spans="1:1" ht="14.45" x14ac:dyDescent="0.3">
      <c r="A13066">
        <f t="shared" si="204"/>
        <v>16336</v>
      </c>
    </row>
    <row r="13067" spans="1:1" ht="14.45" x14ac:dyDescent="0.3">
      <c r="A13067">
        <f t="shared" si="204"/>
        <v>16335</v>
      </c>
    </row>
    <row r="13068" spans="1:1" ht="14.45" x14ac:dyDescent="0.3">
      <c r="A13068">
        <f t="shared" si="204"/>
        <v>16334</v>
      </c>
    </row>
    <row r="13069" spans="1:1" ht="14.45" x14ac:dyDescent="0.3">
      <c r="A13069">
        <f t="shared" si="204"/>
        <v>16333</v>
      </c>
    </row>
    <row r="13070" spans="1:1" ht="14.45" x14ac:dyDescent="0.3">
      <c r="A13070">
        <f t="shared" si="204"/>
        <v>16332</v>
      </c>
    </row>
    <row r="13071" spans="1:1" ht="14.45" x14ac:dyDescent="0.3">
      <c r="A13071">
        <f t="shared" si="204"/>
        <v>16331</v>
      </c>
    </row>
    <row r="13072" spans="1:1" ht="14.45" x14ac:dyDescent="0.3">
      <c r="A13072">
        <f t="shared" si="204"/>
        <v>16330</v>
      </c>
    </row>
    <row r="13073" spans="1:1" ht="14.45" x14ac:dyDescent="0.3">
      <c r="A13073">
        <f t="shared" si="204"/>
        <v>16329</v>
      </c>
    </row>
    <row r="13074" spans="1:1" ht="14.45" x14ac:dyDescent="0.3">
      <c r="A13074">
        <f t="shared" si="204"/>
        <v>16328</v>
      </c>
    </row>
    <row r="13075" spans="1:1" ht="14.45" x14ac:dyDescent="0.3">
      <c r="A13075">
        <f t="shared" si="204"/>
        <v>16327</v>
      </c>
    </row>
    <row r="13076" spans="1:1" ht="14.45" x14ac:dyDescent="0.3">
      <c r="A13076">
        <f t="shared" si="204"/>
        <v>16326</v>
      </c>
    </row>
    <row r="13077" spans="1:1" ht="14.45" x14ac:dyDescent="0.3">
      <c r="A13077">
        <f t="shared" si="204"/>
        <v>16325</v>
      </c>
    </row>
    <row r="13078" spans="1:1" ht="14.45" x14ac:dyDescent="0.3">
      <c r="A13078">
        <f t="shared" si="204"/>
        <v>16324</v>
      </c>
    </row>
    <row r="13079" spans="1:1" ht="14.45" x14ac:dyDescent="0.3">
      <c r="A13079">
        <f t="shared" si="204"/>
        <v>16323</v>
      </c>
    </row>
    <row r="13080" spans="1:1" ht="14.45" x14ac:dyDescent="0.3">
      <c r="A13080">
        <f t="shared" si="204"/>
        <v>16322</v>
      </c>
    </row>
    <row r="13081" spans="1:1" ht="14.45" x14ac:dyDescent="0.3">
      <c r="A13081">
        <f t="shared" si="204"/>
        <v>16321</v>
      </c>
    </row>
    <row r="13082" spans="1:1" ht="14.45" x14ac:dyDescent="0.3">
      <c r="A13082">
        <f t="shared" si="204"/>
        <v>16320</v>
      </c>
    </row>
    <row r="13083" spans="1:1" ht="14.45" x14ac:dyDescent="0.3">
      <c r="A13083">
        <f t="shared" si="204"/>
        <v>16319</v>
      </c>
    </row>
    <row r="13084" spans="1:1" ht="14.45" x14ac:dyDescent="0.3">
      <c r="A13084">
        <f t="shared" si="204"/>
        <v>16318</v>
      </c>
    </row>
    <row r="13085" spans="1:1" ht="14.45" x14ac:dyDescent="0.3">
      <c r="A13085">
        <f t="shared" si="204"/>
        <v>16317</v>
      </c>
    </row>
    <row r="13086" spans="1:1" ht="14.45" x14ac:dyDescent="0.3">
      <c r="A13086">
        <f t="shared" si="204"/>
        <v>16316</v>
      </c>
    </row>
    <row r="13087" spans="1:1" ht="14.45" x14ac:dyDescent="0.3">
      <c r="A13087">
        <f t="shared" si="204"/>
        <v>16315</v>
      </c>
    </row>
    <row r="13088" spans="1:1" ht="14.45" x14ac:dyDescent="0.3">
      <c r="A13088">
        <f t="shared" si="204"/>
        <v>16314</v>
      </c>
    </row>
    <row r="13089" spans="1:1" ht="14.45" x14ac:dyDescent="0.3">
      <c r="A13089">
        <f t="shared" si="204"/>
        <v>16313</v>
      </c>
    </row>
    <row r="13090" spans="1:1" ht="14.45" x14ac:dyDescent="0.3">
      <c r="A13090">
        <f t="shared" si="204"/>
        <v>16312</v>
      </c>
    </row>
    <row r="13091" spans="1:1" ht="14.45" x14ac:dyDescent="0.3">
      <c r="A13091">
        <f t="shared" si="204"/>
        <v>16311</v>
      </c>
    </row>
    <row r="13092" spans="1:1" ht="14.45" x14ac:dyDescent="0.3">
      <c r="A13092">
        <f t="shared" si="204"/>
        <v>16310</v>
      </c>
    </row>
    <row r="13093" spans="1:1" ht="14.45" x14ac:dyDescent="0.3">
      <c r="A13093">
        <f t="shared" si="204"/>
        <v>16309</v>
      </c>
    </row>
    <row r="13094" spans="1:1" ht="14.45" x14ac:dyDescent="0.3">
      <c r="A13094">
        <f t="shared" si="204"/>
        <v>16308</v>
      </c>
    </row>
    <row r="13095" spans="1:1" ht="14.45" x14ac:dyDescent="0.3">
      <c r="A13095">
        <f t="shared" si="204"/>
        <v>16307</v>
      </c>
    </row>
    <row r="13096" spans="1:1" ht="14.45" x14ac:dyDescent="0.3">
      <c r="A13096">
        <f t="shared" si="204"/>
        <v>16306</v>
      </c>
    </row>
    <row r="13097" spans="1:1" ht="14.45" x14ac:dyDescent="0.3">
      <c r="A13097">
        <f t="shared" si="204"/>
        <v>16305</v>
      </c>
    </row>
    <row r="13098" spans="1:1" ht="14.45" x14ac:dyDescent="0.3">
      <c r="A13098">
        <f t="shared" si="204"/>
        <v>16304</v>
      </c>
    </row>
    <row r="13099" spans="1:1" ht="14.45" x14ac:dyDescent="0.3">
      <c r="A13099">
        <f t="shared" si="204"/>
        <v>16303</v>
      </c>
    </row>
    <row r="13100" spans="1:1" ht="14.45" x14ac:dyDescent="0.3">
      <c r="A13100">
        <f t="shared" si="204"/>
        <v>16302</v>
      </c>
    </row>
    <row r="13101" spans="1:1" ht="14.45" x14ac:dyDescent="0.3">
      <c r="A13101">
        <f t="shared" si="204"/>
        <v>16301</v>
      </c>
    </row>
    <row r="13102" spans="1:1" ht="14.45" x14ac:dyDescent="0.3">
      <c r="A13102">
        <f t="shared" si="204"/>
        <v>16300</v>
      </c>
    </row>
    <row r="13103" spans="1:1" ht="14.45" x14ac:dyDescent="0.3">
      <c r="A13103">
        <f t="shared" si="204"/>
        <v>16299</v>
      </c>
    </row>
    <row r="13104" spans="1:1" ht="14.45" x14ac:dyDescent="0.3">
      <c r="A13104">
        <f t="shared" si="204"/>
        <v>16298</v>
      </c>
    </row>
    <row r="13105" spans="1:1" ht="14.45" x14ac:dyDescent="0.3">
      <c r="A13105">
        <f t="shared" si="204"/>
        <v>16297</v>
      </c>
    </row>
    <row r="13106" spans="1:1" ht="14.45" x14ac:dyDescent="0.3">
      <c r="A13106">
        <f t="shared" si="204"/>
        <v>16296</v>
      </c>
    </row>
    <row r="13107" spans="1:1" ht="14.45" x14ac:dyDescent="0.3">
      <c r="A13107">
        <f t="shared" si="204"/>
        <v>16295</v>
      </c>
    </row>
    <row r="13108" spans="1:1" ht="14.45" x14ac:dyDescent="0.3">
      <c r="A13108">
        <f t="shared" si="204"/>
        <v>16294</v>
      </c>
    </row>
    <row r="13109" spans="1:1" ht="14.45" x14ac:dyDescent="0.3">
      <c r="A13109">
        <f t="shared" si="204"/>
        <v>16293</v>
      </c>
    </row>
    <row r="13110" spans="1:1" ht="14.45" x14ac:dyDescent="0.3">
      <c r="A13110">
        <f t="shared" si="204"/>
        <v>16292</v>
      </c>
    </row>
    <row r="13111" spans="1:1" ht="14.45" x14ac:dyDescent="0.3">
      <c r="A13111">
        <f t="shared" si="204"/>
        <v>16291</v>
      </c>
    </row>
    <row r="13112" spans="1:1" ht="14.45" x14ac:dyDescent="0.3">
      <c r="A13112">
        <f t="shared" si="204"/>
        <v>16290</v>
      </c>
    </row>
    <row r="13113" spans="1:1" ht="14.45" x14ac:dyDescent="0.3">
      <c r="A13113">
        <f t="shared" si="204"/>
        <v>16289</v>
      </c>
    </row>
    <row r="13114" spans="1:1" ht="14.45" x14ac:dyDescent="0.3">
      <c r="A13114">
        <f t="shared" si="204"/>
        <v>16288</v>
      </c>
    </row>
    <row r="13115" spans="1:1" ht="14.45" x14ac:dyDescent="0.3">
      <c r="A13115">
        <f t="shared" si="204"/>
        <v>16287</v>
      </c>
    </row>
    <row r="13116" spans="1:1" ht="14.45" x14ac:dyDescent="0.3">
      <c r="A13116">
        <f t="shared" si="204"/>
        <v>16286</v>
      </c>
    </row>
    <row r="13117" spans="1:1" ht="14.45" x14ac:dyDescent="0.3">
      <c r="A13117">
        <f t="shared" si="204"/>
        <v>16285</v>
      </c>
    </row>
    <row r="13118" spans="1:1" ht="14.45" x14ac:dyDescent="0.3">
      <c r="A13118">
        <f t="shared" si="204"/>
        <v>16284</v>
      </c>
    </row>
    <row r="13119" spans="1:1" ht="14.45" x14ac:dyDescent="0.3">
      <c r="A13119">
        <f t="shared" si="204"/>
        <v>16283</v>
      </c>
    </row>
    <row r="13120" spans="1:1" ht="14.45" x14ac:dyDescent="0.3">
      <c r="A13120">
        <f t="shared" si="204"/>
        <v>16282</v>
      </c>
    </row>
    <row r="13121" spans="1:1" ht="14.45" x14ac:dyDescent="0.3">
      <c r="A13121">
        <f t="shared" si="204"/>
        <v>16281</v>
      </c>
    </row>
    <row r="13122" spans="1:1" ht="14.45" x14ac:dyDescent="0.3">
      <c r="A13122">
        <f t="shared" si="204"/>
        <v>16280</v>
      </c>
    </row>
    <row r="13123" spans="1:1" ht="14.45" x14ac:dyDescent="0.3">
      <c r="A13123">
        <f t="shared" si="204"/>
        <v>16279</v>
      </c>
    </row>
    <row r="13124" spans="1:1" ht="14.45" x14ac:dyDescent="0.3">
      <c r="A13124">
        <f t="shared" ref="A13124:A13187" si="205">A13123-1</f>
        <v>16278</v>
      </c>
    </row>
    <row r="13125" spans="1:1" ht="14.45" x14ac:dyDescent="0.3">
      <c r="A13125">
        <f t="shared" si="205"/>
        <v>16277</v>
      </c>
    </row>
    <row r="13126" spans="1:1" ht="14.45" x14ac:dyDescent="0.3">
      <c r="A13126">
        <f t="shared" si="205"/>
        <v>16276</v>
      </c>
    </row>
    <row r="13127" spans="1:1" ht="14.45" x14ac:dyDescent="0.3">
      <c r="A13127">
        <f t="shared" si="205"/>
        <v>16275</v>
      </c>
    </row>
    <row r="13128" spans="1:1" ht="14.45" x14ac:dyDescent="0.3">
      <c r="A13128">
        <f t="shared" si="205"/>
        <v>16274</v>
      </c>
    </row>
    <row r="13129" spans="1:1" ht="14.45" x14ac:dyDescent="0.3">
      <c r="A13129">
        <f t="shared" si="205"/>
        <v>16273</v>
      </c>
    </row>
    <row r="13130" spans="1:1" ht="14.45" x14ac:dyDescent="0.3">
      <c r="A13130">
        <f t="shared" si="205"/>
        <v>16272</v>
      </c>
    </row>
    <row r="13131" spans="1:1" ht="14.45" x14ac:dyDescent="0.3">
      <c r="A13131">
        <f t="shared" si="205"/>
        <v>16271</v>
      </c>
    </row>
    <row r="13132" spans="1:1" ht="14.45" x14ac:dyDescent="0.3">
      <c r="A13132">
        <f t="shared" si="205"/>
        <v>16270</v>
      </c>
    </row>
    <row r="13133" spans="1:1" ht="14.45" x14ac:dyDescent="0.3">
      <c r="A13133">
        <f t="shared" si="205"/>
        <v>16269</v>
      </c>
    </row>
    <row r="13134" spans="1:1" ht="14.45" x14ac:dyDescent="0.3">
      <c r="A13134">
        <f t="shared" si="205"/>
        <v>16268</v>
      </c>
    </row>
    <row r="13135" spans="1:1" ht="14.45" x14ac:dyDescent="0.3">
      <c r="A13135">
        <f t="shared" si="205"/>
        <v>16267</v>
      </c>
    </row>
    <row r="13136" spans="1:1" ht="14.45" x14ac:dyDescent="0.3">
      <c r="A13136">
        <f t="shared" si="205"/>
        <v>16266</v>
      </c>
    </row>
    <row r="13137" spans="1:1" ht="14.45" x14ac:dyDescent="0.3">
      <c r="A13137">
        <f t="shared" si="205"/>
        <v>16265</v>
      </c>
    </row>
    <row r="13138" spans="1:1" ht="14.45" x14ac:dyDescent="0.3">
      <c r="A13138">
        <f t="shared" si="205"/>
        <v>16264</v>
      </c>
    </row>
    <row r="13139" spans="1:1" ht="14.45" x14ac:dyDescent="0.3">
      <c r="A13139">
        <f t="shared" si="205"/>
        <v>16263</v>
      </c>
    </row>
    <row r="13140" spans="1:1" ht="14.45" x14ac:dyDescent="0.3">
      <c r="A13140">
        <f t="shared" si="205"/>
        <v>16262</v>
      </c>
    </row>
    <row r="13141" spans="1:1" ht="14.45" x14ac:dyDescent="0.3">
      <c r="A13141">
        <f t="shared" si="205"/>
        <v>16261</v>
      </c>
    </row>
    <row r="13142" spans="1:1" ht="14.45" x14ac:dyDescent="0.3">
      <c r="A13142">
        <f t="shared" si="205"/>
        <v>16260</v>
      </c>
    </row>
    <row r="13143" spans="1:1" ht="14.45" x14ac:dyDescent="0.3">
      <c r="A13143">
        <f t="shared" si="205"/>
        <v>16259</v>
      </c>
    </row>
    <row r="13144" spans="1:1" ht="14.45" x14ac:dyDescent="0.3">
      <c r="A13144">
        <f t="shared" si="205"/>
        <v>16258</v>
      </c>
    </row>
    <row r="13145" spans="1:1" ht="14.45" x14ac:dyDescent="0.3">
      <c r="A13145">
        <f t="shared" si="205"/>
        <v>16257</v>
      </c>
    </row>
    <row r="13146" spans="1:1" ht="14.45" x14ac:dyDescent="0.3">
      <c r="A13146">
        <f t="shared" si="205"/>
        <v>16256</v>
      </c>
    </row>
    <row r="13147" spans="1:1" ht="14.45" x14ac:dyDescent="0.3">
      <c r="A13147">
        <f t="shared" si="205"/>
        <v>16255</v>
      </c>
    </row>
    <row r="13148" spans="1:1" ht="14.45" x14ac:dyDescent="0.3">
      <c r="A13148">
        <f t="shared" si="205"/>
        <v>16254</v>
      </c>
    </row>
    <row r="13149" spans="1:1" ht="14.45" x14ac:dyDescent="0.3">
      <c r="A13149">
        <f t="shared" si="205"/>
        <v>16253</v>
      </c>
    </row>
    <row r="13150" spans="1:1" ht="14.45" x14ac:dyDescent="0.3">
      <c r="A13150">
        <f t="shared" si="205"/>
        <v>16252</v>
      </c>
    </row>
    <row r="13151" spans="1:1" ht="14.45" x14ac:dyDescent="0.3">
      <c r="A13151">
        <f t="shared" si="205"/>
        <v>16251</v>
      </c>
    </row>
    <row r="13152" spans="1:1" ht="14.45" x14ac:dyDescent="0.3">
      <c r="A13152">
        <f t="shared" si="205"/>
        <v>16250</v>
      </c>
    </row>
    <row r="13153" spans="1:1" ht="14.45" x14ac:dyDescent="0.3">
      <c r="A13153">
        <f t="shared" si="205"/>
        <v>16249</v>
      </c>
    </row>
    <row r="13154" spans="1:1" ht="14.45" x14ac:dyDescent="0.3">
      <c r="A13154">
        <f t="shared" si="205"/>
        <v>16248</v>
      </c>
    </row>
    <row r="13155" spans="1:1" ht="14.45" x14ac:dyDescent="0.3">
      <c r="A13155">
        <f t="shared" si="205"/>
        <v>16247</v>
      </c>
    </row>
    <row r="13156" spans="1:1" ht="14.45" x14ac:dyDescent="0.3">
      <c r="A13156">
        <f t="shared" si="205"/>
        <v>16246</v>
      </c>
    </row>
    <row r="13157" spans="1:1" ht="14.45" x14ac:dyDescent="0.3">
      <c r="A13157">
        <f t="shared" si="205"/>
        <v>16245</v>
      </c>
    </row>
    <row r="13158" spans="1:1" ht="14.45" x14ac:dyDescent="0.3">
      <c r="A13158">
        <f t="shared" si="205"/>
        <v>16244</v>
      </c>
    </row>
    <row r="13159" spans="1:1" ht="14.45" x14ac:dyDescent="0.3">
      <c r="A13159">
        <f t="shared" si="205"/>
        <v>16243</v>
      </c>
    </row>
    <row r="13160" spans="1:1" ht="14.45" x14ac:dyDescent="0.3">
      <c r="A13160">
        <f t="shared" si="205"/>
        <v>16242</v>
      </c>
    </row>
    <row r="13161" spans="1:1" ht="14.45" x14ac:dyDescent="0.3">
      <c r="A13161">
        <f t="shared" si="205"/>
        <v>16241</v>
      </c>
    </row>
    <row r="13162" spans="1:1" ht="14.45" x14ac:dyDescent="0.3">
      <c r="A13162">
        <f t="shared" si="205"/>
        <v>16240</v>
      </c>
    </row>
    <row r="13163" spans="1:1" ht="14.45" x14ac:dyDescent="0.3">
      <c r="A13163">
        <f t="shared" si="205"/>
        <v>16239</v>
      </c>
    </row>
    <row r="13164" spans="1:1" ht="14.45" x14ac:dyDescent="0.3">
      <c r="A13164">
        <f t="shared" si="205"/>
        <v>16238</v>
      </c>
    </row>
    <row r="13165" spans="1:1" ht="14.45" x14ac:dyDescent="0.3">
      <c r="A13165">
        <f t="shared" si="205"/>
        <v>16237</v>
      </c>
    </row>
    <row r="13166" spans="1:1" ht="14.45" x14ac:dyDescent="0.3">
      <c r="A13166">
        <f t="shared" si="205"/>
        <v>16236</v>
      </c>
    </row>
    <row r="13167" spans="1:1" ht="14.45" x14ac:dyDescent="0.3">
      <c r="A13167">
        <f t="shared" si="205"/>
        <v>16235</v>
      </c>
    </row>
    <row r="13168" spans="1:1" ht="14.45" x14ac:dyDescent="0.3">
      <c r="A13168">
        <f t="shared" si="205"/>
        <v>16234</v>
      </c>
    </row>
    <row r="13169" spans="1:1" ht="14.45" x14ac:dyDescent="0.3">
      <c r="A13169">
        <f t="shared" si="205"/>
        <v>16233</v>
      </c>
    </row>
    <row r="13170" spans="1:1" ht="14.45" x14ac:dyDescent="0.3">
      <c r="A13170">
        <f t="shared" si="205"/>
        <v>16232</v>
      </c>
    </row>
    <row r="13171" spans="1:1" ht="14.45" x14ac:dyDescent="0.3">
      <c r="A13171">
        <f t="shared" si="205"/>
        <v>16231</v>
      </c>
    </row>
    <row r="13172" spans="1:1" ht="14.45" x14ac:dyDescent="0.3">
      <c r="A13172">
        <f t="shared" si="205"/>
        <v>16230</v>
      </c>
    </row>
    <row r="13173" spans="1:1" ht="14.45" x14ac:dyDescent="0.3">
      <c r="A13173">
        <f t="shared" si="205"/>
        <v>16229</v>
      </c>
    </row>
    <row r="13174" spans="1:1" ht="14.45" x14ac:dyDescent="0.3">
      <c r="A13174">
        <f t="shared" si="205"/>
        <v>16228</v>
      </c>
    </row>
    <row r="13175" spans="1:1" ht="14.45" x14ac:dyDescent="0.3">
      <c r="A13175">
        <f t="shared" si="205"/>
        <v>16227</v>
      </c>
    </row>
    <row r="13176" spans="1:1" ht="14.45" x14ac:dyDescent="0.3">
      <c r="A13176">
        <f t="shared" si="205"/>
        <v>16226</v>
      </c>
    </row>
    <row r="13177" spans="1:1" ht="14.45" x14ac:dyDescent="0.3">
      <c r="A13177">
        <f t="shared" si="205"/>
        <v>16225</v>
      </c>
    </row>
    <row r="13178" spans="1:1" ht="14.45" x14ac:dyDescent="0.3">
      <c r="A13178">
        <f t="shared" si="205"/>
        <v>16224</v>
      </c>
    </row>
    <row r="13179" spans="1:1" ht="14.45" x14ac:dyDescent="0.3">
      <c r="A13179">
        <f t="shared" si="205"/>
        <v>16223</v>
      </c>
    </row>
    <row r="13180" spans="1:1" ht="14.45" x14ac:dyDescent="0.3">
      <c r="A13180">
        <f t="shared" si="205"/>
        <v>16222</v>
      </c>
    </row>
    <row r="13181" spans="1:1" ht="14.45" x14ac:dyDescent="0.3">
      <c r="A13181">
        <f t="shared" si="205"/>
        <v>16221</v>
      </c>
    </row>
    <row r="13182" spans="1:1" ht="14.45" x14ac:dyDescent="0.3">
      <c r="A13182">
        <f t="shared" si="205"/>
        <v>16220</v>
      </c>
    </row>
    <row r="13183" spans="1:1" ht="14.45" x14ac:dyDescent="0.3">
      <c r="A13183">
        <f t="shared" si="205"/>
        <v>16219</v>
      </c>
    </row>
    <row r="13184" spans="1:1" ht="14.45" x14ac:dyDescent="0.3">
      <c r="A13184">
        <f t="shared" si="205"/>
        <v>16218</v>
      </c>
    </row>
    <row r="13185" spans="1:1" ht="14.45" x14ac:dyDescent="0.3">
      <c r="A13185">
        <f t="shared" si="205"/>
        <v>16217</v>
      </c>
    </row>
    <row r="13186" spans="1:1" ht="14.45" x14ac:dyDescent="0.3">
      <c r="A13186">
        <f t="shared" si="205"/>
        <v>16216</v>
      </c>
    </row>
    <row r="13187" spans="1:1" ht="14.45" x14ac:dyDescent="0.3">
      <c r="A13187">
        <f t="shared" si="205"/>
        <v>16215</v>
      </c>
    </row>
    <row r="13188" spans="1:1" ht="14.45" x14ac:dyDescent="0.3">
      <c r="A13188">
        <f t="shared" ref="A13188:A13251" si="206">A13187-1</f>
        <v>16214</v>
      </c>
    </row>
    <row r="13189" spans="1:1" ht="14.45" x14ac:dyDescent="0.3">
      <c r="A13189">
        <f t="shared" si="206"/>
        <v>16213</v>
      </c>
    </row>
    <row r="13190" spans="1:1" ht="14.45" x14ac:dyDescent="0.3">
      <c r="A13190">
        <f t="shared" si="206"/>
        <v>16212</v>
      </c>
    </row>
    <row r="13191" spans="1:1" ht="14.45" x14ac:dyDescent="0.3">
      <c r="A13191">
        <f t="shared" si="206"/>
        <v>16211</v>
      </c>
    </row>
    <row r="13192" spans="1:1" ht="14.45" x14ac:dyDescent="0.3">
      <c r="A13192">
        <f t="shared" si="206"/>
        <v>16210</v>
      </c>
    </row>
    <row r="13193" spans="1:1" ht="14.45" x14ac:dyDescent="0.3">
      <c r="A13193">
        <f t="shared" si="206"/>
        <v>16209</v>
      </c>
    </row>
    <row r="13194" spans="1:1" ht="14.45" x14ac:dyDescent="0.3">
      <c r="A13194">
        <f t="shared" si="206"/>
        <v>16208</v>
      </c>
    </row>
    <row r="13195" spans="1:1" ht="14.45" x14ac:dyDescent="0.3">
      <c r="A13195">
        <f t="shared" si="206"/>
        <v>16207</v>
      </c>
    </row>
    <row r="13196" spans="1:1" ht="14.45" x14ac:dyDescent="0.3">
      <c r="A13196">
        <f t="shared" si="206"/>
        <v>16206</v>
      </c>
    </row>
    <row r="13197" spans="1:1" ht="14.45" x14ac:dyDescent="0.3">
      <c r="A13197">
        <f t="shared" si="206"/>
        <v>16205</v>
      </c>
    </row>
    <row r="13198" spans="1:1" ht="14.45" x14ac:dyDescent="0.3">
      <c r="A13198">
        <f t="shared" si="206"/>
        <v>16204</v>
      </c>
    </row>
    <row r="13199" spans="1:1" ht="14.45" x14ac:dyDescent="0.3">
      <c r="A13199">
        <f t="shared" si="206"/>
        <v>16203</v>
      </c>
    </row>
    <row r="13200" spans="1:1" ht="14.45" x14ac:dyDescent="0.3">
      <c r="A13200">
        <f t="shared" si="206"/>
        <v>16202</v>
      </c>
    </row>
    <row r="13201" spans="1:1" ht="14.45" x14ac:dyDescent="0.3">
      <c r="A13201">
        <f t="shared" si="206"/>
        <v>16201</v>
      </c>
    </row>
    <row r="13202" spans="1:1" ht="14.45" x14ac:dyDescent="0.3">
      <c r="A13202">
        <f t="shared" si="206"/>
        <v>16200</v>
      </c>
    </row>
    <row r="13203" spans="1:1" ht="14.45" x14ac:dyDescent="0.3">
      <c r="A13203">
        <f t="shared" si="206"/>
        <v>16199</v>
      </c>
    </row>
    <row r="13204" spans="1:1" ht="14.45" x14ac:dyDescent="0.3">
      <c r="A13204">
        <f t="shared" si="206"/>
        <v>16198</v>
      </c>
    </row>
    <row r="13205" spans="1:1" ht="14.45" x14ac:dyDescent="0.3">
      <c r="A13205">
        <f t="shared" si="206"/>
        <v>16197</v>
      </c>
    </row>
    <row r="13206" spans="1:1" ht="14.45" x14ac:dyDescent="0.3">
      <c r="A13206">
        <f t="shared" si="206"/>
        <v>16196</v>
      </c>
    </row>
    <row r="13207" spans="1:1" ht="14.45" x14ac:dyDescent="0.3">
      <c r="A13207">
        <f t="shared" si="206"/>
        <v>16195</v>
      </c>
    </row>
    <row r="13208" spans="1:1" ht="14.45" x14ac:dyDescent="0.3">
      <c r="A13208">
        <f t="shared" si="206"/>
        <v>16194</v>
      </c>
    </row>
    <row r="13209" spans="1:1" ht="14.45" x14ac:dyDescent="0.3">
      <c r="A13209">
        <f t="shared" si="206"/>
        <v>16193</v>
      </c>
    </row>
    <row r="13210" spans="1:1" ht="14.45" x14ac:dyDescent="0.3">
      <c r="A13210">
        <f t="shared" si="206"/>
        <v>16192</v>
      </c>
    </row>
    <row r="13211" spans="1:1" ht="14.45" x14ac:dyDescent="0.3">
      <c r="A13211">
        <f t="shared" si="206"/>
        <v>16191</v>
      </c>
    </row>
    <row r="13212" spans="1:1" ht="14.45" x14ac:dyDescent="0.3">
      <c r="A13212">
        <f t="shared" si="206"/>
        <v>16190</v>
      </c>
    </row>
    <row r="13213" spans="1:1" ht="14.45" x14ac:dyDescent="0.3">
      <c r="A13213">
        <f t="shared" si="206"/>
        <v>16189</v>
      </c>
    </row>
    <row r="13214" spans="1:1" ht="14.45" x14ac:dyDescent="0.3">
      <c r="A13214">
        <f t="shared" si="206"/>
        <v>16188</v>
      </c>
    </row>
    <row r="13215" spans="1:1" ht="14.45" x14ac:dyDescent="0.3">
      <c r="A13215">
        <f t="shared" si="206"/>
        <v>16187</v>
      </c>
    </row>
    <row r="13216" spans="1:1" ht="14.45" x14ac:dyDescent="0.3">
      <c r="A13216">
        <f t="shared" si="206"/>
        <v>16186</v>
      </c>
    </row>
    <row r="13217" spans="1:1" ht="14.45" x14ac:dyDescent="0.3">
      <c r="A13217">
        <f t="shared" si="206"/>
        <v>16185</v>
      </c>
    </row>
    <row r="13218" spans="1:1" ht="14.45" x14ac:dyDescent="0.3">
      <c r="A13218">
        <f t="shared" si="206"/>
        <v>16184</v>
      </c>
    </row>
    <row r="13219" spans="1:1" ht="14.45" x14ac:dyDescent="0.3">
      <c r="A13219">
        <f t="shared" si="206"/>
        <v>16183</v>
      </c>
    </row>
    <row r="13220" spans="1:1" ht="14.45" x14ac:dyDescent="0.3">
      <c r="A13220">
        <f t="shared" si="206"/>
        <v>16182</v>
      </c>
    </row>
    <row r="13221" spans="1:1" ht="14.45" x14ac:dyDescent="0.3">
      <c r="A13221">
        <f t="shared" si="206"/>
        <v>16181</v>
      </c>
    </row>
    <row r="13222" spans="1:1" ht="14.45" x14ac:dyDescent="0.3">
      <c r="A13222">
        <f t="shared" si="206"/>
        <v>16180</v>
      </c>
    </row>
    <row r="13223" spans="1:1" ht="14.45" x14ac:dyDescent="0.3">
      <c r="A13223">
        <f t="shared" si="206"/>
        <v>16179</v>
      </c>
    </row>
    <row r="13224" spans="1:1" ht="14.45" x14ac:dyDescent="0.3">
      <c r="A13224">
        <f t="shared" si="206"/>
        <v>16178</v>
      </c>
    </row>
    <row r="13225" spans="1:1" ht="14.45" x14ac:dyDescent="0.3">
      <c r="A13225">
        <f t="shared" si="206"/>
        <v>16177</v>
      </c>
    </row>
    <row r="13226" spans="1:1" ht="14.45" x14ac:dyDescent="0.3">
      <c r="A13226">
        <f t="shared" si="206"/>
        <v>16176</v>
      </c>
    </row>
    <row r="13227" spans="1:1" ht="14.45" x14ac:dyDescent="0.3">
      <c r="A13227">
        <f t="shared" si="206"/>
        <v>16175</v>
      </c>
    </row>
    <row r="13228" spans="1:1" ht="14.45" x14ac:dyDescent="0.3">
      <c r="A13228">
        <f t="shared" si="206"/>
        <v>16174</v>
      </c>
    </row>
    <row r="13229" spans="1:1" ht="14.45" x14ac:dyDescent="0.3">
      <c r="A13229">
        <f t="shared" si="206"/>
        <v>16173</v>
      </c>
    </row>
    <row r="13230" spans="1:1" ht="14.45" x14ac:dyDescent="0.3">
      <c r="A13230">
        <f t="shared" si="206"/>
        <v>16172</v>
      </c>
    </row>
    <row r="13231" spans="1:1" ht="14.45" x14ac:dyDescent="0.3">
      <c r="A13231">
        <f t="shared" si="206"/>
        <v>16171</v>
      </c>
    </row>
    <row r="13232" spans="1:1" ht="14.45" x14ac:dyDescent="0.3">
      <c r="A13232">
        <f t="shared" si="206"/>
        <v>16170</v>
      </c>
    </row>
    <row r="13233" spans="1:1" ht="14.45" x14ac:dyDescent="0.3">
      <c r="A13233">
        <f t="shared" si="206"/>
        <v>16169</v>
      </c>
    </row>
    <row r="13234" spans="1:1" ht="14.45" x14ac:dyDescent="0.3">
      <c r="A13234">
        <f t="shared" si="206"/>
        <v>16168</v>
      </c>
    </row>
    <row r="13235" spans="1:1" ht="14.45" x14ac:dyDescent="0.3">
      <c r="A13235">
        <f t="shared" si="206"/>
        <v>16167</v>
      </c>
    </row>
    <row r="13236" spans="1:1" ht="14.45" x14ac:dyDescent="0.3">
      <c r="A13236">
        <f t="shared" si="206"/>
        <v>16166</v>
      </c>
    </row>
    <row r="13237" spans="1:1" ht="14.45" x14ac:dyDescent="0.3">
      <c r="A13237">
        <f t="shared" si="206"/>
        <v>16165</v>
      </c>
    </row>
    <row r="13238" spans="1:1" ht="14.45" x14ac:dyDescent="0.3">
      <c r="A13238">
        <f t="shared" si="206"/>
        <v>16164</v>
      </c>
    </row>
    <row r="13239" spans="1:1" ht="14.45" x14ac:dyDescent="0.3">
      <c r="A13239">
        <f t="shared" si="206"/>
        <v>16163</v>
      </c>
    </row>
    <row r="13240" spans="1:1" ht="14.45" x14ac:dyDescent="0.3">
      <c r="A13240">
        <f t="shared" si="206"/>
        <v>16162</v>
      </c>
    </row>
    <row r="13241" spans="1:1" ht="14.45" x14ac:dyDescent="0.3">
      <c r="A13241">
        <f t="shared" si="206"/>
        <v>16161</v>
      </c>
    </row>
    <row r="13242" spans="1:1" ht="14.45" x14ac:dyDescent="0.3">
      <c r="A13242">
        <f t="shared" si="206"/>
        <v>16160</v>
      </c>
    </row>
    <row r="13243" spans="1:1" ht="14.45" x14ac:dyDescent="0.3">
      <c r="A13243">
        <f t="shared" si="206"/>
        <v>16159</v>
      </c>
    </row>
    <row r="13244" spans="1:1" ht="14.45" x14ac:dyDescent="0.3">
      <c r="A13244">
        <f t="shared" si="206"/>
        <v>16158</v>
      </c>
    </row>
    <row r="13245" spans="1:1" ht="14.45" x14ac:dyDescent="0.3">
      <c r="A13245">
        <f t="shared" si="206"/>
        <v>16157</v>
      </c>
    </row>
    <row r="13246" spans="1:1" ht="14.45" x14ac:dyDescent="0.3">
      <c r="A13246">
        <f t="shared" si="206"/>
        <v>16156</v>
      </c>
    </row>
    <row r="13247" spans="1:1" ht="14.45" x14ac:dyDescent="0.3">
      <c r="A13247">
        <f t="shared" si="206"/>
        <v>16155</v>
      </c>
    </row>
    <row r="13248" spans="1:1" ht="14.45" x14ac:dyDescent="0.3">
      <c r="A13248">
        <f t="shared" si="206"/>
        <v>16154</v>
      </c>
    </row>
    <row r="13249" spans="1:1" ht="14.45" x14ac:dyDescent="0.3">
      <c r="A13249">
        <f t="shared" si="206"/>
        <v>16153</v>
      </c>
    </row>
    <row r="13250" spans="1:1" ht="14.45" x14ac:dyDescent="0.3">
      <c r="A13250">
        <f t="shared" si="206"/>
        <v>16152</v>
      </c>
    </row>
    <row r="13251" spans="1:1" ht="14.45" x14ac:dyDescent="0.3">
      <c r="A13251">
        <f t="shared" si="206"/>
        <v>16151</v>
      </c>
    </row>
    <row r="13252" spans="1:1" ht="14.45" x14ac:dyDescent="0.3">
      <c r="A13252">
        <f t="shared" ref="A13252:A13315" si="207">A13251-1</f>
        <v>16150</v>
      </c>
    </row>
    <row r="13253" spans="1:1" ht="14.45" x14ac:dyDescent="0.3">
      <c r="A13253">
        <f t="shared" si="207"/>
        <v>16149</v>
      </c>
    </row>
    <row r="13254" spans="1:1" ht="14.45" x14ac:dyDescent="0.3">
      <c r="A13254">
        <f t="shared" si="207"/>
        <v>16148</v>
      </c>
    </row>
    <row r="13255" spans="1:1" ht="14.45" x14ac:dyDescent="0.3">
      <c r="A13255">
        <f t="shared" si="207"/>
        <v>16147</v>
      </c>
    </row>
    <row r="13256" spans="1:1" ht="14.45" x14ac:dyDescent="0.3">
      <c r="A13256">
        <f t="shared" si="207"/>
        <v>16146</v>
      </c>
    </row>
    <row r="13257" spans="1:1" ht="14.45" x14ac:dyDescent="0.3">
      <c r="A13257">
        <f t="shared" si="207"/>
        <v>16145</v>
      </c>
    </row>
    <row r="13258" spans="1:1" ht="14.45" x14ac:dyDescent="0.3">
      <c r="A13258">
        <f t="shared" si="207"/>
        <v>16144</v>
      </c>
    </row>
    <row r="13259" spans="1:1" ht="14.45" x14ac:dyDescent="0.3">
      <c r="A13259">
        <f t="shared" si="207"/>
        <v>16143</v>
      </c>
    </row>
    <row r="13260" spans="1:1" ht="14.45" x14ac:dyDescent="0.3">
      <c r="A13260">
        <f t="shared" si="207"/>
        <v>16142</v>
      </c>
    </row>
    <row r="13261" spans="1:1" ht="14.45" x14ac:dyDescent="0.3">
      <c r="A13261">
        <f t="shared" si="207"/>
        <v>16141</v>
      </c>
    </row>
    <row r="13262" spans="1:1" ht="14.45" x14ac:dyDescent="0.3">
      <c r="A13262">
        <f t="shared" si="207"/>
        <v>16140</v>
      </c>
    </row>
    <row r="13263" spans="1:1" ht="14.45" x14ac:dyDescent="0.3">
      <c r="A13263">
        <f t="shared" si="207"/>
        <v>16139</v>
      </c>
    </row>
    <row r="13264" spans="1:1" ht="14.45" x14ac:dyDescent="0.3">
      <c r="A13264">
        <f t="shared" si="207"/>
        <v>16138</v>
      </c>
    </row>
    <row r="13265" spans="1:1" ht="14.45" x14ac:dyDescent="0.3">
      <c r="A13265">
        <f t="shared" si="207"/>
        <v>16137</v>
      </c>
    </row>
    <row r="13266" spans="1:1" ht="14.45" x14ac:dyDescent="0.3">
      <c r="A13266">
        <f t="shared" si="207"/>
        <v>16136</v>
      </c>
    </row>
    <row r="13267" spans="1:1" ht="14.45" x14ac:dyDescent="0.3">
      <c r="A13267">
        <f t="shared" si="207"/>
        <v>16135</v>
      </c>
    </row>
    <row r="13268" spans="1:1" ht="14.45" x14ac:dyDescent="0.3">
      <c r="A13268">
        <f t="shared" si="207"/>
        <v>16134</v>
      </c>
    </row>
    <row r="13269" spans="1:1" ht="14.45" x14ac:dyDescent="0.3">
      <c r="A13269">
        <f t="shared" si="207"/>
        <v>16133</v>
      </c>
    </row>
    <row r="13270" spans="1:1" ht="14.45" x14ac:dyDescent="0.3">
      <c r="A13270">
        <f t="shared" si="207"/>
        <v>16132</v>
      </c>
    </row>
    <row r="13271" spans="1:1" ht="14.45" x14ac:dyDescent="0.3">
      <c r="A13271">
        <f t="shared" si="207"/>
        <v>16131</v>
      </c>
    </row>
    <row r="13272" spans="1:1" ht="14.45" x14ac:dyDescent="0.3">
      <c r="A13272">
        <f t="shared" si="207"/>
        <v>16130</v>
      </c>
    </row>
    <row r="13273" spans="1:1" ht="14.45" x14ac:dyDescent="0.3">
      <c r="A13273">
        <f t="shared" si="207"/>
        <v>16129</v>
      </c>
    </row>
    <row r="13274" spans="1:1" ht="14.45" x14ac:dyDescent="0.3">
      <c r="A13274">
        <f t="shared" si="207"/>
        <v>16128</v>
      </c>
    </row>
    <row r="13275" spans="1:1" ht="14.45" x14ac:dyDescent="0.3">
      <c r="A13275">
        <f t="shared" si="207"/>
        <v>16127</v>
      </c>
    </row>
    <row r="13276" spans="1:1" ht="14.45" x14ac:dyDescent="0.3">
      <c r="A13276">
        <f t="shared" si="207"/>
        <v>16126</v>
      </c>
    </row>
    <row r="13277" spans="1:1" ht="14.45" x14ac:dyDescent="0.3">
      <c r="A13277">
        <f t="shared" si="207"/>
        <v>16125</v>
      </c>
    </row>
    <row r="13278" spans="1:1" ht="14.45" x14ac:dyDescent="0.3">
      <c r="A13278">
        <f t="shared" si="207"/>
        <v>16124</v>
      </c>
    </row>
    <row r="13279" spans="1:1" ht="14.45" x14ac:dyDescent="0.3">
      <c r="A13279">
        <f t="shared" si="207"/>
        <v>16123</v>
      </c>
    </row>
    <row r="13280" spans="1:1" ht="14.45" x14ac:dyDescent="0.3">
      <c r="A13280">
        <f t="shared" si="207"/>
        <v>16122</v>
      </c>
    </row>
    <row r="13281" spans="1:1" ht="14.45" x14ac:dyDescent="0.3">
      <c r="A13281">
        <f t="shared" si="207"/>
        <v>16121</v>
      </c>
    </row>
    <row r="13282" spans="1:1" ht="14.45" x14ac:dyDescent="0.3">
      <c r="A13282">
        <f t="shared" si="207"/>
        <v>16120</v>
      </c>
    </row>
    <row r="13283" spans="1:1" ht="14.45" x14ac:dyDescent="0.3">
      <c r="A13283">
        <f t="shared" si="207"/>
        <v>16119</v>
      </c>
    </row>
    <row r="13284" spans="1:1" ht="14.45" x14ac:dyDescent="0.3">
      <c r="A13284">
        <f t="shared" si="207"/>
        <v>16118</v>
      </c>
    </row>
    <row r="13285" spans="1:1" ht="14.45" x14ac:dyDescent="0.3">
      <c r="A13285">
        <f t="shared" si="207"/>
        <v>16117</v>
      </c>
    </row>
    <row r="13286" spans="1:1" ht="14.45" x14ac:dyDescent="0.3">
      <c r="A13286">
        <f t="shared" si="207"/>
        <v>16116</v>
      </c>
    </row>
    <row r="13287" spans="1:1" ht="14.45" x14ac:dyDescent="0.3">
      <c r="A13287">
        <f t="shared" si="207"/>
        <v>16115</v>
      </c>
    </row>
    <row r="13288" spans="1:1" ht="14.45" x14ac:dyDescent="0.3">
      <c r="A13288">
        <f t="shared" si="207"/>
        <v>16114</v>
      </c>
    </row>
    <row r="13289" spans="1:1" ht="14.45" x14ac:dyDescent="0.3">
      <c r="A13289">
        <f t="shared" si="207"/>
        <v>16113</v>
      </c>
    </row>
    <row r="13290" spans="1:1" ht="14.45" x14ac:dyDescent="0.3">
      <c r="A13290">
        <f t="shared" si="207"/>
        <v>16112</v>
      </c>
    </row>
    <row r="13291" spans="1:1" ht="14.45" x14ac:dyDescent="0.3">
      <c r="A13291">
        <f t="shared" si="207"/>
        <v>16111</v>
      </c>
    </row>
    <row r="13292" spans="1:1" ht="14.45" x14ac:dyDescent="0.3">
      <c r="A13292">
        <f t="shared" si="207"/>
        <v>16110</v>
      </c>
    </row>
    <row r="13293" spans="1:1" ht="14.45" x14ac:dyDescent="0.3">
      <c r="A13293">
        <f t="shared" si="207"/>
        <v>16109</v>
      </c>
    </row>
    <row r="13294" spans="1:1" ht="14.45" x14ac:dyDescent="0.3">
      <c r="A13294">
        <f t="shared" si="207"/>
        <v>16108</v>
      </c>
    </row>
    <row r="13295" spans="1:1" ht="14.45" x14ac:dyDescent="0.3">
      <c r="A13295">
        <f t="shared" si="207"/>
        <v>16107</v>
      </c>
    </row>
    <row r="13296" spans="1:1" ht="14.45" x14ac:dyDescent="0.3">
      <c r="A13296">
        <f t="shared" si="207"/>
        <v>16106</v>
      </c>
    </row>
    <row r="13297" spans="1:1" ht="14.45" x14ac:dyDescent="0.3">
      <c r="A13297">
        <f t="shared" si="207"/>
        <v>16105</v>
      </c>
    </row>
    <row r="13298" spans="1:1" ht="14.45" x14ac:dyDescent="0.3">
      <c r="A13298">
        <f t="shared" si="207"/>
        <v>16104</v>
      </c>
    </row>
    <row r="13299" spans="1:1" ht="14.45" x14ac:dyDescent="0.3">
      <c r="A13299">
        <f t="shared" si="207"/>
        <v>16103</v>
      </c>
    </row>
    <row r="13300" spans="1:1" ht="14.45" x14ac:dyDescent="0.3">
      <c r="A13300">
        <f t="shared" si="207"/>
        <v>16102</v>
      </c>
    </row>
    <row r="13301" spans="1:1" ht="14.45" x14ac:dyDescent="0.3">
      <c r="A13301">
        <f t="shared" si="207"/>
        <v>16101</v>
      </c>
    </row>
    <row r="13302" spans="1:1" ht="14.45" x14ac:dyDescent="0.3">
      <c r="A13302">
        <f t="shared" si="207"/>
        <v>16100</v>
      </c>
    </row>
    <row r="13303" spans="1:1" ht="14.45" x14ac:dyDescent="0.3">
      <c r="A13303">
        <f t="shared" si="207"/>
        <v>16099</v>
      </c>
    </row>
    <row r="13304" spans="1:1" ht="14.45" x14ac:dyDescent="0.3">
      <c r="A13304">
        <f t="shared" si="207"/>
        <v>16098</v>
      </c>
    </row>
    <row r="13305" spans="1:1" ht="14.45" x14ac:dyDescent="0.3">
      <c r="A13305">
        <f t="shared" si="207"/>
        <v>16097</v>
      </c>
    </row>
    <row r="13306" spans="1:1" ht="14.45" x14ac:dyDescent="0.3">
      <c r="A13306">
        <f t="shared" si="207"/>
        <v>16096</v>
      </c>
    </row>
    <row r="13307" spans="1:1" ht="14.45" x14ac:dyDescent="0.3">
      <c r="A13307">
        <f t="shared" si="207"/>
        <v>16095</v>
      </c>
    </row>
    <row r="13308" spans="1:1" ht="14.45" x14ac:dyDescent="0.3">
      <c r="A13308">
        <f t="shared" si="207"/>
        <v>16094</v>
      </c>
    </row>
    <row r="13309" spans="1:1" ht="14.45" x14ac:dyDescent="0.3">
      <c r="A13309">
        <f t="shared" si="207"/>
        <v>16093</v>
      </c>
    </row>
    <row r="13310" spans="1:1" ht="14.45" x14ac:dyDescent="0.3">
      <c r="A13310">
        <f t="shared" si="207"/>
        <v>16092</v>
      </c>
    </row>
    <row r="13311" spans="1:1" ht="14.45" x14ac:dyDescent="0.3">
      <c r="A13311">
        <f t="shared" si="207"/>
        <v>16091</v>
      </c>
    </row>
    <row r="13312" spans="1:1" ht="14.45" x14ac:dyDescent="0.3">
      <c r="A13312">
        <f t="shared" si="207"/>
        <v>16090</v>
      </c>
    </row>
    <row r="13313" spans="1:1" ht="14.45" x14ac:dyDescent="0.3">
      <c r="A13313">
        <f t="shared" si="207"/>
        <v>16089</v>
      </c>
    </row>
    <row r="13314" spans="1:1" ht="14.45" x14ac:dyDescent="0.3">
      <c r="A13314">
        <f t="shared" si="207"/>
        <v>16088</v>
      </c>
    </row>
    <row r="13315" spans="1:1" ht="14.45" x14ac:dyDescent="0.3">
      <c r="A13315">
        <f t="shared" si="207"/>
        <v>16087</v>
      </c>
    </row>
    <row r="13316" spans="1:1" ht="14.45" x14ac:dyDescent="0.3">
      <c r="A13316">
        <f t="shared" ref="A13316:A13379" si="208">A13315-1</f>
        <v>16086</v>
      </c>
    </row>
    <row r="13317" spans="1:1" ht="14.45" x14ac:dyDescent="0.3">
      <c r="A13317">
        <f t="shared" si="208"/>
        <v>16085</v>
      </c>
    </row>
    <row r="13318" spans="1:1" ht="14.45" x14ac:dyDescent="0.3">
      <c r="A13318">
        <f t="shared" si="208"/>
        <v>16084</v>
      </c>
    </row>
    <row r="13319" spans="1:1" ht="14.45" x14ac:dyDescent="0.3">
      <c r="A13319">
        <f t="shared" si="208"/>
        <v>16083</v>
      </c>
    </row>
    <row r="13320" spans="1:1" ht="14.45" x14ac:dyDescent="0.3">
      <c r="A13320">
        <f t="shared" si="208"/>
        <v>16082</v>
      </c>
    </row>
    <row r="13321" spans="1:1" ht="14.45" x14ac:dyDescent="0.3">
      <c r="A13321">
        <f t="shared" si="208"/>
        <v>16081</v>
      </c>
    </row>
    <row r="13322" spans="1:1" ht="14.45" x14ac:dyDescent="0.3">
      <c r="A13322">
        <f t="shared" si="208"/>
        <v>16080</v>
      </c>
    </row>
    <row r="13323" spans="1:1" ht="14.45" x14ac:dyDescent="0.3">
      <c r="A13323">
        <f t="shared" si="208"/>
        <v>16079</v>
      </c>
    </row>
    <row r="13324" spans="1:1" ht="14.45" x14ac:dyDescent="0.3">
      <c r="A13324">
        <f t="shared" si="208"/>
        <v>16078</v>
      </c>
    </row>
    <row r="13325" spans="1:1" ht="14.45" x14ac:dyDescent="0.3">
      <c r="A13325">
        <f t="shared" si="208"/>
        <v>16077</v>
      </c>
    </row>
    <row r="13326" spans="1:1" ht="14.45" x14ac:dyDescent="0.3">
      <c r="A13326">
        <f t="shared" si="208"/>
        <v>16076</v>
      </c>
    </row>
    <row r="13327" spans="1:1" ht="14.45" x14ac:dyDescent="0.3">
      <c r="A13327">
        <f t="shared" si="208"/>
        <v>16075</v>
      </c>
    </row>
    <row r="13328" spans="1:1" ht="14.45" x14ac:dyDescent="0.3">
      <c r="A13328">
        <f t="shared" si="208"/>
        <v>16074</v>
      </c>
    </row>
    <row r="13329" spans="1:1" ht="14.45" x14ac:dyDescent="0.3">
      <c r="A13329">
        <f t="shared" si="208"/>
        <v>16073</v>
      </c>
    </row>
    <row r="13330" spans="1:1" ht="14.45" x14ac:dyDescent="0.3">
      <c r="A13330">
        <f t="shared" si="208"/>
        <v>16072</v>
      </c>
    </row>
    <row r="13331" spans="1:1" ht="14.45" x14ac:dyDescent="0.3">
      <c r="A13331">
        <f t="shared" si="208"/>
        <v>16071</v>
      </c>
    </row>
    <row r="13332" spans="1:1" ht="14.45" x14ac:dyDescent="0.3">
      <c r="A13332">
        <f t="shared" si="208"/>
        <v>16070</v>
      </c>
    </row>
    <row r="13333" spans="1:1" ht="14.45" x14ac:dyDescent="0.3">
      <c r="A13333">
        <f t="shared" si="208"/>
        <v>16069</v>
      </c>
    </row>
    <row r="13334" spans="1:1" ht="14.45" x14ac:dyDescent="0.3">
      <c r="A13334">
        <f t="shared" si="208"/>
        <v>16068</v>
      </c>
    </row>
    <row r="13335" spans="1:1" ht="14.45" x14ac:dyDescent="0.3">
      <c r="A13335">
        <f t="shared" si="208"/>
        <v>16067</v>
      </c>
    </row>
    <row r="13336" spans="1:1" ht="14.45" x14ac:dyDescent="0.3">
      <c r="A13336">
        <f t="shared" si="208"/>
        <v>16066</v>
      </c>
    </row>
    <row r="13337" spans="1:1" ht="14.45" x14ac:dyDescent="0.3">
      <c r="A13337">
        <f t="shared" si="208"/>
        <v>16065</v>
      </c>
    </row>
    <row r="13338" spans="1:1" ht="14.45" x14ac:dyDescent="0.3">
      <c r="A13338">
        <f t="shared" si="208"/>
        <v>16064</v>
      </c>
    </row>
    <row r="13339" spans="1:1" ht="14.45" x14ac:dyDescent="0.3">
      <c r="A13339">
        <f t="shared" si="208"/>
        <v>16063</v>
      </c>
    </row>
    <row r="13340" spans="1:1" ht="14.45" x14ac:dyDescent="0.3">
      <c r="A13340">
        <f t="shared" si="208"/>
        <v>16062</v>
      </c>
    </row>
    <row r="13341" spans="1:1" ht="14.45" x14ac:dyDescent="0.3">
      <c r="A13341">
        <f t="shared" si="208"/>
        <v>16061</v>
      </c>
    </row>
    <row r="13342" spans="1:1" ht="14.45" x14ac:dyDescent="0.3">
      <c r="A13342">
        <f t="shared" si="208"/>
        <v>16060</v>
      </c>
    </row>
    <row r="13343" spans="1:1" ht="14.45" x14ac:dyDescent="0.3">
      <c r="A13343">
        <f t="shared" si="208"/>
        <v>16059</v>
      </c>
    </row>
    <row r="13344" spans="1:1" ht="14.45" x14ac:dyDescent="0.3">
      <c r="A13344">
        <f t="shared" si="208"/>
        <v>16058</v>
      </c>
    </row>
    <row r="13345" spans="1:1" ht="14.45" x14ac:dyDescent="0.3">
      <c r="A13345">
        <f t="shared" si="208"/>
        <v>16057</v>
      </c>
    </row>
    <row r="13346" spans="1:1" ht="14.45" x14ac:dyDescent="0.3">
      <c r="A13346">
        <f t="shared" si="208"/>
        <v>16056</v>
      </c>
    </row>
    <row r="13347" spans="1:1" ht="14.45" x14ac:dyDescent="0.3">
      <c r="A13347">
        <f t="shared" si="208"/>
        <v>16055</v>
      </c>
    </row>
    <row r="13348" spans="1:1" ht="14.45" x14ac:dyDescent="0.3">
      <c r="A13348">
        <f t="shared" si="208"/>
        <v>16054</v>
      </c>
    </row>
    <row r="13349" spans="1:1" ht="14.45" x14ac:dyDescent="0.3">
      <c r="A13349">
        <f t="shared" si="208"/>
        <v>16053</v>
      </c>
    </row>
    <row r="13350" spans="1:1" ht="14.45" x14ac:dyDescent="0.3">
      <c r="A13350">
        <f t="shared" si="208"/>
        <v>16052</v>
      </c>
    </row>
    <row r="13351" spans="1:1" ht="14.45" x14ac:dyDescent="0.3">
      <c r="A13351">
        <f t="shared" si="208"/>
        <v>16051</v>
      </c>
    </row>
    <row r="13352" spans="1:1" ht="14.45" x14ac:dyDescent="0.3">
      <c r="A13352">
        <f t="shared" si="208"/>
        <v>16050</v>
      </c>
    </row>
    <row r="13353" spans="1:1" ht="14.45" x14ac:dyDescent="0.3">
      <c r="A13353">
        <f t="shared" si="208"/>
        <v>16049</v>
      </c>
    </row>
    <row r="13354" spans="1:1" ht="14.45" x14ac:dyDescent="0.3">
      <c r="A13354">
        <f t="shared" si="208"/>
        <v>16048</v>
      </c>
    </row>
    <row r="13355" spans="1:1" ht="14.45" x14ac:dyDescent="0.3">
      <c r="A13355">
        <f t="shared" si="208"/>
        <v>16047</v>
      </c>
    </row>
    <row r="13356" spans="1:1" ht="14.45" x14ac:dyDescent="0.3">
      <c r="A13356">
        <f t="shared" si="208"/>
        <v>16046</v>
      </c>
    </row>
    <row r="13357" spans="1:1" ht="14.45" x14ac:dyDescent="0.3">
      <c r="A13357">
        <f t="shared" si="208"/>
        <v>16045</v>
      </c>
    </row>
    <row r="13358" spans="1:1" ht="14.45" x14ac:dyDescent="0.3">
      <c r="A13358">
        <f t="shared" si="208"/>
        <v>16044</v>
      </c>
    </row>
    <row r="13359" spans="1:1" ht="14.45" x14ac:dyDescent="0.3">
      <c r="A13359">
        <f t="shared" si="208"/>
        <v>16043</v>
      </c>
    </row>
    <row r="13360" spans="1:1" ht="14.45" x14ac:dyDescent="0.3">
      <c r="A13360">
        <f t="shared" si="208"/>
        <v>16042</v>
      </c>
    </row>
    <row r="13361" spans="1:1" ht="14.45" x14ac:dyDescent="0.3">
      <c r="A13361">
        <f t="shared" si="208"/>
        <v>16041</v>
      </c>
    </row>
    <row r="13362" spans="1:1" ht="14.45" x14ac:dyDescent="0.3">
      <c r="A13362">
        <f t="shared" si="208"/>
        <v>16040</v>
      </c>
    </row>
    <row r="13363" spans="1:1" ht="14.45" x14ac:dyDescent="0.3">
      <c r="A13363">
        <f t="shared" si="208"/>
        <v>16039</v>
      </c>
    </row>
    <row r="13364" spans="1:1" ht="14.45" x14ac:dyDescent="0.3">
      <c r="A13364">
        <f t="shared" si="208"/>
        <v>16038</v>
      </c>
    </row>
    <row r="13365" spans="1:1" ht="14.45" x14ac:dyDescent="0.3">
      <c r="A13365">
        <f t="shared" si="208"/>
        <v>16037</v>
      </c>
    </row>
    <row r="13366" spans="1:1" ht="14.45" x14ac:dyDescent="0.3">
      <c r="A13366">
        <f t="shared" si="208"/>
        <v>16036</v>
      </c>
    </row>
    <row r="13367" spans="1:1" ht="14.45" x14ac:dyDescent="0.3">
      <c r="A13367">
        <f t="shared" si="208"/>
        <v>16035</v>
      </c>
    </row>
    <row r="13368" spans="1:1" ht="14.45" x14ac:dyDescent="0.3">
      <c r="A13368">
        <f t="shared" si="208"/>
        <v>16034</v>
      </c>
    </row>
    <row r="13369" spans="1:1" ht="14.45" x14ac:dyDescent="0.3">
      <c r="A13369">
        <f t="shared" si="208"/>
        <v>16033</v>
      </c>
    </row>
    <row r="13370" spans="1:1" ht="14.45" x14ac:dyDescent="0.3">
      <c r="A13370">
        <f t="shared" si="208"/>
        <v>16032</v>
      </c>
    </row>
    <row r="13371" spans="1:1" ht="14.45" x14ac:dyDescent="0.3">
      <c r="A13371">
        <f t="shared" si="208"/>
        <v>16031</v>
      </c>
    </row>
    <row r="13372" spans="1:1" ht="14.45" x14ac:dyDescent="0.3">
      <c r="A13372">
        <f t="shared" si="208"/>
        <v>16030</v>
      </c>
    </row>
    <row r="13373" spans="1:1" ht="14.45" x14ac:dyDescent="0.3">
      <c r="A13373">
        <f t="shared" si="208"/>
        <v>16029</v>
      </c>
    </row>
    <row r="13374" spans="1:1" ht="14.45" x14ac:dyDescent="0.3">
      <c r="A13374">
        <f t="shared" si="208"/>
        <v>16028</v>
      </c>
    </row>
    <row r="13375" spans="1:1" ht="14.45" x14ac:dyDescent="0.3">
      <c r="A13375">
        <f t="shared" si="208"/>
        <v>16027</v>
      </c>
    </row>
    <row r="13376" spans="1:1" ht="14.45" x14ac:dyDescent="0.3">
      <c r="A13376">
        <f t="shared" si="208"/>
        <v>16026</v>
      </c>
    </row>
    <row r="13377" spans="1:1" ht="14.45" x14ac:dyDescent="0.3">
      <c r="A13377">
        <f t="shared" si="208"/>
        <v>16025</v>
      </c>
    </row>
    <row r="13378" spans="1:1" ht="14.45" x14ac:dyDescent="0.3">
      <c r="A13378">
        <f t="shared" si="208"/>
        <v>16024</v>
      </c>
    </row>
    <row r="13379" spans="1:1" ht="14.45" x14ac:dyDescent="0.3">
      <c r="A13379">
        <f t="shared" si="208"/>
        <v>16023</v>
      </c>
    </row>
    <row r="13380" spans="1:1" ht="14.45" x14ac:dyDescent="0.3">
      <c r="A13380">
        <f t="shared" ref="A13380:A13443" si="209">A13379-1</f>
        <v>16022</v>
      </c>
    </row>
    <row r="13381" spans="1:1" ht="14.45" x14ac:dyDescent="0.3">
      <c r="A13381">
        <f t="shared" si="209"/>
        <v>16021</v>
      </c>
    </row>
    <row r="13382" spans="1:1" ht="14.45" x14ac:dyDescent="0.3">
      <c r="A13382">
        <f t="shared" si="209"/>
        <v>16020</v>
      </c>
    </row>
    <row r="13383" spans="1:1" ht="14.45" x14ac:dyDescent="0.3">
      <c r="A13383">
        <f t="shared" si="209"/>
        <v>16019</v>
      </c>
    </row>
    <row r="13384" spans="1:1" ht="14.45" x14ac:dyDescent="0.3">
      <c r="A13384">
        <f t="shared" si="209"/>
        <v>16018</v>
      </c>
    </row>
    <row r="13385" spans="1:1" ht="14.45" x14ac:dyDescent="0.3">
      <c r="A13385">
        <f t="shared" si="209"/>
        <v>16017</v>
      </c>
    </row>
    <row r="13386" spans="1:1" ht="14.45" x14ac:dyDescent="0.3">
      <c r="A13386">
        <f t="shared" si="209"/>
        <v>16016</v>
      </c>
    </row>
    <row r="13387" spans="1:1" ht="14.45" x14ac:dyDescent="0.3">
      <c r="A13387">
        <f t="shared" si="209"/>
        <v>16015</v>
      </c>
    </row>
    <row r="13388" spans="1:1" ht="14.45" x14ac:dyDescent="0.3">
      <c r="A13388">
        <f t="shared" si="209"/>
        <v>16014</v>
      </c>
    </row>
    <row r="13389" spans="1:1" ht="14.45" x14ac:dyDescent="0.3">
      <c r="A13389">
        <f t="shared" si="209"/>
        <v>16013</v>
      </c>
    </row>
    <row r="13390" spans="1:1" ht="14.45" x14ac:dyDescent="0.3">
      <c r="A13390">
        <f t="shared" si="209"/>
        <v>16012</v>
      </c>
    </row>
    <row r="13391" spans="1:1" ht="14.45" x14ac:dyDescent="0.3">
      <c r="A13391">
        <f t="shared" si="209"/>
        <v>16011</v>
      </c>
    </row>
    <row r="13392" spans="1:1" ht="14.45" x14ac:dyDescent="0.3">
      <c r="A13392">
        <f t="shared" si="209"/>
        <v>16010</v>
      </c>
    </row>
    <row r="13393" spans="1:1" ht="14.45" x14ac:dyDescent="0.3">
      <c r="A13393">
        <f t="shared" si="209"/>
        <v>16009</v>
      </c>
    </row>
    <row r="13394" spans="1:1" ht="14.45" x14ac:dyDescent="0.3">
      <c r="A13394">
        <f t="shared" si="209"/>
        <v>16008</v>
      </c>
    </row>
    <row r="13395" spans="1:1" ht="14.45" x14ac:dyDescent="0.3">
      <c r="A13395">
        <f t="shared" si="209"/>
        <v>16007</v>
      </c>
    </row>
    <row r="13396" spans="1:1" ht="14.45" x14ac:dyDescent="0.3">
      <c r="A13396">
        <f t="shared" si="209"/>
        <v>16006</v>
      </c>
    </row>
    <row r="13397" spans="1:1" ht="14.45" x14ac:dyDescent="0.3">
      <c r="A13397">
        <f t="shared" si="209"/>
        <v>16005</v>
      </c>
    </row>
    <row r="13398" spans="1:1" ht="14.45" x14ac:dyDescent="0.3">
      <c r="A13398">
        <f t="shared" si="209"/>
        <v>16004</v>
      </c>
    </row>
    <row r="13399" spans="1:1" ht="14.45" x14ac:dyDescent="0.3">
      <c r="A13399">
        <f t="shared" si="209"/>
        <v>16003</v>
      </c>
    </row>
    <row r="13400" spans="1:1" ht="14.45" x14ac:dyDescent="0.3">
      <c r="A13400">
        <f t="shared" si="209"/>
        <v>16002</v>
      </c>
    </row>
    <row r="13401" spans="1:1" ht="14.45" x14ac:dyDescent="0.3">
      <c r="A13401">
        <f t="shared" si="209"/>
        <v>16001</v>
      </c>
    </row>
    <row r="13402" spans="1:1" ht="14.45" x14ac:dyDescent="0.3">
      <c r="A13402">
        <f t="shared" si="209"/>
        <v>16000</v>
      </c>
    </row>
    <row r="13403" spans="1:1" ht="14.45" x14ac:dyDescent="0.3">
      <c r="A13403">
        <f t="shared" si="209"/>
        <v>15999</v>
      </c>
    </row>
    <row r="13404" spans="1:1" ht="14.45" x14ac:dyDescent="0.3">
      <c r="A13404">
        <f t="shared" si="209"/>
        <v>15998</v>
      </c>
    </row>
    <row r="13405" spans="1:1" ht="14.45" x14ac:dyDescent="0.3">
      <c r="A13405">
        <f t="shared" si="209"/>
        <v>15997</v>
      </c>
    </row>
    <row r="13406" spans="1:1" ht="14.45" x14ac:dyDescent="0.3">
      <c r="A13406">
        <f t="shared" si="209"/>
        <v>15996</v>
      </c>
    </row>
    <row r="13407" spans="1:1" ht="14.45" x14ac:dyDescent="0.3">
      <c r="A13407">
        <f t="shared" si="209"/>
        <v>15995</v>
      </c>
    </row>
    <row r="13408" spans="1:1" ht="14.45" x14ac:dyDescent="0.3">
      <c r="A13408">
        <f t="shared" si="209"/>
        <v>15994</v>
      </c>
    </row>
    <row r="13409" spans="1:1" ht="14.45" x14ac:dyDescent="0.3">
      <c r="A13409">
        <f t="shared" si="209"/>
        <v>15993</v>
      </c>
    </row>
    <row r="13410" spans="1:1" ht="14.45" x14ac:dyDescent="0.3">
      <c r="A13410">
        <f t="shared" si="209"/>
        <v>15992</v>
      </c>
    </row>
    <row r="13411" spans="1:1" ht="14.45" x14ac:dyDescent="0.3">
      <c r="A13411">
        <f t="shared" si="209"/>
        <v>15991</v>
      </c>
    </row>
    <row r="13412" spans="1:1" ht="14.45" x14ac:dyDescent="0.3">
      <c r="A13412">
        <f t="shared" si="209"/>
        <v>15990</v>
      </c>
    </row>
    <row r="13413" spans="1:1" ht="14.45" x14ac:dyDescent="0.3">
      <c r="A13413">
        <f t="shared" si="209"/>
        <v>15989</v>
      </c>
    </row>
    <row r="13414" spans="1:1" ht="14.45" x14ac:dyDescent="0.3">
      <c r="A13414">
        <f t="shared" si="209"/>
        <v>15988</v>
      </c>
    </row>
    <row r="13415" spans="1:1" ht="14.45" x14ac:dyDescent="0.3">
      <c r="A13415">
        <f t="shared" si="209"/>
        <v>15987</v>
      </c>
    </row>
    <row r="13416" spans="1:1" ht="14.45" x14ac:dyDescent="0.3">
      <c r="A13416">
        <f t="shared" si="209"/>
        <v>15986</v>
      </c>
    </row>
    <row r="13417" spans="1:1" ht="14.45" x14ac:dyDescent="0.3">
      <c r="A13417">
        <f t="shared" si="209"/>
        <v>15985</v>
      </c>
    </row>
    <row r="13418" spans="1:1" ht="14.45" x14ac:dyDescent="0.3">
      <c r="A13418">
        <f t="shared" si="209"/>
        <v>15984</v>
      </c>
    </row>
    <row r="13419" spans="1:1" ht="14.45" x14ac:dyDescent="0.3">
      <c r="A13419">
        <f t="shared" si="209"/>
        <v>15983</v>
      </c>
    </row>
    <row r="13420" spans="1:1" ht="14.45" x14ac:dyDescent="0.3">
      <c r="A13420">
        <f t="shared" si="209"/>
        <v>15982</v>
      </c>
    </row>
    <row r="13421" spans="1:1" ht="14.45" x14ac:dyDescent="0.3">
      <c r="A13421">
        <f t="shared" si="209"/>
        <v>15981</v>
      </c>
    </row>
    <row r="13422" spans="1:1" ht="14.45" x14ac:dyDescent="0.3">
      <c r="A13422">
        <f t="shared" si="209"/>
        <v>15980</v>
      </c>
    </row>
    <row r="13423" spans="1:1" ht="14.45" x14ac:dyDescent="0.3">
      <c r="A13423">
        <f t="shared" si="209"/>
        <v>15979</v>
      </c>
    </row>
    <row r="13424" spans="1:1" ht="14.45" x14ac:dyDescent="0.3">
      <c r="A13424">
        <f t="shared" si="209"/>
        <v>15978</v>
      </c>
    </row>
    <row r="13425" spans="1:1" ht="14.45" x14ac:dyDescent="0.3">
      <c r="A13425">
        <f t="shared" si="209"/>
        <v>15977</v>
      </c>
    </row>
    <row r="13426" spans="1:1" ht="14.45" x14ac:dyDescent="0.3">
      <c r="A13426">
        <f t="shared" si="209"/>
        <v>15976</v>
      </c>
    </row>
    <row r="13427" spans="1:1" ht="14.45" x14ac:dyDescent="0.3">
      <c r="A13427">
        <f t="shared" si="209"/>
        <v>15975</v>
      </c>
    </row>
    <row r="13428" spans="1:1" ht="14.45" x14ac:dyDescent="0.3">
      <c r="A13428">
        <f t="shared" si="209"/>
        <v>15974</v>
      </c>
    </row>
    <row r="13429" spans="1:1" ht="14.45" x14ac:dyDescent="0.3">
      <c r="A13429">
        <f t="shared" si="209"/>
        <v>15973</v>
      </c>
    </row>
    <row r="13430" spans="1:1" ht="14.45" x14ac:dyDescent="0.3">
      <c r="A13430">
        <f t="shared" si="209"/>
        <v>15972</v>
      </c>
    </row>
    <row r="13431" spans="1:1" ht="14.45" x14ac:dyDescent="0.3">
      <c r="A13431">
        <f t="shared" si="209"/>
        <v>15971</v>
      </c>
    </row>
    <row r="13432" spans="1:1" ht="14.45" x14ac:dyDescent="0.3">
      <c r="A13432">
        <f t="shared" si="209"/>
        <v>15970</v>
      </c>
    </row>
    <row r="13433" spans="1:1" ht="14.45" x14ac:dyDescent="0.3">
      <c r="A13433">
        <f t="shared" si="209"/>
        <v>15969</v>
      </c>
    </row>
    <row r="13434" spans="1:1" ht="14.45" x14ac:dyDescent="0.3">
      <c r="A13434">
        <f t="shared" si="209"/>
        <v>15968</v>
      </c>
    </row>
    <row r="13435" spans="1:1" ht="14.45" x14ac:dyDescent="0.3">
      <c r="A13435">
        <f t="shared" si="209"/>
        <v>15967</v>
      </c>
    </row>
    <row r="13436" spans="1:1" ht="14.45" x14ac:dyDescent="0.3">
      <c r="A13436">
        <f t="shared" si="209"/>
        <v>15966</v>
      </c>
    </row>
    <row r="13437" spans="1:1" ht="14.45" x14ac:dyDescent="0.3">
      <c r="A13437">
        <f t="shared" si="209"/>
        <v>15965</v>
      </c>
    </row>
    <row r="13438" spans="1:1" ht="14.45" x14ac:dyDescent="0.3">
      <c r="A13438">
        <f t="shared" si="209"/>
        <v>15964</v>
      </c>
    </row>
    <row r="13439" spans="1:1" ht="14.45" x14ac:dyDescent="0.3">
      <c r="A13439">
        <f t="shared" si="209"/>
        <v>15963</v>
      </c>
    </row>
    <row r="13440" spans="1:1" ht="14.45" x14ac:dyDescent="0.3">
      <c r="A13440">
        <f t="shared" si="209"/>
        <v>15962</v>
      </c>
    </row>
    <row r="13441" spans="1:1" ht="14.45" x14ac:dyDescent="0.3">
      <c r="A13441">
        <f t="shared" si="209"/>
        <v>15961</v>
      </c>
    </row>
    <row r="13442" spans="1:1" ht="14.45" x14ac:dyDescent="0.3">
      <c r="A13442">
        <f t="shared" si="209"/>
        <v>15960</v>
      </c>
    </row>
    <row r="13443" spans="1:1" ht="14.45" x14ac:dyDescent="0.3">
      <c r="A13443">
        <f t="shared" si="209"/>
        <v>15959</v>
      </c>
    </row>
    <row r="13444" spans="1:1" ht="14.45" x14ac:dyDescent="0.3">
      <c r="A13444">
        <f t="shared" ref="A13444:A13507" si="210">A13443-1</f>
        <v>15958</v>
      </c>
    </row>
    <row r="13445" spans="1:1" ht="14.45" x14ac:dyDescent="0.3">
      <c r="A13445">
        <f t="shared" si="210"/>
        <v>15957</v>
      </c>
    </row>
    <row r="13446" spans="1:1" ht="14.45" x14ac:dyDescent="0.3">
      <c r="A13446">
        <f t="shared" si="210"/>
        <v>15956</v>
      </c>
    </row>
    <row r="13447" spans="1:1" ht="14.45" x14ac:dyDescent="0.3">
      <c r="A13447">
        <f t="shared" si="210"/>
        <v>15955</v>
      </c>
    </row>
    <row r="13448" spans="1:1" ht="14.45" x14ac:dyDescent="0.3">
      <c r="A13448">
        <f t="shared" si="210"/>
        <v>15954</v>
      </c>
    </row>
    <row r="13449" spans="1:1" ht="14.45" x14ac:dyDescent="0.3">
      <c r="A13449">
        <f t="shared" si="210"/>
        <v>15953</v>
      </c>
    </row>
    <row r="13450" spans="1:1" ht="14.45" x14ac:dyDescent="0.3">
      <c r="A13450">
        <f t="shared" si="210"/>
        <v>15952</v>
      </c>
    </row>
    <row r="13451" spans="1:1" ht="14.45" x14ac:dyDescent="0.3">
      <c r="A13451">
        <f t="shared" si="210"/>
        <v>15951</v>
      </c>
    </row>
    <row r="13452" spans="1:1" ht="14.45" x14ac:dyDescent="0.3">
      <c r="A13452">
        <f t="shared" si="210"/>
        <v>15950</v>
      </c>
    </row>
    <row r="13453" spans="1:1" ht="14.45" x14ac:dyDescent="0.3">
      <c r="A13453">
        <f t="shared" si="210"/>
        <v>15949</v>
      </c>
    </row>
    <row r="13454" spans="1:1" ht="14.45" x14ac:dyDescent="0.3">
      <c r="A13454">
        <f t="shared" si="210"/>
        <v>15948</v>
      </c>
    </row>
    <row r="13455" spans="1:1" ht="14.45" x14ac:dyDescent="0.3">
      <c r="A13455">
        <f t="shared" si="210"/>
        <v>15947</v>
      </c>
    </row>
    <row r="13456" spans="1:1" ht="14.45" x14ac:dyDescent="0.3">
      <c r="A13456">
        <f t="shared" si="210"/>
        <v>15946</v>
      </c>
    </row>
    <row r="13457" spans="1:1" ht="14.45" x14ac:dyDescent="0.3">
      <c r="A13457">
        <f t="shared" si="210"/>
        <v>15945</v>
      </c>
    </row>
    <row r="13458" spans="1:1" ht="14.45" x14ac:dyDescent="0.3">
      <c r="A13458">
        <f t="shared" si="210"/>
        <v>15944</v>
      </c>
    </row>
    <row r="13459" spans="1:1" ht="14.45" x14ac:dyDescent="0.3">
      <c r="A13459">
        <f t="shared" si="210"/>
        <v>15943</v>
      </c>
    </row>
    <row r="13460" spans="1:1" ht="14.45" x14ac:dyDescent="0.3">
      <c r="A13460">
        <f t="shared" si="210"/>
        <v>15942</v>
      </c>
    </row>
    <row r="13461" spans="1:1" ht="14.45" x14ac:dyDescent="0.3">
      <c r="A13461">
        <f t="shared" si="210"/>
        <v>15941</v>
      </c>
    </row>
    <row r="13462" spans="1:1" ht="14.45" x14ac:dyDescent="0.3">
      <c r="A13462">
        <f t="shared" si="210"/>
        <v>15940</v>
      </c>
    </row>
    <row r="13463" spans="1:1" ht="14.45" x14ac:dyDescent="0.3">
      <c r="A13463">
        <f t="shared" si="210"/>
        <v>15939</v>
      </c>
    </row>
    <row r="13464" spans="1:1" ht="14.45" x14ac:dyDescent="0.3">
      <c r="A13464">
        <f t="shared" si="210"/>
        <v>15938</v>
      </c>
    </row>
    <row r="13465" spans="1:1" ht="14.45" x14ac:dyDescent="0.3">
      <c r="A13465">
        <f t="shared" si="210"/>
        <v>15937</v>
      </c>
    </row>
    <row r="13466" spans="1:1" ht="14.45" x14ac:dyDescent="0.3">
      <c r="A13466">
        <f t="shared" si="210"/>
        <v>15936</v>
      </c>
    </row>
    <row r="13467" spans="1:1" ht="14.45" x14ac:dyDescent="0.3">
      <c r="A13467">
        <f t="shared" si="210"/>
        <v>15935</v>
      </c>
    </row>
    <row r="13468" spans="1:1" ht="14.45" x14ac:dyDescent="0.3">
      <c r="A13468">
        <f t="shared" si="210"/>
        <v>15934</v>
      </c>
    </row>
    <row r="13469" spans="1:1" ht="14.45" x14ac:dyDescent="0.3">
      <c r="A13469">
        <f t="shared" si="210"/>
        <v>15933</v>
      </c>
    </row>
    <row r="13470" spans="1:1" ht="14.45" x14ac:dyDescent="0.3">
      <c r="A13470">
        <f t="shared" si="210"/>
        <v>15932</v>
      </c>
    </row>
    <row r="13471" spans="1:1" ht="14.45" x14ac:dyDescent="0.3">
      <c r="A13471">
        <f t="shared" si="210"/>
        <v>15931</v>
      </c>
    </row>
    <row r="13472" spans="1:1" ht="14.45" x14ac:dyDescent="0.3">
      <c r="A13472">
        <f t="shared" si="210"/>
        <v>15930</v>
      </c>
    </row>
    <row r="13473" spans="1:1" ht="14.45" x14ac:dyDescent="0.3">
      <c r="A13473">
        <f t="shared" si="210"/>
        <v>15929</v>
      </c>
    </row>
    <row r="13474" spans="1:1" ht="14.45" x14ac:dyDescent="0.3">
      <c r="A13474">
        <f t="shared" si="210"/>
        <v>15928</v>
      </c>
    </row>
    <row r="13475" spans="1:1" ht="14.45" x14ac:dyDescent="0.3">
      <c r="A13475">
        <f t="shared" si="210"/>
        <v>15927</v>
      </c>
    </row>
    <row r="13476" spans="1:1" ht="14.45" x14ac:dyDescent="0.3">
      <c r="A13476">
        <f t="shared" si="210"/>
        <v>15926</v>
      </c>
    </row>
    <row r="13477" spans="1:1" ht="14.45" x14ac:dyDescent="0.3">
      <c r="A13477">
        <f t="shared" si="210"/>
        <v>15925</v>
      </c>
    </row>
    <row r="13478" spans="1:1" ht="14.45" x14ac:dyDescent="0.3">
      <c r="A13478">
        <f t="shared" si="210"/>
        <v>15924</v>
      </c>
    </row>
    <row r="13479" spans="1:1" ht="14.45" x14ac:dyDescent="0.3">
      <c r="A13479">
        <f t="shared" si="210"/>
        <v>15923</v>
      </c>
    </row>
    <row r="13480" spans="1:1" ht="14.45" x14ac:dyDescent="0.3">
      <c r="A13480">
        <f t="shared" si="210"/>
        <v>15922</v>
      </c>
    </row>
    <row r="13481" spans="1:1" ht="14.45" x14ac:dyDescent="0.3">
      <c r="A13481">
        <f t="shared" si="210"/>
        <v>15921</v>
      </c>
    </row>
    <row r="13482" spans="1:1" ht="14.45" x14ac:dyDescent="0.3">
      <c r="A13482">
        <f t="shared" si="210"/>
        <v>15920</v>
      </c>
    </row>
    <row r="13483" spans="1:1" ht="14.45" x14ac:dyDescent="0.3">
      <c r="A13483">
        <f t="shared" si="210"/>
        <v>15919</v>
      </c>
    </row>
    <row r="13484" spans="1:1" ht="14.45" x14ac:dyDescent="0.3">
      <c r="A13484">
        <f t="shared" si="210"/>
        <v>15918</v>
      </c>
    </row>
    <row r="13485" spans="1:1" ht="14.45" x14ac:dyDescent="0.3">
      <c r="A13485">
        <f t="shared" si="210"/>
        <v>15917</v>
      </c>
    </row>
    <row r="13486" spans="1:1" ht="14.45" x14ac:dyDescent="0.3">
      <c r="A13486">
        <f t="shared" si="210"/>
        <v>15916</v>
      </c>
    </row>
    <row r="13487" spans="1:1" ht="14.45" x14ac:dyDescent="0.3">
      <c r="A13487">
        <f t="shared" si="210"/>
        <v>15915</v>
      </c>
    </row>
    <row r="13488" spans="1:1" ht="14.45" x14ac:dyDescent="0.3">
      <c r="A13488">
        <f t="shared" si="210"/>
        <v>15914</v>
      </c>
    </row>
    <row r="13489" spans="1:1" ht="14.45" x14ac:dyDescent="0.3">
      <c r="A13489">
        <f t="shared" si="210"/>
        <v>15913</v>
      </c>
    </row>
    <row r="13490" spans="1:1" ht="14.45" x14ac:dyDescent="0.3">
      <c r="A13490">
        <f t="shared" si="210"/>
        <v>15912</v>
      </c>
    </row>
    <row r="13491" spans="1:1" ht="14.45" x14ac:dyDescent="0.3">
      <c r="A13491">
        <f t="shared" si="210"/>
        <v>15911</v>
      </c>
    </row>
    <row r="13492" spans="1:1" ht="14.45" x14ac:dyDescent="0.3">
      <c r="A13492">
        <f t="shared" si="210"/>
        <v>15910</v>
      </c>
    </row>
    <row r="13493" spans="1:1" ht="14.45" x14ac:dyDescent="0.3">
      <c r="A13493">
        <f t="shared" si="210"/>
        <v>15909</v>
      </c>
    </row>
    <row r="13494" spans="1:1" ht="14.45" x14ac:dyDescent="0.3">
      <c r="A13494">
        <f t="shared" si="210"/>
        <v>15908</v>
      </c>
    </row>
    <row r="13495" spans="1:1" ht="14.45" x14ac:dyDescent="0.3">
      <c r="A13495">
        <f t="shared" si="210"/>
        <v>15907</v>
      </c>
    </row>
    <row r="13496" spans="1:1" ht="14.45" x14ac:dyDescent="0.3">
      <c r="A13496">
        <f t="shared" si="210"/>
        <v>15906</v>
      </c>
    </row>
    <row r="13497" spans="1:1" ht="14.45" x14ac:dyDescent="0.3">
      <c r="A13497">
        <f t="shared" si="210"/>
        <v>15905</v>
      </c>
    </row>
    <row r="13498" spans="1:1" ht="14.45" x14ac:dyDescent="0.3">
      <c r="A13498">
        <f t="shared" si="210"/>
        <v>15904</v>
      </c>
    </row>
    <row r="13499" spans="1:1" ht="14.45" x14ac:dyDescent="0.3">
      <c r="A13499">
        <f t="shared" si="210"/>
        <v>15903</v>
      </c>
    </row>
    <row r="13500" spans="1:1" ht="14.45" x14ac:dyDescent="0.3">
      <c r="A13500">
        <f t="shared" si="210"/>
        <v>15902</v>
      </c>
    </row>
    <row r="13501" spans="1:1" ht="14.45" x14ac:dyDescent="0.3">
      <c r="A13501">
        <f t="shared" si="210"/>
        <v>15901</v>
      </c>
    </row>
    <row r="13502" spans="1:1" ht="14.45" x14ac:dyDescent="0.3">
      <c r="A13502">
        <f t="shared" si="210"/>
        <v>15900</v>
      </c>
    </row>
    <row r="13503" spans="1:1" ht="14.45" x14ac:dyDescent="0.3">
      <c r="A13503">
        <f t="shared" si="210"/>
        <v>15899</v>
      </c>
    </row>
    <row r="13504" spans="1:1" ht="14.45" x14ac:dyDescent="0.3">
      <c r="A13504">
        <f t="shared" si="210"/>
        <v>15898</v>
      </c>
    </row>
    <row r="13505" spans="1:1" ht="14.45" x14ac:dyDescent="0.3">
      <c r="A13505">
        <f t="shared" si="210"/>
        <v>15897</v>
      </c>
    </row>
    <row r="13506" spans="1:1" ht="14.45" x14ac:dyDescent="0.3">
      <c r="A13506">
        <f t="shared" si="210"/>
        <v>15896</v>
      </c>
    </row>
    <row r="13507" spans="1:1" ht="14.45" x14ac:dyDescent="0.3">
      <c r="A13507">
        <f t="shared" si="210"/>
        <v>15895</v>
      </c>
    </row>
    <row r="13508" spans="1:1" ht="14.45" x14ac:dyDescent="0.3">
      <c r="A13508">
        <f t="shared" ref="A13508:A13571" si="211">A13507-1</f>
        <v>15894</v>
      </c>
    </row>
    <row r="13509" spans="1:1" ht="14.45" x14ac:dyDescent="0.3">
      <c r="A13509">
        <f t="shared" si="211"/>
        <v>15893</v>
      </c>
    </row>
    <row r="13510" spans="1:1" ht="14.45" x14ac:dyDescent="0.3">
      <c r="A13510">
        <f t="shared" si="211"/>
        <v>15892</v>
      </c>
    </row>
    <row r="13511" spans="1:1" ht="14.45" x14ac:dyDescent="0.3">
      <c r="A13511">
        <f t="shared" si="211"/>
        <v>15891</v>
      </c>
    </row>
    <row r="13512" spans="1:1" ht="14.45" x14ac:dyDescent="0.3">
      <c r="A13512">
        <f t="shared" si="211"/>
        <v>15890</v>
      </c>
    </row>
    <row r="13513" spans="1:1" ht="14.45" x14ac:dyDescent="0.3">
      <c r="A13513">
        <f t="shared" si="211"/>
        <v>15889</v>
      </c>
    </row>
    <row r="13514" spans="1:1" ht="14.45" x14ac:dyDescent="0.3">
      <c r="A13514">
        <f t="shared" si="211"/>
        <v>15888</v>
      </c>
    </row>
    <row r="13515" spans="1:1" ht="14.45" x14ac:dyDescent="0.3">
      <c r="A13515">
        <f t="shared" si="211"/>
        <v>15887</v>
      </c>
    </row>
    <row r="13516" spans="1:1" ht="14.45" x14ac:dyDescent="0.3">
      <c r="A13516">
        <f t="shared" si="211"/>
        <v>15886</v>
      </c>
    </row>
    <row r="13517" spans="1:1" ht="14.45" x14ac:dyDescent="0.3">
      <c r="A13517">
        <f t="shared" si="211"/>
        <v>15885</v>
      </c>
    </row>
    <row r="13518" spans="1:1" ht="14.45" x14ac:dyDescent="0.3">
      <c r="A13518">
        <f t="shared" si="211"/>
        <v>15884</v>
      </c>
    </row>
    <row r="13519" spans="1:1" ht="14.45" x14ac:dyDescent="0.3">
      <c r="A13519">
        <f t="shared" si="211"/>
        <v>15883</v>
      </c>
    </row>
    <row r="13520" spans="1:1" ht="14.45" x14ac:dyDescent="0.3">
      <c r="A13520">
        <f t="shared" si="211"/>
        <v>15882</v>
      </c>
    </row>
    <row r="13521" spans="1:1" ht="14.45" x14ac:dyDescent="0.3">
      <c r="A13521">
        <f t="shared" si="211"/>
        <v>15881</v>
      </c>
    </row>
    <row r="13522" spans="1:1" ht="14.45" x14ac:dyDescent="0.3">
      <c r="A13522">
        <f t="shared" si="211"/>
        <v>15880</v>
      </c>
    </row>
    <row r="13523" spans="1:1" ht="14.45" x14ac:dyDescent="0.3">
      <c r="A13523">
        <f t="shared" si="211"/>
        <v>15879</v>
      </c>
    </row>
    <row r="13524" spans="1:1" ht="14.45" x14ac:dyDescent="0.3">
      <c r="A13524">
        <f t="shared" si="211"/>
        <v>15878</v>
      </c>
    </row>
    <row r="13525" spans="1:1" ht="14.45" x14ac:dyDescent="0.3">
      <c r="A13525">
        <f t="shared" si="211"/>
        <v>15877</v>
      </c>
    </row>
    <row r="13526" spans="1:1" ht="14.45" x14ac:dyDescent="0.3">
      <c r="A13526">
        <f t="shared" si="211"/>
        <v>15876</v>
      </c>
    </row>
    <row r="13527" spans="1:1" ht="14.45" x14ac:dyDescent="0.3">
      <c r="A13527">
        <f t="shared" si="211"/>
        <v>15875</v>
      </c>
    </row>
    <row r="13528" spans="1:1" ht="14.45" x14ac:dyDescent="0.3">
      <c r="A13528">
        <f t="shared" si="211"/>
        <v>15874</v>
      </c>
    </row>
    <row r="13529" spans="1:1" ht="14.45" x14ac:dyDescent="0.3">
      <c r="A13529">
        <f t="shared" si="211"/>
        <v>15873</v>
      </c>
    </row>
    <row r="13530" spans="1:1" ht="14.45" x14ac:dyDescent="0.3">
      <c r="A13530">
        <f t="shared" si="211"/>
        <v>15872</v>
      </c>
    </row>
    <row r="13531" spans="1:1" ht="14.45" x14ac:dyDescent="0.3">
      <c r="A13531">
        <f t="shared" si="211"/>
        <v>15871</v>
      </c>
    </row>
    <row r="13532" spans="1:1" ht="14.45" x14ac:dyDescent="0.3">
      <c r="A13532">
        <f t="shared" si="211"/>
        <v>15870</v>
      </c>
    </row>
    <row r="13533" spans="1:1" ht="14.45" x14ac:dyDescent="0.3">
      <c r="A13533">
        <f t="shared" si="211"/>
        <v>15869</v>
      </c>
    </row>
    <row r="13534" spans="1:1" ht="14.45" x14ac:dyDescent="0.3">
      <c r="A13534">
        <f t="shared" si="211"/>
        <v>15868</v>
      </c>
    </row>
    <row r="13535" spans="1:1" ht="14.45" x14ac:dyDescent="0.3">
      <c r="A13535">
        <f t="shared" si="211"/>
        <v>15867</v>
      </c>
    </row>
    <row r="13536" spans="1:1" ht="14.45" x14ac:dyDescent="0.3">
      <c r="A13536">
        <f t="shared" si="211"/>
        <v>15866</v>
      </c>
    </row>
    <row r="13537" spans="1:1" ht="14.45" x14ac:dyDescent="0.3">
      <c r="A13537">
        <f t="shared" si="211"/>
        <v>15865</v>
      </c>
    </row>
    <row r="13538" spans="1:1" ht="14.45" x14ac:dyDescent="0.3">
      <c r="A13538">
        <f t="shared" si="211"/>
        <v>15864</v>
      </c>
    </row>
    <row r="13539" spans="1:1" ht="14.45" x14ac:dyDescent="0.3">
      <c r="A13539">
        <f t="shared" si="211"/>
        <v>15863</v>
      </c>
    </row>
    <row r="13540" spans="1:1" ht="14.45" x14ac:dyDescent="0.3">
      <c r="A13540">
        <f t="shared" si="211"/>
        <v>15862</v>
      </c>
    </row>
    <row r="13541" spans="1:1" ht="14.45" x14ac:dyDescent="0.3">
      <c r="A13541">
        <f t="shared" si="211"/>
        <v>15861</v>
      </c>
    </row>
    <row r="13542" spans="1:1" ht="14.45" x14ac:dyDescent="0.3">
      <c r="A13542">
        <f t="shared" si="211"/>
        <v>15860</v>
      </c>
    </row>
    <row r="13543" spans="1:1" ht="14.45" x14ac:dyDescent="0.3">
      <c r="A13543">
        <f t="shared" si="211"/>
        <v>15859</v>
      </c>
    </row>
    <row r="13544" spans="1:1" ht="14.45" x14ac:dyDescent="0.3">
      <c r="A13544">
        <f t="shared" si="211"/>
        <v>15858</v>
      </c>
    </row>
    <row r="13545" spans="1:1" ht="14.45" x14ac:dyDescent="0.3">
      <c r="A13545">
        <f t="shared" si="211"/>
        <v>15857</v>
      </c>
    </row>
    <row r="13546" spans="1:1" ht="14.45" x14ac:dyDescent="0.3">
      <c r="A13546">
        <f t="shared" si="211"/>
        <v>15856</v>
      </c>
    </row>
    <row r="13547" spans="1:1" ht="14.45" x14ac:dyDescent="0.3">
      <c r="A13547">
        <f t="shared" si="211"/>
        <v>15855</v>
      </c>
    </row>
    <row r="13548" spans="1:1" ht="14.45" x14ac:dyDescent="0.3">
      <c r="A13548">
        <f t="shared" si="211"/>
        <v>15854</v>
      </c>
    </row>
    <row r="13549" spans="1:1" ht="14.45" x14ac:dyDescent="0.3">
      <c r="A13549">
        <f t="shared" si="211"/>
        <v>15853</v>
      </c>
    </row>
    <row r="13550" spans="1:1" ht="14.45" x14ac:dyDescent="0.3">
      <c r="A13550">
        <f t="shared" si="211"/>
        <v>15852</v>
      </c>
    </row>
    <row r="13551" spans="1:1" ht="14.45" x14ac:dyDescent="0.3">
      <c r="A13551">
        <f t="shared" si="211"/>
        <v>15851</v>
      </c>
    </row>
    <row r="13552" spans="1:1" ht="14.45" x14ac:dyDescent="0.3">
      <c r="A13552">
        <f t="shared" si="211"/>
        <v>15850</v>
      </c>
    </row>
    <row r="13553" spans="1:1" ht="14.45" x14ac:dyDescent="0.3">
      <c r="A13553">
        <f t="shared" si="211"/>
        <v>15849</v>
      </c>
    </row>
    <row r="13554" spans="1:1" ht="14.45" x14ac:dyDescent="0.3">
      <c r="A13554">
        <f t="shared" si="211"/>
        <v>15848</v>
      </c>
    </row>
    <row r="13555" spans="1:1" ht="14.45" x14ac:dyDescent="0.3">
      <c r="A13555">
        <f t="shared" si="211"/>
        <v>15847</v>
      </c>
    </row>
    <row r="13556" spans="1:1" ht="14.45" x14ac:dyDescent="0.3">
      <c r="A13556">
        <f t="shared" si="211"/>
        <v>15846</v>
      </c>
    </row>
    <row r="13557" spans="1:1" ht="14.45" x14ac:dyDescent="0.3">
      <c r="A13557">
        <f t="shared" si="211"/>
        <v>15845</v>
      </c>
    </row>
    <row r="13558" spans="1:1" ht="14.45" x14ac:dyDescent="0.3">
      <c r="A13558">
        <f t="shared" si="211"/>
        <v>15844</v>
      </c>
    </row>
    <row r="13559" spans="1:1" ht="14.45" x14ac:dyDescent="0.3">
      <c r="A13559">
        <f t="shared" si="211"/>
        <v>15843</v>
      </c>
    </row>
    <row r="13560" spans="1:1" ht="14.45" x14ac:dyDescent="0.3">
      <c r="A13560">
        <f t="shared" si="211"/>
        <v>15842</v>
      </c>
    </row>
    <row r="13561" spans="1:1" ht="14.45" x14ac:dyDescent="0.3">
      <c r="A13561">
        <f t="shared" si="211"/>
        <v>15841</v>
      </c>
    </row>
    <row r="13562" spans="1:1" ht="14.45" x14ac:dyDescent="0.3">
      <c r="A13562">
        <f t="shared" si="211"/>
        <v>15840</v>
      </c>
    </row>
    <row r="13563" spans="1:1" ht="14.45" x14ac:dyDescent="0.3">
      <c r="A13563">
        <f t="shared" si="211"/>
        <v>15839</v>
      </c>
    </row>
    <row r="13564" spans="1:1" ht="14.45" x14ac:dyDescent="0.3">
      <c r="A13564">
        <f t="shared" si="211"/>
        <v>15838</v>
      </c>
    </row>
    <row r="13565" spans="1:1" ht="14.45" x14ac:dyDescent="0.3">
      <c r="A13565">
        <f t="shared" si="211"/>
        <v>15837</v>
      </c>
    </row>
    <row r="13566" spans="1:1" ht="14.45" x14ac:dyDescent="0.3">
      <c r="A13566">
        <f t="shared" si="211"/>
        <v>15836</v>
      </c>
    </row>
    <row r="13567" spans="1:1" ht="14.45" x14ac:dyDescent="0.3">
      <c r="A13567">
        <f t="shared" si="211"/>
        <v>15835</v>
      </c>
    </row>
    <row r="13568" spans="1:1" ht="14.45" x14ac:dyDescent="0.3">
      <c r="A13568">
        <f t="shared" si="211"/>
        <v>15834</v>
      </c>
    </row>
    <row r="13569" spans="1:1" ht="14.45" x14ac:dyDescent="0.3">
      <c r="A13569">
        <f t="shared" si="211"/>
        <v>15833</v>
      </c>
    </row>
    <row r="13570" spans="1:1" ht="14.45" x14ac:dyDescent="0.3">
      <c r="A13570">
        <f t="shared" si="211"/>
        <v>15832</v>
      </c>
    </row>
    <row r="13571" spans="1:1" ht="14.45" x14ac:dyDescent="0.3">
      <c r="A13571">
        <f t="shared" si="211"/>
        <v>15831</v>
      </c>
    </row>
    <row r="13572" spans="1:1" ht="14.45" x14ac:dyDescent="0.3">
      <c r="A13572">
        <f t="shared" ref="A13572:A13635" si="212">A13571-1</f>
        <v>15830</v>
      </c>
    </row>
    <row r="13573" spans="1:1" ht="14.45" x14ac:dyDescent="0.3">
      <c r="A13573">
        <f t="shared" si="212"/>
        <v>15829</v>
      </c>
    </row>
    <row r="13574" spans="1:1" ht="14.45" x14ac:dyDescent="0.3">
      <c r="A13574">
        <f t="shared" si="212"/>
        <v>15828</v>
      </c>
    </row>
    <row r="13575" spans="1:1" ht="14.45" x14ac:dyDescent="0.3">
      <c r="A13575">
        <f t="shared" si="212"/>
        <v>15827</v>
      </c>
    </row>
    <row r="13576" spans="1:1" ht="14.45" x14ac:dyDescent="0.3">
      <c r="A13576">
        <f t="shared" si="212"/>
        <v>15826</v>
      </c>
    </row>
    <row r="13577" spans="1:1" ht="14.45" x14ac:dyDescent="0.3">
      <c r="A13577">
        <f t="shared" si="212"/>
        <v>15825</v>
      </c>
    </row>
    <row r="13578" spans="1:1" ht="14.45" x14ac:dyDescent="0.3">
      <c r="A13578">
        <f t="shared" si="212"/>
        <v>15824</v>
      </c>
    </row>
    <row r="13579" spans="1:1" ht="14.45" x14ac:dyDescent="0.3">
      <c r="A13579">
        <f t="shared" si="212"/>
        <v>15823</v>
      </c>
    </row>
    <row r="13580" spans="1:1" ht="14.45" x14ac:dyDescent="0.3">
      <c r="A13580">
        <f t="shared" si="212"/>
        <v>15822</v>
      </c>
    </row>
    <row r="13581" spans="1:1" ht="14.45" x14ac:dyDescent="0.3">
      <c r="A13581">
        <f t="shared" si="212"/>
        <v>15821</v>
      </c>
    </row>
    <row r="13582" spans="1:1" ht="14.45" x14ac:dyDescent="0.3">
      <c r="A13582">
        <f t="shared" si="212"/>
        <v>15820</v>
      </c>
    </row>
    <row r="13583" spans="1:1" ht="14.45" x14ac:dyDescent="0.3">
      <c r="A13583">
        <f t="shared" si="212"/>
        <v>15819</v>
      </c>
    </row>
    <row r="13584" spans="1:1" ht="14.45" x14ac:dyDescent="0.3">
      <c r="A13584">
        <f t="shared" si="212"/>
        <v>15818</v>
      </c>
    </row>
    <row r="13585" spans="1:1" ht="14.45" x14ac:dyDescent="0.3">
      <c r="A13585">
        <f t="shared" si="212"/>
        <v>15817</v>
      </c>
    </row>
    <row r="13586" spans="1:1" ht="14.45" x14ac:dyDescent="0.3">
      <c r="A13586">
        <f t="shared" si="212"/>
        <v>15816</v>
      </c>
    </row>
    <row r="13587" spans="1:1" ht="14.45" x14ac:dyDescent="0.3">
      <c r="A13587">
        <f t="shared" si="212"/>
        <v>15815</v>
      </c>
    </row>
    <row r="13588" spans="1:1" ht="14.45" x14ac:dyDescent="0.3">
      <c r="A13588">
        <f t="shared" si="212"/>
        <v>15814</v>
      </c>
    </row>
    <row r="13589" spans="1:1" ht="14.45" x14ac:dyDescent="0.3">
      <c r="A13589">
        <f t="shared" si="212"/>
        <v>15813</v>
      </c>
    </row>
    <row r="13590" spans="1:1" ht="14.45" x14ac:dyDescent="0.3">
      <c r="A13590">
        <f t="shared" si="212"/>
        <v>15812</v>
      </c>
    </row>
    <row r="13591" spans="1:1" ht="14.45" x14ac:dyDescent="0.3">
      <c r="A13591">
        <f t="shared" si="212"/>
        <v>15811</v>
      </c>
    </row>
    <row r="13592" spans="1:1" ht="14.45" x14ac:dyDescent="0.3">
      <c r="A13592">
        <f t="shared" si="212"/>
        <v>15810</v>
      </c>
    </row>
    <row r="13593" spans="1:1" ht="14.45" x14ac:dyDescent="0.3">
      <c r="A13593">
        <f t="shared" si="212"/>
        <v>15809</v>
      </c>
    </row>
    <row r="13594" spans="1:1" ht="14.45" x14ac:dyDescent="0.3">
      <c r="A13594">
        <f t="shared" si="212"/>
        <v>15808</v>
      </c>
    </row>
    <row r="13595" spans="1:1" ht="14.45" x14ac:dyDescent="0.3">
      <c r="A13595">
        <f t="shared" si="212"/>
        <v>15807</v>
      </c>
    </row>
    <row r="13596" spans="1:1" ht="14.45" x14ac:dyDescent="0.3">
      <c r="A13596">
        <f t="shared" si="212"/>
        <v>15806</v>
      </c>
    </row>
    <row r="13597" spans="1:1" ht="14.45" x14ac:dyDescent="0.3">
      <c r="A13597">
        <f t="shared" si="212"/>
        <v>15805</v>
      </c>
    </row>
    <row r="13598" spans="1:1" ht="14.45" x14ac:dyDescent="0.3">
      <c r="A13598">
        <f t="shared" si="212"/>
        <v>15804</v>
      </c>
    </row>
    <row r="13599" spans="1:1" ht="14.45" x14ac:dyDescent="0.3">
      <c r="A13599">
        <f t="shared" si="212"/>
        <v>15803</v>
      </c>
    </row>
    <row r="13600" spans="1:1" ht="14.45" x14ac:dyDescent="0.3">
      <c r="A13600">
        <f t="shared" si="212"/>
        <v>15802</v>
      </c>
    </row>
    <row r="13601" spans="1:1" ht="14.45" x14ac:dyDescent="0.3">
      <c r="A13601">
        <f t="shared" si="212"/>
        <v>15801</v>
      </c>
    </row>
    <row r="13602" spans="1:1" ht="14.45" x14ac:dyDescent="0.3">
      <c r="A13602">
        <f t="shared" si="212"/>
        <v>15800</v>
      </c>
    </row>
    <row r="13603" spans="1:1" ht="14.45" x14ac:dyDescent="0.3">
      <c r="A13603">
        <f t="shared" si="212"/>
        <v>15799</v>
      </c>
    </row>
    <row r="13604" spans="1:1" ht="14.45" x14ac:dyDescent="0.3">
      <c r="A13604">
        <f t="shared" si="212"/>
        <v>15798</v>
      </c>
    </row>
    <row r="13605" spans="1:1" ht="14.45" x14ac:dyDescent="0.3">
      <c r="A13605">
        <f t="shared" si="212"/>
        <v>15797</v>
      </c>
    </row>
    <row r="13606" spans="1:1" ht="14.45" x14ac:dyDescent="0.3">
      <c r="A13606">
        <f t="shared" si="212"/>
        <v>15796</v>
      </c>
    </row>
    <row r="13607" spans="1:1" ht="14.45" x14ac:dyDescent="0.3">
      <c r="A13607">
        <f t="shared" si="212"/>
        <v>15795</v>
      </c>
    </row>
    <row r="13608" spans="1:1" ht="14.45" x14ac:dyDescent="0.3">
      <c r="A13608">
        <f t="shared" si="212"/>
        <v>15794</v>
      </c>
    </row>
    <row r="13609" spans="1:1" ht="14.45" x14ac:dyDescent="0.3">
      <c r="A13609">
        <f t="shared" si="212"/>
        <v>15793</v>
      </c>
    </row>
    <row r="13610" spans="1:1" ht="14.45" x14ac:dyDescent="0.3">
      <c r="A13610">
        <f t="shared" si="212"/>
        <v>15792</v>
      </c>
    </row>
    <row r="13611" spans="1:1" ht="14.45" x14ac:dyDescent="0.3">
      <c r="A13611">
        <f t="shared" si="212"/>
        <v>15791</v>
      </c>
    </row>
    <row r="13612" spans="1:1" ht="14.45" x14ac:dyDescent="0.3">
      <c r="A13612">
        <f t="shared" si="212"/>
        <v>15790</v>
      </c>
    </row>
    <row r="13613" spans="1:1" ht="14.45" x14ac:dyDescent="0.3">
      <c r="A13613">
        <f t="shared" si="212"/>
        <v>15789</v>
      </c>
    </row>
    <row r="13614" spans="1:1" ht="14.45" x14ac:dyDescent="0.3">
      <c r="A13614">
        <f t="shared" si="212"/>
        <v>15788</v>
      </c>
    </row>
    <row r="13615" spans="1:1" ht="14.45" x14ac:dyDescent="0.3">
      <c r="A13615">
        <f t="shared" si="212"/>
        <v>15787</v>
      </c>
    </row>
    <row r="13616" spans="1:1" ht="14.45" x14ac:dyDescent="0.3">
      <c r="A13616">
        <f t="shared" si="212"/>
        <v>15786</v>
      </c>
    </row>
    <row r="13617" spans="1:1" ht="14.45" x14ac:dyDescent="0.3">
      <c r="A13617">
        <f t="shared" si="212"/>
        <v>15785</v>
      </c>
    </row>
    <row r="13618" spans="1:1" ht="14.45" x14ac:dyDescent="0.3">
      <c r="A13618">
        <f t="shared" si="212"/>
        <v>15784</v>
      </c>
    </row>
    <row r="13619" spans="1:1" ht="14.45" x14ac:dyDescent="0.3">
      <c r="A13619">
        <f t="shared" si="212"/>
        <v>15783</v>
      </c>
    </row>
    <row r="13620" spans="1:1" ht="14.45" x14ac:dyDescent="0.3">
      <c r="A13620">
        <f t="shared" si="212"/>
        <v>15782</v>
      </c>
    </row>
    <row r="13621" spans="1:1" ht="14.45" x14ac:dyDescent="0.3">
      <c r="A13621">
        <f t="shared" si="212"/>
        <v>15781</v>
      </c>
    </row>
    <row r="13622" spans="1:1" ht="14.45" x14ac:dyDescent="0.3">
      <c r="A13622">
        <f t="shared" si="212"/>
        <v>15780</v>
      </c>
    </row>
    <row r="13623" spans="1:1" ht="14.45" x14ac:dyDescent="0.3">
      <c r="A13623">
        <f t="shared" si="212"/>
        <v>15779</v>
      </c>
    </row>
    <row r="13624" spans="1:1" ht="14.45" x14ac:dyDescent="0.3">
      <c r="A13624">
        <f t="shared" si="212"/>
        <v>15778</v>
      </c>
    </row>
    <row r="13625" spans="1:1" ht="14.45" x14ac:dyDescent="0.3">
      <c r="A13625">
        <f t="shared" si="212"/>
        <v>15777</v>
      </c>
    </row>
    <row r="13626" spans="1:1" ht="14.45" x14ac:dyDescent="0.3">
      <c r="A13626">
        <f t="shared" si="212"/>
        <v>15776</v>
      </c>
    </row>
    <row r="13627" spans="1:1" ht="14.45" x14ac:dyDescent="0.3">
      <c r="A13627">
        <f t="shared" si="212"/>
        <v>15775</v>
      </c>
    </row>
    <row r="13628" spans="1:1" ht="14.45" x14ac:dyDescent="0.3">
      <c r="A13628">
        <f t="shared" si="212"/>
        <v>15774</v>
      </c>
    </row>
    <row r="13629" spans="1:1" ht="14.45" x14ac:dyDescent="0.3">
      <c r="A13629">
        <f t="shared" si="212"/>
        <v>15773</v>
      </c>
    </row>
    <row r="13630" spans="1:1" ht="14.45" x14ac:dyDescent="0.3">
      <c r="A13630">
        <f t="shared" si="212"/>
        <v>15772</v>
      </c>
    </row>
    <row r="13631" spans="1:1" ht="14.45" x14ac:dyDescent="0.3">
      <c r="A13631">
        <f t="shared" si="212"/>
        <v>15771</v>
      </c>
    </row>
    <row r="13632" spans="1:1" ht="14.45" x14ac:dyDescent="0.3">
      <c r="A13632">
        <f t="shared" si="212"/>
        <v>15770</v>
      </c>
    </row>
    <row r="13633" spans="1:1" ht="14.45" x14ac:dyDescent="0.3">
      <c r="A13633">
        <f t="shared" si="212"/>
        <v>15769</v>
      </c>
    </row>
    <row r="13634" spans="1:1" ht="14.45" x14ac:dyDescent="0.3">
      <c r="A13634">
        <f t="shared" si="212"/>
        <v>15768</v>
      </c>
    </row>
    <row r="13635" spans="1:1" ht="14.45" x14ac:dyDescent="0.3">
      <c r="A13635">
        <f t="shared" si="212"/>
        <v>15767</v>
      </c>
    </row>
    <row r="13636" spans="1:1" ht="14.45" x14ac:dyDescent="0.3">
      <c r="A13636">
        <f t="shared" ref="A13636:A13699" si="213">A13635-1</f>
        <v>15766</v>
      </c>
    </row>
    <row r="13637" spans="1:1" ht="14.45" x14ac:dyDescent="0.3">
      <c r="A13637">
        <f t="shared" si="213"/>
        <v>15765</v>
      </c>
    </row>
    <row r="13638" spans="1:1" ht="14.45" x14ac:dyDescent="0.3">
      <c r="A13638">
        <f t="shared" si="213"/>
        <v>15764</v>
      </c>
    </row>
    <row r="13639" spans="1:1" ht="14.45" x14ac:dyDescent="0.3">
      <c r="A13639">
        <f t="shared" si="213"/>
        <v>15763</v>
      </c>
    </row>
    <row r="13640" spans="1:1" ht="14.45" x14ac:dyDescent="0.3">
      <c r="A13640">
        <f t="shared" si="213"/>
        <v>15762</v>
      </c>
    </row>
    <row r="13641" spans="1:1" ht="14.45" x14ac:dyDescent="0.3">
      <c r="A13641">
        <f t="shared" si="213"/>
        <v>15761</v>
      </c>
    </row>
    <row r="13642" spans="1:1" ht="14.45" x14ac:dyDescent="0.3">
      <c r="A13642">
        <f t="shared" si="213"/>
        <v>15760</v>
      </c>
    </row>
    <row r="13643" spans="1:1" ht="14.45" x14ac:dyDescent="0.3">
      <c r="A13643">
        <f t="shared" si="213"/>
        <v>15759</v>
      </c>
    </row>
    <row r="13644" spans="1:1" ht="14.45" x14ac:dyDescent="0.3">
      <c r="A13644">
        <f t="shared" si="213"/>
        <v>15758</v>
      </c>
    </row>
    <row r="13645" spans="1:1" ht="14.45" x14ac:dyDescent="0.3">
      <c r="A13645">
        <f t="shared" si="213"/>
        <v>15757</v>
      </c>
    </row>
    <row r="13646" spans="1:1" ht="14.45" x14ac:dyDescent="0.3">
      <c r="A13646">
        <f t="shared" si="213"/>
        <v>15756</v>
      </c>
    </row>
    <row r="13647" spans="1:1" ht="14.45" x14ac:dyDescent="0.3">
      <c r="A13647">
        <f t="shared" si="213"/>
        <v>15755</v>
      </c>
    </row>
    <row r="13648" spans="1:1" ht="14.45" x14ac:dyDescent="0.3">
      <c r="A13648">
        <f t="shared" si="213"/>
        <v>15754</v>
      </c>
    </row>
    <row r="13649" spans="1:1" ht="14.45" x14ac:dyDescent="0.3">
      <c r="A13649">
        <f t="shared" si="213"/>
        <v>15753</v>
      </c>
    </row>
    <row r="13650" spans="1:1" ht="14.45" x14ac:dyDescent="0.3">
      <c r="A13650">
        <f t="shared" si="213"/>
        <v>15752</v>
      </c>
    </row>
    <row r="13651" spans="1:1" ht="14.45" x14ac:dyDescent="0.3">
      <c r="A13651">
        <f t="shared" si="213"/>
        <v>15751</v>
      </c>
    </row>
    <row r="13652" spans="1:1" ht="14.45" x14ac:dyDescent="0.3">
      <c r="A13652">
        <f t="shared" si="213"/>
        <v>15750</v>
      </c>
    </row>
    <row r="13653" spans="1:1" ht="14.45" x14ac:dyDescent="0.3">
      <c r="A13653">
        <f t="shared" si="213"/>
        <v>15749</v>
      </c>
    </row>
    <row r="13654" spans="1:1" ht="14.45" x14ac:dyDescent="0.3">
      <c r="A13654">
        <f t="shared" si="213"/>
        <v>15748</v>
      </c>
    </row>
    <row r="13655" spans="1:1" ht="14.45" x14ac:dyDescent="0.3">
      <c r="A13655">
        <f t="shared" si="213"/>
        <v>15747</v>
      </c>
    </row>
    <row r="13656" spans="1:1" ht="14.45" x14ac:dyDescent="0.3">
      <c r="A13656">
        <f t="shared" si="213"/>
        <v>15746</v>
      </c>
    </row>
    <row r="13657" spans="1:1" ht="14.45" x14ac:dyDescent="0.3">
      <c r="A13657">
        <f t="shared" si="213"/>
        <v>15745</v>
      </c>
    </row>
    <row r="13658" spans="1:1" ht="14.45" x14ac:dyDescent="0.3">
      <c r="A13658">
        <f t="shared" si="213"/>
        <v>15744</v>
      </c>
    </row>
    <row r="13659" spans="1:1" ht="14.45" x14ac:dyDescent="0.3">
      <c r="A13659">
        <f t="shared" si="213"/>
        <v>15743</v>
      </c>
    </row>
    <row r="13660" spans="1:1" ht="14.45" x14ac:dyDescent="0.3">
      <c r="A13660">
        <f t="shared" si="213"/>
        <v>15742</v>
      </c>
    </row>
    <row r="13661" spans="1:1" ht="14.45" x14ac:dyDescent="0.3">
      <c r="A13661">
        <f t="shared" si="213"/>
        <v>15741</v>
      </c>
    </row>
    <row r="13662" spans="1:1" ht="14.45" x14ac:dyDescent="0.3">
      <c r="A13662">
        <f t="shared" si="213"/>
        <v>15740</v>
      </c>
    </row>
    <row r="13663" spans="1:1" ht="14.45" x14ac:dyDescent="0.3">
      <c r="A13663">
        <f t="shared" si="213"/>
        <v>15739</v>
      </c>
    </row>
    <row r="13664" spans="1:1" ht="14.45" x14ac:dyDescent="0.3">
      <c r="A13664">
        <f t="shared" si="213"/>
        <v>15738</v>
      </c>
    </row>
    <row r="13665" spans="1:1" ht="14.45" x14ac:dyDescent="0.3">
      <c r="A13665">
        <f t="shared" si="213"/>
        <v>15737</v>
      </c>
    </row>
    <row r="13666" spans="1:1" ht="14.45" x14ac:dyDescent="0.3">
      <c r="A13666">
        <f t="shared" si="213"/>
        <v>15736</v>
      </c>
    </row>
    <row r="13667" spans="1:1" ht="14.45" x14ac:dyDescent="0.3">
      <c r="A13667">
        <f t="shared" si="213"/>
        <v>15735</v>
      </c>
    </row>
    <row r="13668" spans="1:1" ht="14.45" x14ac:dyDescent="0.3">
      <c r="A13668">
        <f t="shared" si="213"/>
        <v>15734</v>
      </c>
    </row>
    <row r="13669" spans="1:1" ht="14.45" x14ac:dyDescent="0.3">
      <c r="A13669">
        <f t="shared" si="213"/>
        <v>15733</v>
      </c>
    </row>
    <row r="13670" spans="1:1" ht="14.45" x14ac:dyDescent="0.3">
      <c r="A13670">
        <f t="shared" si="213"/>
        <v>15732</v>
      </c>
    </row>
    <row r="13671" spans="1:1" ht="14.45" x14ac:dyDescent="0.3">
      <c r="A13671">
        <f t="shared" si="213"/>
        <v>15731</v>
      </c>
    </row>
    <row r="13672" spans="1:1" ht="14.45" x14ac:dyDescent="0.3">
      <c r="A13672">
        <f t="shared" si="213"/>
        <v>15730</v>
      </c>
    </row>
    <row r="13673" spans="1:1" ht="14.45" x14ac:dyDescent="0.3">
      <c r="A13673">
        <f t="shared" si="213"/>
        <v>15729</v>
      </c>
    </row>
    <row r="13674" spans="1:1" ht="14.45" x14ac:dyDescent="0.3">
      <c r="A13674">
        <f t="shared" si="213"/>
        <v>15728</v>
      </c>
    </row>
    <row r="13675" spans="1:1" ht="14.45" x14ac:dyDescent="0.3">
      <c r="A13675">
        <f t="shared" si="213"/>
        <v>15727</v>
      </c>
    </row>
    <row r="13676" spans="1:1" ht="14.45" x14ac:dyDescent="0.3">
      <c r="A13676">
        <f t="shared" si="213"/>
        <v>15726</v>
      </c>
    </row>
    <row r="13677" spans="1:1" ht="14.45" x14ac:dyDescent="0.3">
      <c r="A13677">
        <f t="shared" si="213"/>
        <v>15725</v>
      </c>
    </row>
    <row r="13678" spans="1:1" ht="14.45" x14ac:dyDescent="0.3">
      <c r="A13678">
        <f t="shared" si="213"/>
        <v>15724</v>
      </c>
    </row>
    <row r="13679" spans="1:1" ht="14.45" x14ac:dyDescent="0.3">
      <c r="A13679">
        <f t="shared" si="213"/>
        <v>15723</v>
      </c>
    </row>
    <row r="13680" spans="1:1" ht="14.45" x14ac:dyDescent="0.3">
      <c r="A13680">
        <f t="shared" si="213"/>
        <v>15722</v>
      </c>
    </row>
    <row r="13681" spans="1:1" ht="14.45" x14ac:dyDescent="0.3">
      <c r="A13681">
        <f t="shared" si="213"/>
        <v>15721</v>
      </c>
    </row>
    <row r="13682" spans="1:1" ht="14.45" x14ac:dyDescent="0.3">
      <c r="A13682">
        <f t="shared" si="213"/>
        <v>15720</v>
      </c>
    </row>
    <row r="13683" spans="1:1" ht="14.45" x14ac:dyDescent="0.3">
      <c r="A13683">
        <f t="shared" si="213"/>
        <v>15719</v>
      </c>
    </row>
    <row r="13684" spans="1:1" ht="14.45" x14ac:dyDescent="0.3">
      <c r="A13684">
        <f t="shared" si="213"/>
        <v>15718</v>
      </c>
    </row>
    <row r="13685" spans="1:1" ht="14.45" x14ac:dyDescent="0.3">
      <c r="A13685">
        <f t="shared" si="213"/>
        <v>15717</v>
      </c>
    </row>
    <row r="13686" spans="1:1" ht="14.45" x14ac:dyDescent="0.3">
      <c r="A13686">
        <f t="shared" si="213"/>
        <v>15716</v>
      </c>
    </row>
    <row r="13687" spans="1:1" ht="14.45" x14ac:dyDescent="0.3">
      <c r="A13687">
        <f t="shared" si="213"/>
        <v>15715</v>
      </c>
    </row>
    <row r="13688" spans="1:1" ht="14.45" x14ac:dyDescent="0.3">
      <c r="A13688">
        <f t="shared" si="213"/>
        <v>15714</v>
      </c>
    </row>
    <row r="13689" spans="1:1" ht="14.45" x14ac:dyDescent="0.3">
      <c r="A13689">
        <f t="shared" si="213"/>
        <v>15713</v>
      </c>
    </row>
    <row r="13690" spans="1:1" ht="14.45" x14ac:dyDescent="0.3">
      <c r="A13690">
        <f t="shared" si="213"/>
        <v>15712</v>
      </c>
    </row>
    <row r="13691" spans="1:1" ht="14.45" x14ac:dyDescent="0.3">
      <c r="A13691">
        <f t="shared" si="213"/>
        <v>15711</v>
      </c>
    </row>
    <row r="13692" spans="1:1" ht="14.45" x14ac:dyDescent="0.3">
      <c r="A13692">
        <f t="shared" si="213"/>
        <v>15710</v>
      </c>
    </row>
    <row r="13693" spans="1:1" ht="14.45" x14ac:dyDescent="0.3">
      <c r="A13693">
        <f t="shared" si="213"/>
        <v>15709</v>
      </c>
    </row>
    <row r="13694" spans="1:1" ht="14.45" x14ac:dyDescent="0.3">
      <c r="A13694">
        <f t="shared" si="213"/>
        <v>15708</v>
      </c>
    </row>
    <row r="13695" spans="1:1" ht="14.45" x14ac:dyDescent="0.3">
      <c r="A13695">
        <f t="shared" si="213"/>
        <v>15707</v>
      </c>
    </row>
    <row r="13696" spans="1:1" ht="14.45" x14ac:dyDescent="0.3">
      <c r="A13696">
        <f t="shared" si="213"/>
        <v>15706</v>
      </c>
    </row>
    <row r="13697" spans="1:1" ht="14.45" x14ac:dyDescent="0.3">
      <c r="A13697">
        <f t="shared" si="213"/>
        <v>15705</v>
      </c>
    </row>
    <row r="13698" spans="1:1" ht="14.45" x14ac:dyDescent="0.3">
      <c r="A13698">
        <f t="shared" si="213"/>
        <v>15704</v>
      </c>
    </row>
    <row r="13699" spans="1:1" ht="14.45" x14ac:dyDescent="0.3">
      <c r="A13699">
        <f t="shared" si="213"/>
        <v>15703</v>
      </c>
    </row>
    <row r="13700" spans="1:1" ht="14.45" x14ac:dyDescent="0.3">
      <c r="A13700">
        <f t="shared" ref="A13700:A13763" si="214">A13699-1</f>
        <v>15702</v>
      </c>
    </row>
    <row r="13701" spans="1:1" ht="14.45" x14ac:dyDescent="0.3">
      <c r="A13701">
        <f t="shared" si="214"/>
        <v>15701</v>
      </c>
    </row>
    <row r="13702" spans="1:1" ht="14.45" x14ac:dyDescent="0.3">
      <c r="A13702">
        <f t="shared" si="214"/>
        <v>15700</v>
      </c>
    </row>
    <row r="13703" spans="1:1" ht="14.45" x14ac:dyDescent="0.3">
      <c r="A13703">
        <f t="shared" si="214"/>
        <v>15699</v>
      </c>
    </row>
    <row r="13704" spans="1:1" ht="14.45" x14ac:dyDescent="0.3">
      <c r="A13704">
        <f t="shared" si="214"/>
        <v>15698</v>
      </c>
    </row>
    <row r="13705" spans="1:1" ht="14.45" x14ac:dyDescent="0.3">
      <c r="A13705">
        <f t="shared" si="214"/>
        <v>15697</v>
      </c>
    </row>
    <row r="13706" spans="1:1" ht="14.45" x14ac:dyDescent="0.3">
      <c r="A13706">
        <f t="shared" si="214"/>
        <v>15696</v>
      </c>
    </row>
    <row r="13707" spans="1:1" ht="14.45" x14ac:dyDescent="0.3">
      <c r="A13707">
        <f t="shared" si="214"/>
        <v>15695</v>
      </c>
    </row>
    <row r="13708" spans="1:1" ht="14.45" x14ac:dyDescent="0.3">
      <c r="A13708">
        <f t="shared" si="214"/>
        <v>15694</v>
      </c>
    </row>
    <row r="13709" spans="1:1" ht="14.45" x14ac:dyDescent="0.3">
      <c r="A13709">
        <f t="shared" si="214"/>
        <v>15693</v>
      </c>
    </row>
    <row r="13710" spans="1:1" ht="14.45" x14ac:dyDescent="0.3">
      <c r="A13710">
        <f t="shared" si="214"/>
        <v>15692</v>
      </c>
    </row>
    <row r="13711" spans="1:1" ht="14.45" x14ac:dyDescent="0.3">
      <c r="A13711">
        <f t="shared" si="214"/>
        <v>15691</v>
      </c>
    </row>
    <row r="13712" spans="1:1" ht="14.45" x14ac:dyDescent="0.3">
      <c r="A13712">
        <f t="shared" si="214"/>
        <v>15690</v>
      </c>
    </row>
    <row r="13713" spans="1:1" ht="14.45" x14ac:dyDescent="0.3">
      <c r="A13713">
        <f t="shared" si="214"/>
        <v>15689</v>
      </c>
    </row>
    <row r="13714" spans="1:1" ht="14.45" x14ac:dyDescent="0.3">
      <c r="A13714">
        <f t="shared" si="214"/>
        <v>15688</v>
      </c>
    </row>
    <row r="13715" spans="1:1" ht="14.45" x14ac:dyDescent="0.3">
      <c r="A13715">
        <f t="shared" si="214"/>
        <v>15687</v>
      </c>
    </row>
    <row r="13716" spans="1:1" ht="14.45" x14ac:dyDescent="0.3">
      <c r="A13716">
        <f t="shared" si="214"/>
        <v>15686</v>
      </c>
    </row>
    <row r="13717" spans="1:1" ht="14.45" x14ac:dyDescent="0.3">
      <c r="A13717">
        <f t="shared" si="214"/>
        <v>15685</v>
      </c>
    </row>
    <row r="13718" spans="1:1" ht="14.45" x14ac:dyDescent="0.3">
      <c r="A13718">
        <f t="shared" si="214"/>
        <v>15684</v>
      </c>
    </row>
    <row r="13719" spans="1:1" ht="14.45" x14ac:dyDescent="0.3">
      <c r="A13719">
        <f t="shared" si="214"/>
        <v>15683</v>
      </c>
    </row>
    <row r="13720" spans="1:1" ht="14.45" x14ac:dyDescent="0.3">
      <c r="A13720">
        <f t="shared" si="214"/>
        <v>15682</v>
      </c>
    </row>
    <row r="13721" spans="1:1" ht="14.45" x14ac:dyDescent="0.3">
      <c r="A13721">
        <f t="shared" si="214"/>
        <v>15681</v>
      </c>
    </row>
    <row r="13722" spans="1:1" ht="14.45" x14ac:dyDescent="0.3">
      <c r="A13722">
        <f t="shared" si="214"/>
        <v>15680</v>
      </c>
    </row>
    <row r="13723" spans="1:1" ht="14.45" x14ac:dyDescent="0.3">
      <c r="A13723">
        <f t="shared" si="214"/>
        <v>15679</v>
      </c>
    </row>
    <row r="13724" spans="1:1" ht="14.45" x14ac:dyDescent="0.3">
      <c r="A13724">
        <f t="shared" si="214"/>
        <v>15678</v>
      </c>
    </row>
    <row r="13725" spans="1:1" ht="14.45" x14ac:dyDescent="0.3">
      <c r="A13725">
        <f t="shared" si="214"/>
        <v>15677</v>
      </c>
    </row>
    <row r="13726" spans="1:1" ht="14.45" x14ac:dyDescent="0.3">
      <c r="A13726">
        <f t="shared" si="214"/>
        <v>15676</v>
      </c>
    </row>
    <row r="13727" spans="1:1" ht="14.45" x14ac:dyDescent="0.3">
      <c r="A13727">
        <f t="shared" si="214"/>
        <v>15675</v>
      </c>
    </row>
    <row r="13728" spans="1:1" ht="14.45" x14ac:dyDescent="0.3">
      <c r="A13728">
        <f t="shared" si="214"/>
        <v>15674</v>
      </c>
    </row>
    <row r="13729" spans="1:1" ht="14.45" x14ac:dyDescent="0.3">
      <c r="A13729">
        <f t="shared" si="214"/>
        <v>15673</v>
      </c>
    </row>
    <row r="13730" spans="1:1" ht="14.45" x14ac:dyDescent="0.3">
      <c r="A13730">
        <f t="shared" si="214"/>
        <v>15672</v>
      </c>
    </row>
    <row r="13731" spans="1:1" ht="14.45" x14ac:dyDescent="0.3">
      <c r="A13731">
        <f t="shared" si="214"/>
        <v>15671</v>
      </c>
    </row>
    <row r="13732" spans="1:1" ht="14.45" x14ac:dyDescent="0.3">
      <c r="A13732">
        <f t="shared" si="214"/>
        <v>15670</v>
      </c>
    </row>
    <row r="13733" spans="1:1" ht="14.45" x14ac:dyDescent="0.3">
      <c r="A13733">
        <f t="shared" si="214"/>
        <v>15669</v>
      </c>
    </row>
    <row r="13734" spans="1:1" ht="14.45" x14ac:dyDescent="0.3">
      <c r="A13734">
        <f t="shared" si="214"/>
        <v>15668</v>
      </c>
    </row>
    <row r="13735" spans="1:1" ht="14.45" x14ac:dyDescent="0.3">
      <c r="A13735">
        <f t="shared" si="214"/>
        <v>15667</v>
      </c>
    </row>
    <row r="13736" spans="1:1" ht="14.45" x14ac:dyDescent="0.3">
      <c r="A13736">
        <f t="shared" si="214"/>
        <v>15666</v>
      </c>
    </row>
    <row r="13737" spans="1:1" ht="14.45" x14ac:dyDescent="0.3">
      <c r="A13737">
        <f t="shared" si="214"/>
        <v>15665</v>
      </c>
    </row>
    <row r="13738" spans="1:1" ht="14.45" x14ac:dyDescent="0.3">
      <c r="A13738">
        <f t="shared" si="214"/>
        <v>15664</v>
      </c>
    </row>
    <row r="13739" spans="1:1" ht="14.45" x14ac:dyDescent="0.3">
      <c r="A13739">
        <f t="shared" si="214"/>
        <v>15663</v>
      </c>
    </row>
    <row r="13740" spans="1:1" ht="14.45" x14ac:dyDescent="0.3">
      <c r="A13740">
        <f t="shared" si="214"/>
        <v>15662</v>
      </c>
    </row>
    <row r="13741" spans="1:1" ht="14.45" x14ac:dyDescent="0.3">
      <c r="A13741">
        <f t="shared" si="214"/>
        <v>15661</v>
      </c>
    </row>
    <row r="13742" spans="1:1" ht="14.45" x14ac:dyDescent="0.3">
      <c r="A13742">
        <f t="shared" si="214"/>
        <v>15660</v>
      </c>
    </row>
    <row r="13743" spans="1:1" ht="14.45" x14ac:dyDescent="0.3">
      <c r="A13743">
        <f t="shared" si="214"/>
        <v>15659</v>
      </c>
    </row>
    <row r="13744" spans="1:1" ht="14.45" x14ac:dyDescent="0.3">
      <c r="A13744">
        <f t="shared" si="214"/>
        <v>15658</v>
      </c>
    </row>
    <row r="13745" spans="1:1" ht="14.45" x14ac:dyDescent="0.3">
      <c r="A13745">
        <f t="shared" si="214"/>
        <v>15657</v>
      </c>
    </row>
    <row r="13746" spans="1:1" ht="14.45" x14ac:dyDescent="0.3">
      <c r="A13746">
        <f t="shared" si="214"/>
        <v>15656</v>
      </c>
    </row>
    <row r="13747" spans="1:1" ht="14.45" x14ac:dyDescent="0.3">
      <c r="A13747">
        <f t="shared" si="214"/>
        <v>15655</v>
      </c>
    </row>
    <row r="13748" spans="1:1" ht="14.45" x14ac:dyDescent="0.3">
      <c r="A13748">
        <f t="shared" si="214"/>
        <v>15654</v>
      </c>
    </row>
    <row r="13749" spans="1:1" ht="14.45" x14ac:dyDescent="0.3">
      <c r="A13749">
        <f t="shared" si="214"/>
        <v>15653</v>
      </c>
    </row>
    <row r="13750" spans="1:1" ht="14.45" x14ac:dyDescent="0.3">
      <c r="A13750">
        <f t="shared" si="214"/>
        <v>15652</v>
      </c>
    </row>
    <row r="13751" spans="1:1" ht="14.45" x14ac:dyDescent="0.3">
      <c r="A13751">
        <f t="shared" si="214"/>
        <v>15651</v>
      </c>
    </row>
    <row r="13752" spans="1:1" ht="14.45" x14ac:dyDescent="0.3">
      <c r="A13752">
        <f t="shared" si="214"/>
        <v>15650</v>
      </c>
    </row>
    <row r="13753" spans="1:1" ht="14.45" x14ac:dyDescent="0.3">
      <c r="A13753">
        <f t="shared" si="214"/>
        <v>15649</v>
      </c>
    </row>
    <row r="13754" spans="1:1" ht="14.45" x14ac:dyDescent="0.3">
      <c r="A13754">
        <f t="shared" si="214"/>
        <v>15648</v>
      </c>
    </row>
    <row r="13755" spans="1:1" ht="14.45" x14ac:dyDescent="0.3">
      <c r="A13755">
        <f t="shared" si="214"/>
        <v>15647</v>
      </c>
    </row>
    <row r="13756" spans="1:1" ht="14.45" x14ac:dyDescent="0.3">
      <c r="A13756">
        <f t="shared" si="214"/>
        <v>15646</v>
      </c>
    </row>
    <row r="13757" spans="1:1" ht="14.45" x14ac:dyDescent="0.3">
      <c r="A13757">
        <f t="shared" si="214"/>
        <v>15645</v>
      </c>
    </row>
    <row r="13758" spans="1:1" ht="14.45" x14ac:dyDescent="0.3">
      <c r="A13758">
        <f t="shared" si="214"/>
        <v>15644</v>
      </c>
    </row>
    <row r="13759" spans="1:1" ht="14.45" x14ac:dyDescent="0.3">
      <c r="A13759">
        <f t="shared" si="214"/>
        <v>15643</v>
      </c>
    </row>
    <row r="13760" spans="1:1" ht="14.45" x14ac:dyDescent="0.3">
      <c r="A13760">
        <f t="shared" si="214"/>
        <v>15642</v>
      </c>
    </row>
    <row r="13761" spans="1:1" ht="14.45" x14ac:dyDescent="0.3">
      <c r="A13761">
        <f t="shared" si="214"/>
        <v>15641</v>
      </c>
    </row>
    <row r="13762" spans="1:1" ht="14.45" x14ac:dyDescent="0.3">
      <c r="A13762">
        <f t="shared" si="214"/>
        <v>15640</v>
      </c>
    </row>
    <row r="13763" spans="1:1" ht="14.45" x14ac:dyDescent="0.3">
      <c r="A13763">
        <f t="shared" si="214"/>
        <v>15639</v>
      </c>
    </row>
    <row r="13764" spans="1:1" ht="14.45" x14ac:dyDescent="0.3">
      <c r="A13764">
        <f t="shared" ref="A13764:A13827" si="215">A13763-1</f>
        <v>15638</v>
      </c>
    </row>
    <row r="13765" spans="1:1" ht="14.45" x14ac:dyDescent="0.3">
      <c r="A13765">
        <f t="shared" si="215"/>
        <v>15637</v>
      </c>
    </row>
    <row r="13766" spans="1:1" ht="14.45" x14ac:dyDescent="0.3">
      <c r="A13766">
        <f t="shared" si="215"/>
        <v>15636</v>
      </c>
    </row>
    <row r="13767" spans="1:1" ht="14.45" x14ac:dyDescent="0.3">
      <c r="A13767">
        <f t="shared" si="215"/>
        <v>15635</v>
      </c>
    </row>
    <row r="13768" spans="1:1" ht="14.45" x14ac:dyDescent="0.3">
      <c r="A13768">
        <f t="shared" si="215"/>
        <v>15634</v>
      </c>
    </row>
    <row r="13769" spans="1:1" ht="14.45" x14ac:dyDescent="0.3">
      <c r="A13769">
        <f t="shared" si="215"/>
        <v>15633</v>
      </c>
    </row>
    <row r="13770" spans="1:1" ht="14.45" x14ac:dyDescent="0.3">
      <c r="A13770">
        <f t="shared" si="215"/>
        <v>15632</v>
      </c>
    </row>
    <row r="13771" spans="1:1" ht="14.45" x14ac:dyDescent="0.3">
      <c r="A13771">
        <f t="shared" si="215"/>
        <v>15631</v>
      </c>
    </row>
    <row r="13772" spans="1:1" ht="14.45" x14ac:dyDescent="0.3">
      <c r="A13772">
        <f t="shared" si="215"/>
        <v>15630</v>
      </c>
    </row>
    <row r="13773" spans="1:1" ht="14.45" x14ac:dyDescent="0.3">
      <c r="A13773">
        <f t="shared" si="215"/>
        <v>15629</v>
      </c>
    </row>
    <row r="13774" spans="1:1" ht="14.45" x14ac:dyDescent="0.3">
      <c r="A13774">
        <f t="shared" si="215"/>
        <v>15628</v>
      </c>
    </row>
    <row r="13775" spans="1:1" ht="14.45" x14ac:dyDescent="0.3">
      <c r="A13775">
        <f t="shared" si="215"/>
        <v>15627</v>
      </c>
    </row>
    <row r="13776" spans="1:1" ht="14.45" x14ac:dyDescent="0.3">
      <c r="A13776">
        <f t="shared" si="215"/>
        <v>15626</v>
      </c>
    </row>
    <row r="13777" spans="1:1" ht="14.45" x14ac:dyDescent="0.3">
      <c r="A13777">
        <f t="shared" si="215"/>
        <v>15625</v>
      </c>
    </row>
    <row r="13778" spans="1:1" ht="14.45" x14ac:dyDescent="0.3">
      <c r="A13778">
        <f t="shared" si="215"/>
        <v>15624</v>
      </c>
    </row>
    <row r="13779" spans="1:1" ht="14.45" x14ac:dyDescent="0.3">
      <c r="A13779">
        <f t="shared" si="215"/>
        <v>15623</v>
      </c>
    </row>
    <row r="13780" spans="1:1" ht="14.45" x14ac:dyDescent="0.3">
      <c r="A13780">
        <f t="shared" si="215"/>
        <v>15622</v>
      </c>
    </row>
    <row r="13781" spans="1:1" ht="14.45" x14ac:dyDescent="0.3">
      <c r="A13781">
        <f t="shared" si="215"/>
        <v>15621</v>
      </c>
    </row>
    <row r="13782" spans="1:1" ht="14.45" x14ac:dyDescent="0.3">
      <c r="A13782">
        <f t="shared" si="215"/>
        <v>15620</v>
      </c>
    </row>
    <row r="13783" spans="1:1" ht="14.45" x14ac:dyDescent="0.3">
      <c r="A13783">
        <f t="shared" si="215"/>
        <v>15619</v>
      </c>
    </row>
    <row r="13784" spans="1:1" ht="14.45" x14ac:dyDescent="0.3">
      <c r="A13784">
        <f t="shared" si="215"/>
        <v>15618</v>
      </c>
    </row>
    <row r="13785" spans="1:1" ht="14.45" x14ac:dyDescent="0.3">
      <c r="A13785">
        <f t="shared" si="215"/>
        <v>15617</v>
      </c>
    </row>
    <row r="13786" spans="1:1" ht="14.45" x14ac:dyDescent="0.3">
      <c r="A13786">
        <f t="shared" si="215"/>
        <v>15616</v>
      </c>
    </row>
    <row r="13787" spans="1:1" ht="14.45" x14ac:dyDescent="0.3">
      <c r="A13787">
        <f t="shared" si="215"/>
        <v>15615</v>
      </c>
    </row>
    <row r="13788" spans="1:1" ht="14.45" x14ac:dyDescent="0.3">
      <c r="A13788">
        <f t="shared" si="215"/>
        <v>15614</v>
      </c>
    </row>
    <row r="13789" spans="1:1" ht="14.45" x14ac:dyDescent="0.3">
      <c r="A13789">
        <f t="shared" si="215"/>
        <v>15613</v>
      </c>
    </row>
    <row r="13790" spans="1:1" ht="14.45" x14ac:dyDescent="0.3">
      <c r="A13790">
        <f t="shared" si="215"/>
        <v>15612</v>
      </c>
    </row>
    <row r="13791" spans="1:1" ht="14.45" x14ac:dyDescent="0.3">
      <c r="A13791">
        <f t="shared" si="215"/>
        <v>15611</v>
      </c>
    </row>
    <row r="13792" spans="1:1" ht="14.45" x14ac:dyDescent="0.3">
      <c r="A13792">
        <f t="shared" si="215"/>
        <v>15610</v>
      </c>
    </row>
    <row r="13793" spans="1:1" ht="14.45" x14ac:dyDescent="0.3">
      <c r="A13793">
        <f t="shared" si="215"/>
        <v>15609</v>
      </c>
    </row>
    <row r="13794" spans="1:1" ht="14.45" x14ac:dyDescent="0.3">
      <c r="A13794">
        <f t="shared" si="215"/>
        <v>15608</v>
      </c>
    </row>
    <row r="13795" spans="1:1" ht="14.45" x14ac:dyDescent="0.3">
      <c r="A13795">
        <f t="shared" si="215"/>
        <v>15607</v>
      </c>
    </row>
    <row r="13796" spans="1:1" ht="14.45" x14ac:dyDescent="0.3">
      <c r="A13796">
        <f t="shared" si="215"/>
        <v>15606</v>
      </c>
    </row>
    <row r="13797" spans="1:1" ht="14.45" x14ac:dyDescent="0.3">
      <c r="A13797">
        <f t="shared" si="215"/>
        <v>15605</v>
      </c>
    </row>
    <row r="13798" spans="1:1" ht="14.45" x14ac:dyDescent="0.3">
      <c r="A13798">
        <f t="shared" si="215"/>
        <v>15604</v>
      </c>
    </row>
    <row r="13799" spans="1:1" ht="14.45" x14ac:dyDescent="0.3">
      <c r="A13799">
        <f t="shared" si="215"/>
        <v>15603</v>
      </c>
    </row>
    <row r="13800" spans="1:1" ht="14.45" x14ac:dyDescent="0.3">
      <c r="A13800">
        <f t="shared" si="215"/>
        <v>15602</v>
      </c>
    </row>
    <row r="13801" spans="1:1" ht="14.45" x14ac:dyDescent="0.3">
      <c r="A13801">
        <f t="shared" si="215"/>
        <v>15601</v>
      </c>
    </row>
    <row r="13802" spans="1:1" ht="14.45" x14ac:dyDescent="0.3">
      <c r="A13802">
        <f t="shared" si="215"/>
        <v>15600</v>
      </c>
    </row>
    <row r="13803" spans="1:1" ht="14.45" x14ac:dyDescent="0.3">
      <c r="A13803">
        <f t="shared" si="215"/>
        <v>15599</v>
      </c>
    </row>
    <row r="13804" spans="1:1" ht="14.45" x14ac:dyDescent="0.3">
      <c r="A13804">
        <f t="shared" si="215"/>
        <v>15598</v>
      </c>
    </row>
    <row r="13805" spans="1:1" ht="14.45" x14ac:dyDescent="0.3">
      <c r="A13805">
        <f t="shared" si="215"/>
        <v>15597</v>
      </c>
    </row>
    <row r="13806" spans="1:1" ht="14.45" x14ac:dyDescent="0.3">
      <c r="A13806">
        <f t="shared" si="215"/>
        <v>15596</v>
      </c>
    </row>
    <row r="13807" spans="1:1" ht="14.45" x14ac:dyDescent="0.3">
      <c r="A13807">
        <f t="shared" si="215"/>
        <v>15595</v>
      </c>
    </row>
    <row r="13808" spans="1:1" ht="14.45" x14ac:dyDescent="0.3">
      <c r="A13808">
        <f t="shared" si="215"/>
        <v>15594</v>
      </c>
    </row>
    <row r="13809" spans="1:1" ht="14.45" x14ac:dyDescent="0.3">
      <c r="A13809">
        <f t="shared" si="215"/>
        <v>15593</v>
      </c>
    </row>
    <row r="13810" spans="1:1" ht="14.45" x14ac:dyDescent="0.3">
      <c r="A13810">
        <f t="shared" si="215"/>
        <v>15592</v>
      </c>
    </row>
    <row r="13811" spans="1:1" ht="14.45" x14ac:dyDescent="0.3">
      <c r="A13811">
        <f t="shared" si="215"/>
        <v>15591</v>
      </c>
    </row>
    <row r="13812" spans="1:1" ht="14.45" x14ac:dyDescent="0.3">
      <c r="A13812">
        <f t="shared" si="215"/>
        <v>15590</v>
      </c>
    </row>
    <row r="13813" spans="1:1" ht="14.45" x14ac:dyDescent="0.3">
      <c r="A13813">
        <f t="shared" si="215"/>
        <v>15589</v>
      </c>
    </row>
    <row r="13814" spans="1:1" ht="14.45" x14ac:dyDescent="0.3">
      <c r="A13814">
        <f t="shared" si="215"/>
        <v>15588</v>
      </c>
    </row>
    <row r="13815" spans="1:1" ht="14.45" x14ac:dyDescent="0.3">
      <c r="A13815">
        <f t="shared" si="215"/>
        <v>15587</v>
      </c>
    </row>
    <row r="13816" spans="1:1" ht="14.45" x14ac:dyDescent="0.3">
      <c r="A13816">
        <f t="shared" si="215"/>
        <v>15586</v>
      </c>
    </row>
    <row r="13817" spans="1:1" ht="14.45" x14ac:dyDescent="0.3">
      <c r="A13817">
        <f t="shared" si="215"/>
        <v>15585</v>
      </c>
    </row>
    <row r="13818" spans="1:1" ht="14.45" x14ac:dyDescent="0.3">
      <c r="A13818">
        <f t="shared" si="215"/>
        <v>15584</v>
      </c>
    </row>
    <row r="13819" spans="1:1" ht="14.45" x14ac:dyDescent="0.3">
      <c r="A13819">
        <f t="shared" si="215"/>
        <v>15583</v>
      </c>
    </row>
    <row r="13820" spans="1:1" ht="14.45" x14ac:dyDescent="0.3">
      <c r="A13820">
        <f t="shared" si="215"/>
        <v>15582</v>
      </c>
    </row>
    <row r="13821" spans="1:1" ht="14.45" x14ac:dyDescent="0.3">
      <c r="A13821">
        <f t="shared" si="215"/>
        <v>15581</v>
      </c>
    </row>
    <row r="13822" spans="1:1" ht="14.45" x14ac:dyDescent="0.3">
      <c r="A13822">
        <f t="shared" si="215"/>
        <v>15580</v>
      </c>
    </row>
    <row r="13823" spans="1:1" ht="14.45" x14ac:dyDescent="0.3">
      <c r="A13823">
        <f t="shared" si="215"/>
        <v>15579</v>
      </c>
    </row>
    <row r="13824" spans="1:1" ht="14.45" x14ac:dyDescent="0.3">
      <c r="A13824">
        <f t="shared" si="215"/>
        <v>15578</v>
      </c>
    </row>
    <row r="13825" spans="1:1" ht="14.45" x14ac:dyDescent="0.3">
      <c r="A13825">
        <f t="shared" si="215"/>
        <v>15577</v>
      </c>
    </row>
    <row r="13826" spans="1:1" ht="14.45" x14ac:dyDescent="0.3">
      <c r="A13826">
        <f t="shared" si="215"/>
        <v>15576</v>
      </c>
    </row>
    <row r="13827" spans="1:1" ht="14.45" x14ac:dyDescent="0.3">
      <c r="A13827">
        <f t="shared" si="215"/>
        <v>15575</v>
      </c>
    </row>
    <row r="13828" spans="1:1" ht="14.45" x14ac:dyDescent="0.3">
      <c r="A13828">
        <f t="shared" ref="A13828:A13891" si="216">A13827-1</f>
        <v>15574</v>
      </c>
    </row>
    <row r="13829" spans="1:1" ht="14.45" x14ac:dyDescent="0.3">
      <c r="A13829">
        <f t="shared" si="216"/>
        <v>15573</v>
      </c>
    </row>
    <row r="13830" spans="1:1" ht="14.45" x14ac:dyDescent="0.3">
      <c r="A13830">
        <f t="shared" si="216"/>
        <v>15572</v>
      </c>
    </row>
    <row r="13831" spans="1:1" ht="14.45" x14ac:dyDescent="0.3">
      <c r="A13831">
        <f t="shared" si="216"/>
        <v>15571</v>
      </c>
    </row>
    <row r="13832" spans="1:1" ht="14.45" x14ac:dyDescent="0.3">
      <c r="A13832">
        <f t="shared" si="216"/>
        <v>15570</v>
      </c>
    </row>
    <row r="13833" spans="1:1" ht="14.45" x14ac:dyDescent="0.3">
      <c r="A13833">
        <f t="shared" si="216"/>
        <v>15569</v>
      </c>
    </row>
    <row r="13834" spans="1:1" ht="14.45" x14ac:dyDescent="0.3">
      <c r="A13834">
        <f t="shared" si="216"/>
        <v>15568</v>
      </c>
    </row>
    <row r="13835" spans="1:1" ht="14.45" x14ac:dyDescent="0.3">
      <c r="A13835">
        <f t="shared" si="216"/>
        <v>15567</v>
      </c>
    </row>
    <row r="13836" spans="1:1" ht="14.45" x14ac:dyDescent="0.3">
      <c r="A13836">
        <f t="shared" si="216"/>
        <v>15566</v>
      </c>
    </row>
    <row r="13837" spans="1:1" ht="14.45" x14ac:dyDescent="0.3">
      <c r="A13837">
        <f t="shared" si="216"/>
        <v>15565</v>
      </c>
    </row>
    <row r="13838" spans="1:1" ht="14.45" x14ac:dyDescent="0.3">
      <c r="A13838">
        <f t="shared" si="216"/>
        <v>15564</v>
      </c>
    </row>
    <row r="13839" spans="1:1" ht="14.45" x14ac:dyDescent="0.3">
      <c r="A13839">
        <f t="shared" si="216"/>
        <v>15563</v>
      </c>
    </row>
    <row r="13840" spans="1:1" ht="14.45" x14ac:dyDescent="0.3">
      <c r="A13840">
        <f t="shared" si="216"/>
        <v>15562</v>
      </c>
    </row>
    <row r="13841" spans="1:1" ht="14.45" x14ac:dyDescent="0.3">
      <c r="A13841">
        <f t="shared" si="216"/>
        <v>15561</v>
      </c>
    </row>
    <row r="13842" spans="1:1" ht="14.45" x14ac:dyDescent="0.3">
      <c r="A13842">
        <f t="shared" si="216"/>
        <v>15560</v>
      </c>
    </row>
    <row r="13843" spans="1:1" ht="14.45" x14ac:dyDescent="0.3">
      <c r="A13843">
        <f t="shared" si="216"/>
        <v>15559</v>
      </c>
    </row>
    <row r="13844" spans="1:1" ht="14.45" x14ac:dyDescent="0.3">
      <c r="A13844">
        <f t="shared" si="216"/>
        <v>15558</v>
      </c>
    </row>
    <row r="13845" spans="1:1" ht="14.45" x14ac:dyDescent="0.3">
      <c r="A13845">
        <f t="shared" si="216"/>
        <v>15557</v>
      </c>
    </row>
    <row r="13846" spans="1:1" ht="14.45" x14ac:dyDescent="0.3">
      <c r="A13846">
        <f t="shared" si="216"/>
        <v>15556</v>
      </c>
    </row>
    <row r="13847" spans="1:1" ht="14.45" x14ac:dyDescent="0.3">
      <c r="A13847">
        <f t="shared" si="216"/>
        <v>15555</v>
      </c>
    </row>
    <row r="13848" spans="1:1" ht="14.45" x14ac:dyDescent="0.3">
      <c r="A13848">
        <f t="shared" si="216"/>
        <v>15554</v>
      </c>
    </row>
    <row r="13849" spans="1:1" ht="14.45" x14ac:dyDescent="0.3">
      <c r="A13849">
        <f t="shared" si="216"/>
        <v>15553</v>
      </c>
    </row>
    <row r="13850" spans="1:1" ht="14.45" x14ac:dyDescent="0.3">
      <c r="A13850">
        <f t="shared" si="216"/>
        <v>15552</v>
      </c>
    </row>
    <row r="13851" spans="1:1" ht="14.45" x14ac:dyDescent="0.3">
      <c r="A13851">
        <f t="shared" si="216"/>
        <v>15551</v>
      </c>
    </row>
    <row r="13852" spans="1:1" ht="14.45" x14ac:dyDescent="0.3">
      <c r="A13852">
        <f t="shared" si="216"/>
        <v>15550</v>
      </c>
    </row>
    <row r="13853" spans="1:1" ht="14.45" x14ac:dyDescent="0.3">
      <c r="A13853">
        <f t="shared" si="216"/>
        <v>15549</v>
      </c>
    </row>
    <row r="13854" spans="1:1" ht="14.45" x14ac:dyDescent="0.3">
      <c r="A13854">
        <f t="shared" si="216"/>
        <v>15548</v>
      </c>
    </row>
    <row r="13855" spans="1:1" ht="14.45" x14ac:dyDescent="0.3">
      <c r="A13855">
        <f t="shared" si="216"/>
        <v>15547</v>
      </c>
    </row>
    <row r="13856" spans="1:1" ht="14.45" x14ac:dyDescent="0.3">
      <c r="A13856">
        <f t="shared" si="216"/>
        <v>15546</v>
      </c>
    </row>
    <row r="13857" spans="1:1" ht="14.45" x14ac:dyDescent="0.3">
      <c r="A13857">
        <f t="shared" si="216"/>
        <v>15545</v>
      </c>
    </row>
    <row r="13858" spans="1:1" ht="14.45" x14ac:dyDescent="0.3">
      <c r="A13858">
        <f t="shared" si="216"/>
        <v>15544</v>
      </c>
    </row>
    <row r="13859" spans="1:1" ht="14.45" x14ac:dyDescent="0.3">
      <c r="A13859">
        <f t="shared" si="216"/>
        <v>15543</v>
      </c>
    </row>
    <row r="13860" spans="1:1" ht="14.45" x14ac:dyDescent="0.3">
      <c r="A13860">
        <f t="shared" si="216"/>
        <v>15542</v>
      </c>
    </row>
    <row r="13861" spans="1:1" ht="14.45" x14ac:dyDescent="0.3">
      <c r="A13861">
        <f t="shared" si="216"/>
        <v>15541</v>
      </c>
    </row>
    <row r="13862" spans="1:1" ht="14.45" x14ac:dyDescent="0.3">
      <c r="A13862">
        <f t="shared" si="216"/>
        <v>15540</v>
      </c>
    </row>
    <row r="13863" spans="1:1" ht="14.45" x14ac:dyDescent="0.3">
      <c r="A13863">
        <f t="shared" si="216"/>
        <v>15539</v>
      </c>
    </row>
    <row r="13864" spans="1:1" ht="14.45" x14ac:dyDescent="0.3">
      <c r="A13864">
        <f t="shared" si="216"/>
        <v>15538</v>
      </c>
    </row>
    <row r="13865" spans="1:1" ht="14.45" x14ac:dyDescent="0.3">
      <c r="A13865">
        <f t="shared" si="216"/>
        <v>15537</v>
      </c>
    </row>
    <row r="13866" spans="1:1" ht="14.45" x14ac:dyDescent="0.3">
      <c r="A13866">
        <f t="shared" si="216"/>
        <v>15536</v>
      </c>
    </row>
    <row r="13867" spans="1:1" ht="14.45" x14ac:dyDescent="0.3">
      <c r="A13867">
        <f t="shared" si="216"/>
        <v>15535</v>
      </c>
    </row>
    <row r="13868" spans="1:1" ht="14.45" x14ac:dyDescent="0.3">
      <c r="A13868">
        <f t="shared" si="216"/>
        <v>15534</v>
      </c>
    </row>
    <row r="13869" spans="1:1" ht="14.45" x14ac:dyDescent="0.3">
      <c r="A13869">
        <f t="shared" si="216"/>
        <v>15533</v>
      </c>
    </row>
    <row r="13870" spans="1:1" ht="14.45" x14ac:dyDescent="0.3">
      <c r="A13870">
        <f t="shared" si="216"/>
        <v>15532</v>
      </c>
    </row>
    <row r="13871" spans="1:1" ht="14.45" x14ac:dyDescent="0.3">
      <c r="A13871">
        <f t="shared" si="216"/>
        <v>15531</v>
      </c>
    </row>
    <row r="13872" spans="1:1" ht="14.45" x14ac:dyDescent="0.3">
      <c r="A13872">
        <f t="shared" si="216"/>
        <v>15530</v>
      </c>
    </row>
    <row r="13873" spans="1:1" ht="14.45" x14ac:dyDescent="0.3">
      <c r="A13873">
        <f t="shared" si="216"/>
        <v>15529</v>
      </c>
    </row>
    <row r="13874" spans="1:1" ht="14.45" x14ac:dyDescent="0.3">
      <c r="A13874">
        <f t="shared" si="216"/>
        <v>15528</v>
      </c>
    </row>
    <row r="13875" spans="1:1" ht="14.45" x14ac:dyDescent="0.3">
      <c r="A13875">
        <f t="shared" si="216"/>
        <v>15527</v>
      </c>
    </row>
    <row r="13876" spans="1:1" ht="14.45" x14ac:dyDescent="0.3">
      <c r="A13876">
        <f t="shared" si="216"/>
        <v>15526</v>
      </c>
    </row>
    <row r="13877" spans="1:1" ht="14.45" x14ac:dyDescent="0.3">
      <c r="A13877">
        <f t="shared" si="216"/>
        <v>15525</v>
      </c>
    </row>
    <row r="13878" spans="1:1" ht="14.45" x14ac:dyDescent="0.3">
      <c r="A13878">
        <f t="shared" si="216"/>
        <v>15524</v>
      </c>
    </row>
    <row r="13879" spans="1:1" ht="14.45" x14ac:dyDescent="0.3">
      <c r="A13879">
        <f t="shared" si="216"/>
        <v>15523</v>
      </c>
    </row>
    <row r="13880" spans="1:1" ht="14.45" x14ac:dyDescent="0.3">
      <c r="A13880">
        <f t="shared" si="216"/>
        <v>15522</v>
      </c>
    </row>
    <row r="13881" spans="1:1" ht="14.45" x14ac:dyDescent="0.3">
      <c r="A13881">
        <f t="shared" si="216"/>
        <v>15521</v>
      </c>
    </row>
    <row r="13882" spans="1:1" ht="14.45" x14ac:dyDescent="0.3">
      <c r="A13882">
        <f t="shared" si="216"/>
        <v>15520</v>
      </c>
    </row>
    <row r="13883" spans="1:1" ht="14.45" x14ac:dyDescent="0.3">
      <c r="A13883">
        <f t="shared" si="216"/>
        <v>15519</v>
      </c>
    </row>
    <row r="13884" spans="1:1" ht="14.45" x14ac:dyDescent="0.3">
      <c r="A13884">
        <f t="shared" si="216"/>
        <v>15518</v>
      </c>
    </row>
    <row r="13885" spans="1:1" ht="14.45" x14ac:dyDescent="0.3">
      <c r="A13885">
        <f t="shared" si="216"/>
        <v>15517</v>
      </c>
    </row>
    <row r="13886" spans="1:1" ht="14.45" x14ac:dyDescent="0.3">
      <c r="A13886">
        <f t="shared" si="216"/>
        <v>15516</v>
      </c>
    </row>
    <row r="13887" spans="1:1" ht="14.45" x14ac:dyDescent="0.3">
      <c r="A13887">
        <f t="shared" si="216"/>
        <v>15515</v>
      </c>
    </row>
    <row r="13888" spans="1:1" ht="14.45" x14ac:dyDescent="0.3">
      <c r="A13888">
        <f t="shared" si="216"/>
        <v>15514</v>
      </c>
    </row>
    <row r="13889" spans="1:1" ht="14.45" x14ac:dyDescent="0.3">
      <c r="A13889">
        <f t="shared" si="216"/>
        <v>15513</v>
      </c>
    </row>
    <row r="13890" spans="1:1" ht="14.45" x14ac:dyDescent="0.3">
      <c r="A13890">
        <f t="shared" si="216"/>
        <v>15512</v>
      </c>
    </row>
    <row r="13891" spans="1:1" ht="14.45" x14ac:dyDescent="0.3">
      <c r="A13891">
        <f t="shared" si="216"/>
        <v>15511</v>
      </c>
    </row>
    <row r="13892" spans="1:1" ht="14.45" x14ac:dyDescent="0.3">
      <c r="A13892">
        <f t="shared" ref="A13892:A13955" si="217">A13891-1</f>
        <v>15510</v>
      </c>
    </row>
    <row r="13893" spans="1:1" ht="14.45" x14ac:dyDescent="0.3">
      <c r="A13893">
        <f t="shared" si="217"/>
        <v>15509</v>
      </c>
    </row>
    <row r="13894" spans="1:1" ht="14.45" x14ac:dyDescent="0.3">
      <c r="A13894">
        <f t="shared" si="217"/>
        <v>15508</v>
      </c>
    </row>
    <row r="13895" spans="1:1" ht="14.45" x14ac:dyDescent="0.3">
      <c r="A13895">
        <f t="shared" si="217"/>
        <v>15507</v>
      </c>
    </row>
    <row r="13896" spans="1:1" ht="14.45" x14ac:dyDescent="0.3">
      <c r="A13896">
        <f t="shared" si="217"/>
        <v>15506</v>
      </c>
    </row>
    <row r="13897" spans="1:1" ht="14.45" x14ac:dyDescent="0.3">
      <c r="A13897">
        <f t="shared" si="217"/>
        <v>15505</v>
      </c>
    </row>
    <row r="13898" spans="1:1" ht="14.45" x14ac:dyDescent="0.3">
      <c r="A13898">
        <f t="shared" si="217"/>
        <v>15504</v>
      </c>
    </row>
    <row r="13899" spans="1:1" ht="14.45" x14ac:dyDescent="0.3">
      <c r="A13899">
        <f t="shared" si="217"/>
        <v>15503</v>
      </c>
    </row>
    <row r="13900" spans="1:1" ht="14.45" x14ac:dyDescent="0.3">
      <c r="A13900">
        <f t="shared" si="217"/>
        <v>15502</v>
      </c>
    </row>
    <row r="13901" spans="1:1" ht="14.45" x14ac:dyDescent="0.3">
      <c r="A13901">
        <f t="shared" si="217"/>
        <v>15501</v>
      </c>
    </row>
    <row r="13902" spans="1:1" ht="14.45" x14ac:dyDescent="0.3">
      <c r="A13902">
        <f t="shared" si="217"/>
        <v>15500</v>
      </c>
    </row>
    <row r="13903" spans="1:1" ht="14.45" x14ac:dyDescent="0.3">
      <c r="A13903">
        <f t="shared" si="217"/>
        <v>15499</v>
      </c>
    </row>
    <row r="13904" spans="1:1" ht="14.45" x14ac:dyDescent="0.3">
      <c r="A13904">
        <f t="shared" si="217"/>
        <v>15498</v>
      </c>
    </row>
    <row r="13905" spans="1:1" ht="14.45" x14ac:dyDescent="0.3">
      <c r="A13905">
        <f t="shared" si="217"/>
        <v>15497</v>
      </c>
    </row>
    <row r="13906" spans="1:1" ht="14.45" x14ac:dyDescent="0.3">
      <c r="A13906">
        <f t="shared" si="217"/>
        <v>15496</v>
      </c>
    </row>
    <row r="13907" spans="1:1" ht="14.45" x14ac:dyDescent="0.3">
      <c r="A13907">
        <f t="shared" si="217"/>
        <v>15495</v>
      </c>
    </row>
    <row r="13908" spans="1:1" ht="14.45" x14ac:dyDescent="0.3">
      <c r="A13908">
        <f t="shared" si="217"/>
        <v>15494</v>
      </c>
    </row>
    <row r="13909" spans="1:1" ht="14.45" x14ac:dyDescent="0.3">
      <c r="A13909">
        <f t="shared" si="217"/>
        <v>15493</v>
      </c>
    </row>
    <row r="13910" spans="1:1" ht="14.45" x14ac:dyDescent="0.3">
      <c r="A13910">
        <f t="shared" si="217"/>
        <v>15492</v>
      </c>
    </row>
    <row r="13911" spans="1:1" ht="14.45" x14ac:dyDescent="0.3">
      <c r="A13911">
        <f t="shared" si="217"/>
        <v>15491</v>
      </c>
    </row>
    <row r="13912" spans="1:1" ht="14.45" x14ac:dyDescent="0.3">
      <c r="A13912">
        <f t="shared" si="217"/>
        <v>15490</v>
      </c>
    </row>
    <row r="13913" spans="1:1" ht="14.45" x14ac:dyDescent="0.3">
      <c r="A13913">
        <f t="shared" si="217"/>
        <v>15489</v>
      </c>
    </row>
    <row r="13914" spans="1:1" ht="14.45" x14ac:dyDescent="0.3">
      <c r="A13914">
        <f t="shared" si="217"/>
        <v>15488</v>
      </c>
    </row>
    <row r="13915" spans="1:1" ht="14.45" x14ac:dyDescent="0.3">
      <c r="A13915">
        <f t="shared" si="217"/>
        <v>15487</v>
      </c>
    </row>
    <row r="13916" spans="1:1" ht="14.45" x14ac:dyDescent="0.3">
      <c r="A13916">
        <f t="shared" si="217"/>
        <v>15486</v>
      </c>
    </row>
    <row r="13917" spans="1:1" ht="14.45" x14ac:dyDescent="0.3">
      <c r="A13917">
        <f t="shared" si="217"/>
        <v>15485</v>
      </c>
    </row>
    <row r="13918" spans="1:1" ht="14.45" x14ac:dyDescent="0.3">
      <c r="A13918">
        <f t="shared" si="217"/>
        <v>15484</v>
      </c>
    </row>
    <row r="13919" spans="1:1" ht="14.45" x14ac:dyDescent="0.3">
      <c r="A13919">
        <f t="shared" si="217"/>
        <v>15483</v>
      </c>
    </row>
    <row r="13920" spans="1:1" ht="14.45" x14ac:dyDescent="0.3">
      <c r="A13920">
        <f t="shared" si="217"/>
        <v>15482</v>
      </c>
    </row>
    <row r="13921" spans="1:1" ht="14.45" x14ac:dyDescent="0.3">
      <c r="A13921">
        <f t="shared" si="217"/>
        <v>15481</v>
      </c>
    </row>
    <row r="13922" spans="1:1" ht="14.45" x14ac:dyDescent="0.3">
      <c r="A13922">
        <f t="shared" si="217"/>
        <v>15480</v>
      </c>
    </row>
    <row r="13923" spans="1:1" ht="14.45" x14ac:dyDescent="0.3">
      <c r="A13923">
        <f t="shared" si="217"/>
        <v>15479</v>
      </c>
    </row>
    <row r="13924" spans="1:1" ht="14.45" x14ac:dyDescent="0.3">
      <c r="A13924">
        <f t="shared" si="217"/>
        <v>15478</v>
      </c>
    </row>
    <row r="13925" spans="1:1" ht="14.45" x14ac:dyDescent="0.3">
      <c r="A13925">
        <f t="shared" si="217"/>
        <v>15477</v>
      </c>
    </row>
    <row r="13926" spans="1:1" ht="14.45" x14ac:dyDescent="0.3">
      <c r="A13926">
        <f t="shared" si="217"/>
        <v>15476</v>
      </c>
    </row>
    <row r="13927" spans="1:1" ht="14.45" x14ac:dyDescent="0.3">
      <c r="A13927">
        <f t="shared" si="217"/>
        <v>15475</v>
      </c>
    </row>
    <row r="13928" spans="1:1" ht="14.45" x14ac:dyDescent="0.3">
      <c r="A13928">
        <f t="shared" si="217"/>
        <v>15474</v>
      </c>
    </row>
    <row r="13929" spans="1:1" ht="14.45" x14ac:dyDescent="0.3">
      <c r="A13929">
        <f t="shared" si="217"/>
        <v>15473</v>
      </c>
    </row>
    <row r="13930" spans="1:1" ht="14.45" x14ac:dyDescent="0.3">
      <c r="A13930">
        <f t="shared" si="217"/>
        <v>15472</v>
      </c>
    </row>
    <row r="13931" spans="1:1" ht="14.45" x14ac:dyDescent="0.3">
      <c r="A13931">
        <f t="shared" si="217"/>
        <v>15471</v>
      </c>
    </row>
    <row r="13932" spans="1:1" ht="14.45" x14ac:dyDescent="0.3">
      <c r="A13932">
        <f t="shared" si="217"/>
        <v>15470</v>
      </c>
    </row>
    <row r="13933" spans="1:1" ht="14.45" x14ac:dyDescent="0.3">
      <c r="A13933">
        <f t="shared" si="217"/>
        <v>15469</v>
      </c>
    </row>
    <row r="13934" spans="1:1" ht="14.45" x14ac:dyDescent="0.3">
      <c r="A13934">
        <f t="shared" si="217"/>
        <v>15468</v>
      </c>
    </row>
    <row r="13935" spans="1:1" ht="14.45" x14ac:dyDescent="0.3">
      <c r="A13935">
        <f t="shared" si="217"/>
        <v>15467</v>
      </c>
    </row>
    <row r="13936" spans="1:1" ht="14.45" x14ac:dyDescent="0.3">
      <c r="A13936">
        <f t="shared" si="217"/>
        <v>15466</v>
      </c>
    </row>
    <row r="13937" spans="1:1" ht="14.45" x14ac:dyDescent="0.3">
      <c r="A13937">
        <f t="shared" si="217"/>
        <v>15465</v>
      </c>
    </row>
    <row r="13938" spans="1:1" ht="14.45" x14ac:dyDescent="0.3">
      <c r="A13938">
        <f t="shared" si="217"/>
        <v>15464</v>
      </c>
    </row>
    <row r="13939" spans="1:1" ht="14.45" x14ac:dyDescent="0.3">
      <c r="A13939">
        <f t="shared" si="217"/>
        <v>15463</v>
      </c>
    </row>
    <row r="13940" spans="1:1" ht="14.45" x14ac:dyDescent="0.3">
      <c r="A13940">
        <f t="shared" si="217"/>
        <v>15462</v>
      </c>
    </row>
    <row r="13941" spans="1:1" ht="14.45" x14ac:dyDescent="0.3">
      <c r="A13941">
        <f t="shared" si="217"/>
        <v>15461</v>
      </c>
    </row>
    <row r="13942" spans="1:1" ht="14.45" x14ac:dyDescent="0.3">
      <c r="A13942">
        <f t="shared" si="217"/>
        <v>15460</v>
      </c>
    </row>
    <row r="13943" spans="1:1" ht="14.45" x14ac:dyDescent="0.3">
      <c r="A13943">
        <f t="shared" si="217"/>
        <v>15459</v>
      </c>
    </row>
    <row r="13944" spans="1:1" ht="14.45" x14ac:dyDescent="0.3">
      <c r="A13944">
        <f t="shared" si="217"/>
        <v>15458</v>
      </c>
    </row>
    <row r="13945" spans="1:1" ht="14.45" x14ac:dyDescent="0.3">
      <c r="A13945">
        <f t="shared" si="217"/>
        <v>15457</v>
      </c>
    </row>
    <row r="13946" spans="1:1" ht="14.45" x14ac:dyDescent="0.3">
      <c r="A13946">
        <f t="shared" si="217"/>
        <v>15456</v>
      </c>
    </row>
    <row r="13947" spans="1:1" ht="14.45" x14ac:dyDescent="0.3">
      <c r="A13947">
        <f t="shared" si="217"/>
        <v>15455</v>
      </c>
    </row>
    <row r="13948" spans="1:1" ht="14.45" x14ac:dyDescent="0.3">
      <c r="A13948">
        <f t="shared" si="217"/>
        <v>15454</v>
      </c>
    </row>
    <row r="13949" spans="1:1" ht="14.45" x14ac:dyDescent="0.3">
      <c r="A13949">
        <f t="shared" si="217"/>
        <v>15453</v>
      </c>
    </row>
    <row r="13950" spans="1:1" ht="14.45" x14ac:dyDescent="0.3">
      <c r="A13950">
        <f t="shared" si="217"/>
        <v>15452</v>
      </c>
    </row>
    <row r="13951" spans="1:1" ht="14.45" x14ac:dyDescent="0.3">
      <c r="A13951">
        <f t="shared" si="217"/>
        <v>15451</v>
      </c>
    </row>
    <row r="13952" spans="1:1" ht="14.45" x14ac:dyDescent="0.3">
      <c r="A13952">
        <f t="shared" si="217"/>
        <v>15450</v>
      </c>
    </row>
    <row r="13953" spans="1:1" ht="14.45" x14ac:dyDescent="0.3">
      <c r="A13953">
        <f t="shared" si="217"/>
        <v>15449</v>
      </c>
    </row>
    <row r="13954" spans="1:1" ht="14.45" x14ac:dyDescent="0.3">
      <c r="A13954">
        <f t="shared" si="217"/>
        <v>15448</v>
      </c>
    </row>
    <row r="13955" spans="1:1" ht="14.45" x14ac:dyDescent="0.3">
      <c r="A13955">
        <f t="shared" si="217"/>
        <v>15447</v>
      </c>
    </row>
    <row r="13956" spans="1:1" ht="14.45" x14ac:dyDescent="0.3">
      <c r="A13956">
        <f t="shared" ref="A13956:A14019" si="218">A13955-1</f>
        <v>15446</v>
      </c>
    </row>
    <row r="13957" spans="1:1" ht="14.45" x14ac:dyDescent="0.3">
      <c r="A13957">
        <f t="shared" si="218"/>
        <v>15445</v>
      </c>
    </row>
    <row r="13958" spans="1:1" ht="14.45" x14ac:dyDescent="0.3">
      <c r="A13958">
        <f t="shared" si="218"/>
        <v>15444</v>
      </c>
    </row>
    <row r="13959" spans="1:1" ht="14.45" x14ac:dyDescent="0.3">
      <c r="A13959">
        <f t="shared" si="218"/>
        <v>15443</v>
      </c>
    </row>
    <row r="13960" spans="1:1" ht="14.45" x14ac:dyDescent="0.3">
      <c r="A13960">
        <f t="shared" si="218"/>
        <v>15442</v>
      </c>
    </row>
    <row r="13961" spans="1:1" ht="14.45" x14ac:dyDescent="0.3">
      <c r="A13961">
        <f t="shared" si="218"/>
        <v>15441</v>
      </c>
    </row>
    <row r="13962" spans="1:1" ht="14.45" x14ac:dyDescent="0.3">
      <c r="A13962">
        <f t="shared" si="218"/>
        <v>15440</v>
      </c>
    </row>
    <row r="13963" spans="1:1" ht="14.45" x14ac:dyDescent="0.3">
      <c r="A13963">
        <f t="shared" si="218"/>
        <v>15439</v>
      </c>
    </row>
    <row r="13964" spans="1:1" ht="14.45" x14ac:dyDescent="0.3">
      <c r="A13964">
        <f t="shared" si="218"/>
        <v>15438</v>
      </c>
    </row>
    <row r="13965" spans="1:1" ht="14.45" x14ac:dyDescent="0.3">
      <c r="A13965">
        <f t="shared" si="218"/>
        <v>15437</v>
      </c>
    </row>
    <row r="13966" spans="1:1" ht="14.45" x14ac:dyDescent="0.3">
      <c r="A13966">
        <f t="shared" si="218"/>
        <v>15436</v>
      </c>
    </row>
    <row r="13967" spans="1:1" ht="14.45" x14ac:dyDescent="0.3">
      <c r="A13967">
        <f t="shared" si="218"/>
        <v>15435</v>
      </c>
    </row>
    <row r="13968" spans="1:1" ht="14.45" x14ac:dyDescent="0.3">
      <c r="A13968">
        <f t="shared" si="218"/>
        <v>15434</v>
      </c>
    </row>
    <row r="13969" spans="1:1" ht="14.45" x14ac:dyDescent="0.3">
      <c r="A13969">
        <f t="shared" si="218"/>
        <v>15433</v>
      </c>
    </row>
    <row r="13970" spans="1:1" ht="14.45" x14ac:dyDescent="0.3">
      <c r="A13970">
        <f t="shared" si="218"/>
        <v>15432</v>
      </c>
    </row>
    <row r="13971" spans="1:1" ht="14.45" x14ac:dyDescent="0.3">
      <c r="A13971">
        <f t="shared" si="218"/>
        <v>15431</v>
      </c>
    </row>
    <row r="13972" spans="1:1" ht="14.45" x14ac:dyDescent="0.3">
      <c r="A13972">
        <f t="shared" si="218"/>
        <v>15430</v>
      </c>
    </row>
    <row r="13973" spans="1:1" ht="14.45" x14ac:dyDescent="0.3">
      <c r="A13973">
        <f t="shared" si="218"/>
        <v>15429</v>
      </c>
    </row>
    <row r="13974" spans="1:1" ht="14.45" x14ac:dyDescent="0.3">
      <c r="A13974">
        <f t="shared" si="218"/>
        <v>15428</v>
      </c>
    </row>
    <row r="13975" spans="1:1" ht="14.45" x14ac:dyDescent="0.3">
      <c r="A13975">
        <f t="shared" si="218"/>
        <v>15427</v>
      </c>
    </row>
    <row r="13976" spans="1:1" ht="14.45" x14ac:dyDescent="0.3">
      <c r="A13976">
        <f t="shared" si="218"/>
        <v>15426</v>
      </c>
    </row>
    <row r="13977" spans="1:1" ht="14.45" x14ac:dyDescent="0.3">
      <c r="A13977">
        <f t="shared" si="218"/>
        <v>15425</v>
      </c>
    </row>
    <row r="13978" spans="1:1" ht="14.45" x14ac:dyDescent="0.3">
      <c r="A13978">
        <f t="shared" si="218"/>
        <v>15424</v>
      </c>
    </row>
    <row r="13979" spans="1:1" ht="14.45" x14ac:dyDescent="0.3">
      <c r="A13979">
        <f t="shared" si="218"/>
        <v>15423</v>
      </c>
    </row>
    <row r="13980" spans="1:1" ht="14.45" x14ac:dyDescent="0.3">
      <c r="A13980">
        <f t="shared" si="218"/>
        <v>15422</v>
      </c>
    </row>
    <row r="13981" spans="1:1" ht="14.45" x14ac:dyDescent="0.3">
      <c r="A13981">
        <f t="shared" si="218"/>
        <v>15421</v>
      </c>
    </row>
    <row r="13982" spans="1:1" ht="14.45" x14ac:dyDescent="0.3">
      <c r="A13982">
        <f t="shared" si="218"/>
        <v>15420</v>
      </c>
    </row>
    <row r="13983" spans="1:1" ht="14.45" x14ac:dyDescent="0.3">
      <c r="A13983">
        <f t="shared" si="218"/>
        <v>15419</v>
      </c>
    </row>
    <row r="13984" spans="1:1" ht="14.45" x14ac:dyDescent="0.3">
      <c r="A13984">
        <f t="shared" si="218"/>
        <v>15418</v>
      </c>
    </row>
    <row r="13985" spans="1:1" ht="14.45" x14ac:dyDescent="0.3">
      <c r="A13985">
        <f t="shared" si="218"/>
        <v>15417</v>
      </c>
    </row>
    <row r="13986" spans="1:1" ht="14.45" x14ac:dyDescent="0.3">
      <c r="A13986">
        <f t="shared" si="218"/>
        <v>15416</v>
      </c>
    </row>
    <row r="13987" spans="1:1" ht="14.45" x14ac:dyDescent="0.3">
      <c r="A13987">
        <f t="shared" si="218"/>
        <v>15415</v>
      </c>
    </row>
    <row r="13988" spans="1:1" ht="14.45" x14ac:dyDescent="0.3">
      <c r="A13988">
        <f t="shared" si="218"/>
        <v>15414</v>
      </c>
    </row>
    <row r="13989" spans="1:1" ht="14.45" x14ac:dyDescent="0.3">
      <c r="A13989">
        <f t="shared" si="218"/>
        <v>15413</v>
      </c>
    </row>
    <row r="13990" spans="1:1" ht="14.45" x14ac:dyDescent="0.3">
      <c r="A13990">
        <f t="shared" si="218"/>
        <v>15412</v>
      </c>
    </row>
    <row r="13991" spans="1:1" ht="14.45" x14ac:dyDescent="0.3">
      <c r="A13991">
        <f t="shared" si="218"/>
        <v>15411</v>
      </c>
    </row>
    <row r="13992" spans="1:1" ht="14.45" x14ac:dyDescent="0.3">
      <c r="A13992">
        <f t="shared" si="218"/>
        <v>15410</v>
      </c>
    </row>
    <row r="13993" spans="1:1" ht="14.45" x14ac:dyDescent="0.3">
      <c r="A13993">
        <f t="shared" si="218"/>
        <v>15409</v>
      </c>
    </row>
    <row r="13994" spans="1:1" ht="14.45" x14ac:dyDescent="0.3">
      <c r="A13994">
        <f t="shared" si="218"/>
        <v>15408</v>
      </c>
    </row>
    <row r="13995" spans="1:1" ht="14.45" x14ac:dyDescent="0.3">
      <c r="A13995">
        <f t="shared" si="218"/>
        <v>15407</v>
      </c>
    </row>
    <row r="13996" spans="1:1" ht="14.45" x14ac:dyDescent="0.3">
      <c r="A13996">
        <f t="shared" si="218"/>
        <v>15406</v>
      </c>
    </row>
    <row r="13997" spans="1:1" ht="14.45" x14ac:dyDescent="0.3">
      <c r="A13997">
        <f t="shared" si="218"/>
        <v>15405</v>
      </c>
    </row>
    <row r="13998" spans="1:1" ht="14.45" x14ac:dyDescent="0.3">
      <c r="A13998">
        <f t="shared" si="218"/>
        <v>15404</v>
      </c>
    </row>
    <row r="13999" spans="1:1" ht="14.45" x14ac:dyDescent="0.3">
      <c r="A13999">
        <f t="shared" si="218"/>
        <v>15403</v>
      </c>
    </row>
    <row r="14000" spans="1:1" ht="14.45" x14ac:dyDescent="0.3">
      <c r="A14000">
        <f t="shared" si="218"/>
        <v>15402</v>
      </c>
    </row>
    <row r="14001" spans="1:1" ht="14.45" x14ac:dyDescent="0.3">
      <c r="A14001">
        <f t="shared" si="218"/>
        <v>15401</v>
      </c>
    </row>
    <row r="14002" spans="1:1" ht="14.45" x14ac:dyDescent="0.3">
      <c r="A14002">
        <f t="shared" si="218"/>
        <v>15400</v>
      </c>
    </row>
    <row r="14003" spans="1:1" ht="14.45" x14ac:dyDescent="0.3">
      <c r="A14003">
        <f t="shared" si="218"/>
        <v>15399</v>
      </c>
    </row>
    <row r="14004" spans="1:1" ht="14.45" x14ac:dyDescent="0.3">
      <c r="A14004">
        <f t="shared" si="218"/>
        <v>15398</v>
      </c>
    </row>
    <row r="14005" spans="1:1" ht="14.45" x14ac:dyDescent="0.3">
      <c r="A14005">
        <f t="shared" si="218"/>
        <v>15397</v>
      </c>
    </row>
    <row r="14006" spans="1:1" ht="14.45" x14ac:dyDescent="0.3">
      <c r="A14006">
        <f t="shared" si="218"/>
        <v>15396</v>
      </c>
    </row>
    <row r="14007" spans="1:1" ht="14.45" x14ac:dyDescent="0.3">
      <c r="A14007">
        <f t="shared" si="218"/>
        <v>15395</v>
      </c>
    </row>
    <row r="14008" spans="1:1" ht="14.45" x14ac:dyDescent="0.3">
      <c r="A14008">
        <f t="shared" si="218"/>
        <v>15394</v>
      </c>
    </row>
    <row r="14009" spans="1:1" ht="14.45" x14ac:dyDescent="0.3">
      <c r="A14009">
        <f t="shared" si="218"/>
        <v>15393</v>
      </c>
    </row>
    <row r="14010" spans="1:1" ht="14.45" x14ac:dyDescent="0.3">
      <c r="A14010">
        <f t="shared" si="218"/>
        <v>15392</v>
      </c>
    </row>
    <row r="14011" spans="1:1" ht="14.45" x14ac:dyDescent="0.3">
      <c r="A14011">
        <f t="shared" si="218"/>
        <v>15391</v>
      </c>
    </row>
    <row r="14012" spans="1:1" ht="14.45" x14ac:dyDescent="0.3">
      <c r="A14012">
        <f t="shared" si="218"/>
        <v>15390</v>
      </c>
    </row>
    <row r="14013" spans="1:1" ht="14.45" x14ac:dyDescent="0.3">
      <c r="A14013">
        <f t="shared" si="218"/>
        <v>15389</v>
      </c>
    </row>
    <row r="14014" spans="1:1" ht="14.45" x14ac:dyDescent="0.3">
      <c r="A14014">
        <f t="shared" si="218"/>
        <v>15388</v>
      </c>
    </row>
    <row r="14015" spans="1:1" ht="14.45" x14ac:dyDescent="0.3">
      <c r="A14015">
        <f t="shared" si="218"/>
        <v>15387</v>
      </c>
    </row>
    <row r="14016" spans="1:1" ht="14.45" x14ac:dyDescent="0.3">
      <c r="A14016">
        <f t="shared" si="218"/>
        <v>15386</v>
      </c>
    </row>
    <row r="14017" spans="1:1" ht="14.45" x14ac:dyDescent="0.3">
      <c r="A14017">
        <f t="shared" si="218"/>
        <v>15385</v>
      </c>
    </row>
    <row r="14018" spans="1:1" ht="14.45" x14ac:dyDescent="0.3">
      <c r="A14018">
        <f t="shared" si="218"/>
        <v>15384</v>
      </c>
    </row>
    <row r="14019" spans="1:1" ht="14.45" x14ac:dyDescent="0.3">
      <c r="A14019">
        <f t="shared" si="218"/>
        <v>15383</v>
      </c>
    </row>
    <row r="14020" spans="1:1" ht="14.45" x14ac:dyDescent="0.3">
      <c r="A14020">
        <f t="shared" ref="A14020:A14083" si="219">A14019-1</f>
        <v>15382</v>
      </c>
    </row>
    <row r="14021" spans="1:1" ht="14.45" x14ac:dyDescent="0.3">
      <c r="A14021">
        <f t="shared" si="219"/>
        <v>15381</v>
      </c>
    </row>
    <row r="14022" spans="1:1" ht="14.45" x14ac:dyDescent="0.3">
      <c r="A14022">
        <f t="shared" si="219"/>
        <v>15380</v>
      </c>
    </row>
    <row r="14023" spans="1:1" ht="14.45" x14ac:dyDescent="0.3">
      <c r="A14023">
        <f t="shared" si="219"/>
        <v>15379</v>
      </c>
    </row>
    <row r="14024" spans="1:1" ht="14.45" x14ac:dyDescent="0.3">
      <c r="A14024">
        <f t="shared" si="219"/>
        <v>15378</v>
      </c>
    </row>
    <row r="14025" spans="1:1" ht="14.45" x14ac:dyDescent="0.3">
      <c r="A14025">
        <f t="shared" si="219"/>
        <v>15377</v>
      </c>
    </row>
    <row r="14026" spans="1:1" ht="14.45" x14ac:dyDescent="0.3">
      <c r="A14026">
        <f t="shared" si="219"/>
        <v>15376</v>
      </c>
    </row>
    <row r="14027" spans="1:1" ht="14.45" x14ac:dyDescent="0.3">
      <c r="A14027">
        <f t="shared" si="219"/>
        <v>15375</v>
      </c>
    </row>
    <row r="14028" spans="1:1" ht="14.45" x14ac:dyDescent="0.3">
      <c r="A14028">
        <f t="shared" si="219"/>
        <v>15374</v>
      </c>
    </row>
    <row r="14029" spans="1:1" ht="14.45" x14ac:dyDescent="0.3">
      <c r="A14029">
        <f t="shared" si="219"/>
        <v>15373</v>
      </c>
    </row>
    <row r="14030" spans="1:1" ht="14.45" x14ac:dyDescent="0.3">
      <c r="A14030">
        <f t="shared" si="219"/>
        <v>15372</v>
      </c>
    </row>
    <row r="14031" spans="1:1" ht="14.45" x14ac:dyDescent="0.3">
      <c r="A14031">
        <f t="shared" si="219"/>
        <v>15371</v>
      </c>
    </row>
    <row r="14032" spans="1:1" ht="14.45" x14ac:dyDescent="0.3">
      <c r="A14032">
        <f t="shared" si="219"/>
        <v>15370</v>
      </c>
    </row>
    <row r="14033" spans="1:1" ht="14.45" x14ac:dyDescent="0.3">
      <c r="A14033">
        <f t="shared" si="219"/>
        <v>15369</v>
      </c>
    </row>
    <row r="14034" spans="1:1" ht="14.45" x14ac:dyDescent="0.3">
      <c r="A14034">
        <f t="shared" si="219"/>
        <v>15368</v>
      </c>
    </row>
    <row r="14035" spans="1:1" ht="14.45" x14ac:dyDescent="0.3">
      <c r="A14035">
        <f t="shared" si="219"/>
        <v>15367</v>
      </c>
    </row>
    <row r="14036" spans="1:1" ht="14.45" x14ac:dyDescent="0.3">
      <c r="A14036">
        <f t="shared" si="219"/>
        <v>15366</v>
      </c>
    </row>
    <row r="14037" spans="1:1" ht="14.45" x14ac:dyDescent="0.3">
      <c r="A14037">
        <f t="shared" si="219"/>
        <v>15365</v>
      </c>
    </row>
    <row r="14038" spans="1:1" ht="14.45" x14ac:dyDescent="0.3">
      <c r="A14038">
        <f t="shared" si="219"/>
        <v>15364</v>
      </c>
    </row>
    <row r="14039" spans="1:1" ht="14.45" x14ac:dyDescent="0.3">
      <c r="A14039">
        <f t="shared" si="219"/>
        <v>15363</v>
      </c>
    </row>
    <row r="14040" spans="1:1" ht="14.45" x14ac:dyDescent="0.3">
      <c r="A14040">
        <f t="shared" si="219"/>
        <v>15362</v>
      </c>
    </row>
    <row r="14041" spans="1:1" ht="14.45" x14ac:dyDescent="0.3">
      <c r="A14041">
        <f t="shared" si="219"/>
        <v>15361</v>
      </c>
    </row>
    <row r="14042" spans="1:1" ht="14.45" x14ac:dyDescent="0.3">
      <c r="A14042">
        <f t="shared" si="219"/>
        <v>15360</v>
      </c>
    </row>
    <row r="14043" spans="1:1" ht="14.45" x14ac:dyDescent="0.3">
      <c r="A14043">
        <f t="shared" si="219"/>
        <v>15359</v>
      </c>
    </row>
    <row r="14044" spans="1:1" ht="14.45" x14ac:dyDescent="0.3">
      <c r="A14044">
        <f t="shared" si="219"/>
        <v>15358</v>
      </c>
    </row>
    <row r="14045" spans="1:1" ht="14.45" x14ac:dyDescent="0.3">
      <c r="A14045">
        <f t="shared" si="219"/>
        <v>15357</v>
      </c>
    </row>
    <row r="14046" spans="1:1" ht="14.45" x14ac:dyDescent="0.3">
      <c r="A14046">
        <f t="shared" si="219"/>
        <v>15356</v>
      </c>
    </row>
    <row r="14047" spans="1:1" ht="14.45" x14ac:dyDescent="0.3">
      <c r="A14047">
        <f t="shared" si="219"/>
        <v>15355</v>
      </c>
    </row>
    <row r="14048" spans="1:1" ht="14.45" x14ac:dyDescent="0.3">
      <c r="A14048">
        <f t="shared" si="219"/>
        <v>15354</v>
      </c>
    </row>
    <row r="14049" spans="1:1" ht="14.45" x14ac:dyDescent="0.3">
      <c r="A14049">
        <f t="shared" si="219"/>
        <v>15353</v>
      </c>
    </row>
    <row r="14050" spans="1:1" ht="14.45" x14ac:dyDescent="0.3">
      <c r="A14050">
        <f t="shared" si="219"/>
        <v>15352</v>
      </c>
    </row>
    <row r="14051" spans="1:1" ht="14.45" x14ac:dyDescent="0.3">
      <c r="A14051">
        <f t="shared" si="219"/>
        <v>15351</v>
      </c>
    </row>
    <row r="14052" spans="1:1" ht="14.45" x14ac:dyDescent="0.3">
      <c r="A14052">
        <f t="shared" si="219"/>
        <v>15350</v>
      </c>
    </row>
    <row r="14053" spans="1:1" ht="14.45" x14ac:dyDescent="0.3">
      <c r="A14053">
        <f t="shared" si="219"/>
        <v>15349</v>
      </c>
    </row>
    <row r="14054" spans="1:1" ht="14.45" x14ac:dyDescent="0.3">
      <c r="A14054">
        <f t="shared" si="219"/>
        <v>15348</v>
      </c>
    </row>
    <row r="14055" spans="1:1" ht="14.45" x14ac:dyDescent="0.3">
      <c r="A14055">
        <f t="shared" si="219"/>
        <v>15347</v>
      </c>
    </row>
    <row r="14056" spans="1:1" ht="14.45" x14ac:dyDescent="0.3">
      <c r="A14056">
        <f t="shared" si="219"/>
        <v>15346</v>
      </c>
    </row>
    <row r="14057" spans="1:1" ht="14.45" x14ac:dyDescent="0.3">
      <c r="A14057">
        <f t="shared" si="219"/>
        <v>15345</v>
      </c>
    </row>
    <row r="14058" spans="1:1" ht="14.45" x14ac:dyDescent="0.3">
      <c r="A14058">
        <f t="shared" si="219"/>
        <v>15344</v>
      </c>
    </row>
    <row r="14059" spans="1:1" ht="14.45" x14ac:dyDescent="0.3">
      <c r="A14059">
        <f t="shared" si="219"/>
        <v>15343</v>
      </c>
    </row>
    <row r="14060" spans="1:1" ht="14.45" x14ac:dyDescent="0.3">
      <c r="A14060">
        <f t="shared" si="219"/>
        <v>15342</v>
      </c>
    </row>
    <row r="14061" spans="1:1" ht="14.45" x14ac:dyDescent="0.3">
      <c r="A14061">
        <f t="shared" si="219"/>
        <v>15341</v>
      </c>
    </row>
    <row r="14062" spans="1:1" ht="14.45" x14ac:dyDescent="0.3">
      <c r="A14062">
        <f t="shared" si="219"/>
        <v>15340</v>
      </c>
    </row>
    <row r="14063" spans="1:1" ht="14.45" x14ac:dyDescent="0.3">
      <c r="A14063">
        <f t="shared" si="219"/>
        <v>15339</v>
      </c>
    </row>
    <row r="14064" spans="1:1" ht="14.45" x14ac:dyDescent="0.3">
      <c r="A14064">
        <f t="shared" si="219"/>
        <v>15338</v>
      </c>
    </row>
    <row r="14065" spans="1:1" ht="14.45" x14ac:dyDescent="0.3">
      <c r="A14065">
        <f t="shared" si="219"/>
        <v>15337</v>
      </c>
    </row>
    <row r="14066" spans="1:1" ht="14.45" x14ac:dyDescent="0.3">
      <c r="A14066">
        <f t="shared" si="219"/>
        <v>15336</v>
      </c>
    </row>
    <row r="14067" spans="1:1" ht="14.45" x14ac:dyDescent="0.3">
      <c r="A14067">
        <f t="shared" si="219"/>
        <v>15335</v>
      </c>
    </row>
    <row r="14068" spans="1:1" ht="14.45" x14ac:dyDescent="0.3">
      <c r="A14068">
        <f t="shared" si="219"/>
        <v>15334</v>
      </c>
    </row>
    <row r="14069" spans="1:1" ht="14.45" x14ac:dyDescent="0.3">
      <c r="A14069">
        <f t="shared" si="219"/>
        <v>15333</v>
      </c>
    </row>
    <row r="14070" spans="1:1" ht="14.45" x14ac:dyDescent="0.3">
      <c r="A14070">
        <f t="shared" si="219"/>
        <v>15332</v>
      </c>
    </row>
    <row r="14071" spans="1:1" ht="14.45" x14ac:dyDescent="0.3">
      <c r="A14071">
        <f t="shared" si="219"/>
        <v>15331</v>
      </c>
    </row>
    <row r="14072" spans="1:1" ht="14.45" x14ac:dyDescent="0.3">
      <c r="A14072">
        <f t="shared" si="219"/>
        <v>15330</v>
      </c>
    </row>
    <row r="14073" spans="1:1" ht="14.45" x14ac:dyDescent="0.3">
      <c r="A14073">
        <f t="shared" si="219"/>
        <v>15329</v>
      </c>
    </row>
    <row r="14074" spans="1:1" ht="14.45" x14ac:dyDescent="0.3">
      <c r="A14074">
        <f t="shared" si="219"/>
        <v>15328</v>
      </c>
    </row>
    <row r="14075" spans="1:1" ht="14.45" x14ac:dyDescent="0.3">
      <c r="A14075">
        <f t="shared" si="219"/>
        <v>15327</v>
      </c>
    </row>
    <row r="14076" spans="1:1" ht="14.45" x14ac:dyDescent="0.3">
      <c r="A14076">
        <f t="shared" si="219"/>
        <v>15326</v>
      </c>
    </row>
    <row r="14077" spans="1:1" ht="14.45" x14ac:dyDescent="0.3">
      <c r="A14077">
        <f t="shared" si="219"/>
        <v>15325</v>
      </c>
    </row>
    <row r="14078" spans="1:1" ht="14.45" x14ac:dyDescent="0.3">
      <c r="A14078">
        <f t="shared" si="219"/>
        <v>15324</v>
      </c>
    </row>
    <row r="14079" spans="1:1" ht="14.45" x14ac:dyDescent="0.3">
      <c r="A14079">
        <f t="shared" si="219"/>
        <v>15323</v>
      </c>
    </row>
    <row r="14080" spans="1:1" ht="14.45" x14ac:dyDescent="0.3">
      <c r="A14080">
        <f t="shared" si="219"/>
        <v>15322</v>
      </c>
    </row>
    <row r="14081" spans="1:1" ht="14.45" x14ac:dyDescent="0.3">
      <c r="A14081">
        <f t="shared" si="219"/>
        <v>15321</v>
      </c>
    </row>
    <row r="14082" spans="1:1" ht="14.45" x14ac:dyDescent="0.3">
      <c r="A14082">
        <f t="shared" si="219"/>
        <v>15320</v>
      </c>
    </row>
    <row r="14083" spans="1:1" ht="14.45" x14ac:dyDescent="0.3">
      <c r="A14083">
        <f t="shared" si="219"/>
        <v>15319</v>
      </c>
    </row>
    <row r="14084" spans="1:1" ht="14.45" x14ac:dyDescent="0.3">
      <c r="A14084">
        <f t="shared" ref="A14084:A14147" si="220">A14083-1</f>
        <v>15318</v>
      </c>
    </row>
    <row r="14085" spans="1:1" ht="14.45" x14ac:dyDescent="0.3">
      <c r="A14085">
        <f t="shared" si="220"/>
        <v>15317</v>
      </c>
    </row>
    <row r="14086" spans="1:1" ht="14.45" x14ac:dyDescent="0.3">
      <c r="A14086">
        <f t="shared" si="220"/>
        <v>15316</v>
      </c>
    </row>
    <row r="14087" spans="1:1" ht="14.45" x14ac:dyDescent="0.3">
      <c r="A14087">
        <f t="shared" si="220"/>
        <v>15315</v>
      </c>
    </row>
    <row r="14088" spans="1:1" ht="14.45" x14ac:dyDescent="0.3">
      <c r="A14088">
        <f t="shared" si="220"/>
        <v>15314</v>
      </c>
    </row>
    <row r="14089" spans="1:1" ht="14.45" x14ac:dyDescent="0.3">
      <c r="A14089">
        <f t="shared" si="220"/>
        <v>15313</v>
      </c>
    </row>
    <row r="14090" spans="1:1" ht="14.45" x14ac:dyDescent="0.3">
      <c r="A14090">
        <f t="shared" si="220"/>
        <v>15312</v>
      </c>
    </row>
    <row r="14091" spans="1:1" ht="14.45" x14ac:dyDescent="0.3">
      <c r="A14091">
        <f t="shared" si="220"/>
        <v>15311</v>
      </c>
    </row>
    <row r="14092" spans="1:1" ht="14.45" x14ac:dyDescent="0.3">
      <c r="A14092">
        <f t="shared" si="220"/>
        <v>15310</v>
      </c>
    </row>
    <row r="14093" spans="1:1" ht="14.45" x14ac:dyDescent="0.3">
      <c r="A14093">
        <f t="shared" si="220"/>
        <v>15309</v>
      </c>
    </row>
    <row r="14094" spans="1:1" ht="14.45" x14ac:dyDescent="0.3">
      <c r="A14094">
        <f t="shared" si="220"/>
        <v>15308</v>
      </c>
    </row>
    <row r="14095" spans="1:1" ht="14.45" x14ac:dyDescent="0.3">
      <c r="A14095">
        <f t="shared" si="220"/>
        <v>15307</v>
      </c>
    </row>
    <row r="14096" spans="1:1" ht="14.45" x14ac:dyDescent="0.3">
      <c r="A14096">
        <f t="shared" si="220"/>
        <v>15306</v>
      </c>
    </row>
    <row r="14097" spans="1:1" ht="14.45" x14ac:dyDescent="0.3">
      <c r="A14097">
        <f t="shared" si="220"/>
        <v>15305</v>
      </c>
    </row>
    <row r="14098" spans="1:1" ht="14.45" x14ac:dyDescent="0.3">
      <c r="A14098">
        <f t="shared" si="220"/>
        <v>15304</v>
      </c>
    </row>
    <row r="14099" spans="1:1" ht="14.45" x14ac:dyDescent="0.3">
      <c r="A14099">
        <f t="shared" si="220"/>
        <v>15303</v>
      </c>
    </row>
    <row r="14100" spans="1:1" ht="14.45" x14ac:dyDescent="0.3">
      <c r="A14100">
        <f t="shared" si="220"/>
        <v>15302</v>
      </c>
    </row>
    <row r="14101" spans="1:1" ht="14.45" x14ac:dyDescent="0.3">
      <c r="A14101">
        <f t="shared" si="220"/>
        <v>15301</v>
      </c>
    </row>
    <row r="14102" spans="1:1" ht="14.45" x14ac:dyDescent="0.3">
      <c r="A14102">
        <f t="shared" si="220"/>
        <v>15300</v>
      </c>
    </row>
    <row r="14103" spans="1:1" ht="14.45" x14ac:dyDescent="0.3">
      <c r="A14103">
        <f t="shared" si="220"/>
        <v>15299</v>
      </c>
    </row>
    <row r="14104" spans="1:1" ht="14.45" x14ac:dyDescent="0.3">
      <c r="A14104">
        <f t="shared" si="220"/>
        <v>15298</v>
      </c>
    </row>
    <row r="14105" spans="1:1" ht="14.45" x14ac:dyDescent="0.3">
      <c r="A14105">
        <f t="shared" si="220"/>
        <v>15297</v>
      </c>
    </row>
    <row r="14106" spans="1:1" ht="14.45" x14ac:dyDescent="0.3">
      <c r="A14106">
        <f t="shared" si="220"/>
        <v>15296</v>
      </c>
    </row>
    <row r="14107" spans="1:1" ht="14.45" x14ac:dyDescent="0.3">
      <c r="A14107">
        <f t="shared" si="220"/>
        <v>15295</v>
      </c>
    </row>
    <row r="14108" spans="1:1" ht="14.45" x14ac:dyDescent="0.3">
      <c r="A14108">
        <f t="shared" si="220"/>
        <v>15294</v>
      </c>
    </row>
    <row r="14109" spans="1:1" ht="14.45" x14ac:dyDescent="0.3">
      <c r="A14109">
        <f t="shared" si="220"/>
        <v>15293</v>
      </c>
    </row>
    <row r="14110" spans="1:1" ht="14.45" x14ac:dyDescent="0.3">
      <c r="A14110">
        <f t="shared" si="220"/>
        <v>15292</v>
      </c>
    </row>
    <row r="14111" spans="1:1" ht="14.45" x14ac:dyDescent="0.3">
      <c r="A14111">
        <f t="shared" si="220"/>
        <v>15291</v>
      </c>
    </row>
    <row r="14112" spans="1:1" ht="14.45" x14ac:dyDescent="0.3">
      <c r="A14112">
        <f t="shared" si="220"/>
        <v>15290</v>
      </c>
    </row>
    <row r="14113" spans="1:1" ht="14.45" x14ac:dyDescent="0.3">
      <c r="A14113">
        <f t="shared" si="220"/>
        <v>15289</v>
      </c>
    </row>
    <row r="14114" spans="1:1" ht="14.45" x14ac:dyDescent="0.3">
      <c r="A14114">
        <f t="shared" si="220"/>
        <v>15288</v>
      </c>
    </row>
    <row r="14115" spans="1:1" ht="14.45" x14ac:dyDescent="0.3">
      <c r="A14115">
        <f t="shared" si="220"/>
        <v>15287</v>
      </c>
    </row>
    <row r="14116" spans="1:1" ht="14.45" x14ac:dyDescent="0.3">
      <c r="A14116">
        <f t="shared" si="220"/>
        <v>15286</v>
      </c>
    </row>
    <row r="14117" spans="1:1" ht="14.45" x14ac:dyDescent="0.3">
      <c r="A14117">
        <f t="shared" si="220"/>
        <v>15285</v>
      </c>
    </row>
    <row r="14118" spans="1:1" ht="14.45" x14ac:dyDescent="0.3">
      <c r="A14118">
        <f t="shared" si="220"/>
        <v>15284</v>
      </c>
    </row>
    <row r="14119" spans="1:1" ht="14.45" x14ac:dyDescent="0.3">
      <c r="A14119">
        <f t="shared" si="220"/>
        <v>15283</v>
      </c>
    </row>
    <row r="14120" spans="1:1" ht="14.45" x14ac:dyDescent="0.3">
      <c r="A14120">
        <f t="shared" si="220"/>
        <v>15282</v>
      </c>
    </row>
    <row r="14121" spans="1:1" ht="14.45" x14ac:dyDescent="0.3">
      <c r="A14121">
        <f t="shared" si="220"/>
        <v>15281</v>
      </c>
    </row>
    <row r="14122" spans="1:1" ht="14.45" x14ac:dyDescent="0.3">
      <c r="A14122">
        <f t="shared" si="220"/>
        <v>15280</v>
      </c>
    </row>
    <row r="14123" spans="1:1" ht="14.45" x14ac:dyDescent="0.3">
      <c r="A14123">
        <f t="shared" si="220"/>
        <v>15279</v>
      </c>
    </row>
    <row r="14124" spans="1:1" ht="14.45" x14ac:dyDescent="0.3">
      <c r="A14124">
        <f t="shared" si="220"/>
        <v>15278</v>
      </c>
    </row>
    <row r="14125" spans="1:1" ht="14.45" x14ac:dyDescent="0.3">
      <c r="A14125">
        <f t="shared" si="220"/>
        <v>15277</v>
      </c>
    </row>
    <row r="14126" spans="1:1" ht="14.45" x14ac:dyDescent="0.3">
      <c r="A14126">
        <f t="shared" si="220"/>
        <v>15276</v>
      </c>
    </row>
    <row r="14127" spans="1:1" ht="14.45" x14ac:dyDescent="0.3">
      <c r="A14127">
        <f t="shared" si="220"/>
        <v>15275</v>
      </c>
    </row>
    <row r="14128" spans="1:1" ht="14.45" x14ac:dyDescent="0.3">
      <c r="A14128">
        <f t="shared" si="220"/>
        <v>15274</v>
      </c>
    </row>
    <row r="14129" spans="1:1" ht="14.45" x14ac:dyDescent="0.3">
      <c r="A14129">
        <f t="shared" si="220"/>
        <v>15273</v>
      </c>
    </row>
    <row r="14130" spans="1:1" ht="14.45" x14ac:dyDescent="0.3">
      <c r="A14130">
        <f t="shared" si="220"/>
        <v>15272</v>
      </c>
    </row>
    <row r="14131" spans="1:1" ht="14.45" x14ac:dyDescent="0.3">
      <c r="A14131">
        <f t="shared" si="220"/>
        <v>15271</v>
      </c>
    </row>
    <row r="14132" spans="1:1" ht="14.45" x14ac:dyDescent="0.3">
      <c r="A14132">
        <f t="shared" si="220"/>
        <v>15270</v>
      </c>
    </row>
    <row r="14133" spans="1:1" ht="14.45" x14ac:dyDescent="0.3">
      <c r="A14133">
        <f t="shared" si="220"/>
        <v>15269</v>
      </c>
    </row>
    <row r="14134" spans="1:1" ht="14.45" x14ac:dyDescent="0.3">
      <c r="A14134">
        <f t="shared" si="220"/>
        <v>15268</v>
      </c>
    </row>
    <row r="14135" spans="1:1" ht="14.45" x14ac:dyDescent="0.3">
      <c r="A14135">
        <f t="shared" si="220"/>
        <v>15267</v>
      </c>
    </row>
    <row r="14136" spans="1:1" ht="14.45" x14ac:dyDescent="0.3">
      <c r="A14136">
        <f t="shared" si="220"/>
        <v>15266</v>
      </c>
    </row>
    <row r="14137" spans="1:1" ht="14.45" x14ac:dyDescent="0.3">
      <c r="A14137">
        <f t="shared" si="220"/>
        <v>15265</v>
      </c>
    </row>
    <row r="14138" spans="1:1" ht="14.45" x14ac:dyDescent="0.3">
      <c r="A14138">
        <f t="shared" si="220"/>
        <v>15264</v>
      </c>
    </row>
    <row r="14139" spans="1:1" ht="14.45" x14ac:dyDescent="0.3">
      <c r="A14139">
        <f t="shared" si="220"/>
        <v>15263</v>
      </c>
    </row>
    <row r="14140" spans="1:1" ht="14.45" x14ac:dyDescent="0.3">
      <c r="A14140">
        <f t="shared" si="220"/>
        <v>15262</v>
      </c>
    </row>
    <row r="14141" spans="1:1" ht="14.45" x14ac:dyDescent="0.3">
      <c r="A14141">
        <f t="shared" si="220"/>
        <v>15261</v>
      </c>
    </row>
    <row r="14142" spans="1:1" ht="14.45" x14ac:dyDescent="0.3">
      <c r="A14142">
        <f t="shared" si="220"/>
        <v>15260</v>
      </c>
    </row>
    <row r="14143" spans="1:1" ht="14.45" x14ac:dyDescent="0.3">
      <c r="A14143">
        <f t="shared" si="220"/>
        <v>15259</v>
      </c>
    </row>
    <row r="14144" spans="1:1" ht="14.45" x14ac:dyDescent="0.3">
      <c r="A14144">
        <f t="shared" si="220"/>
        <v>15258</v>
      </c>
    </row>
    <row r="14145" spans="1:1" ht="14.45" x14ac:dyDescent="0.3">
      <c r="A14145">
        <f t="shared" si="220"/>
        <v>15257</v>
      </c>
    </row>
    <row r="14146" spans="1:1" ht="14.45" x14ac:dyDescent="0.3">
      <c r="A14146">
        <f t="shared" si="220"/>
        <v>15256</v>
      </c>
    </row>
    <row r="14147" spans="1:1" ht="14.45" x14ac:dyDescent="0.3">
      <c r="A14147">
        <f t="shared" si="220"/>
        <v>15255</v>
      </c>
    </row>
    <row r="14148" spans="1:1" ht="14.45" x14ac:dyDescent="0.3">
      <c r="A14148">
        <f t="shared" ref="A14148:A14211" si="221">A14147-1</f>
        <v>15254</v>
      </c>
    </row>
    <row r="14149" spans="1:1" ht="14.45" x14ac:dyDescent="0.3">
      <c r="A14149">
        <f t="shared" si="221"/>
        <v>15253</v>
      </c>
    </row>
    <row r="14150" spans="1:1" ht="14.45" x14ac:dyDescent="0.3">
      <c r="A14150">
        <f t="shared" si="221"/>
        <v>15252</v>
      </c>
    </row>
    <row r="14151" spans="1:1" ht="14.45" x14ac:dyDescent="0.3">
      <c r="A14151">
        <f t="shared" si="221"/>
        <v>15251</v>
      </c>
    </row>
    <row r="14152" spans="1:1" ht="14.45" x14ac:dyDescent="0.3">
      <c r="A14152">
        <f t="shared" si="221"/>
        <v>15250</v>
      </c>
    </row>
    <row r="14153" spans="1:1" ht="14.45" x14ac:dyDescent="0.3">
      <c r="A14153">
        <f t="shared" si="221"/>
        <v>15249</v>
      </c>
    </row>
    <row r="14154" spans="1:1" ht="14.45" x14ac:dyDescent="0.3">
      <c r="A14154">
        <f t="shared" si="221"/>
        <v>15248</v>
      </c>
    </row>
    <row r="14155" spans="1:1" ht="14.45" x14ac:dyDescent="0.3">
      <c r="A14155">
        <f t="shared" si="221"/>
        <v>15247</v>
      </c>
    </row>
    <row r="14156" spans="1:1" ht="14.45" x14ac:dyDescent="0.3">
      <c r="A14156">
        <f t="shared" si="221"/>
        <v>15246</v>
      </c>
    </row>
    <row r="14157" spans="1:1" ht="14.45" x14ac:dyDescent="0.3">
      <c r="A14157">
        <f t="shared" si="221"/>
        <v>15245</v>
      </c>
    </row>
    <row r="14158" spans="1:1" ht="14.45" x14ac:dyDescent="0.3">
      <c r="A14158">
        <f t="shared" si="221"/>
        <v>15244</v>
      </c>
    </row>
    <row r="14159" spans="1:1" ht="14.45" x14ac:dyDescent="0.3">
      <c r="A14159">
        <f t="shared" si="221"/>
        <v>15243</v>
      </c>
    </row>
    <row r="14160" spans="1:1" ht="14.45" x14ac:dyDescent="0.3">
      <c r="A14160">
        <f t="shared" si="221"/>
        <v>15242</v>
      </c>
    </row>
    <row r="14161" spans="1:1" ht="14.45" x14ac:dyDescent="0.3">
      <c r="A14161">
        <f t="shared" si="221"/>
        <v>15241</v>
      </c>
    </row>
    <row r="14162" spans="1:1" ht="14.45" x14ac:dyDescent="0.3">
      <c r="A14162">
        <f t="shared" si="221"/>
        <v>15240</v>
      </c>
    </row>
    <row r="14163" spans="1:1" ht="14.45" x14ac:dyDescent="0.3">
      <c r="A14163">
        <f t="shared" si="221"/>
        <v>15239</v>
      </c>
    </row>
    <row r="14164" spans="1:1" ht="14.45" x14ac:dyDescent="0.3">
      <c r="A14164">
        <f t="shared" si="221"/>
        <v>15238</v>
      </c>
    </row>
    <row r="14165" spans="1:1" ht="14.45" x14ac:dyDescent="0.3">
      <c r="A14165">
        <f t="shared" si="221"/>
        <v>15237</v>
      </c>
    </row>
    <row r="14166" spans="1:1" ht="14.45" x14ac:dyDescent="0.3">
      <c r="A14166">
        <f t="shared" si="221"/>
        <v>15236</v>
      </c>
    </row>
    <row r="14167" spans="1:1" ht="14.45" x14ac:dyDescent="0.3">
      <c r="A14167">
        <f t="shared" si="221"/>
        <v>15235</v>
      </c>
    </row>
    <row r="14168" spans="1:1" ht="14.45" x14ac:dyDescent="0.3">
      <c r="A14168">
        <f t="shared" si="221"/>
        <v>15234</v>
      </c>
    </row>
    <row r="14169" spans="1:1" ht="14.45" x14ac:dyDescent="0.3">
      <c r="A14169">
        <f t="shared" si="221"/>
        <v>15233</v>
      </c>
    </row>
    <row r="14170" spans="1:1" ht="14.45" x14ac:dyDescent="0.3">
      <c r="A14170">
        <f t="shared" si="221"/>
        <v>15232</v>
      </c>
    </row>
    <row r="14171" spans="1:1" ht="14.45" x14ac:dyDescent="0.3">
      <c r="A14171">
        <f t="shared" si="221"/>
        <v>15231</v>
      </c>
    </row>
    <row r="14172" spans="1:1" ht="14.45" x14ac:dyDescent="0.3">
      <c r="A14172">
        <f t="shared" si="221"/>
        <v>15230</v>
      </c>
    </row>
    <row r="14173" spans="1:1" ht="14.45" x14ac:dyDescent="0.3">
      <c r="A14173">
        <f t="shared" si="221"/>
        <v>15229</v>
      </c>
    </row>
    <row r="14174" spans="1:1" ht="14.45" x14ac:dyDescent="0.3">
      <c r="A14174">
        <f t="shared" si="221"/>
        <v>15228</v>
      </c>
    </row>
    <row r="14175" spans="1:1" ht="14.45" x14ac:dyDescent="0.3">
      <c r="A14175">
        <f t="shared" si="221"/>
        <v>15227</v>
      </c>
    </row>
    <row r="14176" spans="1:1" ht="14.45" x14ac:dyDescent="0.3">
      <c r="A14176">
        <f t="shared" si="221"/>
        <v>15226</v>
      </c>
    </row>
    <row r="14177" spans="1:1" ht="14.45" x14ac:dyDescent="0.3">
      <c r="A14177">
        <f t="shared" si="221"/>
        <v>15225</v>
      </c>
    </row>
    <row r="14178" spans="1:1" ht="14.45" x14ac:dyDescent="0.3">
      <c r="A14178">
        <f t="shared" si="221"/>
        <v>15224</v>
      </c>
    </row>
    <row r="14179" spans="1:1" ht="14.45" x14ac:dyDescent="0.3">
      <c r="A14179">
        <f t="shared" si="221"/>
        <v>15223</v>
      </c>
    </row>
    <row r="14180" spans="1:1" ht="14.45" x14ac:dyDescent="0.3">
      <c r="A14180">
        <f t="shared" si="221"/>
        <v>15222</v>
      </c>
    </row>
    <row r="14181" spans="1:1" ht="14.45" x14ac:dyDescent="0.3">
      <c r="A14181">
        <f t="shared" si="221"/>
        <v>15221</v>
      </c>
    </row>
    <row r="14182" spans="1:1" ht="14.45" x14ac:dyDescent="0.3">
      <c r="A14182">
        <f t="shared" si="221"/>
        <v>15220</v>
      </c>
    </row>
    <row r="14183" spans="1:1" ht="14.45" x14ac:dyDescent="0.3">
      <c r="A14183">
        <f t="shared" si="221"/>
        <v>15219</v>
      </c>
    </row>
    <row r="14184" spans="1:1" ht="14.45" x14ac:dyDescent="0.3">
      <c r="A14184">
        <f t="shared" si="221"/>
        <v>15218</v>
      </c>
    </row>
    <row r="14185" spans="1:1" ht="14.45" x14ac:dyDescent="0.3">
      <c r="A14185">
        <f t="shared" si="221"/>
        <v>15217</v>
      </c>
    </row>
    <row r="14186" spans="1:1" ht="14.45" x14ac:dyDescent="0.3">
      <c r="A14186">
        <f t="shared" si="221"/>
        <v>15216</v>
      </c>
    </row>
    <row r="14187" spans="1:1" ht="14.45" x14ac:dyDescent="0.3">
      <c r="A14187">
        <f t="shared" si="221"/>
        <v>15215</v>
      </c>
    </row>
    <row r="14188" spans="1:1" ht="14.45" x14ac:dyDescent="0.3">
      <c r="A14188">
        <f t="shared" si="221"/>
        <v>15214</v>
      </c>
    </row>
    <row r="14189" spans="1:1" ht="14.45" x14ac:dyDescent="0.3">
      <c r="A14189">
        <f t="shared" si="221"/>
        <v>15213</v>
      </c>
    </row>
    <row r="14190" spans="1:1" ht="14.45" x14ac:dyDescent="0.3">
      <c r="A14190">
        <f t="shared" si="221"/>
        <v>15212</v>
      </c>
    </row>
    <row r="14191" spans="1:1" ht="14.45" x14ac:dyDescent="0.3">
      <c r="A14191">
        <f t="shared" si="221"/>
        <v>15211</v>
      </c>
    </row>
    <row r="14192" spans="1:1" ht="14.45" x14ac:dyDescent="0.3">
      <c r="A14192">
        <f t="shared" si="221"/>
        <v>15210</v>
      </c>
    </row>
    <row r="14193" spans="1:1" ht="14.45" x14ac:dyDescent="0.3">
      <c r="A14193">
        <f t="shared" si="221"/>
        <v>15209</v>
      </c>
    </row>
    <row r="14194" spans="1:1" ht="14.45" x14ac:dyDescent="0.3">
      <c r="A14194">
        <f t="shared" si="221"/>
        <v>15208</v>
      </c>
    </row>
    <row r="14195" spans="1:1" ht="14.45" x14ac:dyDescent="0.3">
      <c r="A14195">
        <f t="shared" si="221"/>
        <v>15207</v>
      </c>
    </row>
    <row r="14196" spans="1:1" ht="14.45" x14ac:dyDescent="0.3">
      <c r="A14196">
        <f t="shared" si="221"/>
        <v>15206</v>
      </c>
    </row>
    <row r="14197" spans="1:1" ht="14.45" x14ac:dyDescent="0.3">
      <c r="A14197">
        <f t="shared" si="221"/>
        <v>15205</v>
      </c>
    </row>
    <row r="14198" spans="1:1" ht="14.45" x14ac:dyDescent="0.3">
      <c r="A14198">
        <f t="shared" si="221"/>
        <v>15204</v>
      </c>
    </row>
    <row r="14199" spans="1:1" ht="14.45" x14ac:dyDescent="0.3">
      <c r="A14199">
        <f t="shared" si="221"/>
        <v>15203</v>
      </c>
    </row>
    <row r="14200" spans="1:1" ht="14.45" x14ac:dyDescent="0.3">
      <c r="A14200">
        <f t="shared" si="221"/>
        <v>15202</v>
      </c>
    </row>
    <row r="14201" spans="1:1" ht="14.45" x14ac:dyDescent="0.3">
      <c r="A14201">
        <f t="shared" si="221"/>
        <v>15201</v>
      </c>
    </row>
    <row r="14202" spans="1:1" ht="14.45" x14ac:dyDescent="0.3">
      <c r="A14202">
        <f t="shared" si="221"/>
        <v>15200</v>
      </c>
    </row>
    <row r="14203" spans="1:1" ht="14.45" x14ac:dyDescent="0.3">
      <c r="A14203">
        <f t="shared" si="221"/>
        <v>15199</v>
      </c>
    </row>
    <row r="14204" spans="1:1" ht="14.45" x14ac:dyDescent="0.3">
      <c r="A14204">
        <f t="shared" si="221"/>
        <v>15198</v>
      </c>
    </row>
    <row r="14205" spans="1:1" ht="14.45" x14ac:dyDescent="0.3">
      <c r="A14205">
        <f t="shared" si="221"/>
        <v>15197</v>
      </c>
    </row>
    <row r="14206" spans="1:1" ht="14.45" x14ac:dyDescent="0.3">
      <c r="A14206">
        <f t="shared" si="221"/>
        <v>15196</v>
      </c>
    </row>
    <row r="14207" spans="1:1" ht="14.45" x14ac:dyDescent="0.3">
      <c r="A14207">
        <f t="shared" si="221"/>
        <v>15195</v>
      </c>
    </row>
    <row r="14208" spans="1:1" ht="14.45" x14ac:dyDescent="0.3">
      <c r="A14208">
        <f t="shared" si="221"/>
        <v>15194</v>
      </c>
    </row>
    <row r="14209" spans="1:1" ht="14.45" x14ac:dyDescent="0.3">
      <c r="A14209">
        <f t="shared" si="221"/>
        <v>15193</v>
      </c>
    </row>
    <row r="14210" spans="1:1" ht="14.45" x14ac:dyDescent="0.3">
      <c r="A14210">
        <f t="shared" si="221"/>
        <v>15192</v>
      </c>
    </row>
    <row r="14211" spans="1:1" ht="14.45" x14ac:dyDescent="0.3">
      <c r="A14211">
        <f t="shared" si="221"/>
        <v>15191</v>
      </c>
    </row>
    <row r="14212" spans="1:1" ht="14.45" x14ac:dyDescent="0.3">
      <c r="A14212">
        <f t="shared" ref="A14212:A14275" si="222">A14211-1</f>
        <v>15190</v>
      </c>
    </row>
    <row r="14213" spans="1:1" ht="14.45" x14ac:dyDescent="0.3">
      <c r="A14213">
        <f t="shared" si="222"/>
        <v>15189</v>
      </c>
    </row>
    <row r="14214" spans="1:1" ht="14.45" x14ac:dyDescent="0.3">
      <c r="A14214">
        <f t="shared" si="222"/>
        <v>15188</v>
      </c>
    </row>
    <row r="14215" spans="1:1" ht="14.45" x14ac:dyDescent="0.3">
      <c r="A14215">
        <f t="shared" si="222"/>
        <v>15187</v>
      </c>
    </row>
    <row r="14216" spans="1:1" ht="14.45" x14ac:dyDescent="0.3">
      <c r="A14216">
        <f t="shared" si="222"/>
        <v>15186</v>
      </c>
    </row>
    <row r="14217" spans="1:1" ht="14.45" x14ac:dyDescent="0.3">
      <c r="A14217">
        <f t="shared" si="222"/>
        <v>15185</v>
      </c>
    </row>
    <row r="14218" spans="1:1" ht="14.45" x14ac:dyDescent="0.3">
      <c r="A14218">
        <f t="shared" si="222"/>
        <v>15184</v>
      </c>
    </row>
    <row r="14219" spans="1:1" ht="14.45" x14ac:dyDescent="0.3">
      <c r="A14219">
        <f t="shared" si="222"/>
        <v>15183</v>
      </c>
    </row>
    <row r="14220" spans="1:1" ht="14.45" x14ac:dyDescent="0.3">
      <c r="A14220">
        <f t="shared" si="222"/>
        <v>15182</v>
      </c>
    </row>
    <row r="14221" spans="1:1" ht="14.45" x14ac:dyDescent="0.3">
      <c r="A14221">
        <f t="shared" si="222"/>
        <v>15181</v>
      </c>
    </row>
    <row r="14222" spans="1:1" ht="14.45" x14ac:dyDescent="0.3">
      <c r="A14222">
        <f t="shared" si="222"/>
        <v>15180</v>
      </c>
    </row>
    <row r="14223" spans="1:1" ht="14.45" x14ac:dyDescent="0.3">
      <c r="A14223">
        <f t="shared" si="222"/>
        <v>15179</v>
      </c>
    </row>
    <row r="14224" spans="1:1" ht="14.45" x14ac:dyDescent="0.3">
      <c r="A14224">
        <f t="shared" si="222"/>
        <v>15178</v>
      </c>
    </row>
    <row r="14225" spans="1:1" ht="14.45" x14ac:dyDescent="0.3">
      <c r="A14225">
        <f t="shared" si="222"/>
        <v>15177</v>
      </c>
    </row>
    <row r="14226" spans="1:1" ht="14.45" x14ac:dyDescent="0.3">
      <c r="A14226">
        <f t="shared" si="222"/>
        <v>15176</v>
      </c>
    </row>
    <row r="14227" spans="1:1" ht="14.45" x14ac:dyDescent="0.3">
      <c r="A14227">
        <f t="shared" si="222"/>
        <v>15175</v>
      </c>
    </row>
    <row r="14228" spans="1:1" ht="14.45" x14ac:dyDescent="0.3">
      <c r="A14228">
        <f t="shared" si="222"/>
        <v>15174</v>
      </c>
    </row>
    <row r="14229" spans="1:1" ht="14.45" x14ac:dyDescent="0.3">
      <c r="A14229">
        <f t="shared" si="222"/>
        <v>15173</v>
      </c>
    </row>
    <row r="14230" spans="1:1" ht="14.45" x14ac:dyDescent="0.3">
      <c r="A14230">
        <f t="shared" si="222"/>
        <v>15172</v>
      </c>
    </row>
    <row r="14231" spans="1:1" ht="14.45" x14ac:dyDescent="0.3">
      <c r="A14231">
        <f t="shared" si="222"/>
        <v>15171</v>
      </c>
    </row>
    <row r="14232" spans="1:1" ht="14.45" x14ac:dyDescent="0.3">
      <c r="A14232">
        <f t="shared" si="222"/>
        <v>15170</v>
      </c>
    </row>
    <row r="14233" spans="1:1" ht="14.45" x14ac:dyDescent="0.3">
      <c r="A14233">
        <f t="shared" si="222"/>
        <v>15169</v>
      </c>
    </row>
    <row r="14234" spans="1:1" ht="14.45" x14ac:dyDescent="0.3">
      <c r="A14234">
        <f t="shared" si="222"/>
        <v>15168</v>
      </c>
    </row>
    <row r="14235" spans="1:1" ht="14.45" x14ac:dyDescent="0.3">
      <c r="A14235">
        <f t="shared" si="222"/>
        <v>15167</v>
      </c>
    </row>
    <row r="14236" spans="1:1" ht="14.45" x14ac:dyDescent="0.3">
      <c r="A14236">
        <f t="shared" si="222"/>
        <v>15166</v>
      </c>
    </row>
    <row r="14237" spans="1:1" ht="14.45" x14ac:dyDescent="0.3">
      <c r="A14237">
        <f t="shared" si="222"/>
        <v>15165</v>
      </c>
    </row>
    <row r="14238" spans="1:1" ht="14.45" x14ac:dyDescent="0.3">
      <c r="A14238">
        <f t="shared" si="222"/>
        <v>15164</v>
      </c>
    </row>
    <row r="14239" spans="1:1" ht="14.45" x14ac:dyDescent="0.3">
      <c r="A14239">
        <f t="shared" si="222"/>
        <v>15163</v>
      </c>
    </row>
    <row r="14240" spans="1:1" ht="14.45" x14ac:dyDescent="0.3">
      <c r="A14240">
        <f t="shared" si="222"/>
        <v>15162</v>
      </c>
    </row>
    <row r="14241" spans="1:1" ht="14.45" x14ac:dyDescent="0.3">
      <c r="A14241">
        <f t="shared" si="222"/>
        <v>15161</v>
      </c>
    </row>
    <row r="14242" spans="1:1" ht="14.45" x14ac:dyDescent="0.3">
      <c r="A14242">
        <f t="shared" si="222"/>
        <v>15160</v>
      </c>
    </row>
    <row r="14243" spans="1:1" ht="14.45" x14ac:dyDescent="0.3">
      <c r="A14243">
        <f t="shared" si="222"/>
        <v>15159</v>
      </c>
    </row>
    <row r="14244" spans="1:1" ht="14.45" x14ac:dyDescent="0.3">
      <c r="A14244">
        <f t="shared" si="222"/>
        <v>15158</v>
      </c>
    </row>
    <row r="14245" spans="1:1" ht="14.45" x14ac:dyDescent="0.3">
      <c r="A14245">
        <f t="shared" si="222"/>
        <v>15157</v>
      </c>
    </row>
    <row r="14246" spans="1:1" ht="14.45" x14ac:dyDescent="0.3">
      <c r="A14246">
        <f t="shared" si="222"/>
        <v>15156</v>
      </c>
    </row>
    <row r="14247" spans="1:1" ht="14.45" x14ac:dyDescent="0.3">
      <c r="A14247">
        <f t="shared" si="222"/>
        <v>15155</v>
      </c>
    </row>
    <row r="14248" spans="1:1" ht="14.45" x14ac:dyDescent="0.3">
      <c r="A14248">
        <f t="shared" si="222"/>
        <v>15154</v>
      </c>
    </row>
    <row r="14249" spans="1:1" ht="14.45" x14ac:dyDescent="0.3">
      <c r="A14249">
        <f t="shared" si="222"/>
        <v>15153</v>
      </c>
    </row>
    <row r="14250" spans="1:1" ht="14.45" x14ac:dyDescent="0.3">
      <c r="A14250">
        <f t="shared" si="222"/>
        <v>15152</v>
      </c>
    </row>
    <row r="14251" spans="1:1" ht="14.45" x14ac:dyDescent="0.3">
      <c r="A14251">
        <f t="shared" si="222"/>
        <v>15151</v>
      </c>
    </row>
    <row r="14252" spans="1:1" ht="14.45" x14ac:dyDescent="0.3">
      <c r="A14252">
        <f t="shared" si="222"/>
        <v>15150</v>
      </c>
    </row>
    <row r="14253" spans="1:1" ht="14.45" x14ac:dyDescent="0.3">
      <c r="A14253">
        <f t="shared" si="222"/>
        <v>15149</v>
      </c>
    </row>
    <row r="14254" spans="1:1" ht="14.45" x14ac:dyDescent="0.3">
      <c r="A14254">
        <f t="shared" si="222"/>
        <v>15148</v>
      </c>
    </row>
    <row r="14255" spans="1:1" ht="14.45" x14ac:dyDescent="0.3">
      <c r="A14255">
        <f t="shared" si="222"/>
        <v>15147</v>
      </c>
    </row>
    <row r="14256" spans="1:1" ht="14.45" x14ac:dyDescent="0.3">
      <c r="A14256">
        <f t="shared" si="222"/>
        <v>15146</v>
      </c>
    </row>
    <row r="14257" spans="1:1" ht="14.45" x14ac:dyDescent="0.3">
      <c r="A14257">
        <f t="shared" si="222"/>
        <v>15145</v>
      </c>
    </row>
    <row r="14258" spans="1:1" ht="14.45" x14ac:dyDescent="0.3">
      <c r="A14258">
        <f t="shared" si="222"/>
        <v>15144</v>
      </c>
    </row>
    <row r="14259" spans="1:1" ht="14.45" x14ac:dyDescent="0.3">
      <c r="A14259">
        <f t="shared" si="222"/>
        <v>15143</v>
      </c>
    </row>
    <row r="14260" spans="1:1" ht="14.45" x14ac:dyDescent="0.3">
      <c r="A14260">
        <f t="shared" si="222"/>
        <v>15142</v>
      </c>
    </row>
    <row r="14261" spans="1:1" ht="14.45" x14ac:dyDescent="0.3">
      <c r="A14261">
        <f t="shared" si="222"/>
        <v>15141</v>
      </c>
    </row>
    <row r="14262" spans="1:1" ht="14.45" x14ac:dyDescent="0.3">
      <c r="A14262">
        <f t="shared" si="222"/>
        <v>15140</v>
      </c>
    </row>
    <row r="14263" spans="1:1" ht="14.45" x14ac:dyDescent="0.3">
      <c r="A14263">
        <f t="shared" si="222"/>
        <v>15139</v>
      </c>
    </row>
    <row r="14264" spans="1:1" ht="14.45" x14ac:dyDescent="0.3">
      <c r="A14264">
        <f t="shared" si="222"/>
        <v>15138</v>
      </c>
    </row>
    <row r="14265" spans="1:1" ht="14.45" x14ac:dyDescent="0.3">
      <c r="A14265">
        <f t="shared" si="222"/>
        <v>15137</v>
      </c>
    </row>
    <row r="14266" spans="1:1" ht="14.45" x14ac:dyDescent="0.3">
      <c r="A14266">
        <f t="shared" si="222"/>
        <v>15136</v>
      </c>
    </row>
    <row r="14267" spans="1:1" ht="14.45" x14ac:dyDescent="0.3">
      <c r="A14267">
        <f t="shared" si="222"/>
        <v>15135</v>
      </c>
    </row>
    <row r="14268" spans="1:1" ht="14.45" x14ac:dyDescent="0.3">
      <c r="A14268">
        <f t="shared" si="222"/>
        <v>15134</v>
      </c>
    </row>
    <row r="14269" spans="1:1" ht="14.45" x14ac:dyDescent="0.3">
      <c r="A14269">
        <f t="shared" si="222"/>
        <v>15133</v>
      </c>
    </row>
    <row r="14270" spans="1:1" ht="14.45" x14ac:dyDescent="0.3">
      <c r="A14270">
        <f t="shared" si="222"/>
        <v>15132</v>
      </c>
    </row>
    <row r="14271" spans="1:1" ht="14.45" x14ac:dyDescent="0.3">
      <c r="A14271">
        <f t="shared" si="222"/>
        <v>15131</v>
      </c>
    </row>
    <row r="14272" spans="1:1" ht="14.45" x14ac:dyDescent="0.3">
      <c r="A14272">
        <f t="shared" si="222"/>
        <v>15130</v>
      </c>
    </row>
    <row r="14273" spans="1:1" ht="14.45" x14ac:dyDescent="0.3">
      <c r="A14273">
        <f t="shared" si="222"/>
        <v>15129</v>
      </c>
    </row>
    <row r="14274" spans="1:1" ht="14.45" x14ac:dyDescent="0.3">
      <c r="A14274">
        <f t="shared" si="222"/>
        <v>15128</v>
      </c>
    </row>
    <row r="14275" spans="1:1" ht="14.45" x14ac:dyDescent="0.3">
      <c r="A14275">
        <f t="shared" si="222"/>
        <v>15127</v>
      </c>
    </row>
    <row r="14276" spans="1:1" ht="14.45" x14ac:dyDescent="0.3">
      <c r="A14276">
        <f t="shared" ref="A14276:A14339" si="223">A14275-1</f>
        <v>15126</v>
      </c>
    </row>
    <row r="14277" spans="1:1" ht="14.45" x14ac:dyDescent="0.3">
      <c r="A14277">
        <f t="shared" si="223"/>
        <v>15125</v>
      </c>
    </row>
    <row r="14278" spans="1:1" ht="14.45" x14ac:dyDescent="0.3">
      <c r="A14278">
        <f t="shared" si="223"/>
        <v>15124</v>
      </c>
    </row>
    <row r="14279" spans="1:1" ht="14.45" x14ac:dyDescent="0.3">
      <c r="A14279">
        <f t="shared" si="223"/>
        <v>15123</v>
      </c>
    </row>
    <row r="14280" spans="1:1" ht="14.45" x14ac:dyDescent="0.3">
      <c r="A14280">
        <f t="shared" si="223"/>
        <v>15122</v>
      </c>
    </row>
    <row r="14281" spans="1:1" ht="14.45" x14ac:dyDescent="0.3">
      <c r="A14281">
        <f t="shared" si="223"/>
        <v>15121</v>
      </c>
    </row>
    <row r="14282" spans="1:1" ht="14.45" x14ac:dyDescent="0.3">
      <c r="A14282">
        <f t="shared" si="223"/>
        <v>15120</v>
      </c>
    </row>
    <row r="14283" spans="1:1" ht="14.45" x14ac:dyDescent="0.3">
      <c r="A14283">
        <f t="shared" si="223"/>
        <v>15119</v>
      </c>
    </row>
    <row r="14284" spans="1:1" ht="14.45" x14ac:dyDescent="0.3">
      <c r="A14284">
        <f t="shared" si="223"/>
        <v>15118</v>
      </c>
    </row>
    <row r="14285" spans="1:1" ht="14.45" x14ac:dyDescent="0.3">
      <c r="A14285">
        <f t="shared" si="223"/>
        <v>15117</v>
      </c>
    </row>
    <row r="14286" spans="1:1" ht="14.45" x14ac:dyDescent="0.3">
      <c r="A14286">
        <f t="shared" si="223"/>
        <v>15116</v>
      </c>
    </row>
    <row r="14287" spans="1:1" ht="14.45" x14ac:dyDescent="0.3">
      <c r="A14287">
        <f t="shared" si="223"/>
        <v>15115</v>
      </c>
    </row>
    <row r="14288" spans="1:1" ht="14.45" x14ac:dyDescent="0.3">
      <c r="A14288">
        <f t="shared" si="223"/>
        <v>15114</v>
      </c>
    </row>
    <row r="14289" spans="1:1" ht="14.45" x14ac:dyDescent="0.3">
      <c r="A14289">
        <f t="shared" si="223"/>
        <v>15113</v>
      </c>
    </row>
    <row r="14290" spans="1:1" ht="14.45" x14ac:dyDescent="0.3">
      <c r="A14290">
        <f t="shared" si="223"/>
        <v>15112</v>
      </c>
    </row>
    <row r="14291" spans="1:1" ht="14.45" x14ac:dyDescent="0.3">
      <c r="A14291">
        <f t="shared" si="223"/>
        <v>15111</v>
      </c>
    </row>
    <row r="14292" spans="1:1" ht="14.45" x14ac:dyDescent="0.3">
      <c r="A14292">
        <f t="shared" si="223"/>
        <v>15110</v>
      </c>
    </row>
    <row r="14293" spans="1:1" ht="14.45" x14ac:dyDescent="0.3">
      <c r="A14293">
        <f t="shared" si="223"/>
        <v>15109</v>
      </c>
    </row>
    <row r="14294" spans="1:1" ht="14.45" x14ac:dyDescent="0.3">
      <c r="A14294">
        <f t="shared" si="223"/>
        <v>15108</v>
      </c>
    </row>
    <row r="14295" spans="1:1" ht="14.45" x14ac:dyDescent="0.3">
      <c r="A14295">
        <f t="shared" si="223"/>
        <v>15107</v>
      </c>
    </row>
    <row r="14296" spans="1:1" ht="14.45" x14ac:dyDescent="0.3">
      <c r="A14296">
        <f t="shared" si="223"/>
        <v>15106</v>
      </c>
    </row>
    <row r="14297" spans="1:1" ht="14.45" x14ac:dyDescent="0.3">
      <c r="A14297">
        <f t="shared" si="223"/>
        <v>15105</v>
      </c>
    </row>
    <row r="14298" spans="1:1" ht="14.45" x14ac:dyDescent="0.3">
      <c r="A14298">
        <f t="shared" si="223"/>
        <v>15104</v>
      </c>
    </row>
    <row r="14299" spans="1:1" ht="14.45" x14ac:dyDescent="0.3">
      <c r="A14299">
        <f t="shared" si="223"/>
        <v>15103</v>
      </c>
    </row>
    <row r="14300" spans="1:1" ht="14.45" x14ac:dyDescent="0.3">
      <c r="A14300">
        <f t="shared" si="223"/>
        <v>15102</v>
      </c>
    </row>
    <row r="14301" spans="1:1" ht="14.45" x14ac:dyDescent="0.3">
      <c r="A14301">
        <f t="shared" si="223"/>
        <v>15101</v>
      </c>
    </row>
    <row r="14302" spans="1:1" ht="14.45" x14ac:dyDescent="0.3">
      <c r="A14302">
        <f t="shared" si="223"/>
        <v>15100</v>
      </c>
    </row>
    <row r="14303" spans="1:1" ht="14.45" x14ac:dyDescent="0.3">
      <c r="A14303">
        <f t="shared" si="223"/>
        <v>15099</v>
      </c>
    </row>
    <row r="14304" spans="1:1" ht="14.45" x14ac:dyDescent="0.3">
      <c r="A14304">
        <f t="shared" si="223"/>
        <v>15098</v>
      </c>
    </row>
    <row r="14305" spans="1:1" ht="14.45" x14ac:dyDescent="0.3">
      <c r="A14305">
        <f t="shared" si="223"/>
        <v>15097</v>
      </c>
    </row>
    <row r="14306" spans="1:1" ht="14.45" x14ac:dyDescent="0.3">
      <c r="A14306">
        <f t="shared" si="223"/>
        <v>15096</v>
      </c>
    </row>
    <row r="14307" spans="1:1" ht="14.45" x14ac:dyDescent="0.3">
      <c r="A14307">
        <f t="shared" si="223"/>
        <v>15095</v>
      </c>
    </row>
    <row r="14308" spans="1:1" ht="14.45" x14ac:dyDescent="0.3">
      <c r="A14308">
        <f t="shared" si="223"/>
        <v>15094</v>
      </c>
    </row>
    <row r="14309" spans="1:1" ht="14.45" x14ac:dyDescent="0.3">
      <c r="A14309">
        <f t="shared" si="223"/>
        <v>15093</v>
      </c>
    </row>
    <row r="14310" spans="1:1" ht="14.45" x14ac:dyDescent="0.3">
      <c r="A14310">
        <f t="shared" si="223"/>
        <v>15092</v>
      </c>
    </row>
    <row r="14311" spans="1:1" ht="14.45" x14ac:dyDescent="0.3">
      <c r="A14311">
        <f t="shared" si="223"/>
        <v>15091</v>
      </c>
    </row>
    <row r="14312" spans="1:1" ht="14.45" x14ac:dyDescent="0.3">
      <c r="A14312">
        <f t="shared" si="223"/>
        <v>15090</v>
      </c>
    </row>
    <row r="14313" spans="1:1" ht="14.45" x14ac:dyDescent="0.3">
      <c r="A14313">
        <f t="shared" si="223"/>
        <v>15089</v>
      </c>
    </row>
    <row r="14314" spans="1:1" ht="14.45" x14ac:dyDescent="0.3">
      <c r="A14314">
        <f t="shared" si="223"/>
        <v>15088</v>
      </c>
    </row>
    <row r="14315" spans="1:1" ht="14.45" x14ac:dyDescent="0.3">
      <c r="A14315">
        <f t="shared" si="223"/>
        <v>15087</v>
      </c>
    </row>
    <row r="14316" spans="1:1" ht="14.45" x14ac:dyDescent="0.3">
      <c r="A14316">
        <f t="shared" si="223"/>
        <v>15086</v>
      </c>
    </row>
    <row r="14317" spans="1:1" ht="14.45" x14ac:dyDescent="0.3">
      <c r="A14317">
        <f t="shared" si="223"/>
        <v>15085</v>
      </c>
    </row>
    <row r="14318" spans="1:1" ht="14.45" x14ac:dyDescent="0.3">
      <c r="A14318">
        <f t="shared" si="223"/>
        <v>15084</v>
      </c>
    </row>
    <row r="14319" spans="1:1" ht="14.45" x14ac:dyDescent="0.3">
      <c r="A14319">
        <f t="shared" si="223"/>
        <v>15083</v>
      </c>
    </row>
    <row r="14320" spans="1:1" ht="14.45" x14ac:dyDescent="0.3">
      <c r="A14320">
        <f t="shared" si="223"/>
        <v>15082</v>
      </c>
    </row>
    <row r="14321" spans="1:1" ht="14.45" x14ac:dyDescent="0.3">
      <c r="A14321">
        <f t="shared" si="223"/>
        <v>15081</v>
      </c>
    </row>
    <row r="14322" spans="1:1" ht="14.45" x14ac:dyDescent="0.3">
      <c r="A14322">
        <f t="shared" si="223"/>
        <v>15080</v>
      </c>
    </row>
    <row r="14323" spans="1:1" ht="14.45" x14ac:dyDescent="0.3">
      <c r="A14323">
        <f t="shared" si="223"/>
        <v>15079</v>
      </c>
    </row>
    <row r="14324" spans="1:1" ht="14.45" x14ac:dyDescent="0.3">
      <c r="A14324">
        <f t="shared" si="223"/>
        <v>15078</v>
      </c>
    </row>
    <row r="14325" spans="1:1" ht="14.45" x14ac:dyDescent="0.3">
      <c r="A14325">
        <f t="shared" si="223"/>
        <v>15077</v>
      </c>
    </row>
    <row r="14326" spans="1:1" ht="14.45" x14ac:dyDescent="0.3">
      <c r="A14326">
        <f t="shared" si="223"/>
        <v>15076</v>
      </c>
    </row>
    <row r="14327" spans="1:1" ht="14.45" x14ac:dyDescent="0.3">
      <c r="A14327">
        <f t="shared" si="223"/>
        <v>15075</v>
      </c>
    </row>
    <row r="14328" spans="1:1" ht="14.45" x14ac:dyDescent="0.3">
      <c r="A14328">
        <f t="shared" si="223"/>
        <v>15074</v>
      </c>
    </row>
    <row r="14329" spans="1:1" ht="14.45" x14ac:dyDescent="0.3">
      <c r="A14329">
        <f t="shared" si="223"/>
        <v>15073</v>
      </c>
    </row>
    <row r="14330" spans="1:1" ht="14.45" x14ac:dyDescent="0.3">
      <c r="A14330">
        <f t="shared" si="223"/>
        <v>15072</v>
      </c>
    </row>
    <row r="14331" spans="1:1" ht="14.45" x14ac:dyDescent="0.3">
      <c r="A14331">
        <f t="shared" si="223"/>
        <v>15071</v>
      </c>
    </row>
    <row r="14332" spans="1:1" ht="14.45" x14ac:dyDescent="0.3">
      <c r="A14332">
        <f t="shared" si="223"/>
        <v>15070</v>
      </c>
    </row>
    <row r="14333" spans="1:1" ht="14.45" x14ac:dyDescent="0.3">
      <c r="A14333">
        <f t="shared" si="223"/>
        <v>15069</v>
      </c>
    </row>
    <row r="14334" spans="1:1" ht="14.45" x14ac:dyDescent="0.3">
      <c r="A14334">
        <f t="shared" si="223"/>
        <v>15068</v>
      </c>
    </row>
    <row r="14335" spans="1:1" ht="14.45" x14ac:dyDescent="0.3">
      <c r="A14335">
        <f t="shared" si="223"/>
        <v>15067</v>
      </c>
    </row>
    <row r="14336" spans="1:1" ht="14.45" x14ac:dyDescent="0.3">
      <c r="A14336">
        <f t="shared" si="223"/>
        <v>15066</v>
      </c>
    </row>
    <row r="14337" spans="1:1" ht="14.45" x14ac:dyDescent="0.3">
      <c r="A14337">
        <f t="shared" si="223"/>
        <v>15065</v>
      </c>
    </row>
    <row r="14338" spans="1:1" ht="14.45" x14ac:dyDescent="0.3">
      <c r="A14338">
        <f t="shared" si="223"/>
        <v>15064</v>
      </c>
    </row>
    <row r="14339" spans="1:1" ht="14.45" x14ac:dyDescent="0.3">
      <c r="A14339">
        <f t="shared" si="223"/>
        <v>15063</v>
      </c>
    </row>
    <row r="14340" spans="1:1" ht="14.45" x14ac:dyDescent="0.3">
      <c r="A14340">
        <f t="shared" ref="A14340:A14403" si="224">A14339-1</f>
        <v>15062</v>
      </c>
    </row>
    <row r="14341" spans="1:1" ht="14.45" x14ac:dyDescent="0.3">
      <c r="A14341">
        <f t="shared" si="224"/>
        <v>15061</v>
      </c>
    </row>
    <row r="14342" spans="1:1" ht="14.45" x14ac:dyDescent="0.3">
      <c r="A14342">
        <f t="shared" si="224"/>
        <v>15060</v>
      </c>
    </row>
    <row r="14343" spans="1:1" ht="14.45" x14ac:dyDescent="0.3">
      <c r="A14343">
        <f t="shared" si="224"/>
        <v>15059</v>
      </c>
    </row>
    <row r="14344" spans="1:1" ht="14.45" x14ac:dyDescent="0.3">
      <c r="A14344">
        <f t="shared" si="224"/>
        <v>15058</v>
      </c>
    </row>
    <row r="14345" spans="1:1" ht="14.45" x14ac:dyDescent="0.3">
      <c r="A14345">
        <f t="shared" si="224"/>
        <v>15057</v>
      </c>
    </row>
    <row r="14346" spans="1:1" ht="14.45" x14ac:dyDescent="0.3">
      <c r="A14346">
        <f t="shared" si="224"/>
        <v>15056</v>
      </c>
    </row>
    <row r="14347" spans="1:1" ht="14.45" x14ac:dyDescent="0.3">
      <c r="A14347">
        <f t="shared" si="224"/>
        <v>15055</v>
      </c>
    </row>
    <row r="14348" spans="1:1" ht="14.45" x14ac:dyDescent="0.3">
      <c r="A14348">
        <f t="shared" si="224"/>
        <v>15054</v>
      </c>
    </row>
    <row r="14349" spans="1:1" ht="14.45" x14ac:dyDescent="0.3">
      <c r="A14349">
        <f t="shared" si="224"/>
        <v>15053</v>
      </c>
    </row>
    <row r="14350" spans="1:1" ht="14.45" x14ac:dyDescent="0.3">
      <c r="A14350">
        <f t="shared" si="224"/>
        <v>15052</v>
      </c>
    </row>
    <row r="14351" spans="1:1" ht="14.45" x14ac:dyDescent="0.3">
      <c r="A14351">
        <f t="shared" si="224"/>
        <v>15051</v>
      </c>
    </row>
    <row r="14352" spans="1:1" ht="14.45" x14ac:dyDescent="0.3">
      <c r="A14352">
        <f t="shared" si="224"/>
        <v>15050</v>
      </c>
    </row>
    <row r="14353" spans="1:1" ht="14.45" x14ac:dyDescent="0.3">
      <c r="A14353">
        <f t="shared" si="224"/>
        <v>15049</v>
      </c>
    </row>
    <row r="14354" spans="1:1" ht="14.45" x14ac:dyDescent="0.3">
      <c r="A14354">
        <f t="shared" si="224"/>
        <v>15048</v>
      </c>
    </row>
    <row r="14355" spans="1:1" ht="14.45" x14ac:dyDescent="0.3">
      <c r="A14355">
        <f t="shared" si="224"/>
        <v>15047</v>
      </c>
    </row>
    <row r="14356" spans="1:1" ht="14.45" x14ac:dyDescent="0.3">
      <c r="A14356">
        <f t="shared" si="224"/>
        <v>15046</v>
      </c>
    </row>
    <row r="14357" spans="1:1" ht="14.45" x14ac:dyDescent="0.3">
      <c r="A14357">
        <f t="shared" si="224"/>
        <v>15045</v>
      </c>
    </row>
    <row r="14358" spans="1:1" ht="14.45" x14ac:dyDescent="0.3">
      <c r="A14358">
        <f t="shared" si="224"/>
        <v>15044</v>
      </c>
    </row>
    <row r="14359" spans="1:1" ht="14.45" x14ac:dyDescent="0.3">
      <c r="A14359">
        <f t="shared" si="224"/>
        <v>15043</v>
      </c>
    </row>
    <row r="14360" spans="1:1" ht="14.45" x14ac:dyDescent="0.3">
      <c r="A14360">
        <f t="shared" si="224"/>
        <v>15042</v>
      </c>
    </row>
    <row r="14361" spans="1:1" ht="14.45" x14ac:dyDescent="0.3">
      <c r="A14361">
        <f t="shared" si="224"/>
        <v>15041</v>
      </c>
    </row>
    <row r="14362" spans="1:1" ht="14.45" x14ac:dyDescent="0.3">
      <c r="A14362">
        <f t="shared" si="224"/>
        <v>15040</v>
      </c>
    </row>
    <row r="14363" spans="1:1" ht="14.45" x14ac:dyDescent="0.3">
      <c r="A14363">
        <f t="shared" si="224"/>
        <v>15039</v>
      </c>
    </row>
    <row r="14364" spans="1:1" ht="14.45" x14ac:dyDescent="0.3">
      <c r="A14364">
        <f t="shared" si="224"/>
        <v>15038</v>
      </c>
    </row>
    <row r="14365" spans="1:1" ht="14.45" x14ac:dyDescent="0.3">
      <c r="A14365">
        <f t="shared" si="224"/>
        <v>15037</v>
      </c>
    </row>
    <row r="14366" spans="1:1" ht="14.45" x14ac:dyDescent="0.3">
      <c r="A14366">
        <f t="shared" si="224"/>
        <v>15036</v>
      </c>
    </row>
    <row r="14367" spans="1:1" ht="14.45" x14ac:dyDescent="0.3">
      <c r="A14367">
        <f t="shared" si="224"/>
        <v>15035</v>
      </c>
    </row>
    <row r="14368" spans="1:1" ht="14.45" x14ac:dyDescent="0.3">
      <c r="A14368">
        <f t="shared" si="224"/>
        <v>15034</v>
      </c>
    </row>
    <row r="14369" spans="1:1" ht="14.45" x14ac:dyDescent="0.3">
      <c r="A14369">
        <f t="shared" si="224"/>
        <v>15033</v>
      </c>
    </row>
    <row r="14370" spans="1:1" ht="14.45" x14ac:dyDescent="0.3">
      <c r="A14370">
        <f t="shared" si="224"/>
        <v>15032</v>
      </c>
    </row>
    <row r="14371" spans="1:1" ht="14.45" x14ac:dyDescent="0.3">
      <c r="A14371">
        <f t="shared" si="224"/>
        <v>15031</v>
      </c>
    </row>
    <row r="14372" spans="1:1" ht="14.45" x14ac:dyDescent="0.3">
      <c r="A14372">
        <f t="shared" si="224"/>
        <v>15030</v>
      </c>
    </row>
    <row r="14373" spans="1:1" ht="14.45" x14ac:dyDescent="0.3">
      <c r="A14373">
        <f t="shared" si="224"/>
        <v>15029</v>
      </c>
    </row>
    <row r="14374" spans="1:1" ht="14.45" x14ac:dyDescent="0.3">
      <c r="A14374">
        <f t="shared" si="224"/>
        <v>15028</v>
      </c>
    </row>
    <row r="14375" spans="1:1" ht="14.45" x14ac:dyDescent="0.3">
      <c r="A14375">
        <f t="shared" si="224"/>
        <v>15027</v>
      </c>
    </row>
    <row r="14376" spans="1:1" ht="14.45" x14ac:dyDescent="0.3">
      <c r="A14376">
        <f t="shared" si="224"/>
        <v>15026</v>
      </c>
    </row>
    <row r="14377" spans="1:1" ht="14.45" x14ac:dyDescent="0.3">
      <c r="A14377">
        <f t="shared" si="224"/>
        <v>15025</v>
      </c>
    </row>
    <row r="14378" spans="1:1" ht="14.45" x14ac:dyDescent="0.3">
      <c r="A14378">
        <f t="shared" si="224"/>
        <v>15024</v>
      </c>
    </row>
    <row r="14379" spans="1:1" ht="14.45" x14ac:dyDescent="0.3">
      <c r="A14379">
        <f t="shared" si="224"/>
        <v>15023</v>
      </c>
    </row>
    <row r="14380" spans="1:1" ht="14.45" x14ac:dyDescent="0.3">
      <c r="A14380">
        <f t="shared" si="224"/>
        <v>15022</v>
      </c>
    </row>
    <row r="14381" spans="1:1" ht="14.45" x14ac:dyDescent="0.3">
      <c r="A14381">
        <f t="shared" si="224"/>
        <v>15021</v>
      </c>
    </row>
    <row r="14382" spans="1:1" ht="14.45" x14ac:dyDescent="0.3">
      <c r="A14382">
        <f t="shared" si="224"/>
        <v>15020</v>
      </c>
    </row>
    <row r="14383" spans="1:1" ht="14.45" x14ac:dyDescent="0.3">
      <c r="A14383">
        <f t="shared" si="224"/>
        <v>15019</v>
      </c>
    </row>
    <row r="14384" spans="1:1" ht="14.45" x14ac:dyDescent="0.3">
      <c r="A14384">
        <f t="shared" si="224"/>
        <v>15018</v>
      </c>
    </row>
    <row r="14385" spans="1:1" ht="14.45" x14ac:dyDescent="0.3">
      <c r="A14385">
        <f t="shared" si="224"/>
        <v>15017</v>
      </c>
    </row>
    <row r="14386" spans="1:1" ht="14.45" x14ac:dyDescent="0.3">
      <c r="A14386">
        <f t="shared" si="224"/>
        <v>15016</v>
      </c>
    </row>
    <row r="14387" spans="1:1" ht="14.45" x14ac:dyDescent="0.3">
      <c r="A14387">
        <f t="shared" si="224"/>
        <v>15015</v>
      </c>
    </row>
    <row r="14388" spans="1:1" ht="14.45" x14ac:dyDescent="0.3">
      <c r="A14388">
        <f t="shared" si="224"/>
        <v>15014</v>
      </c>
    </row>
    <row r="14389" spans="1:1" ht="14.45" x14ac:dyDescent="0.3">
      <c r="A14389">
        <f t="shared" si="224"/>
        <v>15013</v>
      </c>
    </row>
    <row r="14390" spans="1:1" ht="14.45" x14ac:dyDescent="0.3">
      <c r="A14390">
        <f t="shared" si="224"/>
        <v>15012</v>
      </c>
    </row>
    <row r="14391" spans="1:1" ht="14.45" x14ac:dyDescent="0.3">
      <c r="A14391">
        <f t="shared" si="224"/>
        <v>15011</v>
      </c>
    </row>
    <row r="14392" spans="1:1" ht="14.45" x14ac:dyDescent="0.3">
      <c r="A14392">
        <f t="shared" si="224"/>
        <v>15010</v>
      </c>
    </row>
    <row r="14393" spans="1:1" ht="14.45" x14ac:dyDescent="0.3">
      <c r="A14393">
        <f t="shared" si="224"/>
        <v>15009</v>
      </c>
    </row>
    <row r="14394" spans="1:1" ht="14.45" x14ac:dyDescent="0.3">
      <c r="A14394">
        <f t="shared" si="224"/>
        <v>15008</v>
      </c>
    </row>
    <row r="14395" spans="1:1" ht="14.45" x14ac:dyDescent="0.3">
      <c r="A14395">
        <f t="shared" si="224"/>
        <v>15007</v>
      </c>
    </row>
    <row r="14396" spans="1:1" ht="14.45" x14ac:dyDescent="0.3">
      <c r="A14396">
        <f t="shared" si="224"/>
        <v>15006</v>
      </c>
    </row>
    <row r="14397" spans="1:1" ht="14.45" x14ac:dyDescent="0.3">
      <c r="A14397">
        <f t="shared" si="224"/>
        <v>15005</v>
      </c>
    </row>
    <row r="14398" spans="1:1" ht="14.45" x14ac:dyDescent="0.3">
      <c r="A14398">
        <f t="shared" si="224"/>
        <v>15004</v>
      </c>
    </row>
    <row r="14399" spans="1:1" ht="14.45" x14ac:dyDescent="0.3">
      <c r="A14399">
        <f t="shared" si="224"/>
        <v>15003</v>
      </c>
    </row>
    <row r="14400" spans="1:1" ht="14.45" x14ac:dyDescent="0.3">
      <c r="A14400">
        <f t="shared" si="224"/>
        <v>15002</v>
      </c>
    </row>
    <row r="14401" spans="1:1" ht="14.45" x14ac:dyDescent="0.3">
      <c r="A14401">
        <f t="shared" si="224"/>
        <v>15001</v>
      </c>
    </row>
    <row r="14402" spans="1:1" ht="14.45" x14ac:dyDescent="0.3">
      <c r="A14402">
        <f t="shared" si="224"/>
        <v>15000</v>
      </c>
    </row>
    <row r="14403" spans="1:1" ht="14.45" x14ac:dyDescent="0.3">
      <c r="A14403">
        <f t="shared" si="224"/>
        <v>14999</v>
      </c>
    </row>
    <row r="14404" spans="1:1" ht="14.45" x14ac:dyDescent="0.3">
      <c r="A14404">
        <f t="shared" ref="A14404:A14467" si="225">A14403-1</f>
        <v>14998</v>
      </c>
    </row>
    <row r="14405" spans="1:1" ht="14.45" x14ac:dyDescent="0.3">
      <c r="A14405">
        <f t="shared" si="225"/>
        <v>14997</v>
      </c>
    </row>
    <row r="14406" spans="1:1" ht="14.45" x14ac:dyDescent="0.3">
      <c r="A14406">
        <f t="shared" si="225"/>
        <v>14996</v>
      </c>
    </row>
    <row r="14407" spans="1:1" ht="14.45" x14ac:dyDescent="0.3">
      <c r="A14407">
        <f t="shared" si="225"/>
        <v>14995</v>
      </c>
    </row>
    <row r="14408" spans="1:1" ht="14.45" x14ac:dyDescent="0.3">
      <c r="A14408">
        <f t="shared" si="225"/>
        <v>14994</v>
      </c>
    </row>
    <row r="14409" spans="1:1" ht="14.45" x14ac:dyDescent="0.3">
      <c r="A14409">
        <f t="shared" si="225"/>
        <v>14993</v>
      </c>
    </row>
    <row r="14410" spans="1:1" ht="14.45" x14ac:dyDescent="0.3">
      <c r="A14410">
        <f t="shared" si="225"/>
        <v>14992</v>
      </c>
    </row>
    <row r="14411" spans="1:1" ht="14.45" x14ac:dyDescent="0.3">
      <c r="A14411">
        <f t="shared" si="225"/>
        <v>14991</v>
      </c>
    </row>
    <row r="14412" spans="1:1" ht="14.45" x14ac:dyDescent="0.3">
      <c r="A14412">
        <f t="shared" si="225"/>
        <v>14990</v>
      </c>
    </row>
    <row r="14413" spans="1:1" ht="14.45" x14ac:dyDescent="0.3">
      <c r="A14413">
        <f t="shared" si="225"/>
        <v>14989</v>
      </c>
    </row>
    <row r="14414" spans="1:1" ht="14.45" x14ac:dyDescent="0.3">
      <c r="A14414">
        <f t="shared" si="225"/>
        <v>14988</v>
      </c>
    </row>
    <row r="14415" spans="1:1" ht="14.45" x14ac:dyDescent="0.3">
      <c r="A14415">
        <f t="shared" si="225"/>
        <v>14987</v>
      </c>
    </row>
    <row r="14416" spans="1:1" ht="14.45" x14ac:dyDescent="0.3">
      <c r="A14416">
        <f t="shared" si="225"/>
        <v>14986</v>
      </c>
    </row>
    <row r="14417" spans="1:1" ht="14.45" x14ac:dyDescent="0.3">
      <c r="A14417">
        <f t="shared" si="225"/>
        <v>14985</v>
      </c>
    </row>
    <row r="14418" spans="1:1" ht="14.45" x14ac:dyDescent="0.3">
      <c r="A14418">
        <f t="shared" si="225"/>
        <v>14984</v>
      </c>
    </row>
    <row r="14419" spans="1:1" ht="14.45" x14ac:dyDescent="0.3">
      <c r="A14419">
        <f t="shared" si="225"/>
        <v>14983</v>
      </c>
    </row>
    <row r="14420" spans="1:1" ht="14.45" x14ac:dyDescent="0.3">
      <c r="A14420">
        <f t="shared" si="225"/>
        <v>14982</v>
      </c>
    </row>
    <row r="14421" spans="1:1" ht="14.45" x14ac:dyDescent="0.3">
      <c r="A14421">
        <f t="shared" si="225"/>
        <v>14981</v>
      </c>
    </row>
    <row r="14422" spans="1:1" ht="14.45" x14ac:dyDescent="0.3">
      <c r="A14422">
        <f t="shared" si="225"/>
        <v>14980</v>
      </c>
    </row>
    <row r="14423" spans="1:1" ht="14.45" x14ac:dyDescent="0.3">
      <c r="A14423">
        <f t="shared" si="225"/>
        <v>14979</v>
      </c>
    </row>
    <row r="14424" spans="1:1" ht="14.45" x14ac:dyDescent="0.3">
      <c r="A14424">
        <f t="shared" si="225"/>
        <v>14978</v>
      </c>
    </row>
    <row r="14425" spans="1:1" ht="14.45" x14ac:dyDescent="0.3">
      <c r="A14425">
        <f t="shared" si="225"/>
        <v>14977</v>
      </c>
    </row>
    <row r="14426" spans="1:1" ht="14.45" x14ac:dyDescent="0.3">
      <c r="A14426">
        <f t="shared" si="225"/>
        <v>14976</v>
      </c>
    </row>
    <row r="14427" spans="1:1" ht="14.45" x14ac:dyDescent="0.3">
      <c r="A14427">
        <f t="shared" si="225"/>
        <v>14975</v>
      </c>
    </row>
    <row r="14428" spans="1:1" ht="14.45" x14ac:dyDescent="0.3">
      <c r="A14428">
        <f t="shared" si="225"/>
        <v>14974</v>
      </c>
    </row>
    <row r="14429" spans="1:1" ht="14.45" x14ac:dyDescent="0.3">
      <c r="A14429">
        <f t="shared" si="225"/>
        <v>14973</v>
      </c>
    </row>
    <row r="14430" spans="1:1" ht="14.45" x14ac:dyDescent="0.3">
      <c r="A14430">
        <f t="shared" si="225"/>
        <v>14972</v>
      </c>
    </row>
    <row r="14431" spans="1:1" ht="14.45" x14ac:dyDescent="0.3">
      <c r="A14431">
        <f t="shared" si="225"/>
        <v>14971</v>
      </c>
    </row>
    <row r="14432" spans="1:1" ht="14.45" x14ac:dyDescent="0.3">
      <c r="A14432">
        <f t="shared" si="225"/>
        <v>14970</v>
      </c>
    </row>
    <row r="14433" spans="1:1" ht="14.45" x14ac:dyDescent="0.3">
      <c r="A14433">
        <f t="shared" si="225"/>
        <v>14969</v>
      </c>
    </row>
    <row r="14434" spans="1:1" ht="14.45" x14ac:dyDescent="0.3">
      <c r="A14434">
        <f t="shared" si="225"/>
        <v>14968</v>
      </c>
    </row>
    <row r="14435" spans="1:1" ht="14.45" x14ac:dyDescent="0.3">
      <c r="A14435">
        <f t="shared" si="225"/>
        <v>14967</v>
      </c>
    </row>
    <row r="14436" spans="1:1" ht="14.45" x14ac:dyDescent="0.3">
      <c r="A14436">
        <f t="shared" si="225"/>
        <v>14966</v>
      </c>
    </row>
    <row r="14437" spans="1:1" ht="14.45" x14ac:dyDescent="0.3">
      <c r="A14437">
        <f t="shared" si="225"/>
        <v>14965</v>
      </c>
    </row>
    <row r="14438" spans="1:1" ht="14.45" x14ac:dyDescent="0.3">
      <c r="A14438">
        <f t="shared" si="225"/>
        <v>14964</v>
      </c>
    </row>
    <row r="14439" spans="1:1" ht="14.45" x14ac:dyDescent="0.3">
      <c r="A14439">
        <f t="shared" si="225"/>
        <v>14963</v>
      </c>
    </row>
    <row r="14440" spans="1:1" ht="14.45" x14ac:dyDescent="0.3">
      <c r="A14440">
        <f t="shared" si="225"/>
        <v>14962</v>
      </c>
    </row>
    <row r="14441" spans="1:1" ht="14.45" x14ac:dyDescent="0.3">
      <c r="A14441">
        <f t="shared" si="225"/>
        <v>14961</v>
      </c>
    </row>
    <row r="14442" spans="1:1" ht="14.45" x14ac:dyDescent="0.3">
      <c r="A14442">
        <f t="shared" si="225"/>
        <v>14960</v>
      </c>
    </row>
    <row r="14443" spans="1:1" ht="14.45" x14ac:dyDescent="0.3">
      <c r="A14443">
        <f t="shared" si="225"/>
        <v>14959</v>
      </c>
    </row>
    <row r="14444" spans="1:1" ht="14.45" x14ac:dyDescent="0.3">
      <c r="A14444">
        <f t="shared" si="225"/>
        <v>14958</v>
      </c>
    </row>
    <row r="14445" spans="1:1" ht="14.45" x14ac:dyDescent="0.3">
      <c r="A14445">
        <f t="shared" si="225"/>
        <v>14957</v>
      </c>
    </row>
    <row r="14446" spans="1:1" ht="14.45" x14ac:dyDescent="0.3">
      <c r="A14446">
        <f t="shared" si="225"/>
        <v>14956</v>
      </c>
    </row>
    <row r="14447" spans="1:1" ht="14.45" x14ac:dyDescent="0.3">
      <c r="A14447">
        <f t="shared" si="225"/>
        <v>14955</v>
      </c>
    </row>
    <row r="14448" spans="1:1" ht="14.45" x14ac:dyDescent="0.3">
      <c r="A14448">
        <f t="shared" si="225"/>
        <v>14954</v>
      </c>
    </row>
    <row r="14449" spans="1:1" ht="14.45" x14ac:dyDescent="0.3">
      <c r="A14449">
        <f t="shared" si="225"/>
        <v>14953</v>
      </c>
    </row>
    <row r="14450" spans="1:1" ht="14.45" x14ac:dyDescent="0.3">
      <c r="A14450">
        <f t="shared" si="225"/>
        <v>14952</v>
      </c>
    </row>
    <row r="14451" spans="1:1" ht="14.45" x14ac:dyDescent="0.3">
      <c r="A14451">
        <f t="shared" si="225"/>
        <v>14951</v>
      </c>
    </row>
    <row r="14452" spans="1:1" ht="14.45" x14ac:dyDescent="0.3">
      <c r="A14452">
        <f t="shared" si="225"/>
        <v>14950</v>
      </c>
    </row>
    <row r="14453" spans="1:1" ht="14.45" x14ac:dyDescent="0.3">
      <c r="A14453">
        <f t="shared" si="225"/>
        <v>14949</v>
      </c>
    </row>
    <row r="14454" spans="1:1" ht="14.45" x14ac:dyDescent="0.3">
      <c r="A14454">
        <f t="shared" si="225"/>
        <v>14948</v>
      </c>
    </row>
    <row r="14455" spans="1:1" ht="14.45" x14ac:dyDescent="0.3">
      <c r="A14455">
        <f t="shared" si="225"/>
        <v>14947</v>
      </c>
    </row>
    <row r="14456" spans="1:1" ht="14.45" x14ac:dyDescent="0.3">
      <c r="A14456">
        <f t="shared" si="225"/>
        <v>14946</v>
      </c>
    </row>
    <row r="14457" spans="1:1" ht="14.45" x14ac:dyDescent="0.3">
      <c r="A14457">
        <f t="shared" si="225"/>
        <v>14945</v>
      </c>
    </row>
    <row r="14458" spans="1:1" ht="14.45" x14ac:dyDescent="0.3">
      <c r="A14458">
        <f t="shared" si="225"/>
        <v>14944</v>
      </c>
    </row>
    <row r="14459" spans="1:1" ht="14.45" x14ac:dyDescent="0.3">
      <c r="A14459">
        <f t="shared" si="225"/>
        <v>14943</v>
      </c>
    </row>
    <row r="14460" spans="1:1" ht="14.45" x14ac:dyDescent="0.3">
      <c r="A14460">
        <f t="shared" si="225"/>
        <v>14942</v>
      </c>
    </row>
    <row r="14461" spans="1:1" ht="14.45" x14ac:dyDescent="0.3">
      <c r="A14461">
        <f t="shared" si="225"/>
        <v>14941</v>
      </c>
    </row>
    <row r="14462" spans="1:1" ht="14.45" x14ac:dyDescent="0.3">
      <c r="A14462">
        <f t="shared" si="225"/>
        <v>14940</v>
      </c>
    </row>
    <row r="14463" spans="1:1" ht="14.45" x14ac:dyDescent="0.3">
      <c r="A14463">
        <f t="shared" si="225"/>
        <v>14939</v>
      </c>
    </row>
    <row r="14464" spans="1:1" ht="14.45" x14ac:dyDescent="0.3">
      <c r="A14464">
        <f t="shared" si="225"/>
        <v>14938</v>
      </c>
    </row>
    <row r="14465" spans="1:1" ht="14.45" x14ac:dyDescent="0.3">
      <c r="A14465">
        <f t="shared" si="225"/>
        <v>14937</v>
      </c>
    </row>
    <row r="14466" spans="1:1" ht="14.45" x14ac:dyDescent="0.3">
      <c r="A14466">
        <f t="shared" si="225"/>
        <v>14936</v>
      </c>
    </row>
    <row r="14467" spans="1:1" ht="14.45" x14ac:dyDescent="0.3">
      <c r="A14467">
        <f t="shared" si="225"/>
        <v>14935</v>
      </c>
    </row>
    <row r="14468" spans="1:1" ht="14.45" x14ac:dyDescent="0.3">
      <c r="A14468">
        <f t="shared" ref="A14468:A14531" si="226">A14467-1</f>
        <v>14934</v>
      </c>
    </row>
    <row r="14469" spans="1:1" ht="14.45" x14ac:dyDescent="0.3">
      <c r="A14469">
        <f t="shared" si="226"/>
        <v>14933</v>
      </c>
    </row>
    <row r="14470" spans="1:1" ht="14.45" x14ac:dyDescent="0.3">
      <c r="A14470">
        <f t="shared" si="226"/>
        <v>14932</v>
      </c>
    </row>
    <row r="14471" spans="1:1" ht="14.45" x14ac:dyDescent="0.3">
      <c r="A14471">
        <f t="shared" si="226"/>
        <v>14931</v>
      </c>
    </row>
    <row r="14472" spans="1:1" ht="14.45" x14ac:dyDescent="0.3">
      <c r="A14472">
        <f t="shared" si="226"/>
        <v>14930</v>
      </c>
    </row>
    <row r="14473" spans="1:1" ht="14.45" x14ac:dyDescent="0.3">
      <c r="A14473">
        <f t="shared" si="226"/>
        <v>14929</v>
      </c>
    </row>
    <row r="14474" spans="1:1" ht="14.45" x14ac:dyDescent="0.3">
      <c r="A14474">
        <f t="shared" si="226"/>
        <v>14928</v>
      </c>
    </row>
    <row r="14475" spans="1:1" ht="14.45" x14ac:dyDescent="0.3">
      <c r="A14475">
        <f t="shared" si="226"/>
        <v>14927</v>
      </c>
    </row>
    <row r="14476" spans="1:1" ht="14.45" x14ac:dyDescent="0.3">
      <c r="A14476">
        <f t="shared" si="226"/>
        <v>14926</v>
      </c>
    </row>
    <row r="14477" spans="1:1" ht="14.45" x14ac:dyDescent="0.3">
      <c r="A14477">
        <f t="shared" si="226"/>
        <v>14925</v>
      </c>
    </row>
    <row r="14478" spans="1:1" ht="14.45" x14ac:dyDescent="0.3">
      <c r="A14478">
        <f t="shared" si="226"/>
        <v>14924</v>
      </c>
    </row>
    <row r="14479" spans="1:1" ht="14.45" x14ac:dyDescent="0.3">
      <c r="A14479">
        <f t="shared" si="226"/>
        <v>14923</v>
      </c>
    </row>
    <row r="14480" spans="1:1" ht="14.45" x14ac:dyDescent="0.3">
      <c r="A14480">
        <f t="shared" si="226"/>
        <v>14922</v>
      </c>
    </row>
    <row r="14481" spans="1:1" ht="14.45" x14ac:dyDescent="0.3">
      <c r="A14481">
        <f t="shared" si="226"/>
        <v>14921</v>
      </c>
    </row>
    <row r="14482" spans="1:1" ht="14.45" x14ac:dyDescent="0.3">
      <c r="A14482">
        <f t="shared" si="226"/>
        <v>14920</v>
      </c>
    </row>
    <row r="14483" spans="1:1" ht="14.45" x14ac:dyDescent="0.3">
      <c r="A14483">
        <f t="shared" si="226"/>
        <v>14919</v>
      </c>
    </row>
    <row r="14484" spans="1:1" ht="14.45" x14ac:dyDescent="0.3">
      <c r="A14484">
        <f t="shared" si="226"/>
        <v>14918</v>
      </c>
    </row>
    <row r="14485" spans="1:1" ht="14.45" x14ac:dyDescent="0.3">
      <c r="A14485">
        <f t="shared" si="226"/>
        <v>14917</v>
      </c>
    </row>
    <row r="14486" spans="1:1" ht="14.45" x14ac:dyDescent="0.3">
      <c r="A14486">
        <f t="shared" si="226"/>
        <v>14916</v>
      </c>
    </row>
    <row r="14487" spans="1:1" ht="14.45" x14ac:dyDescent="0.3">
      <c r="A14487">
        <f t="shared" si="226"/>
        <v>14915</v>
      </c>
    </row>
    <row r="14488" spans="1:1" ht="14.45" x14ac:dyDescent="0.3">
      <c r="A14488">
        <f t="shared" si="226"/>
        <v>14914</v>
      </c>
    </row>
    <row r="14489" spans="1:1" ht="14.45" x14ac:dyDescent="0.3">
      <c r="A14489">
        <f t="shared" si="226"/>
        <v>14913</v>
      </c>
    </row>
    <row r="14490" spans="1:1" ht="14.45" x14ac:dyDescent="0.3">
      <c r="A14490">
        <f t="shared" si="226"/>
        <v>14912</v>
      </c>
    </row>
    <row r="14491" spans="1:1" ht="14.45" x14ac:dyDescent="0.3">
      <c r="A14491">
        <f t="shared" si="226"/>
        <v>14911</v>
      </c>
    </row>
    <row r="14492" spans="1:1" ht="14.45" x14ac:dyDescent="0.3">
      <c r="A14492">
        <f t="shared" si="226"/>
        <v>14910</v>
      </c>
    </row>
    <row r="14493" spans="1:1" ht="14.45" x14ac:dyDescent="0.3">
      <c r="A14493">
        <f t="shared" si="226"/>
        <v>14909</v>
      </c>
    </row>
    <row r="14494" spans="1:1" ht="14.45" x14ac:dyDescent="0.3">
      <c r="A14494">
        <f t="shared" si="226"/>
        <v>14908</v>
      </c>
    </row>
    <row r="14495" spans="1:1" ht="14.45" x14ac:dyDescent="0.3">
      <c r="A14495">
        <f t="shared" si="226"/>
        <v>14907</v>
      </c>
    </row>
    <row r="14496" spans="1:1" ht="14.45" x14ac:dyDescent="0.3">
      <c r="A14496">
        <f t="shared" si="226"/>
        <v>14906</v>
      </c>
    </row>
    <row r="14497" spans="1:1" ht="14.45" x14ac:dyDescent="0.3">
      <c r="A14497">
        <f t="shared" si="226"/>
        <v>14905</v>
      </c>
    </row>
    <row r="14498" spans="1:1" ht="14.45" x14ac:dyDescent="0.3">
      <c r="A14498">
        <f t="shared" si="226"/>
        <v>14904</v>
      </c>
    </row>
    <row r="14499" spans="1:1" ht="14.45" x14ac:dyDescent="0.3">
      <c r="A14499">
        <f t="shared" si="226"/>
        <v>14903</v>
      </c>
    </row>
    <row r="14500" spans="1:1" ht="14.45" x14ac:dyDescent="0.3">
      <c r="A14500">
        <f t="shared" si="226"/>
        <v>14902</v>
      </c>
    </row>
    <row r="14501" spans="1:1" ht="14.45" x14ac:dyDescent="0.3">
      <c r="A14501">
        <f t="shared" si="226"/>
        <v>14901</v>
      </c>
    </row>
    <row r="14502" spans="1:1" ht="14.45" x14ac:dyDescent="0.3">
      <c r="A14502">
        <f t="shared" si="226"/>
        <v>14900</v>
      </c>
    </row>
    <row r="14503" spans="1:1" ht="14.45" x14ac:dyDescent="0.3">
      <c r="A14503">
        <f t="shared" si="226"/>
        <v>14899</v>
      </c>
    </row>
    <row r="14504" spans="1:1" ht="14.45" x14ac:dyDescent="0.3">
      <c r="A14504">
        <f t="shared" si="226"/>
        <v>14898</v>
      </c>
    </row>
    <row r="14505" spans="1:1" ht="14.45" x14ac:dyDescent="0.3">
      <c r="A14505">
        <f t="shared" si="226"/>
        <v>14897</v>
      </c>
    </row>
    <row r="14506" spans="1:1" ht="14.45" x14ac:dyDescent="0.3">
      <c r="A14506">
        <f t="shared" si="226"/>
        <v>14896</v>
      </c>
    </row>
    <row r="14507" spans="1:1" ht="14.45" x14ac:dyDescent="0.3">
      <c r="A14507">
        <f t="shared" si="226"/>
        <v>14895</v>
      </c>
    </row>
    <row r="14508" spans="1:1" ht="14.45" x14ac:dyDescent="0.3">
      <c r="A14508">
        <f t="shared" si="226"/>
        <v>14894</v>
      </c>
    </row>
    <row r="14509" spans="1:1" ht="14.45" x14ac:dyDescent="0.3">
      <c r="A14509">
        <f t="shared" si="226"/>
        <v>14893</v>
      </c>
    </row>
    <row r="14510" spans="1:1" ht="14.45" x14ac:dyDescent="0.3">
      <c r="A14510">
        <f t="shared" si="226"/>
        <v>14892</v>
      </c>
    </row>
    <row r="14511" spans="1:1" ht="14.45" x14ac:dyDescent="0.3">
      <c r="A14511">
        <f t="shared" si="226"/>
        <v>14891</v>
      </c>
    </row>
    <row r="14512" spans="1:1" ht="14.45" x14ac:dyDescent="0.3">
      <c r="A14512">
        <f t="shared" si="226"/>
        <v>14890</v>
      </c>
    </row>
    <row r="14513" spans="1:1" ht="14.45" x14ac:dyDescent="0.3">
      <c r="A14513">
        <f t="shared" si="226"/>
        <v>14889</v>
      </c>
    </row>
    <row r="14514" spans="1:1" ht="14.45" x14ac:dyDescent="0.3">
      <c r="A14514">
        <f t="shared" si="226"/>
        <v>14888</v>
      </c>
    </row>
    <row r="14515" spans="1:1" ht="14.45" x14ac:dyDescent="0.3">
      <c r="A14515">
        <f t="shared" si="226"/>
        <v>14887</v>
      </c>
    </row>
    <row r="14516" spans="1:1" ht="14.45" x14ac:dyDescent="0.3">
      <c r="A14516">
        <f t="shared" si="226"/>
        <v>14886</v>
      </c>
    </row>
    <row r="14517" spans="1:1" ht="14.45" x14ac:dyDescent="0.3">
      <c r="A14517">
        <f t="shared" si="226"/>
        <v>14885</v>
      </c>
    </row>
    <row r="14518" spans="1:1" ht="14.45" x14ac:dyDescent="0.3">
      <c r="A14518">
        <f t="shared" si="226"/>
        <v>14884</v>
      </c>
    </row>
    <row r="14519" spans="1:1" ht="14.45" x14ac:dyDescent="0.3">
      <c r="A14519">
        <f t="shared" si="226"/>
        <v>14883</v>
      </c>
    </row>
    <row r="14520" spans="1:1" ht="14.45" x14ac:dyDescent="0.3">
      <c r="A14520">
        <f t="shared" si="226"/>
        <v>14882</v>
      </c>
    </row>
    <row r="14521" spans="1:1" ht="14.45" x14ac:dyDescent="0.3">
      <c r="A14521">
        <f t="shared" si="226"/>
        <v>14881</v>
      </c>
    </row>
    <row r="14522" spans="1:1" ht="14.45" x14ac:dyDescent="0.3">
      <c r="A14522">
        <f t="shared" si="226"/>
        <v>14880</v>
      </c>
    </row>
    <row r="14523" spans="1:1" ht="14.45" x14ac:dyDescent="0.3">
      <c r="A14523">
        <f t="shared" si="226"/>
        <v>14879</v>
      </c>
    </row>
    <row r="14524" spans="1:1" ht="14.45" x14ac:dyDescent="0.3">
      <c r="A14524">
        <f t="shared" si="226"/>
        <v>14878</v>
      </c>
    </row>
    <row r="14525" spans="1:1" ht="14.45" x14ac:dyDescent="0.3">
      <c r="A14525">
        <f t="shared" si="226"/>
        <v>14877</v>
      </c>
    </row>
    <row r="14526" spans="1:1" ht="14.45" x14ac:dyDescent="0.3">
      <c r="A14526">
        <f t="shared" si="226"/>
        <v>14876</v>
      </c>
    </row>
    <row r="14527" spans="1:1" ht="14.45" x14ac:dyDescent="0.3">
      <c r="A14527">
        <f t="shared" si="226"/>
        <v>14875</v>
      </c>
    </row>
    <row r="14528" spans="1:1" ht="14.45" x14ac:dyDescent="0.3">
      <c r="A14528">
        <f t="shared" si="226"/>
        <v>14874</v>
      </c>
    </row>
    <row r="14529" spans="1:1" ht="14.45" x14ac:dyDescent="0.3">
      <c r="A14529">
        <f t="shared" si="226"/>
        <v>14873</v>
      </c>
    </row>
    <row r="14530" spans="1:1" ht="14.45" x14ac:dyDescent="0.3">
      <c r="A14530">
        <f t="shared" si="226"/>
        <v>14872</v>
      </c>
    </row>
    <row r="14531" spans="1:1" ht="14.45" x14ac:dyDescent="0.3">
      <c r="A14531">
        <f t="shared" si="226"/>
        <v>14871</v>
      </c>
    </row>
    <row r="14532" spans="1:1" ht="14.45" x14ac:dyDescent="0.3">
      <c r="A14532">
        <f t="shared" ref="A14532:A14595" si="227">A14531-1</f>
        <v>14870</v>
      </c>
    </row>
    <row r="14533" spans="1:1" ht="14.45" x14ac:dyDescent="0.3">
      <c r="A14533">
        <f t="shared" si="227"/>
        <v>14869</v>
      </c>
    </row>
    <row r="14534" spans="1:1" ht="14.45" x14ac:dyDescent="0.3">
      <c r="A14534">
        <f t="shared" si="227"/>
        <v>14868</v>
      </c>
    </row>
    <row r="14535" spans="1:1" ht="14.45" x14ac:dyDescent="0.3">
      <c r="A14535">
        <f t="shared" si="227"/>
        <v>14867</v>
      </c>
    </row>
    <row r="14536" spans="1:1" ht="14.45" x14ac:dyDescent="0.3">
      <c r="A14536">
        <f t="shared" si="227"/>
        <v>14866</v>
      </c>
    </row>
    <row r="14537" spans="1:1" ht="14.45" x14ac:dyDescent="0.3">
      <c r="A14537">
        <f t="shared" si="227"/>
        <v>14865</v>
      </c>
    </row>
    <row r="14538" spans="1:1" ht="14.45" x14ac:dyDescent="0.3">
      <c r="A14538">
        <f t="shared" si="227"/>
        <v>14864</v>
      </c>
    </row>
    <row r="14539" spans="1:1" ht="14.45" x14ac:dyDescent="0.3">
      <c r="A14539">
        <f t="shared" si="227"/>
        <v>14863</v>
      </c>
    </row>
    <row r="14540" spans="1:1" ht="14.45" x14ac:dyDescent="0.3">
      <c r="A14540">
        <f t="shared" si="227"/>
        <v>14862</v>
      </c>
    </row>
    <row r="14541" spans="1:1" ht="14.45" x14ac:dyDescent="0.3">
      <c r="A14541">
        <f t="shared" si="227"/>
        <v>14861</v>
      </c>
    </row>
    <row r="14542" spans="1:1" ht="14.45" x14ac:dyDescent="0.3">
      <c r="A14542">
        <f t="shared" si="227"/>
        <v>14860</v>
      </c>
    </row>
    <row r="14543" spans="1:1" ht="14.45" x14ac:dyDescent="0.3">
      <c r="A14543">
        <f t="shared" si="227"/>
        <v>14859</v>
      </c>
    </row>
    <row r="14544" spans="1:1" ht="14.45" x14ac:dyDescent="0.3">
      <c r="A14544">
        <f t="shared" si="227"/>
        <v>14858</v>
      </c>
    </row>
    <row r="14545" spans="1:1" ht="14.45" x14ac:dyDescent="0.3">
      <c r="A14545">
        <f t="shared" si="227"/>
        <v>14857</v>
      </c>
    </row>
    <row r="14546" spans="1:1" ht="14.45" x14ac:dyDescent="0.3">
      <c r="A14546">
        <f t="shared" si="227"/>
        <v>14856</v>
      </c>
    </row>
    <row r="14547" spans="1:1" ht="14.45" x14ac:dyDescent="0.3">
      <c r="A14547">
        <f t="shared" si="227"/>
        <v>14855</v>
      </c>
    </row>
    <row r="14548" spans="1:1" ht="14.45" x14ac:dyDescent="0.3">
      <c r="A14548">
        <f t="shared" si="227"/>
        <v>14854</v>
      </c>
    </row>
    <row r="14549" spans="1:1" ht="14.45" x14ac:dyDescent="0.3">
      <c r="A14549">
        <f t="shared" si="227"/>
        <v>14853</v>
      </c>
    </row>
    <row r="14550" spans="1:1" ht="14.45" x14ac:dyDescent="0.3">
      <c r="A14550">
        <f t="shared" si="227"/>
        <v>14852</v>
      </c>
    </row>
    <row r="14551" spans="1:1" ht="14.45" x14ac:dyDescent="0.3">
      <c r="A14551">
        <f t="shared" si="227"/>
        <v>14851</v>
      </c>
    </row>
    <row r="14552" spans="1:1" ht="14.45" x14ac:dyDescent="0.3">
      <c r="A14552">
        <f t="shared" si="227"/>
        <v>14850</v>
      </c>
    </row>
    <row r="14553" spans="1:1" ht="14.45" x14ac:dyDescent="0.3">
      <c r="A14553">
        <f t="shared" si="227"/>
        <v>14849</v>
      </c>
    </row>
    <row r="14554" spans="1:1" ht="14.45" x14ac:dyDescent="0.3">
      <c r="A14554">
        <f t="shared" si="227"/>
        <v>14848</v>
      </c>
    </row>
    <row r="14555" spans="1:1" ht="14.45" x14ac:dyDescent="0.3">
      <c r="A14555">
        <f t="shared" si="227"/>
        <v>14847</v>
      </c>
    </row>
    <row r="14556" spans="1:1" ht="14.45" x14ac:dyDescent="0.3">
      <c r="A14556">
        <f t="shared" si="227"/>
        <v>14846</v>
      </c>
    </row>
    <row r="14557" spans="1:1" ht="14.45" x14ac:dyDescent="0.3">
      <c r="A14557">
        <f t="shared" si="227"/>
        <v>14845</v>
      </c>
    </row>
    <row r="14558" spans="1:1" ht="14.45" x14ac:dyDescent="0.3">
      <c r="A14558">
        <f t="shared" si="227"/>
        <v>14844</v>
      </c>
    </row>
    <row r="14559" spans="1:1" ht="14.45" x14ac:dyDescent="0.3">
      <c r="A14559">
        <f t="shared" si="227"/>
        <v>14843</v>
      </c>
    </row>
    <row r="14560" spans="1:1" ht="14.45" x14ac:dyDescent="0.3">
      <c r="A14560">
        <f t="shared" si="227"/>
        <v>14842</v>
      </c>
    </row>
    <row r="14561" spans="1:1" ht="14.45" x14ac:dyDescent="0.3">
      <c r="A14561">
        <f t="shared" si="227"/>
        <v>14841</v>
      </c>
    </row>
    <row r="14562" spans="1:1" ht="14.45" x14ac:dyDescent="0.3">
      <c r="A14562">
        <f t="shared" si="227"/>
        <v>14840</v>
      </c>
    </row>
    <row r="14563" spans="1:1" ht="14.45" x14ac:dyDescent="0.3">
      <c r="A14563">
        <f t="shared" si="227"/>
        <v>14839</v>
      </c>
    </row>
    <row r="14564" spans="1:1" ht="14.45" x14ac:dyDescent="0.3">
      <c r="A14564">
        <f t="shared" si="227"/>
        <v>14838</v>
      </c>
    </row>
    <row r="14565" spans="1:1" ht="14.45" x14ac:dyDescent="0.3">
      <c r="A14565">
        <f t="shared" si="227"/>
        <v>14837</v>
      </c>
    </row>
    <row r="14566" spans="1:1" ht="14.45" x14ac:dyDescent="0.3">
      <c r="A14566">
        <f t="shared" si="227"/>
        <v>14836</v>
      </c>
    </row>
    <row r="14567" spans="1:1" ht="14.45" x14ac:dyDescent="0.3">
      <c r="A14567">
        <f t="shared" si="227"/>
        <v>14835</v>
      </c>
    </row>
    <row r="14568" spans="1:1" ht="14.45" x14ac:dyDescent="0.3">
      <c r="A14568">
        <f t="shared" si="227"/>
        <v>14834</v>
      </c>
    </row>
    <row r="14569" spans="1:1" ht="14.45" x14ac:dyDescent="0.3">
      <c r="A14569">
        <f t="shared" si="227"/>
        <v>14833</v>
      </c>
    </row>
    <row r="14570" spans="1:1" ht="14.45" x14ac:dyDescent="0.3">
      <c r="A14570">
        <f t="shared" si="227"/>
        <v>14832</v>
      </c>
    </row>
    <row r="14571" spans="1:1" ht="14.45" x14ac:dyDescent="0.3">
      <c r="A14571">
        <f t="shared" si="227"/>
        <v>14831</v>
      </c>
    </row>
    <row r="14572" spans="1:1" ht="14.45" x14ac:dyDescent="0.3">
      <c r="A14572">
        <f t="shared" si="227"/>
        <v>14830</v>
      </c>
    </row>
    <row r="14573" spans="1:1" ht="14.45" x14ac:dyDescent="0.3">
      <c r="A14573">
        <f t="shared" si="227"/>
        <v>14829</v>
      </c>
    </row>
    <row r="14574" spans="1:1" ht="14.45" x14ac:dyDescent="0.3">
      <c r="A14574">
        <f t="shared" si="227"/>
        <v>14828</v>
      </c>
    </row>
    <row r="14575" spans="1:1" ht="14.45" x14ac:dyDescent="0.3">
      <c r="A14575">
        <f t="shared" si="227"/>
        <v>14827</v>
      </c>
    </row>
    <row r="14576" spans="1:1" ht="14.45" x14ac:dyDescent="0.3">
      <c r="A14576">
        <f t="shared" si="227"/>
        <v>14826</v>
      </c>
    </row>
    <row r="14577" spans="1:1" ht="14.45" x14ac:dyDescent="0.3">
      <c r="A14577">
        <f t="shared" si="227"/>
        <v>14825</v>
      </c>
    </row>
    <row r="14578" spans="1:1" ht="14.45" x14ac:dyDescent="0.3">
      <c r="A14578">
        <f t="shared" si="227"/>
        <v>14824</v>
      </c>
    </row>
    <row r="14579" spans="1:1" ht="14.45" x14ac:dyDescent="0.3">
      <c r="A14579">
        <f t="shared" si="227"/>
        <v>14823</v>
      </c>
    </row>
    <row r="14580" spans="1:1" ht="14.45" x14ac:dyDescent="0.3">
      <c r="A14580">
        <f t="shared" si="227"/>
        <v>14822</v>
      </c>
    </row>
    <row r="14581" spans="1:1" ht="14.45" x14ac:dyDescent="0.3">
      <c r="A14581">
        <f t="shared" si="227"/>
        <v>14821</v>
      </c>
    </row>
    <row r="14582" spans="1:1" ht="14.45" x14ac:dyDescent="0.3">
      <c r="A14582">
        <f t="shared" si="227"/>
        <v>14820</v>
      </c>
    </row>
    <row r="14583" spans="1:1" ht="14.45" x14ac:dyDescent="0.3">
      <c r="A14583">
        <f t="shared" si="227"/>
        <v>14819</v>
      </c>
    </row>
    <row r="14584" spans="1:1" ht="14.45" x14ac:dyDescent="0.3">
      <c r="A14584">
        <f t="shared" si="227"/>
        <v>14818</v>
      </c>
    </row>
    <row r="14585" spans="1:1" ht="14.45" x14ac:dyDescent="0.3">
      <c r="A14585">
        <f t="shared" si="227"/>
        <v>14817</v>
      </c>
    </row>
    <row r="14586" spans="1:1" ht="14.45" x14ac:dyDescent="0.3">
      <c r="A14586">
        <f t="shared" si="227"/>
        <v>14816</v>
      </c>
    </row>
    <row r="14587" spans="1:1" ht="14.45" x14ac:dyDescent="0.3">
      <c r="A14587">
        <f t="shared" si="227"/>
        <v>14815</v>
      </c>
    </row>
    <row r="14588" spans="1:1" ht="14.45" x14ac:dyDescent="0.3">
      <c r="A14588">
        <f t="shared" si="227"/>
        <v>14814</v>
      </c>
    </row>
    <row r="14589" spans="1:1" ht="14.45" x14ac:dyDescent="0.3">
      <c r="A14589">
        <f t="shared" si="227"/>
        <v>14813</v>
      </c>
    </row>
    <row r="14590" spans="1:1" ht="14.45" x14ac:dyDescent="0.3">
      <c r="A14590">
        <f t="shared" si="227"/>
        <v>14812</v>
      </c>
    </row>
    <row r="14591" spans="1:1" ht="14.45" x14ac:dyDescent="0.3">
      <c r="A14591">
        <f t="shared" si="227"/>
        <v>14811</v>
      </c>
    </row>
    <row r="14592" spans="1:1" ht="14.45" x14ac:dyDescent="0.3">
      <c r="A14592">
        <f t="shared" si="227"/>
        <v>14810</v>
      </c>
    </row>
    <row r="14593" spans="1:1" ht="14.45" x14ac:dyDescent="0.3">
      <c r="A14593">
        <f t="shared" si="227"/>
        <v>14809</v>
      </c>
    </row>
    <row r="14594" spans="1:1" ht="14.45" x14ac:dyDescent="0.3">
      <c r="A14594">
        <f t="shared" si="227"/>
        <v>14808</v>
      </c>
    </row>
    <row r="14595" spans="1:1" ht="14.45" x14ac:dyDescent="0.3">
      <c r="A14595">
        <f t="shared" si="227"/>
        <v>14807</v>
      </c>
    </row>
    <row r="14596" spans="1:1" ht="14.45" x14ac:dyDescent="0.3">
      <c r="A14596">
        <f t="shared" ref="A14596:A14659" si="228">A14595-1</f>
        <v>14806</v>
      </c>
    </row>
    <row r="14597" spans="1:1" ht="14.45" x14ac:dyDescent="0.3">
      <c r="A14597">
        <f t="shared" si="228"/>
        <v>14805</v>
      </c>
    </row>
    <row r="14598" spans="1:1" ht="14.45" x14ac:dyDescent="0.3">
      <c r="A14598">
        <f t="shared" si="228"/>
        <v>14804</v>
      </c>
    </row>
    <row r="14599" spans="1:1" ht="14.45" x14ac:dyDescent="0.3">
      <c r="A14599">
        <f t="shared" si="228"/>
        <v>14803</v>
      </c>
    </row>
    <row r="14600" spans="1:1" ht="14.45" x14ac:dyDescent="0.3">
      <c r="A14600">
        <f t="shared" si="228"/>
        <v>14802</v>
      </c>
    </row>
    <row r="14601" spans="1:1" ht="14.45" x14ac:dyDescent="0.3">
      <c r="A14601">
        <f t="shared" si="228"/>
        <v>14801</v>
      </c>
    </row>
    <row r="14602" spans="1:1" ht="14.45" x14ac:dyDescent="0.3">
      <c r="A14602">
        <f t="shared" si="228"/>
        <v>14800</v>
      </c>
    </row>
    <row r="14603" spans="1:1" ht="14.45" x14ac:dyDescent="0.3">
      <c r="A14603">
        <f t="shared" si="228"/>
        <v>14799</v>
      </c>
    </row>
    <row r="14604" spans="1:1" ht="14.45" x14ac:dyDescent="0.3">
      <c r="A14604">
        <f t="shared" si="228"/>
        <v>14798</v>
      </c>
    </row>
    <row r="14605" spans="1:1" ht="14.45" x14ac:dyDescent="0.3">
      <c r="A14605">
        <f t="shared" si="228"/>
        <v>14797</v>
      </c>
    </row>
    <row r="14606" spans="1:1" ht="14.45" x14ac:dyDescent="0.3">
      <c r="A14606">
        <f t="shared" si="228"/>
        <v>14796</v>
      </c>
    </row>
    <row r="14607" spans="1:1" ht="14.45" x14ac:dyDescent="0.3">
      <c r="A14607">
        <f t="shared" si="228"/>
        <v>14795</v>
      </c>
    </row>
    <row r="14608" spans="1:1" ht="14.45" x14ac:dyDescent="0.3">
      <c r="A14608">
        <f t="shared" si="228"/>
        <v>14794</v>
      </c>
    </row>
    <row r="14609" spans="1:1" ht="14.45" x14ac:dyDescent="0.3">
      <c r="A14609">
        <f t="shared" si="228"/>
        <v>14793</v>
      </c>
    </row>
    <row r="14610" spans="1:1" ht="14.45" x14ac:dyDescent="0.3">
      <c r="A14610">
        <f t="shared" si="228"/>
        <v>14792</v>
      </c>
    </row>
    <row r="14611" spans="1:1" ht="14.45" x14ac:dyDescent="0.3">
      <c r="A14611">
        <f t="shared" si="228"/>
        <v>14791</v>
      </c>
    </row>
    <row r="14612" spans="1:1" ht="14.45" x14ac:dyDescent="0.3">
      <c r="A14612">
        <f t="shared" si="228"/>
        <v>14790</v>
      </c>
    </row>
    <row r="14613" spans="1:1" ht="14.45" x14ac:dyDescent="0.3">
      <c r="A14613">
        <f t="shared" si="228"/>
        <v>14789</v>
      </c>
    </row>
    <row r="14614" spans="1:1" ht="14.45" x14ac:dyDescent="0.3">
      <c r="A14614">
        <f t="shared" si="228"/>
        <v>14788</v>
      </c>
    </row>
    <row r="14615" spans="1:1" ht="14.45" x14ac:dyDescent="0.3">
      <c r="A14615">
        <f t="shared" si="228"/>
        <v>14787</v>
      </c>
    </row>
    <row r="14616" spans="1:1" ht="14.45" x14ac:dyDescent="0.3">
      <c r="A14616">
        <f t="shared" si="228"/>
        <v>14786</v>
      </c>
    </row>
    <row r="14617" spans="1:1" ht="14.45" x14ac:dyDescent="0.3">
      <c r="A14617">
        <f t="shared" si="228"/>
        <v>14785</v>
      </c>
    </row>
    <row r="14618" spans="1:1" ht="14.45" x14ac:dyDescent="0.3">
      <c r="A14618">
        <f t="shared" si="228"/>
        <v>14784</v>
      </c>
    </row>
    <row r="14619" spans="1:1" ht="14.45" x14ac:dyDescent="0.3">
      <c r="A14619">
        <f t="shared" si="228"/>
        <v>14783</v>
      </c>
    </row>
    <row r="14620" spans="1:1" ht="14.45" x14ac:dyDescent="0.3">
      <c r="A14620">
        <f t="shared" si="228"/>
        <v>14782</v>
      </c>
    </row>
    <row r="14621" spans="1:1" ht="14.45" x14ac:dyDescent="0.3">
      <c r="A14621">
        <f t="shared" si="228"/>
        <v>14781</v>
      </c>
    </row>
    <row r="14622" spans="1:1" ht="14.45" x14ac:dyDescent="0.3">
      <c r="A14622">
        <f t="shared" si="228"/>
        <v>14780</v>
      </c>
    </row>
    <row r="14623" spans="1:1" ht="14.45" x14ac:dyDescent="0.3">
      <c r="A14623">
        <f t="shared" si="228"/>
        <v>14779</v>
      </c>
    </row>
    <row r="14624" spans="1:1" ht="14.45" x14ac:dyDescent="0.3">
      <c r="A14624">
        <f t="shared" si="228"/>
        <v>14778</v>
      </c>
    </row>
    <row r="14625" spans="1:1" ht="14.45" x14ac:dyDescent="0.3">
      <c r="A14625">
        <f t="shared" si="228"/>
        <v>14777</v>
      </c>
    </row>
    <row r="14626" spans="1:1" ht="14.45" x14ac:dyDescent="0.3">
      <c r="A14626">
        <f t="shared" si="228"/>
        <v>14776</v>
      </c>
    </row>
    <row r="14627" spans="1:1" ht="14.45" x14ac:dyDescent="0.3">
      <c r="A14627">
        <f t="shared" si="228"/>
        <v>14775</v>
      </c>
    </row>
    <row r="14628" spans="1:1" ht="14.45" x14ac:dyDescent="0.3">
      <c r="A14628">
        <f t="shared" si="228"/>
        <v>14774</v>
      </c>
    </row>
    <row r="14629" spans="1:1" ht="14.45" x14ac:dyDescent="0.3">
      <c r="A14629">
        <f t="shared" si="228"/>
        <v>14773</v>
      </c>
    </row>
    <row r="14630" spans="1:1" ht="14.45" x14ac:dyDescent="0.3">
      <c r="A14630">
        <f t="shared" si="228"/>
        <v>14772</v>
      </c>
    </row>
    <row r="14631" spans="1:1" ht="14.45" x14ac:dyDescent="0.3">
      <c r="A14631">
        <f t="shared" si="228"/>
        <v>14771</v>
      </c>
    </row>
    <row r="14632" spans="1:1" ht="14.45" x14ac:dyDescent="0.3">
      <c r="A14632">
        <f t="shared" si="228"/>
        <v>14770</v>
      </c>
    </row>
    <row r="14633" spans="1:1" ht="14.45" x14ac:dyDescent="0.3">
      <c r="A14633">
        <f t="shared" si="228"/>
        <v>14769</v>
      </c>
    </row>
    <row r="14634" spans="1:1" ht="14.45" x14ac:dyDescent="0.3">
      <c r="A14634">
        <f t="shared" si="228"/>
        <v>14768</v>
      </c>
    </row>
    <row r="14635" spans="1:1" ht="14.45" x14ac:dyDescent="0.3">
      <c r="A14635">
        <f t="shared" si="228"/>
        <v>14767</v>
      </c>
    </row>
    <row r="14636" spans="1:1" ht="14.45" x14ac:dyDescent="0.3">
      <c r="A14636">
        <f t="shared" si="228"/>
        <v>14766</v>
      </c>
    </row>
    <row r="14637" spans="1:1" ht="14.45" x14ac:dyDescent="0.3">
      <c r="A14637">
        <f t="shared" si="228"/>
        <v>14765</v>
      </c>
    </row>
    <row r="14638" spans="1:1" ht="14.45" x14ac:dyDescent="0.3">
      <c r="A14638">
        <f t="shared" si="228"/>
        <v>14764</v>
      </c>
    </row>
    <row r="14639" spans="1:1" ht="14.45" x14ac:dyDescent="0.3">
      <c r="A14639">
        <f t="shared" si="228"/>
        <v>14763</v>
      </c>
    </row>
    <row r="14640" spans="1:1" ht="14.45" x14ac:dyDescent="0.3">
      <c r="A14640">
        <f t="shared" si="228"/>
        <v>14762</v>
      </c>
    </row>
    <row r="14641" spans="1:1" ht="14.45" x14ac:dyDescent="0.3">
      <c r="A14641">
        <f t="shared" si="228"/>
        <v>14761</v>
      </c>
    </row>
    <row r="14642" spans="1:1" ht="14.45" x14ac:dyDescent="0.3">
      <c r="A14642">
        <f t="shared" si="228"/>
        <v>14760</v>
      </c>
    </row>
    <row r="14643" spans="1:1" ht="14.45" x14ac:dyDescent="0.3">
      <c r="A14643">
        <f t="shared" si="228"/>
        <v>14759</v>
      </c>
    </row>
    <row r="14644" spans="1:1" ht="14.45" x14ac:dyDescent="0.3">
      <c r="A14644">
        <f t="shared" si="228"/>
        <v>14758</v>
      </c>
    </row>
    <row r="14645" spans="1:1" ht="14.45" x14ac:dyDescent="0.3">
      <c r="A14645">
        <f t="shared" si="228"/>
        <v>14757</v>
      </c>
    </row>
    <row r="14646" spans="1:1" ht="14.45" x14ac:dyDescent="0.3">
      <c r="A14646">
        <f t="shared" si="228"/>
        <v>14756</v>
      </c>
    </row>
    <row r="14647" spans="1:1" ht="14.45" x14ac:dyDescent="0.3">
      <c r="A14647">
        <f t="shared" si="228"/>
        <v>14755</v>
      </c>
    </row>
    <row r="14648" spans="1:1" ht="14.45" x14ac:dyDescent="0.3">
      <c r="A14648">
        <f t="shared" si="228"/>
        <v>14754</v>
      </c>
    </row>
    <row r="14649" spans="1:1" ht="14.45" x14ac:dyDescent="0.3">
      <c r="A14649">
        <f t="shared" si="228"/>
        <v>14753</v>
      </c>
    </row>
    <row r="14650" spans="1:1" ht="14.45" x14ac:dyDescent="0.3">
      <c r="A14650">
        <f t="shared" si="228"/>
        <v>14752</v>
      </c>
    </row>
    <row r="14651" spans="1:1" ht="14.45" x14ac:dyDescent="0.3">
      <c r="A14651">
        <f t="shared" si="228"/>
        <v>14751</v>
      </c>
    </row>
    <row r="14652" spans="1:1" ht="14.45" x14ac:dyDescent="0.3">
      <c r="A14652">
        <f t="shared" si="228"/>
        <v>14750</v>
      </c>
    </row>
    <row r="14653" spans="1:1" ht="14.45" x14ac:dyDescent="0.3">
      <c r="A14653">
        <f t="shared" si="228"/>
        <v>14749</v>
      </c>
    </row>
    <row r="14654" spans="1:1" ht="14.45" x14ac:dyDescent="0.3">
      <c r="A14654">
        <f t="shared" si="228"/>
        <v>14748</v>
      </c>
    </row>
    <row r="14655" spans="1:1" ht="14.45" x14ac:dyDescent="0.3">
      <c r="A14655">
        <f t="shared" si="228"/>
        <v>14747</v>
      </c>
    </row>
    <row r="14656" spans="1:1" ht="14.45" x14ac:dyDescent="0.3">
      <c r="A14656">
        <f t="shared" si="228"/>
        <v>14746</v>
      </c>
    </row>
    <row r="14657" spans="1:1" ht="14.45" x14ac:dyDescent="0.3">
      <c r="A14657">
        <f t="shared" si="228"/>
        <v>14745</v>
      </c>
    </row>
    <row r="14658" spans="1:1" ht="14.45" x14ac:dyDescent="0.3">
      <c r="A14658">
        <f t="shared" si="228"/>
        <v>14744</v>
      </c>
    </row>
    <row r="14659" spans="1:1" ht="14.45" x14ac:dyDescent="0.3">
      <c r="A14659">
        <f t="shared" si="228"/>
        <v>14743</v>
      </c>
    </row>
    <row r="14660" spans="1:1" ht="14.45" x14ac:dyDescent="0.3">
      <c r="A14660">
        <f t="shared" ref="A14660:A14723" si="229">A14659-1</f>
        <v>14742</v>
      </c>
    </row>
    <row r="14661" spans="1:1" ht="14.45" x14ac:dyDescent="0.3">
      <c r="A14661">
        <f t="shared" si="229"/>
        <v>14741</v>
      </c>
    </row>
    <row r="14662" spans="1:1" ht="14.45" x14ac:dyDescent="0.3">
      <c r="A14662">
        <f t="shared" si="229"/>
        <v>14740</v>
      </c>
    </row>
    <row r="14663" spans="1:1" ht="14.45" x14ac:dyDescent="0.3">
      <c r="A14663">
        <f t="shared" si="229"/>
        <v>14739</v>
      </c>
    </row>
    <row r="14664" spans="1:1" ht="14.45" x14ac:dyDescent="0.3">
      <c r="A14664">
        <f t="shared" si="229"/>
        <v>14738</v>
      </c>
    </row>
    <row r="14665" spans="1:1" ht="14.45" x14ac:dyDescent="0.3">
      <c r="A14665">
        <f t="shared" si="229"/>
        <v>14737</v>
      </c>
    </row>
    <row r="14666" spans="1:1" ht="14.45" x14ac:dyDescent="0.3">
      <c r="A14666">
        <f t="shared" si="229"/>
        <v>14736</v>
      </c>
    </row>
    <row r="14667" spans="1:1" ht="14.45" x14ac:dyDescent="0.3">
      <c r="A14667">
        <f t="shared" si="229"/>
        <v>14735</v>
      </c>
    </row>
    <row r="14668" spans="1:1" ht="14.45" x14ac:dyDescent="0.3">
      <c r="A14668">
        <f t="shared" si="229"/>
        <v>14734</v>
      </c>
    </row>
    <row r="14669" spans="1:1" ht="14.45" x14ac:dyDescent="0.3">
      <c r="A14669">
        <f t="shared" si="229"/>
        <v>14733</v>
      </c>
    </row>
    <row r="14670" spans="1:1" ht="14.45" x14ac:dyDescent="0.3">
      <c r="A14670">
        <f t="shared" si="229"/>
        <v>14732</v>
      </c>
    </row>
    <row r="14671" spans="1:1" ht="14.45" x14ac:dyDescent="0.3">
      <c r="A14671">
        <f t="shared" si="229"/>
        <v>14731</v>
      </c>
    </row>
    <row r="14672" spans="1:1" ht="14.45" x14ac:dyDescent="0.3">
      <c r="A14672">
        <f t="shared" si="229"/>
        <v>14730</v>
      </c>
    </row>
    <row r="14673" spans="1:1" ht="14.45" x14ac:dyDescent="0.3">
      <c r="A14673">
        <f t="shared" si="229"/>
        <v>14729</v>
      </c>
    </row>
    <row r="14674" spans="1:1" ht="14.45" x14ac:dyDescent="0.3">
      <c r="A14674">
        <f t="shared" si="229"/>
        <v>14728</v>
      </c>
    </row>
    <row r="14675" spans="1:1" ht="14.45" x14ac:dyDescent="0.3">
      <c r="A14675">
        <f t="shared" si="229"/>
        <v>14727</v>
      </c>
    </row>
    <row r="14676" spans="1:1" ht="14.45" x14ac:dyDescent="0.3">
      <c r="A14676">
        <f t="shared" si="229"/>
        <v>14726</v>
      </c>
    </row>
    <row r="14677" spans="1:1" ht="14.45" x14ac:dyDescent="0.3">
      <c r="A14677">
        <f t="shared" si="229"/>
        <v>14725</v>
      </c>
    </row>
    <row r="14678" spans="1:1" ht="14.45" x14ac:dyDescent="0.3">
      <c r="A14678">
        <f t="shared" si="229"/>
        <v>14724</v>
      </c>
    </row>
    <row r="14679" spans="1:1" ht="14.45" x14ac:dyDescent="0.3">
      <c r="A14679">
        <f t="shared" si="229"/>
        <v>14723</v>
      </c>
    </row>
    <row r="14680" spans="1:1" ht="14.45" x14ac:dyDescent="0.3">
      <c r="A14680">
        <f t="shared" si="229"/>
        <v>14722</v>
      </c>
    </row>
    <row r="14681" spans="1:1" ht="14.45" x14ac:dyDescent="0.3">
      <c r="A14681">
        <f t="shared" si="229"/>
        <v>14721</v>
      </c>
    </row>
    <row r="14682" spans="1:1" ht="14.45" x14ac:dyDescent="0.3">
      <c r="A14682">
        <f t="shared" si="229"/>
        <v>14720</v>
      </c>
    </row>
    <row r="14683" spans="1:1" ht="14.45" x14ac:dyDescent="0.3">
      <c r="A14683">
        <f t="shared" si="229"/>
        <v>14719</v>
      </c>
    </row>
    <row r="14684" spans="1:1" ht="14.45" x14ac:dyDescent="0.3">
      <c r="A14684">
        <f t="shared" si="229"/>
        <v>14718</v>
      </c>
    </row>
    <row r="14685" spans="1:1" ht="14.45" x14ac:dyDescent="0.3">
      <c r="A14685">
        <f t="shared" si="229"/>
        <v>14717</v>
      </c>
    </row>
    <row r="14686" spans="1:1" ht="14.45" x14ac:dyDescent="0.3">
      <c r="A14686">
        <f t="shared" si="229"/>
        <v>14716</v>
      </c>
    </row>
    <row r="14687" spans="1:1" ht="14.45" x14ac:dyDescent="0.3">
      <c r="A14687">
        <f t="shared" si="229"/>
        <v>14715</v>
      </c>
    </row>
    <row r="14688" spans="1:1" ht="14.45" x14ac:dyDescent="0.3">
      <c r="A14688">
        <f t="shared" si="229"/>
        <v>14714</v>
      </c>
    </row>
    <row r="14689" spans="1:1" ht="14.45" x14ac:dyDescent="0.3">
      <c r="A14689">
        <f t="shared" si="229"/>
        <v>14713</v>
      </c>
    </row>
    <row r="14690" spans="1:1" ht="14.45" x14ac:dyDescent="0.3">
      <c r="A14690">
        <f t="shared" si="229"/>
        <v>14712</v>
      </c>
    </row>
    <row r="14691" spans="1:1" ht="14.45" x14ac:dyDescent="0.3">
      <c r="A14691">
        <f t="shared" si="229"/>
        <v>14711</v>
      </c>
    </row>
    <row r="14692" spans="1:1" ht="14.45" x14ac:dyDescent="0.3">
      <c r="A14692">
        <f t="shared" si="229"/>
        <v>14710</v>
      </c>
    </row>
    <row r="14693" spans="1:1" ht="14.45" x14ac:dyDescent="0.3">
      <c r="A14693">
        <f t="shared" si="229"/>
        <v>14709</v>
      </c>
    </row>
    <row r="14694" spans="1:1" ht="14.45" x14ac:dyDescent="0.3">
      <c r="A14694">
        <f t="shared" si="229"/>
        <v>14708</v>
      </c>
    </row>
    <row r="14695" spans="1:1" ht="14.45" x14ac:dyDescent="0.3">
      <c r="A14695">
        <f t="shared" si="229"/>
        <v>14707</v>
      </c>
    </row>
    <row r="14696" spans="1:1" ht="14.45" x14ac:dyDescent="0.3">
      <c r="A14696">
        <f t="shared" si="229"/>
        <v>14706</v>
      </c>
    </row>
    <row r="14697" spans="1:1" ht="14.45" x14ac:dyDescent="0.3">
      <c r="A14697">
        <f t="shared" si="229"/>
        <v>14705</v>
      </c>
    </row>
    <row r="14698" spans="1:1" ht="14.45" x14ac:dyDescent="0.3">
      <c r="A14698">
        <f t="shared" si="229"/>
        <v>14704</v>
      </c>
    </row>
    <row r="14699" spans="1:1" ht="14.45" x14ac:dyDescent="0.3">
      <c r="A14699">
        <f t="shared" si="229"/>
        <v>14703</v>
      </c>
    </row>
    <row r="14700" spans="1:1" ht="14.45" x14ac:dyDescent="0.3">
      <c r="A14700">
        <f t="shared" si="229"/>
        <v>14702</v>
      </c>
    </row>
    <row r="14701" spans="1:1" ht="14.45" x14ac:dyDescent="0.3">
      <c r="A14701">
        <f t="shared" si="229"/>
        <v>14701</v>
      </c>
    </row>
    <row r="14702" spans="1:1" ht="14.45" x14ac:dyDescent="0.3">
      <c r="A14702">
        <f t="shared" si="229"/>
        <v>14700</v>
      </c>
    </row>
    <row r="14703" spans="1:1" ht="14.45" x14ac:dyDescent="0.3">
      <c r="A14703">
        <f t="shared" si="229"/>
        <v>14699</v>
      </c>
    </row>
    <row r="14704" spans="1:1" ht="14.45" x14ac:dyDescent="0.3">
      <c r="A14704">
        <f t="shared" si="229"/>
        <v>14698</v>
      </c>
    </row>
    <row r="14705" spans="1:1" ht="14.45" x14ac:dyDescent="0.3">
      <c r="A14705">
        <f t="shared" si="229"/>
        <v>14697</v>
      </c>
    </row>
    <row r="14706" spans="1:1" ht="14.45" x14ac:dyDescent="0.3">
      <c r="A14706">
        <f t="shared" si="229"/>
        <v>14696</v>
      </c>
    </row>
    <row r="14707" spans="1:1" ht="14.45" x14ac:dyDescent="0.3">
      <c r="A14707">
        <f t="shared" si="229"/>
        <v>14695</v>
      </c>
    </row>
    <row r="14708" spans="1:1" ht="14.45" x14ac:dyDescent="0.3">
      <c r="A14708">
        <f t="shared" si="229"/>
        <v>14694</v>
      </c>
    </row>
    <row r="14709" spans="1:1" ht="14.45" x14ac:dyDescent="0.3">
      <c r="A14709">
        <f t="shared" si="229"/>
        <v>14693</v>
      </c>
    </row>
    <row r="14710" spans="1:1" ht="14.45" x14ac:dyDescent="0.3">
      <c r="A14710">
        <f t="shared" si="229"/>
        <v>14692</v>
      </c>
    </row>
    <row r="14711" spans="1:1" ht="14.45" x14ac:dyDescent="0.3">
      <c r="A14711">
        <f t="shared" si="229"/>
        <v>14691</v>
      </c>
    </row>
    <row r="14712" spans="1:1" ht="14.45" x14ac:dyDescent="0.3">
      <c r="A14712">
        <f t="shared" si="229"/>
        <v>14690</v>
      </c>
    </row>
    <row r="14713" spans="1:1" ht="14.45" x14ac:dyDescent="0.3">
      <c r="A14713">
        <f t="shared" si="229"/>
        <v>14689</v>
      </c>
    </row>
    <row r="14714" spans="1:1" ht="14.45" x14ac:dyDescent="0.3">
      <c r="A14714">
        <f t="shared" si="229"/>
        <v>14688</v>
      </c>
    </row>
    <row r="14715" spans="1:1" ht="14.45" x14ac:dyDescent="0.3">
      <c r="A14715">
        <f t="shared" si="229"/>
        <v>14687</v>
      </c>
    </row>
    <row r="14716" spans="1:1" ht="14.45" x14ac:dyDescent="0.3">
      <c r="A14716">
        <f t="shared" si="229"/>
        <v>14686</v>
      </c>
    </row>
    <row r="14717" spans="1:1" ht="14.45" x14ac:dyDescent="0.3">
      <c r="A14717">
        <f t="shared" si="229"/>
        <v>14685</v>
      </c>
    </row>
    <row r="14718" spans="1:1" ht="14.45" x14ac:dyDescent="0.3">
      <c r="A14718">
        <f t="shared" si="229"/>
        <v>14684</v>
      </c>
    </row>
    <row r="14719" spans="1:1" ht="14.45" x14ac:dyDescent="0.3">
      <c r="A14719">
        <f t="shared" si="229"/>
        <v>14683</v>
      </c>
    </row>
    <row r="14720" spans="1:1" ht="14.45" x14ac:dyDescent="0.3">
      <c r="A14720">
        <f t="shared" si="229"/>
        <v>14682</v>
      </c>
    </row>
    <row r="14721" spans="1:1" ht="14.45" x14ac:dyDescent="0.3">
      <c r="A14721">
        <f t="shared" si="229"/>
        <v>14681</v>
      </c>
    </row>
    <row r="14722" spans="1:1" ht="14.45" x14ac:dyDescent="0.3">
      <c r="A14722">
        <f t="shared" si="229"/>
        <v>14680</v>
      </c>
    </row>
    <row r="14723" spans="1:1" ht="14.45" x14ac:dyDescent="0.3">
      <c r="A14723">
        <f t="shared" si="229"/>
        <v>14679</v>
      </c>
    </row>
    <row r="14724" spans="1:1" ht="14.45" x14ac:dyDescent="0.3">
      <c r="A14724">
        <f t="shared" ref="A14724:A14787" si="230">A14723-1</f>
        <v>14678</v>
      </c>
    </row>
    <row r="14725" spans="1:1" ht="14.45" x14ac:dyDescent="0.3">
      <c r="A14725">
        <f t="shared" si="230"/>
        <v>14677</v>
      </c>
    </row>
    <row r="14726" spans="1:1" ht="14.45" x14ac:dyDescent="0.3">
      <c r="A14726">
        <f t="shared" si="230"/>
        <v>14676</v>
      </c>
    </row>
    <row r="14727" spans="1:1" ht="14.45" x14ac:dyDescent="0.3">
      <c r="A14727">
        <f t="shared" si="230"/>
        <v>14675</v>
      </c>
    </row>
    <row r="14728" spans="1:1" ht="14.45" x14ac:dyDescent="0.3">
      <c r="A14728">
        <f t="shared" si="230"/>
        <v>14674</v>
      </c>
    </row>
    <row r="14729" spans="1:1" ht="14.45" x14ac:dyDescent="0.3">
      <c r="A14729">
        <f t="shared" si="230"/>
        <v>14673</v>
      </c>
    </row>
    <row r="14730" spans="1:1" ht="14.45" x14ac:dyDescent="0.3">
      <c r="A14730">
        <f t="shared" si="230"/>
        <v>14672</v>
      </c>
    </row>
    <row r="14731" spans="1:1" ht="14.45" x14ac:dyDescent="0.3">
      <c r="A14731">
        <f t="shared" si="230"/>
        <v>14671</v>
      </c>
    </row>
    <row r="14732" spans="1:1" ht="14.45" x14ac:dyDescent="0.3">
      <c r="A14732">
        <f t="shared" si="230"/>
        <v>14670</v>
      </c>
    </row>
    <row r="14733" spans="1:1" ht="14.45" x14ac:dyDescent="0.3">
      <c r="A14733">
        <f t="shared" si="230"/>
        <v>14669</v>
      </c>
    </row>
    <row r="14734" spans="1:1" ht="14.45" x14ac:dyDescent="0.3">
      <c r="A14734">
        <f t="shared" si="230"/>
        <v>14668</v>
      </c>
    </row>
    <row r="14735" spans="1:1" ht="14.45" x14ac:dyDescent="0.3">
      <c r="A14735">
        <f t="shared" si="230"/>
        <v>14667</v>
      </c>
    </row>
    <row r="14736" spans="1:1" ht="14.45" x14ac:dyDescent="0.3">
      <c r="A14736">
        <f t="shared" si="230"/>
        <v>14666</v>
      </c>
    </row>
    <row r="14737" spans="1:1" ht="14.45" x14ac:dyDescent="0.3">
      <c r="A14737">
        <f t="shared" si="230"/>
        <v>14665</v>
      </c>
    </row>
    <row r="14738" spans="1:1" ht="14.45" x14ac:dyDescent="0.3">
      <c r="A14738">
        <f t="shared" si="230"/>
        <v>14664</v>
      </c>
    </row>
    <row r="14739" spans="1:1" ht="14.45" x14ac:dyDescent="0.3">
      <c r="A14739">
        <f t="shared" si="230"/>
        <v>14663</v>
      </c>
    </row>
    <row r="14740" spans="1:1" ht="14.45" x14ac:dyDescent="0.3">
      <c r="A14740">
        <f t="shared" si="230"/>
        <v>14662</v>
      </c>
    </row>
    <row r="14741" spans="1:1" ht="14.45" x14ac:dyDescent="0.3">
      <c r="A14741">
        <f t="shared" si="230"/>
        <v>14661</v>
      </c>
    </row>
    <row r="14742" spans="1:1" ht="14.45" x14ac:dyDescent="0.3">
      <c r="A14742">
        <f t="shared" si="230"/>
        <v>14660</v>
      </c>
    </row>
    <row r="14743" spans="1:1" ht="14.45" x14ac:dyDescent="0.3">
      <c r="A14743">
        <f t="shared" si="230"/>
        <v>14659</v>
      </c>
    </row>
    <row r="14744" spans="1:1" ht="14.45" x14ac:dyDescent="0.3">
      <c r="A14744">
        <f t="shared" si="230"/>
        <v>14658</v>
      </c>
    </row>
    <row r="14745" spans="1:1" ht="14.45" x14ac:dyDescent="0.3">
      <c r="A14745">
        <f t="shared" si="230"/>
        <v>14657</v>
      </c>
    </row>
    <row r="14746" spans="1:1" ht="14.45" x14ac:dyDescent="0.3">
      <c r="A14746">
        <f t="shared" si="230"/>
        <v>14656</v>
      </c>
    </row>
    <row r="14747" spans="1:1" ht="14.45" x14ac:dyDescent="0.3">
      <c r="A14747">
        <f t="shared" si="230"/>
        <v>14655</v>
      </c>
    </row>
    <row r="14748" spans="1:1" ht="14.45" x14ac:dyDescent="0.3">
      <c r="A14748">
        <f t="shared" si="230"/>
        <v>14654</v>
      </c>
    </row>
    <row r="14749" spans="1:1" ht="14.45" x14ac:dyDescent="0.3">
      <c r="A14749">
        <f t="shared" si="230"/>
        <v>14653</v>
      </c>
    </row>
    <row r="14750" spans="1:1" ht="14.45" x14ac:dyDescent="0.3">
      <c r="A14750">
        <f t="shared" si="230"/>
        <v>14652</v>
      </c>
    </row>
    <row r="14751" spans="1:1" ht="14.45" x14ac:dyDescent="0.3">
      <c r="A14751">
        <f t="shared" si="230"/>
        <v>14651</v>
      </c>
    </row>
    <row r="14752" spans="1:1" ht="14.45" x14ac:dyDescent="0.3">
      <c r="A14752">
        <f t="shared" si="230"/>
        <v>14650</v>
      </c>
    </row>
    <row r="14753" spans="1:1" ht="14.45" x14ac:dyDescent="0.3">
      <c r="A14753">
        <f t="shared" si="230"/>
        <v>14649</v>
      </c>
    </row>
    <row r="14754" spans="1:1" ht="14.45" x14ac:dyDescent="0.3">
      <c r="A14754">
        <f t="shared" si="230"/>
        <v>14648</v>
      </c>
    </row>
    <row r="14755" spans="1:1" ht="14.45" x14ac:dyDescent="0.3">
      <c r="A14755">
        <f t="shared" si="230"/>
        <v>14647</v>
      </c>
    </row>
    <row r="14756" spans="1:1" ht="14.45" x14ac:dyDescent="0.3">
      <c r="A14756">
        <f t="shared" si="230"/>
        <v>14646</v>
      </c>
    </row>
    <row r="14757" spans="1:1" ht="14.45" x14ac:dyDescent="0.3">
      <c r="A14757">
        <f t="shared" si="230"/>
        <v>14645</v>
      </c>
    </row>
    <row r="14758" spans="1:1" ht="14.45" x14ac:dyDescent="0.3">
      <c r="A14758">
        <f t="shared" si="230"/>
        <v>14644</v>
      </c>
    </row>
    <row r="14759" spans="1:1" ht="14.45" x14ac:dyDescent="0.3">
      <c r="A14759">
        <f t="shared" si="230"/>
        <v>14643</v>
      </c>
    </row>
    <row r="14760" spans="1:1" ht="14.45" x14ac:dyDescent="0.3">
      <c r="A14760">
        <f t="shared" si="230"/>
        <v>14642</v>
      </c>
    </row>
    <row r="14761" spans="1:1" ht="14.45" x14ac:dyDescent="0.3">
      <c r="A14761">
        <f t="shared" si="230"/>
        <v>14641</v>
      </c>
    </row>
    <row r="14762" spans="1:1" ht="14.45" x14ac:dyDescent="0.3">
      <c r="A14762">
        <f t="shared" si="230"/>
        <v>14640</v>
      </c>
    </row>
    <row r="14763" spans="1:1" ht="14.45" x14ac:dyDescent="0.3">
      <c r="A14763">
        <f t="shared" si="230"/>
        <v>14639</v>
      </c>
    </row>
    <row r="14764" spans="1:1" ht="14.45" x14ac:dyDescent="0.3">
      <c r="A14764">
        <f t="shared" si="230"/>
        <v>14638</v>
      </c>
    </row>
    <row r="14765" spans="1:1" ht="14.45" x14ac:dyDescent="0.3">
      <c r="A14765">
        <f t="shared" si="230"/>
        <v>14637</v>
      </c>
    </row>
    <row r="14766" spans="1:1" ht="14.45" x14ac:dyDescent="0.3">
      <c r="A14766">
        <f t="shared" si="230"/>
        <v>14636</v>
      </c>
    </row>
    <row r="14767" spans="1:1" ht="14.45" x14ac:dyDescent="0.3">
      <c r="A14767">
        <f t="shared" si="230"/>
        <v>14635</v>
      </c>
    </row>
    <row r="14768" spans="1:1" ht="14.45" x14ac:dyDescent="0.3">
      <c r="A14768">
        <f t="shared" si="230"/>
        <v>14634</v>
      </c>
    </row>
    <row r="14769" spans="1:1" ht="14.45" x14ac:dyDescent="0.3">
      <c r="A14769">
        <f t="shared" si="230"/>
        <v>14633</v>
      </c>
    </row>
    <row r="14770" spans="1:1" ht="14.45" x14ac:dyDescent="0.3">
      <c r="A14770">
        <f t="shared" si="230"/>
        <v>14632</v>
      </c>
    </row>
    <row r="14771" spans="1:1" ht="14.45" x14ac:dyDescent="0.3">
      <c r="A14771">
        <f t="shared" si="230"/>
        <v>14631</v>
      </c>
    </row>
    <row r="14772" spans="1:1" ht="14.45" x14ac:dyDescent="0.3">
      <c r="A14772">
        <f t="shared" si="230"/>
        <v>14630</v>
      </c>
    </row>
    <row r="14773" spans="1:1" ht="14.45" x14ac:dyDescent="0.3">
      <c r="A14773">
        <f t="shared" si="230"/>
        <v>14629</v>
      </c>
    </row>
    <row r="14774" spans="1:1" ht="14.45" x14ac:dyDescent="0.3">
      <c r="A14774">
        <f t="shared" si="230"/>
        <v>14628</v>
      </c>
    </row>
    <row r="14775" spans="1:1" ht="14.45" x14ac:dyDescent="0.3">
      <c r="A14775">
        <f t="shared" si="230"/>
        <v>14627</v>
      </c>
    </row>
    <row r="14776" spans="1:1" ht="14.45" x14ac:dyDescent="0.3">
      <c r="A14776">
        <f t="shared" si="230"/>
        <v>14626</v>
      </c>
    </row>
    <row r="14777" spans="1:1" ht="14.45" x14ac:dyDescent="0.3">
      <c r="A14777">
        <f t="shared" si="230"/>
        <v>14625</v>
      </c>
    </row>
    <row r="14778" spans="1:1" ht="14.45" x14ac:dyDescent="0.3">
      <c r="A14778">
        <f t="shared" si="230"/>
        <v>14624</v>
      </c>
    </row>
    <row r="14779" spans="1:1" ht="14.45" x14ac:dyDescent="0.3">
      <c r="A14779">
        <f t="shared" si="230"/>
        <v>14623</v>
      </c>
    </row>
    <row r="14780" spans="1:1" ht="14.45" x14ac:dyDescent="0.3">
      <c r="A14780">
        <f t="shared" si="230"/>
        <v>14622</v>
      </c>
    </row>
    <row r="14781" spans="1:1" ht="14.45" x14ac:dyDescent="0.3">
      <c r="A14781">
        <f t="shared" si="230"/>
        <v>14621</v>
      </c>
    </row>
    <row r="14782" spans="1:1" ht="14.45" x14ac:dyDescent="0.3">
      <c r="A14782">
        <f t="shared" si="230"/>
        <v>14620</v>
      </c>
    </row>
    <row r="14783" spans="1:1" ht="14.45" x14ac:dyDescent="0.3">
      <c r="A14783">
        <f t="shared" si="230"/>
        <v>14619</v>
      </c>
    </row>
    <row r="14784" spans="1:1" ht="14.45" x14ac:dyDescent="0.3">
      <c r="A14784">
        <f t="shared" si="230"/>
        <v>14618</v>
      </c>
    </row>
    <row r="14785" spans="1:1" ht="14.45" x14ac:dyDescent="0.3">
      <c r="A14785">
        <f t="shared" si="230"/>
        <v>14617</v>
      </c>
    </row>
    <row r="14786" spans="1:1" ht="14.45" x14ac:dyDescent="0.3">
      <c r="A14786">
        <f t="shared" si="230"/>
        <v>14616</v>
      </c>
    </row>
    <row r="14787" spans="1:1" ht="14.45" x14ac:dyDescent="0.3">
      <c r="A14787">
        <f t="shared" si="230"/>
        <v>14615</v>
      </c>
    </row>
    <row r="14788" spans="1:1" ht="14.45" x14ac:dyDescent="0.3">
      <c r="A14788">
        <f t="shared" ref="A14788:A14851" si="231">A14787-1</f>
        <v>14614</v>
      </c>
    </row>
    <row r="14789" spans="1:1" ht="14.45" x14ac:dyDescent="0.3">
      <c r="A14789">
        <f t="shared" si="231"/>
        <v>14613</v>
      </c>
    </row>
    <row r="14790" spans="1:1" ht="14.45" x14ac:dyDescent="0.3">
      <c r="A14790">
        <f t="shared" si="231"/>
        <v>14612</v>
      </c>
    </row>
    <row r="14791" spans="1:1" ht="14.45" x14ac:dyDescent="0.3">
      <c r="A14791">
        <f t="shared" si="231"/>
        <v>14611</v>
      </c>
    </row>
    <row r="14792" spans="1:1" ht="14.45" x14ac:dyDescent="0.3">
      <c r="A14792">
        <f t="shared" si="231"/>
        <v>14610</v>
      </c>
    </row>
    <row r="14793" spans="1:1" ht="14.45" x14ac:dyDescent="0.3">
      <c r="A14793">
        <f t="shared" si="231"/>
        <v>14609</v>
      </c>
    </row>
    <row r="14794" spans="1:1" ht="14.45" x14ac:dyDescent="0.3">
      <c r="A14794">
        <f t="shared" si="231"/>
        <v>14608</v>
      </c>
    </row>
    <row r="14795" spans="1:1" ht="14.45" x14ac:dyDescent="0.3">
      <c r="A14795">
        <f t="shared" si="231"/>
        <v>14607</v>
      </c>
    </row>
    <row r="14796" spans="1:1" ht="14.45" x14ac:dyDescent="0.3">
      <c r="A14796">
        <f t="shared" si="231"/>
        <v>14606</v>
      </c>
    </row>
    <row r="14797" spans="1:1" ht="14.45" x14ac:dyDescent="0.3">
      <c r="A14797">
        <f t="shared" si="231"/>
        <v>14605</v>
      </c>
    </row>
    <row r="14798" spans="1:1" ht="14.45" x14ac:dyDescent="0.3">
      <c r="A14798">
        <f t="shared" si="231"/>
        <v>14604</v>
      </c>
    </row>
    <row r="14799" spans="1:1" ht="14.45" x14ac:dyDescent="0.3">
      <c r="A14799">
        <f t="shared" si="231"/>
        <v>14603</v>
      </c>
    </row>
    <row r="14800" spans="1:1" ht="14.45" x14ac:dyDescent="0.3">
      <c r="A14800">
        <f t="shared" si="231"/>
        <v>14602</v>
      </c>
    </row>
    <row r="14801" spans="1:1" ht="14.45" x14ac:dyDescent="0.3">
      <c r="A14801">
        <f t="shared" si="231"/>
        <v>14601</v>
      </c>
    </row>
    <row r="14802" spans="1:1" ht="14.45" x14ac:dyDescent="0.3">
      <c r="A14802">
        <f t="shared" si="231"/>
        <v>14600</v>
      </c>
    </row>
    <row r="14803" spans="1:1" ht="14.45" x14ac:dyDescent="0.3">
      <c r="A14803">
        <f t="shared" si="231"/>
        <v>14599</v>
      </c>
    </row>
    <row r="14804" spans="1:1" ht="14.45" x14ac:dyDescent="0.3">
      <c r="A14804">
        <f t="shared" si="231"/>
        <v>14598</v>
      </c>
    </row>
    <row r="14805" spans="1:1" ht="14.45" x14ac:dyDescent="0.3">
      <c r="A14805">
        <f t="shared" si="231"/>
        <v>14597</v>
      </c>
    </row>
    <row r="14806" spans="1:1" ht="14.45" x14ac:dyDescent="0.3">
      <c r="A14806">
        <f t="shared" si="231"/>
        <v>14596</v>
      </c>
    </row>
    <row r="14807" spans="1:1" ht="14.45" x14ac:dyDescent="0.3">
      <c r="A14807">
        <f t="shared" si="231"/>
        <v>14595</v>
      </c>
    </row>
    <row r="14808" spans="1:1" ht="14.45" x14ac:dyDescent="0.3">
      <c r="A14808">
        <f t="shared" si="231"/>
        <v>14594</v>
      </c>
    </row>
    <row r="14809" spans="1:1" ht="14.45" x14ac:dyDescent="0.3">
      <c r="A14809">
        <f t="shared" si="231"/>
        <v>14593</v>
      </c>
    </row>
    <row r="14810" spans="1:1" ht="14.45" x14ac:dyDescent="0.3">
      <c r="A14810">
        <f t="shared" si="231"/>
        <v>14592</v>
      </c>
    </row>
    <row r="14811" spans="1:1" ht="14.45" x14ac:dyDescent="0.3">
      <c r="A14811">
        <f t="shared" si="231"/>
        <v>14591</v>
      </c>
    </row>
    <row r="14812" spans="1:1" ht="14.45" x14ac:dyDescent="0.3">
      <c r="A14812">
        <f t="shared" si="231"/>
        <v>14590</v>
      </c>
    </row>
    <row r="14813" spans="1:1" ht="14.45" x14ac:dyDescent="0.3">
      <c r="A14813">
        <f t="shared" si="231"/>
        <v>14589</v>
      </c>
    </row>
    <row r="14814" spans="1:1" ht="14.45" x14ac:dyDescent="0.3">
      <c r="A14814">
        <f t="shared" si="231"/>
        <v>14588</v>
      </c>
    </row>
    <row r="14815" spans="1:1" ht="14.45" x14ac:dyDescent="0.3">
      <c r="A14815">
        <f t="shared" si="231"/>
        <v>14587</v>
      </c>
    </row>
    <row r="14816" spans="1:1" ht="14.45" x14ac:dyDescent="0.3">
      <c r="A14816">
        <f t="shared" si="231"/>
        <v>14586</v>
      </c>
    </row>
    <row r="14817" spans="1:1" ht="14.45" x14ac:dyDescent="0.3">
      <c r="A14817">
        <f t="shared" si="231"/>
        <v>14585</v>
      </c>
    </row>
    <row r="14818" spans="1:1" ht="14.45" x14ac:dyDescent="0.3">
      <c r="A14818">
        <f t="shared" si="231"/>
        <v>14584</v>
      </c>
    </row>
    <row r="14819" spans="1:1" ht="14.45" x14ac:dyDescent="0.3">
      <c r="A14819">
        <f t="shared" si="231"/>
        <v>14583</v>
      </c>
    </row>
    <row r="14820" spans="1:1" ht="14.45" x14ac:dyDescent="0.3">
      <c r="A14820">
        <f t="shared" si="231"/>
        <v>14582</v>
      </c>
    </row>
    <row r="14821" spans="1:1" ht="14.45" x14ac:dyDescent="0.3">
      <c r="A14821">
        <f t="shared" si="231"/>
        <v>14581</v>
      </c>
    </row>
    <row r="14822" spans="1:1" ht="14.45" x14ac:dyDescent="0.3">
      <c r="A14822">
        <f t="shared" si="231"/>
        <v>14580</v>
      </c>
    </row>
    <row r="14823" spans="1:1" ht="14.45" x14ac:dyDescent="0.3">
      <c r="A14823">
        <f t="shared" si="231"/>
        <v>14579</v>
      </c>
    </row>
    <row r="14824" spans="1:1" ht="14.45" x14ac:dyDescent="0.3">
      <c r="A14824">
        <f t="shared" si="231"/>
        <v>14578</v>
      </c>
    </row>
    <row r="14825" spans="1:1" ht="14.45" x14ac:dyDescent="0.3">
      <c r="A14825">
        <f t="shared" si="231"/>
        <v>14577</v>
      </c>
    </row>
    <row r="14826" spans="1:1" ht="14.45" x14ac:dyDescent="0.3">
      <c r="A14826">
        <f t="shared" si="231"/>
        <v>14576</v>
      </c>
    </row>
    <row r="14827" spans="1:1" ht="14.45" x14ac:dyDescent="0.3">
      <c r="A14827">
        <f t="shared" si="231"/>
        <v>14575</v>
      </c>
    </row>
    <row r="14828" spans="1:1" ht="14.45" x14ac:dyDescent="0.3">
      <c r="A14828">
        <f t="shared" si="231"/>
        <v>14574</v>
      </c>
    </row>
    <row r="14829" spans="1:1" ht="14.45" x14ac:dyDescent="0.3">
      <c r="A14829">
        <f t="shared" si="231"/>
        <v>14573</v>
      </c>
    </row>
    <row r="14830" spans="1:1" ht="14.45" x14ac:dyDescent="0.3">
      <c r="A14830">
        <f t="shared" si="231"/>
        <v>14572</v>
      </c>
    </row>
    <row r="14831" spans="1:1" ht="14.45" x14ac:dyDescent="0.3">
      <c r="A14831">
        <f t="shared" si="231"/>
        <v>14571</v>
      </c>
    </row>
    <row r="14832" spans="1:1" ht="14.45" x14ac:dyDescent="0.3">
      <c r="A14832">
        <f t="shared" si="231"/>
        <v>14570</v>
      </c>
    </row>
    <row r="14833" spans="1:1" ht="14.45" x14ac:dyDescent="0.3">
      <c r="A14833">
        <f t="shared" si="231"/>
        <v>14569</v>
      </c>
    </row>
    <row r="14834" spans="1:1" ht="14.45" x14ac:dyDescent="0.3">
      <c r="A14834">
        <f t="shared" si="231"/>
        <v>14568</v>
      </c>
    </row>
    <row r="14835" spans="1:1" ht="14.45" x14ac:dyDescent="0.3">
      <c r="A14835">
        <f t="shared" si="231"/>
        <v>14567</v>
      </c>
    </row>
    <row r="14836" spans="1:1" ht="14.45" x14ac:dyDescent="0.3">
      <c r="A14836">
        <f t="shared" si="231"/>
        <v>14566</v>
      </c>
    </row>
    <row r="14837" spans="1:1" ht="14.45" x14ac:dyDescent="0.3">
      <c r="A14837">
        <f t="shared" si="231"/>
        <v>14565</v>
      </c>
    </row>
    <row r="14838" spans="1:1" ht="14.45" x14ac:dyDescent="0.3">
      <c r="A14838">
        <f t="shared" si="231"/>
        <v>14564</v>
      </c>
    </row>
    <row r="14839" spans="1:1" ht="14.45" x14ac:dyDescent="0.3">
      <c r="A14839">
        <f t="shared" si="231"/>
        <v>14563</v>
      </c>
    </row>
    <row r="14840" spans="1:1" ht="14.45" x14ac:dyDescent="0.3">
      <c r="A14840">
        <f t="shared" si="231"/>
        <v>14562</v>
      </c>
    </row>
    <row r="14841" spans="1:1" ht="14.45" x14ac:dyDescent="0.3">
      <c r="A14841">
        <f t="shared" si="231"/>
        <v>14561</v>
      </c>
    </row>
    <row r="14842" spans="1:1" ht="14.45" x14ac:dyDescent="0.3">
      <c r="A14842">
        <f t="shared" si="231"/>
        <v>14560</v>
      </c>
    </row>
    <row r="14843" spans="1:1" ht="14.45" x14ac:dyDescent="0.3">
      <c r="A14843">
        <f t="shared" si="231"/>
        <v>14559</v>
      </c>
    </row>
    <row r="14844" spans="1:1" ht="14.45" x14ac:dyDescent="0.3">
      <c r="A14844">
        <f t="shared" si="231"/>
        <v>14558</v>
      </c>
    </row>
    <row r="14845" spans="1:1" ht="14.45" x14ac:dyDescent="0.3">
      <c r="A14845">
        <f t="shared" si="231"/>
        <v>14557</v>
      </c>
    </row>
    <row r="14846" spans="1:1" ht="14.45" x14ac:dyDescent="0.3">
      <c r="A14846">
        <f t="shared" si="231"/>
        <v>14556</v>
      </c>
    </row>
    <row r="14847" spans="1:1" ht="14.45" x14ac:dyDescent="0.3">
      <c r="A14847">
        <f t="shared" si="231"/>
        <v>14555</v>
      </c>
    </row>
    <row r="14848" spans="1:1" ht="14.45" x14ac:dyDescent="0.3">
      <c r="A14848">
        <f t="shared" si="231"/>
        <v>14554</v>
      </c>
    </row>
    <row r="14849" spans="1:1" ht="14.45" x14ac:dyDescent="0.3">
      <c r="A14849">
        <f t="shared" si="231"/>
        <v>14553</v>
      </c>
    </row>
    <row r="14850" spans="1:1" ht="14.45" x14ac:dyDescent="0.3">
      <c r="A14850">
        <f t="shared" si="231"/>
        <v>14552</v>
      </c>
    </row>
    <row r="14851" spans="1:1" ht="14.45" x14ac:dyDescent="0.3">
      <c r="A14851">
        <f t="shared" si="231"/>
        <v>14551</v>
      </c>
    </row>
    <row r="14852" spans="1:1" ht="14.45" x14ac:dyDescent="0.3">
      <c r="A14852">
        <f t="shared" ref="A14852:A14915" si="232">A14851-1</f>
        <v>14550</v>
      </c>
    </row>
    <row r="14853" spans="1:1" ht="14.45" x14ac:dyDescent="0.3">
      <c r="A14853">
        <f t="shared" si="232"/>
        <v>14549</v>
      </c>
    </row>
    <row r="14854" spans="1:1" ht="14.45" x14ac:dyDescent="0.3">
      <c r="A14854">
        <f t="shared" si="232"/>
        <v>14548</v>
      </c>
    </row>
    <row r="14855" spans="1:1" ht="14.45" x14ac:dyDescent="0.3">
      <c r="A14855">
        <f t="shared" si="232"/>
        <v>14547</v>
      </c>
    </row>
    <row r="14856" spans="1:1" ht="14.45" x14ac:dyDescent="0.3">
      <c r="A14856">
        <f t="shared" si="232"/>
        <v>14546</v>
      </c>
    </row>
    <row r="14857" spans="1:1" ht="14.45" x14ac:dyDescent="0.3">
      <c r="A14857">
        <f t="shared" si="232"/>
        <v>14545</v>
      </c>
    </row>
    <row r="14858" spans="1:1" ht="14.45" x14ac:dyDescent="0.3">
      <c r="A14858">
        <f t="shared" si="232"/>
        <v>14544</v>
      </c>
    </row>
    <row r="14859" spans="1:1" ht="14.45" x14ac:dyDescent="0.3">
      <c r="A14859">
        <f t="shared" si="232"/>
        <v>14543</v>
      </c>
    </row>
    <row r="14860" spans="1:1" ht="14.45" x14ac:dyDescent="0.3">
      <c r="A14860">
        <f t="shared" si="232"/>
        <v>14542</v>
      </c>
    </row>
    <row r="14861" spans="1:1" ht="14.45" x14ac:dyDescent="0.3">
      <c r="A14861">
        <f t="shared" si="232"/>
        <v>14541</v>
      </c>
    </row>
    <row r="14862" spans="1:1" ht="14.45" x14ac:dyDescent="0.3">
      <c r="A14862">
        <f t="shared" si="232"/>
        <v>14540</v>
      </c>
    </row>
    <row r="14863" spans="1:1" ht="14.45" x14ac:dyDescent="0.3">
      <c r="A14863">
        <f t="shared" si="232"/>
        <v>14539</v>
      </c>
    </row>
    <row r="14864" spans="1:1" ht="14.45" x14ac:dyDescent="0.3">
      <c r="A14864">
        <f t="shared" si="232"/>
        <v>14538</v>
      </c>
    </row>
    <row r="14865" spans="1:1" ht="14.45" x14ac:dyDescent="0.3">
      <c r="A14865">
        <f t="shared" si="232"/>
        <v>14537</v>
      </c>
    </row>
    <row r="14866" spans="1:1" ht="14.45" x14ac:dyDescent="0.3">
      <c r="A14866">
        <f t="shared" si="232"/>
        <v>14536</v>
      </c>
    </row>
    <row r="14867" spans="1:1" ht="14.45" x14ac:dyDescent="0.3">
      <c r="A14867">
        <f t="shared" si="232"/>
        <v>14535</v>
      </c>
    </row>
    <row r="14868" spans="1:1" ht="14.45" x14ac:dyDescent="0.3">
      <c r="A14868">
        <f t="shared" si="232"/>
        <v>14534</v>
      </c>
    </row>
    <row r="14869" spans="1:1" ht="14.45" x14ac:dyDescent="0.3">
      <c r="A14869">
        <f t="shared" si="232"/>
        <v>14533</v>
      </c>
    </row>
    <row r="14870" spans="1:1" ht="14.45" x14ac:dyDescent="0.3">
      <c r="A14870">
        <f t="shared" si="232"/>
        <v>14532</v>
      </c>
    </row>
    <row r="14871" spans="1:1" ht="14.45" x14ac:dyDescent="0.3">
      <c r="A14871">
        <f t="shared" si="232"/>
        <v>14531</v>
      </c>
    </row>
    <row r="14872" spans="1:1" ht="14.45" x14ac:dyDescent="0.3">
      <c r="A14872">
        <f t="shared" si="232"/>
        <v>14530</v>
      </c>
    </row>
    <row r="14873" spans="1:1" ht="14.45" x14ac:dyDescent="0.3">
      <c r="A14873">
        <f t="shared" si="232"/>
        <v>14529</v>
      </c>
    </row>
    <row r="14874" spans="1:1" ht="14.45" x14ac:dyDescent="0.3">
      <c r="A14874">
        <f t="shared" si="232"/>
        <v>14528</v>
      </c>
    </row>
    <row r="14875" spans="1:1" ht="14.45" x14ac:dyDescent="0.3">
      <c r="A14875">
        <f t="shared" si="232"/>
        <v>14527</v>
      </c>
    </row>
    <row r="14876" spans="1:1" ht="14.45" x14ac:dyDescent="0.3">
      <c r="A14876">
        <f t="shared" si="232"/>
        <v>14526</v>
      </c>
    </row>
    <row r="14877" spans="1:1" ht="14.45" x14ac:dyDescent="0.3">
      <c r="A14877">
        <f t="shared" si="232"/>
        <v>14525</v>
      </c>
    </row>
    <row r="14878" spans="1:1" ht="14.45" x14ac:dyDescent="0.3">
      <c r="A14878">
        <f t="shared" si="232"/>
        <v>14524</v>
      </c>
    </row>
    <row r="14879" spans="1:1" ht="14.45" x14ac:dyDescent="0.3">
      <c r="A14879">
        <f t="shared" si="232"/>
        <v>14523</v>
      </c>
    </row>
    <row r="14880" spans="1:1" ht="14.45" x14ac:dyDescent="0.3">
      <c r="A14880">
        <f t="shared" si="232"/>
        <v>14522</v>
      </c>
    </row>
    <row r="14881" spans="1:1" ht="14.45" x14ac:dyDescent="0.3">
      <c r="A14881">
        <f t="shared" si="232"/>
        <v>14521</v>
      </c>
    </row>
    <row r="14882" spans="1:1" ht="14.45" x14ac:dyDescent="0.3">
      <c r="A14882">
        <f t="shared" si="232"/>
        <v>14520</v>
      </c>
    </row>
    <row r="14883" spans="1:1" ht="14.45" x14ac:dyDescent="0.3">
      <c r="A14883">
        <f t="shared" si="232"/>
        <v>14519</v>
      </c>
    </row>
    <row r="14884" spans="1:1" ht="14.45" x14ac:dyDescent="0.3">
      <c r="A14884">
        <f t="shared" si="232"/>
        <v>14518</v>
      </c>
    </row>
    <row r="14885" spans="1:1" ht="14.45" x14ac:dyDescent="0.3">
      <c r="A14885">
        <f t="shared" si="232"/>
        <v>14517</v>
      </c>
    </row>
    <row r="14886" spans="1:1" ht="14.45" x14ac:dyDescent="0.3">
      <c r="A14886">
        <f t="shared" si="232"/>
        <v>14516</v>
      </c>
    </row>
    <row r="14887" spans="1:1" ht="14.45" x14ac:dyDescent="0.3">
      <c r="A14887">
        <f t="shared" si="232"/>
        <v>14515</v>
      </c>
    </row>
    <row r="14888" spans="1:1" ht="14.45" x14ac:dyDescent="0.3">
      <c r="A14888">
        <f t="shared" si="232"/>
        <v>14514</v>
      </c>
    </row>
    <row r="14889" spans="1:1" ht="14.45" x14ac:dyDescent="0.3">
      <c r="A14889">
        <f t="shared" si="232"/>
        <v>14513</v>
      </c>
    </row>
    <row r="14890" spans="1:1" ht="14.45" x14ac:dyDescent="0.3">
      <c r="A14890">
        <f t="shared" si="232"/>
        <v>14512</v>
      </c>
    </row>
    <row r="14891" spans="1:1" ht="14.45" x14ac:dyDescent="0.3">
      <c r="A14891">
        <f t="shared" si="232"/>
        <v>14511</v>
      </c>
    </row>
    <row r="14892" spans="1:1" ht="14.45" x14ac:dyDescent="0.3">
      <c r="A14892">
        <f t="shared" si="232"/>
        <v>14510</v>
      </c>
    </row>
    <row r="14893" spans="1:1" ht="14.45" x14ac:dyDescent="0.3">
      <c r="A14893">
        <f t="shared" si="232"/>
        <v>14509</v>
      </c>
    </row>
    <row r="14894" spans="1:1" ht="14.45" x14ac:dyDescent="0.3">
      <c r="A14894">
        <f t="shared" si="232"/>
        <v>14508</v>
      </c>
    </row>
    <row r="14895" spans="1:1" ht="14.45" x14ac:dyDescent="0.3">
      <c r="A14895">
        <f t="shared" si="232"/>
        <v>14507</v>
      </c>
    </row>
    <row r="14896" spans="1:1" ht="14.45" x14ac:dyDescent="0.3">
      <c r="A14896">
        <f t="shared" si="232"/>
        <v>14506</v>
      </c>
    </row>
    <row r="14897" spans="1:1" ht="14.45" x14ac:dyDescent="0.3">
      <c r="A14897">
        <f t="shared" si="232"/>
        <v>14505</v>
      </c>
    </row>
    <row r="14898" spans="1:1" ht="14.45" x14ac:dyDescent="0.3">
      <c r="A14898">
        <f t="shared" si="232"/>
        <v>14504</v>
      </c>
    </row>
    <row r="14899" spans="1:1" ht="14.45" x14ac:dyDescent="0.3">
      <c r="A14899">
        <f t="shared" si="232"/>
        <v>14503</v>
      </c>
    </row>
    <row r="14900" spans="1:1" ht="14.45" x14ac:dyDescent="0.3">
      <c r="A14900">
        <f t="shared" si="232"/>
        <v>14502</v>
      </c>
    </row>
    <row r="14901" spans="1:1" ht="14.45" x14ac:dyDescent="0.3">
      <c r="A14901">
        <f t="shared" si="232"/>
        <v>14501</v>
      </c>
    </row>
    <row r="14902" spans="1:1" ht="14.45" x14ac:dyDescent="0.3">
      <c r="A14902">
        <f t="shared" si="232"/>
        <v>14500</v>
      </c>
    </row>
    <row r="14903" spans="1:1" ht="14.45" x14ac:dyDescent="0.3">
      <c r="A14903">
        <f t="shared" si="232"/>
        <v>14499</v>
      </c>
    </row>
    <row r="14904" spans="1:1" ht="14.45" x14ac:dyDescent="0.3">
      <c r="A14904">
        <f t="shared" si="232"/>
        <v>14498</v>
      </c>
    </row>
    <row r="14905" spans="1:1" ht="14.45" x14ac:dyDescent="0.3">
      <c r="A14905">
        <f t="shared" si="232"/>
        <v>14497</v>
      </c>
    </row>
    <row r="14906" spans="1:1" ht="14.45" x14ac:dyDescent="0.3">
      <c r="A14906">
        <f t="shared" si="232"/>
        <v>14496</v>
      </c>
    </row>
    <row r="14907" spans="1:1" ht="14.45" x14ac:dyDescent="0.3">
      <c r="A14907">
        <f t="shared" si="232"/>
        <v>14495</v>
      </c>
    </row>
    <row r="14908" spans="1:1" ht="14.45" x14ac:dyDescent="0.3">
      <c r="A14908">
        <f t="shared" si="232"/>
        <v>14494</v>
      </c>
    </row>
    <row r="14909" spans="1:1" ht="14.45" x14ac:dyDescent="0.3">
      <c r="A14909">
        <f t="shared" si="232"/>
        <v>14493</v>
      </c>
    </row>
    <row r="14910" spans="1:1" ht="14.45" x14ac:dyDescent="0.3">
      <c r="A14910">
        <f t="shared" si="232"/>
        <v>14492</v>
      </c>
    </row>
    <row r="14911" spans="1:1" ht="14.45" x14ac:dyDescent="0.3">
      <c r="A14911">
        <f t="shared" si="232"/>
        <v>14491</v>
      </c>
    </row>
    <row r="14912" spans="1:1" ht="14.45" x14ac:dyDescent="0.3">
      <c r="A14912">
        <f t="shared" si="232"/>
        <v>14490</v>
      </c>
    </row>
    <row r="14913" spans="1:1" ht="14.45" x14ac:dyDescent="0.3">
      <c r="A14913">
        <f t="shared" si="232"/>
        <v>14489</v>
      </c>
    </row>
    <row r="14914" spans="1:1" ht="14.45" x14ac:dyDescent="0.3">
      <c r="A14914">
        <f t="shared" si="232"/>
        <v>14488</v>
      </c>
    </row>
    <row r="14915" spans="1:1" ht="14.45" x14ac:dyDescent="0.3">
      <c r="A14915">
        <f t="shared" si="232"/>
        <v>14487</v>
      </c>
    </row>
    <row r="14916" spans="1:1" ht="14.45" x14ac:dyDescent="0.3">
      <c r="A14916">
        <f t="shared" ref="A14916:A14979" si="233">A14915-1</f>
        <v>14486</v>
      </c>
    </row>
    <row r="14917" spans="1:1" ht="14.45" x14ac:dyDescent="0.3">
      <c r="A14917">
        <f t="shared" si="233"/>
        <v>14485</v>
      </c>
    </row>
    <row r="14918" spans="1:1" ht="14.45" x14ac:dyDescent="0.3">
      <c r="A14918">
        <f t="shared" si="233"/>
        <v>14484</v>
      </c>
    </row>
    <row r="14919" spans="1:1" ht="14.45" x14ac:dyDescent="0.3">
      <c r="A14919">
        <f t="shared" si="233"/>
        <v>14483</v>
      </c>
    </row>
    <row r="14920" spans="1:1" ht="14.45" x14ac:dyDescent="0.3">
      <c r="A14920">
        <f t="shared" si="233"/>
        <v>14482</v>
      </c>
    </row>
    <row r="14921" spans="1:1" ht="14.45" x14ac:dyDescent="0.3">
      <c r="A14921">
        <f t="shared" si="233"/>
        <v>14481</v>
      </c>
    </row>
    <row r="14922" spans="1:1" ht="14.45" x14ac:dyDescent="0.3">
      <c r="A14922">
        <f t="shared" si="233"/>
        <v>14480</v>
      </c>
    </row>
    <row r="14923" spans="1:1" ht="14.45" x14ac:dyDescent="0.3">
      <c r="A14923">
        <f t="shared" si="233"/>
        <v>14479</v>
      </c>
    </row>
    <row r="14924" spans="1:1" ht="14.45" x14ac:dyDescent="0.3">
      <c r="A14924">
        <f t="shared" si="233"/>
        <v>14478</v>
      </c>
    </row>
    <row r="14925" spans="1:1" ht="14.45" x14ac:dyDescent="0.3">
      <c r="A14925">
        <f t="shared" si="233"/>
        <v>14477</v>
      </c>
    </row>
    <row r="14926" spans="1:1" ht="14.45" x14ac:dyDescent="0.3">
      <c r="A14926">
        <f t="shared" si="233"/>
        <v>14476</v>
      </c>
    </row>
    <row r="14927" spans="1:1" ht="14.45" x14ac:dyDescent="0.3">
      <c r="A14927">
        <f t="shared" si="233"/>
        <v>14475</v>
      </c>
    </row>
    <row r="14928" spans="1:1" ht="14.45" x14ac:dyDescent="0.3">
      <c r="A14928">
        <f t="shared" si="233"/>
        <v>14474</v>
      </c>
    </row>
    <row r="14929" spans="1:1" ht="14.45" x14ac:dyDescent="0.3">
      <c r="A14929">
        <f t="shared" si="233"/>
        <v>14473</v>
      </c>
    </row>
    <row r="14930" spans="1:1" ht="14.45" x14ac:dyDescent="0.3">
      <c r="A14930">
        <f t="shared" si="233"/>
        <v>14472</v>
      </c>
    </row>
    <row r="14931" spans="1:1" ht="14.45" x14ac:dyDescent="0.3">
      <c r="A14931">
        <f t="shared" si="233"/>
        <v>14471</v>
      </c>
    </row>
    <row r="14932" spans="1:1" ht="14.45" x14ac:dyDescent="0.3">
      <c r="A14932">
        <f t="shared" si="233"/>
        <v>14470</v>
      </c>
    </row>
    <row r="14933" spans="1:1" ht="14.45" x14ac:dyDescent="0.3">
      <c r="A14933">
        <f t="shared" si="233"/>
        <v>14469</v>
      </c>
    </row>
    <row r="14934" spans="1:1" ht="14.45" x14ac:dyDescent="0.3">
      <c r="A14934">
        <f t="shared" si="233"/>
        <v>14468</v>
      </c>
    </row>
    <row r="14935" spans="1:1" ht="14.45" x14ac:dyDescent="0.3">
      <c r="A14935">
        <f t="shared" si="233"/>
        <v>14467</v>
      </c>
    </row>
    <row r="14936" spans="1:1" ht="14.45" x14ac:dyDescent="0.3">
      <c r="A14936">
        <f t="shared" si="233"/>
        <v>14466</v>
      </c>
    </row>
    <row r="14937" spans="1:1" ht="14.45" x14ac:dyDescent="0.3">
      <c r="A14937">
        <f t="shared" si="233"/>
        <v>14465</v>
      </c>
    </row>
    <row r="14938" spans="1:1" ht="14.45" x14ac:dyDescent="0.3">
      <c r="A14938">
        <f t="shared" si="233"/>
        <v>14464</v>
      </c>
    </row>
    <row r="14939" spans="1:1" ht="14.45" x14ac:dyDescent="0.3">
      <c r="A14939">
        <f t="shared" si="233"/>
        <v>14463</v>
      </c>
    </row>
    <row r="14940" spans="1:1" ht="14.45" x14ac:dyDescent="0.3">
      <c r="A14940">
        <f t="shared" si="233"/>
        <v>14462</v>
      </c>
    </row>
    <row r="14941" spans="1:1" ht="14.45" x14ac:dyDescent="0.3">
      <c r="A14941">
        <f t="shared" si="233"/>
        <v>14461</v>
      </c>
    </row>
    <row r="14942" spans="1:1" ht="14.45" x14ac:dyDescent="0.3">
      <c r="A14942">
        <f t="shared" si="233"/>
        <v>14460</v>
      </c>
    </row>
    <row r="14943" spans="1:1" ht="14.45" x14ac:dyDescent="0.3">
      <c r="A14943">
        <f t="shared" si="233"/>
        <v>14459</v>
      </c>
    </row>
    <row r="14944" spans="1:1" ht="14.45" x14ac:dyDescent="0.3">
      <c r="A14944">
        <f t="shared" si="233"/>
        <v>14458</v>
      </c>
    </row>
    <row r="14945" spans="1:1" ht="14.45" x14ac:dyDescent="0.3">
      <c r="A14945">
        <f t="shared" si="233"/>
        <v>14457</v>
      </c>
    </row>
    <row r="14946" spans="1:1" ht="14.45" x14ac:dyDescent="0.3">
      <c r="A14946">
        <f t="shared" si="233"/>
        <v>14456</v>
      </c>
    </row>
    <row r="14947" spans="1:1" ht="14.45" x14ac:dyDescent="0.3">
      <c r="A14947">
        <f t="shared" si="233"/>
        <v>14455</v>
      </c>
    </row>
    <row r="14948" spans="1:1" ht="14.45" x14ac:dyDescent="0.3">
      <c r="A14948">
        <f t="shared" si="233"/>
        <v>14454</v>
      </c>
    </row>
    <row r="14949" spans="1:1" ht="14.45" x14ac:dyDescent="0.3">
      <c r="A14949">
        <f t="shared" si="233"/>
        <v>14453</v>
      </c>
    </row>
    <row r="14950" spans="1:1" ht="14.45" x14ac:dyDescent="0.3">
      <c r="A14950">
        <f t="shared" si="233"/>
        <v>14452</v>
      </c>
    </row>
    <row r="14951" spans="1:1" ht="14.45" x14ac:dyDescent="0.3">
      <c r="A14951">
        <f t="shared" si="233"/>
        <v>14451</v>
      </c>
    </row>
    <row r="14952" spans="1:1" ht="14.45" x14ac:dyDescent="0.3">
      <c r="A14952">
        <f t="shared" si="233"/>
        <v>14450</v>
      </c>
    </row>
    <row r="14953" spans="1:1" ht="14.45" x14ac:dyDescent="0.3">
      <c r="A14953">
        <f t="shared" si="233"/>
        <v>14449</v>
      </c>
    </row>
    <row r="14954" spans="1:1" ht="14.45" x14ac:dyDescent="0.3">
      <c r="A14954">
        <f t="shared" si="233"/>
        <v>14448</v>
      </c>
    </row>
    <row r="14955" spans="1:1" ht="14.45" x14ac:dyDescent="0.3">
      <c r="A14955">
        <f t="shared" si="233"/>
        <v>14447</v>
      </c>
    </row>
    <row r="14956" spans="1:1" ht="14.45" x14ac:dyDescent="0.3">
      <c r="A14956">
        <f t="shared" si="233"/>
        <v>14446</v>
      </c>
    </row>
    <row r="14957" spans="1:1" ht="14.45" x14ac:dyDescent="0.3">
      <c r="A14957">
        <f t="shared" si="233"/>
        <v>14445</v>
      </c>
    </row>
    <row r="14958" spans="1:1" ht="14.45" x14ac:dyDescent="0.3">
      <c r="A14958">
        <f t="shared" si="233"/>
        <v>14444</v>
      </c>
    </row>
    <row r="14959" spans="1:1" ht="14.45" x14ac:dyDescent="0.3">
      <c r="A14959">
        <f t="shared" si="233"/>
        <v>14443</v>
      </c>
    </row>
    <row r="14960" spans="1:1" ht="14.45" x14ac:dyDescent="0.3">
      <c r="A14960">
        <f t="shared" si="233"/>
        <v>14442</v>
      </c>
    </row>
    <row r="14961" spans="1:1" ht="14.45" x14ac:dyDescent="0.3">
      <c r="A14961">
        <f t="shared" si="233"/>
        <v>14441</v>
      </c>
    </row>
    <row r="14962" spans="1:1" ht="14.45" x14ac:dyDescent="0.3">
      <c r="A14962">
        <f t="shared" si="233"/>
        <v>14440</v>
      </c>
    </row>
    <row r="14963" spans="1:1" ht="14.45" x14ac:dyDescent="0.3">
      <c r="A14963">
        <f t="shared" si="233"/>
        <v>14439</v>
      </c>
    </row>
    <row r="14964" spans="1:1" ht="14.45" x14ac:dyDescent="0.3">
      <c r="A14964">
        <f t="shared" si="233"/>
        <v>14438</v>
      </c>
    </row>
    <row r="14965" spans="1:1" ht="14.45" x14ac:dyDescent="0.3">
      <c r="A14965">
        <f t="shared" si="233"/>
        <v>14437</v>
      </c>
    </row>
    <row r="14966" spans="1:1" ht="14.45" x14ac:dyDescent="0.3">
      <c r="A14966">
        <f t="shared" si="233"/>
        <v>14436</v>
      </c>
    </row>
    <row r="14967" spans="1:1" ht="14.45" x14ac:dyDescent="0.3">
      <c r="A14967">
        <f t="shared" si="233"/>
        <v>14435</v>
      </c>
    </row>
    <row r="14968" spans="1:1" ht="14.45" x14ac:dyDescent="0.3">
      <c r="A14968">
        <f t="shared" si="233"/>
        <v>14434</v>
      </c>
    </row>
    <row r="14969" spans="1:1" ht="14.45" x14ac:dyDescent="0.3">
      <c r="A14969">
        <f t="shared" si="233"/>
        <v>14433</v>
      </c>
    </row>
    <row r="14970" spans="1:1" ht="14.45" x14ac:dyDescent="0.3">
      <c r="A14970">
        <f t="shared" si="233"/>
        <v>14432</v>
      </c>
    </row>
    <row r="14971" spans="1:1" ht="14.45" x14ac:dyDescent="0.3">
      <c r="A14971">
        <f t="shared" si="233"/>
        <v>14431</v>
      </c>
    </row>
    <row r="14972" spans="1:1" ht="14.45" x14ac:dyDescent="0.3">
      <c r="A14972">
        <f t="shared" si="233"/>
        <v>14430</v>
      </c>
    </row>
    <row r="14973" spans="1:1" ht="14.45" x14ac:dyDescent="0.3">
      <c r="A14973">
        <f t="shared" si="233"/>
        <v>14429</v>
      </c>
    </row>
    <row r="14974" spans="1:1" ht="14.45" x14ac:dyDescent="0.3">
      <c r="A14974">
        <f t="shared" si="233"/>
        <v>14428</v>
      </c>
    </row>
    <row r="14975" spans="1:1" ht="14.45" x14ac:dyDescent="0.3">
      <c r="A14975">
        <f t="shared" si="233"/>
        <v>14427</v>
      </c>
    </row>
    <row r="14976" spans="1:1" ht="14.45" x14ac:dyDescent="0.3">
      <c r="A14976">
        <f t="shared" si="233"/>
        <v>14426</v>
      </c>
    </row>
    <row r="14977" spans="1:1" ht="14.45" x14ac:dyDescent="0.3">
      <c r="A14977">
        <f t="shared" si="233"/>
        <v>14425</v>
      </c>
    </row>
    <row r="14978" spans="1:1" ht="14.45" x14ac:dyDescent="0.3">
      <c r="A14978">
        <f t="shared" si="233"/>
        <v>14424</v>
      </c>
    </row>
    <row r="14979" spans="1:1" ht="14.45" x14ac:dyDescent="0.3">
      <c r="A14979">
        <f t="shared" si="233"/>
        <v>14423</v>
      </c>
    </row>
    <row r="14980" spans="1:1" ht="14.45" x14ac:dyDescent="0.3">
      <c r="A14980">
        <f t="shared" ref="A14980:A15043" si="234">A14979-1</f>
        <v>14422</v>
      </c>
    </row>
    <row r="14981" spans="1:1" ht="14.45" x14ac:dyDescent="0.3">
      <c r="A14981">
        <f t="shared" si="234"/>
        <v>14421</v>
      </c>
    </row>
    <row r="14982" spans="1:1" ht="14.45" x14ac:dyDescent="0.3">
      <c r="A14982">
        <f t="shared" si="234"/>
        <v>14420</v>
      </c>
    </row>
    <row r="14983" spans="1:1" ht="14.45" x14ac:dyDescent="0.3">
      <c r="A14983">
        <f t="shared" si="234"/>
        <v>14419</v>
      </c>
    </row>
    <row r="14984" spans="1:1" ht="14.45" x14ac:dyDescent="0.3">
      <c r="A14984">
        <f t="shared" si="234"/>
        <v>14418</v>
      </c>
    </row>
    <row r="14985" spans="1:1" ht="14.45" x14ac:dyDescent="0.3">
      <c r="A14985">
        <f t="shared" si="234"/>
        <v>14417</v>
      </c>
    </row>
    <row r="14986" spans="1:1" ht="14.45" x14ac:dyDescent="0.3">
      <c r="A14986">
        <f t="shared" si="234"/>
        <v>14416</v>
      </c>
    </row>
    <row r="14987" spans="1:1" ht="14.45" x14ac:dyDescent="0.3">
      <c r="A14987">
        <f t="shared" si="234"/>
        <v>14415</v>
      </c>
    </row>
    <row r="14988" spans="1:1" ht="14.45" x14ac:dyDescent="0.3">
      <c r="A14988">
        <f t="shared" si="234"/>
        <v>14414</v>
      </c>
    </row>
    <row r="14989" spans="1:1" ht="14.45" x14ac:dyDescent="0.3">
      <c r="A14989">
        <f t="shared" si="234"/>
        <v>14413</v>
      </c>
    </row>
    <row r="14990" spans="1:1" ht="14.45" x14ac:dyDescent="0.3">
      <c r="A14990">
        <f t="shared" si="234"/>
        <v>14412</v>
      </c>
    </row>
    <row r="14991" spans="1:1" ht="14.45" x14ac:dyDescent="0.3">
      <c r="A14991">
        <f t="shared" si="234"/>
        <v>14411</v>
      </c>
    </row>
    <row r="14992" spans="1:1" ht="14.45" x14ac:dyDescent="0.3">
      <c r="A14992">
        <f t="shared" si="234"/>
        <v>14410</v>
      </c>
    </row>
    <row r="14993" spans="1:1" ht="14.45" x14ac:dyDescent="0.3">
      <c r="A14993">
        <f t="shared" si="234"/>
        <v>14409</v>
      </c>
    </row>
    <row r="14994" spans="1:1" ht="14.45" x14ac:dyDescent="0.3">
      <c r="A14994">
        <f t="shared" si="234"/>
        <v>14408</v>
      </c>
    </row>
    <row r="14995" spans="1:1" ht="14.45" x14ac:dyDescent="0.3">
      <c r="A14995">
        <f t="shared" si="234"/>
        <v>14407</v>
      </c>
    </row>
    <row r="14996" spans="1:1" ht="14.45" x14ac:dyDescent="0.3">
      <c r="A14996">
        <f t="shared" si="234"/>
        <v>14406</v>
      </c>
    </row>
    <row r="14997" spans="1:1" ht="14.45" x14ac:dyDescent="0.3">
      <c r="A14997">
        <f t="shared" si="234"/>
        <v>14405</v>
      </c>
    </row>
    <row r="14998" spans="1:1" ht="14.45" x14ac:dyDescent="0.3">
      <c r="A14998">
        <f t="shared" si="234"/>
        <v>14404</v>
      </c>
    </row>
    <row r="14999" spans="1:1" ht="14.45" x14ac:dyDescent="0.3">
      <c r="A14999">
        <f t="shared" si="234"/>
        <v>14403</v>
      </c>
    </row>
    <row r="15000" spans="1:1" ht="14.45" x14ac:dyDescent="0.3">
      <c r="A15000">
        <f t="shared" si="234"/>
        <v>14402</v>
      </c>
    </row>
    <row r="15001" spans="1:1" ht="14.45" x14ac:dyDescent="0.3">
      <c r="A15001">
        <f t="shared" si="234"/>
        <v>14401</v>
      </c>
    </row>
    <row r="15002" spans="1:1" ht="14.45" x14ac:dyDescent="0.3">
      <c r="A15002">
        <f t="shared" si="234"/>
        <v>14400</v>
      </c>
    </row>
    <row r="15003" spans="1:1" ht="14.45" x14ac:dyDescent="0.3">
      <c r="A15003">
        <f t="shared" si="234"/>
        <v>14399</v>
      </c>
    </row>
    <row r="15004" spans="1:1" ht="14.45" x14ac:dyDescent="0.3">
      <c r="A15004">
        <f t="shared" si="234"/>
        <v>14398</v>
      </c>
    </row>
    <row r="15005" spans="1:1" ht="14.45" x14ac:dyDescent="0.3">
      <c r="A15005">
        <f t="shared" si="234"/>
        <v>14397</v>
      </c>
    </row>
    <row r="15006" spans="1:1" ht="14.45" x14ac:dyDescent="0.3">
      <c r="A15006">
        <f t="shared" si="234"/>
        <v>14396</v>
      </c>
    </row>
    <row r="15007" spans="1:1" ht="14.45" x14ac:dyDescent="0.3">
      <c r="A15007">
        <f t="shared" si="234"/>
        <v>14395</v>
      </c>
    </row>
    <row r="15008" spans="1:1" ht="14.45" x14ac:dyDescent="0.3">
      <c r="A15008">
        <f t="shared" si="234"/>
        <v>14394</v>
      </c>
    </row>
    <row r="15009" spans="1:1" ht="14.45" x14ac:dyDescent="0.3">
      <c r="A15009">
        <f t="shared" si="234"/>
        <v>14393</v>
      </c>
    </row>
    <row r="15010" spans="1:1" ht="14.45" x14ac:dyDescent="0.3">
      <c r="A15010">
        <f t="shared" si="234"/>
        <v>14392</v>
      </c>
    </row>
    <row r="15011" spans="1:1" ht="14.45" x14ac:dyDescent="0.3">
      <c r="A15011">
        <f t="shared" si="234"/>
        <v>14391</v>
      </c>
    </row>
    <row r="15012" spans="1:1" ht="14.45" x14ac:dyDescent="0.3">
      <c r="A15012">
        <f t="shared" si="234"/>
        <v>14390</v>
      </c>
    </row>
    <row r="15013" spans="1:1" ht="14.45" x14ac:dyDescent="0.3">
      <c r="A15013">
        <f t="shared" si="234"/>
        <v>14389</v>
      </c>
    </row>
    <row r="15014" spans="1:1" ht="14.45" x14ac:dyDescent="0.3">
      <c r="A15014">
        <f t="shared" si="234"/>
        <v>14388</v>
      </c>
    </row>
    <row r="15015" spans="1:1" ht="14.45" x14ac:dyDescent="0.3">
      <c r="A15015">
        <f t="shared" si="234"/>
        <v>14387</v>
      </c>
    </row>
    <row r="15016" spans="1:1" ht="14.45" x14ac:dyDescent="0.3">
      <c r="A15016">
        <f t="shared" si="234"/>
        <v>14386</v>
      </c>
    </row>
    <row r="15017" spans="1:1" ht="14.45" x14ac:dyDescent="0.3">
      <c r="A15017">
        <f t="shared" si="234"/>
        <v>14385</v>
      </c>
    </row>
    <row r="15018" spans="1:1" ht="14.45" x14ac:dyDescent="0.3">
      <c r="A15018">
        <f t="shared" si="234"/>
        <v>14384</v>
      </c>
    </row>
    <row r="15019" spans="1:1" ht="14.45" x14ac:dyDescent="0.3">
      <c r="A15019">
        <f t="shared" si="234"/>
        <v>14383</v>
      </c>
    </row>
    <row r="15020" spans="1:1" ht="14.45" x14ac:dyDescent="0.3">
      <c r="A15020">
        <f t="shared" si="234"/>
        <v>14382</v>
      </c>
    </row>
    <row r="15021" spans="1:1" ht="14.45" x14ac:dyDescent="0.3">
      <c r="A15021">
        <f t="shared" si="234"/>
        <v>14381</v>
      </c>
    </row>
    <row r="15022" spans="1:1" ht="14.45" x14ac:dyDescent="0.3">
      <c r="A15022">
        <f t="shared" si="234"/>
        <v>14380</v>
      </c>
    </row>
    <row r="15023" spans="1:1" ht="14.45" x14ac:dyDescent="0.3">
      <c r="A15023">
        <f t="shared" si="234"/>
        <v>14379</v>
      </c>
    </row>
    <row r="15024" spans="1:1" ht="14.45" x14ac:dyDescent="0.3">
      <c r="A15024">
        <f t="shared" si="234"/>
        <v>14378</v>
      </c>
    </row>
    <row r="15025" spans="1:1" ht="14.45" x14ac:dyDescent="0.3">
      <c r="A15025">
        <f t="shared" si="234"/>
        <v>14377</v>
      </c>
    </row>
    <row r="15026" spans="1:1" ht="14.45" x14ac:dyDescent="0.3">
      <c r="A15026">
        <f t="shared" si="234"/>
        <v>14376</v>
      </c>
    </row>
    <row r="15027" spans="1:1" ht="14.45" x14ac:dyDescent="0.3">
      <c r="A15027">
        <f t="shared" si="234"/>
        <v>14375</v>
      </c>
    </row>
    <row r="15028" spans="1:1" ht="14.45" x14ac:dyDescent="0.3">
      <c r="A15028">
        <f t="shared" si="234"/>
        <v>14374</v>
      </c>
    </row>
    <row r="15029" spans="1:1" ht="14.45" x14ac:dyDescent="0.3">
      <c r="A15029">
        <f t="shared" si="234"/>
        <v>14373</v>
      </c>
    </row>
    <row r="15030" spans="1:1" ht="14.45" x14ac:dyDescent="0.3">
      <c r="A15030">
        <f t="shared" si="234"/>
        <v>14372</v>
      </c>
    </row>
    <row r="15031" spans="1:1" ht="14.45" x14ac:dyDescent="0.3">
      <c r="A15031">
        <f t="shared" si="234"/>
        <v>14371</v>
      </c>
    </row>
    <row r="15032" spans="1:1" ht="14.45" x14ac:dyDescent="0.3">
      <c r="A15032">
        <f t="shared" si="234"/>
        <v>14370</v>
      </c>
    </row>
    <row r="15033" spans="1:1" ht="14.45" x14ac:dyDescent="0.3">
      <c r="A15033">
        <f t="shared" si="234"/>
        <v>14369</v>
      </c>
    </row>
    <row r="15034" spans="1:1" ht="14.45" x14ac:dyDescent="0.3">
      <c r="A15034">
        <f t="shared" si="234"/>
        <v>14368</v>
      </c>
    </row>
    <row r="15035" spans="1:1" ht="14.45" x14ac:dyDescent="0.3">
      <c r="A15035">
        <f t="shared" si="234"/>
        <v>14367</v>
      </c>
    </row>
    <row r="15036" spans="1:1" ht="14.45" x14ac:dyDescent="0.3">
      <c r="A15036">
        <f t="shared" si="234"/>
        <v>14366</v>
      </c>
    </row>
    <row r="15037" spans="1:1" ht="14.45" x14ac:dyDescent="0.3">
      <c r="A15037">
        <f t="shared" si="234"/>
        <v>14365</v>
      </c>
    </row>
    <row r="15038" spans="1:1" ht="14.45" x14ac:dyDescent="0.3">
      <c r="A15038">
        <f t="shared" si="234"/>
        <v>14364</v>
      </c>
    </row>
    <row r="15039" spans="1:1" ht="14.45" x14ac:dyDescent="0.3">
      <c r="A15039">
        <f t="shared" si="234"/>
        <v>14363</v>
      </c>
    </row>
    <row r="15040" spans="1:1" ht="14.45" x14ac:dyDescent="0.3">
      <c r="A15040">
        <f t="shared" si="234"/>
        <v>14362</v>
      </c>
    </row>
    <row r="15041" spans="1:1" ht="14.45" x14ac:dyDescent="0.3">
      <c r="A15041">
        <f t="shared" si="234"/>
        <v>14361</v>
      </c>
    </row>
    <row r="15042" spans="1:1" ht="14.45" x14ac:dyDescent="0.3">
      <c r="A15042">
        <f t="shared" si="234"/>
        <v>14360</v>
      </c>
    </row>
    <row r="15043" spans="1:1" ht="14.45" x14ac:dyDescent="0.3">
      <c r="A15043">
        <f t="shared" si="234"/>
        <v>14359</v>
      </c>
    </row>
    <row r="15044" spans="1:1" ht="14.45" x14ac:dyDescent="0.3">
      <c r="A15044">
        <f t="shared" ref="A15044:A15107" si="235">A15043-1</f>
        <v>14358</v>
      </c>
    </row>
    <row r="15045" spans="1:1" ht="14.45" x14ac:dyDescent="0.3">
      <c r="A15045">
        <f t="shared" si="235"/>
        <v>14357</v>
      </c>
    </row>
    <row r="15046" spans="1:1" ht="14.45" x14ac:dyDescent="0.3">
      <c r="A15046">
        <f t="shared" si="235"/>
        <v>14356</v>
      </c>
    </row>
    <row r="15047" spans="1:1" ht="14.45" x14ac:dyDescent="0.3">
      <c r="A15047">
        <f t="shared" si="235"/>
        <v>14355</v>
      </c>
    </row>
    <row r="15048" spans="1:1" ht="14.45" x14ac:dyDescent="0.3">
      <c r="A15048">
        <f t="shared" si="235"/>
        <v>14354</v>
      </c>
    </row>
    <row r="15049" spans="1:1" ht="14.45" x14ac:dyDescent="0.3">
      <c r="A15049">
        <f t="shared" si="235"/>
        <v>14353</v>
      </c>
    </row>
    <row r="15050" spans="1:1" ht="14.45" x14ac:dyDescent="0.3">
      <c r="A15050">
        <f t="shared" si="235"/>
        <v>14352</v>
      </c>
    </row>
    <row r="15051" spans="1:1" ht="14.45" x14ac:dyDescent="0.3">
      <c r="A15051">
        <f t="shared" si="235"/>
        <v>14351</v>
      </c>
    </row>
    <row r="15052" spans="1:1" ht="14.45" x14ac:dyDescent="0.3">
      <c r="A15052">
        <f t="shared" si="235"/>
        <v>14350</v>
      </c>
    </row>
    <row r="15053" spans="1:1" ht="14.45" x14ac:dyDescent="0.3">
      <c r="A15053">
        <f t="shared" si="235"/>
        <v>14349</v>
      </c>
    </row>
    <row r="15054" spans="1:1" ht="14.45" x14ac:dyDescent="0.3">
      <c r="A15054">
        <f t="shared" si="235"/>
        <v>14348</v>
      </c>
    </row>
    <row r="15055" spans="1:1" ht="14.45" x14ac:dyDescent="0.3">
      <c r="A15055">
        <f t="shared" si="235"/>
        <v>14347</v>
      </c>
    </row>
    <row r="15056" spans="1:1" ht="14.45" x14ac:dyDescent="0.3">
      <c r="A15056">
        <f t="shared" si="235"/>
        <v>14346</v>
      </c>
    </row>
    <row r="15057" spans="1:1" ht="14.45" x14ac:dyDescent="0.3">
      <c r="A15057">
        <f t="shared" si="235"/>
        <v>14345</v>
      </c>
    </row>
    <row r="15058" spans="1:1" ht="14.45" x14ac:dyDescent="0.3">
      <c r="A15058">
        <f t="shared" si="235"/>
        <v>14344</v>
      </c>
    </row>
    <row r="15059" spans="1:1" ht="14.45" x14ac:dyDescent="0.3">
      <c r="A15059">
        <f t="shared" si="235"/>
        <v>14343</v>
      </c>
    </row>
    <row r="15060" spans="1:1" ht="14.45" x14ac:dyDescent="0.3">
      <c r="A15060">
        <f t="shared" si="235"/>
        <v>14342</v>
      </c>
    </row>
    <row r="15061" spans="1:1" ht="14.45" x14ac:dyDescent="0.3">
      <c r="A15061">
        <f t="shared" si="235"/>
        <v>14341</v>
      </c>
    </row>
    <row r="15062" spans="1:1" ht="14.45" x14ac:dyDescent="0.3">
      <c r="A15062">
        <f t="shared" si="235"/>
        <v>14340</v>
      </c>
    </row>
    <row r="15063" spans="1:1" ht="14.45" x14ac:dyDescent="0.3">
      <c r="A15063">
        <f t="shared" si="235"/>
        <v>14339</v>
      </c>
    </row>
    <row r="15064" spans="1:1" ht="14.45" x14ac:dyDescent="0.3">
      <c r="A15064">
        <f t="shared" si="235"/>
        <v>14338</v>
      </c>
    </row>
    <row r="15065" spans="1:1" ht="14.45" x14ac:dyDescent="0.3">
      <c r="A15065">
        <f t="shared" si="235"/>
        <v>14337</v>
      </c>
    </row>
    <row r="15066" spans="1:1" ht="14.45" x14ac:dyDescent="0.3">
      <c r="A15066">
        <f t="shared" si="235"/>
        <v>14336</v>
      </c>
    </row>
    <row r="15067" spans="1:1" ht="14.45" x14ac:dyDescent="0.3">
      <c r="A15067">
        <f t="shared" si="235"/>
        <v>14335</v>
      </c>
    </row>
    <row r="15068" spans="1:1" ht="14.45" x14ac:dyDescent="0.3">
      <c r="A15068">
        <f t="shared" si="235"/>
        <v>14334</v>
      </c>
    </row>
    <row r="15069" spans="1:1" ht="14.45" x14ac:dyDescent="0.3">
      <c r="A15069">
        <f t="shared" si="235"/>
        <v>14333</v>
      </c>
    </row>
    <row r="15070" spans="1:1" ht="14.45" x14ac:dyDescent="0.3">
      <c r="A15070">
        <f t="shared" si="235"/>
        <v>14332</v>
      </c>
    </row>
    <row r="15071" spans="1:1" ht="14.45" x14ac:dyDescent="0.3">
      <c r="A15071">
        <f t="shared" si="235"/>
        <v>14331</v>
      </c>
    </row>
    <row r="15072" spans="1:1" ht="14.45" x14ac:dyDescent="0.3">
      <c r="A15072">
        <f t="shared" si="235"/>
        <v>14330</v>
      </c>
    </row>
    <row r="15073" spans="1:1" ht="14.45" x14ac:dyDescent="0.3">
      <c r="A15073">
        <f t="shared" si="235"/>
        <v>14329</v>
      </c>
    </row>
    <row r="15074" spans="1:1" ht="14.45" x14ac:dyDescent="0.3">
      <c r="A15074">
        <f t="shared" si="235"/>
        <v>14328</v>
      </c>
    </row>
    <row r="15075" spans="1:1" ht="14.45" x14ac:dyDescent="0.3">
      <c r="A15075">
        <f t="shared" si="235"/>
        <v>14327</v>
      </c>
    </row>
    <row r="15076" spans="1:1" ht="14.45" x14ac:dyDescent="0.3">
      <c r="A15076">
        <f t="shared" si="235"/>
        <v>14326</v>
      </c>
    </row>
    <row r="15077" spans="1:1" ht="14.45" x14ac:dyDescent="0.3">
      <c r="A15077">
        <f t="shared" si="235"/>
        <v>14325</v>
      </c>
    </row>
    <row r="15078" spans="1:1" ht="14.45" x14ac:dyDescent="0.3">
      <c r="A15078">
        <f t="shared" si="235"/>
        <v>14324</v>
      </c>
    </row>
    <row r="15079" spans="1:1" ht="14.45" x14ac:dyDescent="0.3">
      <c r="A15079">
        <f t="shared" si="235"/>
        <v>14323</v>
      </c>
    </row>
    <row r="15080" spans="1:1" ht="14.45" x14ac:dyDescent="0.3">
      <c r="A15080">
        <f t="shared" si="235"/>
        <v>14322</v>
      </c>
    </row>
    <row r="15081" spans="1:1" ht="14.45" x14ac:dyDescent="0.3">
      <c r="A15081">
        <f t="shared" si="235"/>
        <v>14321</v>
      </c>
    </row>
    <row r="15082" spans="1:1" ht="14.45" x14ac:dyDescent="0.3">
      <c r="A15082">
        <f t="shared" si="235"/>
        <v>14320</v>
      </c>
    </row>
    <row r="15083" spans="1:1" ht="14.45" x14ac:dyDescent="0.3">
      <c r="A15083">
        <f t="shared" si="235"/>
        <v>14319</v>
      </c>
    </row>
    <row r="15084" spans="1:1" ht="14.45" x14ac:dyDescent="0.3">
      <c r="A15084">
        <f t="shared" si="235"/>
        <v>14318</v>
      </c>
    </row>
    <row r="15085" spans="1:1" ht="14.45" x14ac:dyDescent="0.3">
      <c r="A15085">
        <f t="shared" si="235"/>
        <v>14317</v>
      </c>
    </row>
    <row r="15086" spans="1:1" ht="14.45" x14ac:dyDescent="0.3">
      <c r="A15086">
        <f t="shared" si="235"/>
        <v>14316</v>
      </c>
    </row>
    <row r="15087" spans="1:1" ht="14.45" x14ac:dyDescent="0.3">
      <c r="A15087">
        <f t="shared" si="235"/>
        <v>14315</v>
      </c>
    </row>
    <row r="15088" spans="1:1" ht="14.45" x14ac:dyDescent="0.3">
      <c r="A15088">
        <f t="shared" si="235"/>
        <v>14314</v>
      </c>
    </row>
    <row r="15089" spans="1:1" ht="14.45" x14ac:dyDescent="0.3">
      <c r="A15089">
        <f t="shared" si="235"/>
        <v>14313</v>
      </c>
    </row>
    <row r="15090" spans="1:1" ht="14.45" x14ac:dyDescent="0.3">
      <c r="A15090">
        <f t="shared" si="235"/>
        <v>14312</v>
      </c>
    </row>
    <row r="15091" spans="1:1" ht="14.45" x14ac:dyDescent="0.3">
      <c r="A15091">
        <f t="shared" si="235"/>
        <v>14311</v>
      </c>
    </row>
    <row r="15092" spans="1:1" ht="14.45" x14ac:dyDescent="0.3">
      <c r="A15092">
        <f t="shared" si="235"/>
        <v>14310</v>
      </c>
    </row>
    <row r="15093" spans="1:1" ht="14.45" x14ac:dyDescent="0.3">
      <c r="A15093">
        <f t="shared" si="235"/>
        <v>14309</v>
      </c>
    </row>
    <row r="15094" spans="1:1" ht="14.45" x14ac:dyDescent="0.3">
      <c r="A15094">
        <f t="shared" si="235"/>
        <v>14308</v>
      </c>
    </row>
    <row r="15095" spans="1:1" ht="14.45" x14ac:dyDescent="0.3">
      <c r="A15095">
        <f t="shared" si="235"/>
        <v>14307</v>
      </c>
    </row>
    <row r="15096" spans="1:1" ht="14.45" x14ac:dyDescent="0.3">
      <c r="A15096">
        <f t="shared" si="235"/>
        <v>14306</v>
      </c>
    </row>
    <row r="15097" spans="1:1" ht="14.45" x14ac:dyDescent="0.3">
      <c r="A15097">
        <f t="shared" si="235"/>
        <v>14305</v>
      </c>
    </row>
    <row r="15098" spans="1:1" ht="14.45" x14ac:dyDescent="0.3">
      <c r="A15098">
        <f t="shared" si="235"/>
        <v>14304</v>
      </c>
    </row>
    <row r="15099" spans="1:1" ht="14.45" x14ac:dyDescent="0.3">
      <c r="A15099">
        <f t="shared" si="235"/>
        <v>14303</v>
      </c>
    </row>
    <row r="15100" spans="1:1" ht="14.45" x14ac:dyDescent="0.3">
      <c r="A15100">
        <f t="shared" si="235"/>
        <v>14302</v>
      </c>
    </row>
    <row r="15101" spans="1:1" ht="14.45" x14ac:dyDescent="0.3">
      <c r="A15101">
        <f t="shared" si="235"/>
        <v>14301</v>
      </c>
    </row>
    <row r="15102" spans="1:1" ht="14.45" x14ac:dyDescent="0.3">
      <c r="A15102">
        <f t="shared" si="235"/>
        <v>14300</v>
      </c>
    </row>
    <row r="15103" spans="1:1" ht="14.45" x14ac:dyDescent="0.3">
      <c r="A15103">
        <f t="shared" si="235"/>
        <v>14299</v>
      </c>
    </row>
    <row r="15104" spans="1:1" ht="14.45" x14ac:dyDescent="0.3">
      <c r="A15104">
        <f t="shared" si="235"/>
        <v>14298</v>
      </c>
    </row>
    <row r="15105" spans="1:1" ht="14.45" x14ac:dyDescent="0.3">
      <c r="A15105">
        <f t="shared" si="235"/>
        <v>14297</v>
      </c>
    </row>
    <row r="15106" spans="1:1" ht="14.45" x14ac:dyDescent="0.3">
      <c r="A15106">
        <f t="shared" si="235"/>
        <v>14296</v>
      </c>
    </row>
    <row r="15107" spans="1:1" ht="14.45" x14ac:dyDescent="0.3">
      <c r="A15107">
        <f t="shared" si="235"/>
        <v>14295</v>
      </c>
    </row>
    <row r="15108" spans="1:1" ht="14.45" x14ac:dyDescent="0.3">
      <c r="A15108">
        <f t="shared" ref="A15108:A15171" si="236">A15107-1</f>
        <v>14294</v>
      </c>
    </row>
    <row r="15109" spans="1:1" ht="14.45" x14ac:dyDescent="0.3">
      <c r="A15109">
        <f t="shared" si="236"/>
        <v>14293</v>
      </c>
    </row>
    <row r="15110" spans="1:1" ht="14.45" x14ac:dyDescent="0.3">
      <c r="A15110">
        <f t="shared" si="236"/>
        <v>14292</v>
      </c>
    </row>
    <row r="15111" spans="1:1" ht="14.45" x14ac:dyDescent="0.3">
      <c r="A15111">
        <f t="shared" si="236"/>
        <v>14291</v>
      </c>
    </row>
    <row r="15112" spans="1:1" ht="14.45" x14ac:dyDescent="0.3">
      <c r="A15112">
        <f t="shared" si="236"/>
        <v>14290</v>
      </c>
    </row>
    <row r="15113" spans="1:1" ht="14.45" x14ac:dyDescent="0.3">
      <c r="A15113">
        <f t="shared" si="236"/>
        <v>14289</v>
      </c>
    </row>
    <row r="15114" spans="1:1" ht="14.45" x14ac:dyDescent="0.3">
      <c r="A15114">
        <f t="shared" si="236"/>
        <v>14288</v>
      </c>
    </row>
    <row r="15115" spans="1:1" ht="14.45" x14ac:dyDescent="0.3">
      <c r="A15115">
        <f t="shared" si="236"/>
        <v>14287</v>
      </c>
    </row>
    <row r="15116" spans="1:1" ht="14.45" x14ac:dyDescent="0.3">
      <c r="A15116">
        <f t="shared" si="236"/>
        <v>14286</v>
      </c>
    </row>
    <row r="15117" spans="1:1" ht="14.45" x14ac:dyDescent="0.3">
      <c r="A15117">
        <f t="shared" si="236"/>
        <v>14285</v>
      </c>
    </row>
    <row r="15118" spans="1:1" ht="14.45" x14ac:dyDescent="0.3">
      <c r="A15118">
        <f t="shared" si="236"/>
        <v>14284</v>
      </c>
    </row>
    <row r="15119" spans="1:1" ht="14.45" x14ac:dyDescent="0.3">
      <c r="A15119">
        <f t="shared" si="236"/>
        <v>14283</v>
      </c>
    </row>
    <row r="15120" spans="1:1" ht="14.45" x14ac:dyDescent="0.3">
      <c r="A15120">
        <f t="shared" si="236"/>
        <v>14282</v>
      </c>
    </row>
    <row r="15121" spans="1:1" ht="14.45" x14ac:dyDescent="0.3">
      <c r="A15121">
        <f t="shared" si="236"/>
        <v>14281</v>
      </c>
    </row>
    <row r="15122" spans="1:1" ht="14.45" x14ac:dyDescent="0.3">
      <c r="A15122">
        <f t="shared" si="236"/>
        <v>14280</v>
      </c>
    </row>
    <row r="15123" spans="1:1" ht="14.45" x14ac:dyDescent="0.3">
      <c r="A15123">
        <f t="shared" si="236"/>
        <v>14279</v>
      </c>
    </row>
    <row r="15124" spans="1:1" ht="14.45" x14ac:dyDescent="0.3">
      <c r="A15124">
        <f t="shared" si="236"/>
        <v>14278</v>
      </c>
    </row>
    <row r="15125" spans="1:1" ht="14.45" x14ac:dyDescent="0.3">
      <c r="A15125">
        <f t="shared" si="236"/>
        <v>14277</v>
      </c>
    </row>
    <row r="15126" spans="1:1" ht="14.45" x14ac:dyDescent="0.3">
      <c r="A15126">
        <f t="shared" si="236"/>
        <v>14276</v>
      </c>
    </row>
    <row r="15127" spans="1:1" ht="14.45" x14ac:dyDescent="0.3">
      <c r="A15127">
        <f t="shared" si="236"/>
        <v>14275</v>
      </c>
    </row>
    <row r="15128" spans="1:1" ht="14.45" x14ac:dyDescent="0.3">
      <c r="A15128">
        <f t="shared" si="236"/>
        <v>14274</v>
      </c>
    </row>
    <row r="15129" spans="1:1" ht="14.45" x14ac:dyDescent="0.3">
      <c r="A15129">
        <f t="shared" si="236"/>
        <v>14273</v>
      </c>
    </row>
    <row r="15130" spans="1:1" ht="14.45" x14ac:dyDescent="0.3">
      <c r="A15130">
        <f t="shared" si="236"/>
        <v>14272</v>
      </c>
    </row>
    <row r="15131" spans="1:1" ht="14.45" x14ac:dyDescent="0.3">
      <c r="A15131">
        <f t="shared" si="236"/>
        <v>14271</v>
      </c>
    </row>
    <row r="15132" spans="1:1" ht="14.45" x14ac:dyDescent="0.3">
      <c r="A15132">
        <f t="shared" si="236"/>
        <v>14270</v>
      </c>
    </row>
    <row r="15133" spans="1:1" ht="14.45" x14ac:dyDescent="0.3">
      <c r="A15133">
        <f t="shared" si="236"/>
        <v>14269</v>
      </c>
    </row>
    <row r="15134" spans="1:1" ht="14.45" x14ac:dyDescent="0.3">
      <c r="A15134">
        <f t="shared" si="236"/>
        <v>14268</v>
      </c>
    </row>
    <row r="15135" spans="1:1" ht="14.45" x14ac:dyDescent="0.3">
      <c r="A15135">
        <f t="shared" si="236"/>
        <v>14267</v>
      </c>
    </row>
    <row r="15136" spans="1:1" ht="14.45" x14ac:dyDescent="0.3">
      <c r="A15136">
        <f t="shared" si="236"/>
        <v>14266</v>
      </c>
    </row>
    <row r="15137" spans="1:1" ht="14.45" x14ac:dyDescent="0.3">
      <c r="A15137">
        <f t="shared" si="236"/>
        <v>14265</v>
      </c>
    </row>
    <row r="15138" spans="1:1" ht="14.45" x14ac:dyDescent="0.3">
      <c r="A15138">
        <f t="shared" si="236"/>
        <v>14264</v>
      </c>
    </row>
    <row r="15139" spans="1:1" ht="14.45" x14ac:dyDescent="0.3">
      <c r="A15139">
        <f t="shared" si="236"/>
        <v>14263</v>
      </c>
    </row>
    <row r="15140" spans="1:1" ht="14.45" x14ac:dyDescent="0.3">
      <c r="A15140">
        <f t="shared" si="236"/>
        <v>14262</v>
      </c>
    </row>
    <row r="15141" spans="1:1" ht="14.45" x14ac:dyDescent="0.3">
      <c r="A15141">
        <f t="shared" si="236"/>
        <v>14261</v>
      </c>
    </row>
    <row r="15142" spans="1:1" ht="14.45" x14ac:dyDescent="0.3">
      <c r="A15142">
        <f t="shared" si="236"/>
        <v>14260</v>
      </c>
    </row>
    <row r="15143" spans="1:1" ht="14.45" x14ac:dyDescent="0.3">
      <c r="A15143">
        <f t="shared" si="236"/>
        <v>14259</v>
      </c>
    </row>
    <row r="15144" spans="1:1" ht="14.45" x14ac:dyDescent="0.3">
      <c r="A15144">
        <f t="shared" si="236"/>
        <v>14258</v>
      </c>
    </row>
    <row r="15145" spans="1:1" ht="14.45" x14ac:dyDescent="0.3">
      <c r="A15145">
        <f t="shared" si="236"/>
        <v>14257</v>
      </c>
    </row>
    <row r="15146" spans="1:1" ht="14.45" x14ac:dyDescent="0.3">
      <c r="A15146">
        <f t="shared" si="236"/>
        <v>14256</v>
      </c>
    </row>
    <row r="15147" spans="1:1" ht="14.45" x14ac:dyDescent="0.3">
      <c r="A15147">
        <f t="shared" si="236"/>
        <v>14255</v>
      </c>
    </row>
    <row r="15148" spans="1:1" ht="14.45" x14ac:dyDescent="0.3">
      <c r="A15148">
        <f t="shared" si="236"/>
        <v>14254</v>
      </c>
    </row>
    <row r="15149" spans="1:1" ht="14.45" x14ac:dyDescent="0.3">
      <c r="A15149">
        <f t="shared" si="236"/>
        <v>14253</v>
      </c>
    </row>
    <row r="15150" spans="1:1" ht="14.45" x14ac:dyDescent="0.3">
      <c r="A15150">
        <f t="shared" si="236"/>
        <v>14252</v>
      </c>
    </row>
    <row r="15151" spans="1:1" ht="14.45" x14ac:dyDescent="0.3">
      <c r="A15151">
        <f t="shared" si="236"/>
        <v>14251</v>
      </c>
    </row>
    <row r="15152" spans="1:1" ht="14.45" x14ac:dyDescent="0.3">
      <c r="A15152">
        <f t="shared" si="236"/>
        <v>14250</v>
      </c>
    </row>
    <row r="15153" spans="1:1" ht="14.45" x14ac:dyDescent="0.3">
      <c r="A15153">
        <f t="shared" si="236"/>
        <v>14249</v>
      </c>
    </row>
    <row r="15154" spans="1:1" ht="14.45" x14ac:dyDescent="0.3">
      <c r="A15154">
        <f t="shared" si="236"/>
        <v>14248</v>
      </c>
    </row>
    <row r="15155" spans="1:1" ht="14.45" x14ac:dyDescent="0.3">
      <c r="A15155">
        <f t="shared" si="236"/>
        <v>14247</v>
      </c>
    </row>
    <row r="15156" spans="1:1" ht="14.45" x14ac:dyDescent="0.3">
      <c r="A15156">
        <f t="shared" si="236"/>
        <v>14246</v>
      </c>
    </row>
    <row r="15157" spans="1:1" ht="14.45" x14ac:dyDescent="0.3">
      <c r="A15157">
        <f t="shared" si="236"/>
        <v>14245</v>
      </c>
    </row>
    <row r="15158" spans="1:1" ht="14.45" x14ac:dyDescent="0.3">
      <c r="A15158">
        <f t="shared" si="236"/>
        <v>14244</v>
      </c>
    </row>
    <row r="15159" spans="1:1" ht="14.45" x14ac:dyDescent="0.3">
      <c r="A15159">
        <f t="shared" si="236"/>
        <v>14243</v>
      </c>
    </row>
    <row r="15160" spans="1:1" ht="14.45" x14ac:dyDescent="0.3">
      <c r="A15160">
        <f t="shared" si="236"/>
        <v>14242</v>
      </c>
    </row>
    <row r="15161" spans="1:1" ht="14.45" x14ac:dyDescent="0.3">
      <c r="A15161">
        <f t="shared" si="236"/>
        <v>14241</v>
      </c>
    </row>
    <row r="15162" spans="1:1" ht="14.45" x14ac:dyDescent="0.3">
      <c r="A15162">
        <f t="shared" si="236"/>
        <v>14240</v>
      </c>
    </row>
    <row r="15163" spans="1:1" ht="14.45" x14ac:dyDescent="0.3">
      <c r="A15163">
        <f t="shared" si="236"/>
        <v>14239</v>
      </c>
    </row>
    <row r="15164" spans="1:1" ht="14.45" x14ac:dyDescent="0.3">
      <c r="A15164">
        <f t="shared" si="236"/>
        <v>14238</v>
      </c>
    </row>
    <row r="15165" spans="1:1" ht="14.45" x14ac:dyDescent="0.3">
      <c r="A15165">
        <f t="shared" si="236"/>
        <v>14237</v>
      </c>
    </row>
    <row r="15166" spans="1:1" ht="14.45" x14ac:dyDescent="0.3">
      <c r="A15166">
        <f t="shared" si="236"/>
        <v>14236</v>
      </c>
    </row>
    <row r="15167" spans="1:1" ht="14.45" x14ac:dyDescent="0.3">
      <c r="A15167">
        <f t="shared" si="236"/>
        <v>14235</v>
      </c>
    </row>
    <row r="15168" spans="1:1" ht="14.45" x14ac:dyDescent="0.3">
      <c r="A15168">
        <f t="shared" si="236"/>
        <v>14234</v>
      </c>
    </row>
    <row r="15169" spans="1:1" ht="14.45" x14ac:dyDescent="0.3">
      <c r="A15169">
        <f t="shared" si="236"/>
        <v>14233</v>
      </c>
    </row>
    <row r="15170" spans="1:1" ht="14.45" x14ac:dyDescent="0.3">
      <c r="A15170">
        <f t="shared" si="236"/>
        <v>14232</v>
      </c>
    </row>
    <row r="15171" spans="1:1" ht="14.45" x14ac:dyDescent="0.3">
      <c r="A15171">
        <f t="shared" si="236"/>
        <v>14231</v>
      </c>
    </row>
    <row r="15172" spans="1:1" ht="14.45" x14ac:dyDescent="0.3">
      <c r="A15172">
        <f t="shared" ref="A15172:A15235" si="237">A15171-1</f>
        <v>14230</v>
      </c>
    </row>
    <row r="15173" spans="1:1" ht="14.45" x14ac:dyDescent="0.3">
      <c r="A15173">
        <f t="shared" si="237"/>
        <v>14229</v>
      </c>
    </row>
    <row r="15174" spans="1:1" ht="14.45" x14ac:dyDescent="0.3">
      <c r="A15174">
        <f t="shared" si="237"/>
        <v>14228</v>
      </c>
    </row>
    <row r="15175" spans="1:1" ht="14.45" x14ac:dyDescent="0.3">
      <c r="A15175">
        <f t="shared" si="237"/>
        <v>14227</v>
      </c>
    </row>
    <row r="15176" spans="1:1" ht="14.45" x14ac:dyDescent="0.3">
      <c r="A15176">
        <f t="shared" si="237"/>
        <v>14226</v>
      </c>
    </row>
    <row r="15177" spans="1:1" ht="14.45" x14ac:dyDescent="0.3">
      <c r="A15177">
        <f t="shared" si="237"/>
        <v>14225</v>
      </c>
    </row>
    <row r="15178" spans="1:1" ht="14.45" x14ac:dyDescent="0.3">
      <c r="A15178">
        <f t="shared" si="237"/>
        <v>14224</v>
      </c>
    </row>
    <row r="15179" spans="1:1" ht="14.45" x14ac:dyDescent="0.3">
      <c r="A15179">
        <f t="shared" si="237"/>
        <v>14223</v>
      </c>
    </row>
    <row r="15180" spans="1:1" ht="14.45" x14ac:dyDescent="0.3">
      <c r="A15180">
        <f t="shared" si="237"/>
        <v>14222</v>
      </c>
    </row>
    <row r="15181" spans="1:1" ht="14.45" x14ac:dyDescent="0.3">
      <c r="A15181">
        <f t="shared" si="237"/>
        <v>14221</v>
      </c>
    </row>
    <row r="15182" spans="1:1" ht="14.45" x14ac:dyDescent="0.3">
      <c r="A15182">
        <f t="shared" si="237"/>
        <v>14220</v>
      </c>
    </row>
    <row r="15183" spans="1:1" ht="14.45" x14ac:dyDescent="0.3">
      <c r="A15183">
        <f t="shared" si="237"/>
        <v>14219</v>
      </c>
    </row>
    <row r="15184" spans="1:1" ht="14.45" x14ac:dyDescent="0.3">
      <c r="A15184">
        <f t="shared" si="237"/>
        <v>14218</v>
      </c>
    </row>
    <row r="15185" spans="1:1" ht="14.45" x14ac:dyDescent="0.3">
      <c r="A15185">
        <f t="shared" si="237"/>
        <v>14217</v>
      </c>
    </row>
    <row r="15186" spans="1:1" ht="14.45" x14ac:dyDescent="0.3">
      <c r="A15186">
        <f t="shared" si="237"/>
        <v>14216</v>
      </c>
    </row>
    <row r="15187" spans="1:1" ht="14.45" x14ac:dyDescent="0.3">
      <c r="A15187">
        <f t="shared" si="237"/>
        <v>14215</v>
      </c>
    </row>
    <row r="15188" spans="1:1" ht="14.45" x14ac:dyDescent="0.3">
      <c r="A15188">
        <f t="shared" si="237"/>
        <v>14214</v>
      </c>
    </row>
    <row r="15189" spans="1:1" ht="14.45" x14ac:dyDescent="0.3">
      <c r="A15189">
        <f t="shared" si="237"/>
        <v>14213</v>
      </c>
    </row>
    <row r="15190" spans="1:1" ht="14.45" x14ac:dyDescent="0.3">
      <c r="A15190">
        <f t="shared" si="237"/>
        <v>14212</v>
      </c>
    </row>
    <row r="15191" spans="1:1" ht="14.45" x14ac:dyDescent="0.3">
      <c r="A15191">
        <f t="shared" si="237"/>
        <v>14211</v>
      </c>
    </row>
    <row r="15192" spans="1:1" ht="14.45" x14ac:dyDescent="0.3">
      <c r="A15192">
        <f t="shared" si="237"/>
        <v>14210</v>
      </c>
    </row>
    <row r="15193" spans="1:1" ht="14.45" x14ac:dyDescent="0.3">
      <c r="A15193">
        <f t="shared" si="237"/>
        <v>14209</v>
      </c>
    </row>
    <row r="15194" spans="1:1" ht="14.45" x14ac:dyDescent="0.3">
      <c r="A15194">
        <f t="shared" si="237"/>
        <v>14208</v>
      </c>
    </row>
    <row r="15195" spans="1:1" ht="14.45" x14ac:dyDescent="0.3">
      <c r="A15195">
        <f t="shared" si="237"/>
        <v>14207</v>
      </c>
    </row>
    <row r="15196" spans="1:1" ht="14.45" x14ac:dyDescent="0.3">
      <c r="A15196">
        <f t="shared" si="237"/>
        <v>14206</v>
      </c>
    </row>
    <row r="15197" spans="1:1" ht="14.45" x14ac:dyDescent="0.3">
      <c r="A15197">
        <f t="shared" si="237"/>
        <v>14205</v>
      </c>
    </row>
    <row r="15198" spans="1:1" ht="14.45" x14ac:dyDescent="0.3">
      <c r="A15198">
        <f t="shared" si="237"/>
        <v>14204</v>
      </c>
    </row>
    <row r="15199" spans="1:1" ht="14.45" x14ac:dyDescent="0.3">
      <c r="A15199">
        <f t="shared" si="237"/>
        <v>14203</v>
      </c>
    </row>
    <row r="15200" spans="1:1" ht="14.45" x14ac:dyDescent="0.3">
      <c r="A15200">
        <f t="shared" si="237"/>
        <v>14202</v>
      </c>
    </row>
    <row r="15201" spans="1:1" ht="14.45" x14ac:dyDescent="0.3">
      <c r="A15201">
        <f t="shared" si="237"/>
        <v>14201</v>
      </c>
    </row>
    <row r="15202" spans="1:1" ht="14.45" x14ac:dyDescent="0.3">
      <c r="A15202">
        <f t="shared" si="237"/>
        <v>14200</v>
      </c>
    </row>
    <row r="15203" spans="1:1" ht="14.45" x14ac:dyDescent="0.3">
      <c r="A15203">
        <f t="shared" si="237"/>
        <v>14199</v>
      </c>
    </row>
    <row r="15204" spans="1:1" ht="14.45" x14ac:dyDescent="0.3">
      <c r="A15204">
        <f t="shared" si="237"/>
        <v>14198</v>
      </c>
    </row>
    <row r="15205" spans="1:1" ht="14.45" x14ac:dyDescent="0.3">
      <c r="A15205">
        <f t="shared" si="237"/>
        <v>14197</v>
      </c>
    </row>
    <row r="15206" spans="1:1" ht="14.45" x14ac:dyDescent="0.3">
      <c r="A15206">
        <f t="shared" si="237"/>
        <v>14196</v>
      </c>
    </row>
    <row r="15207" spans="1:1" ht="14.45" x14ac:dyDescent="0.3">
      <c r="A15207">
        <f t="shared" si="237"/>
        <v>14195</v>
      </c>
    </row>
    <row r="15208" spans="1:1" ht="14.45" x14ac:dyDescent="0.3">
      <c r="A15208">
        <f t="shared" si="237"/>
        <v>14194</v>
      </c>
    </row>
    <row r="15209" spans="1:1" ht="14.45" x14ac:dyDescent="0.3">
      <c r="A15209">
        <f t="shared" si="237"/>
        <v>14193</v>
      </c>
    </row>
    <row r="15210" spans="1:1" ht="14.45" x14ac:dyDescent="0.3">
      <c r="A15210">
        <f t="shared" si="237"/>
        <v>14192</v>
      </c>
    </row>
    <row r="15211" spans="1:1" ht="14.45" x14ac:dyDescent="0.3">
      <c r="A15211">
        <f t="shared" si="237"/>
        <v>14191</v>
      </c>
    </row>
    <row r="15212" spans="1:1" ht="14.45" x14ac:dyDescent="0.3">
      <c r="A15212">
        <f t="shared" si="237"/>
        <v>14190</v>
      </c>
    </row>
    <row r="15213" spans="1:1" ht="14.45" x14ac:dyDescent="0.3">
      <c r="A15213">
        <f t="shared" si="237"/>
        <v>14189</v>
      </c>
    </row>
    <row r="15214" spans="1:1" ht="14.45" x14ac:dyDescent="0.3">
      <c r="A15214">
        <f t="shared" si="237"/>
        <v>14188</v>
      </c>
    </row>
    <row r="15215" spans="1:1" ht="14.45" x14ac:dyDescent="0.3">
      <c r="A15215">
        <f t="shared" si="237"/>
        <v>14187</v>
      </c>
    </row>
    <row r="15216" spans="1:1" ht="14.45" x14ac:dyDescent="0.3">
      <c r="A15216">
        <f t="shared" si="237"/>
        <v>14186</v>
      </c>
    </row>
    <row r="15217" spans="1:1" ht="14.45" x14ac:dyDescent="0.3">
      <c r="A15217">
        <f t="shared" si="237"/>
        <v>14185</v>
      </c>
    </row>
    <row r="15218" spans="1:1" ht="14.45" x14ac:dyDescent="0.3">
      <c r="A15218">
        <f t="shared" si="237"/>
        <v>14184</v>
      </c>
    </row>
    <row r="15219" spans="1:1" ht="14.45" x14ac:dyDescent="0.3">
      <c r="A15219">
        <f t="shared" si="237"/>
        <v>14183</v>
      </c>
    </row>
    <row r="15220" spans="1:1" ht="14.45" x14ac:dyDescent="0.3">
      <c r="A15220">
        <f t="shared" si="237"/>
        <v>14182</v>
      </c>
    </row>
    <row r="15221" spans="1:1" ht="14.45" x14ac:dyDescent="0.3">
      <c r="A15221">
        <f t="shared" si="237"/>
        <v>14181</v>
      </c>
    </row>
    <row r="15222" spans="1:1" ht="14.45" x14ac:dyDescent="0.3">
      <c r="A15222">
        <f t="shared" si="237"/>
        <v>14180</v>
      </c>
    </row>
    <row r="15223" spans="1:1" ht="14.45" x14ac:dyDescent="0.3">
      <c r="A15223">
        <f t="shared" si="237"/>
        <v>14179</v>
      </c>
    </row>
    <row r="15224" spans="1:1" ht="14.45" x14ac:dyDescent="0.3">
      <c r="A15224">
        <f t="shared" si="237"/>
        <v>14178</v>
      </c>
    </row>
    <row r="15225" spans="1:1" ht="14.45" x14ac:dyDescent="0.3">
      <c r="A15225">
        <f t="shared" si="237"/>
        <v>14177</v>
      </c>
    </row>
    <row r="15226" spans="1:1" ht="14.45" x14ac:dyDescent="0.3">
      <c r="A15226">
        <f t="shared" si="237"/>
        <v>14176</v>
      </c>
    </row>
    <row r="15227" spans="1:1" ht="14.45" x14ac:dyDescent="0.3">
      <c r="A15227">
        <f t="shared" si="237"/>
        <v>14175</v>
      </c>
    </row>
    <row r="15228" spans="1:1" ht="14.45" x14ac:dyDescent="0.3">
      <c r="A15228">
        <f t="shared" si="237"/>
        <v>14174</v>
      </c>
    </row>
    <row r="15229" spans="1:1" ht="14.45" x14ac:dyDescent="0.3">
      <c r="A15229">
        <f t="shared" si="237"/>
        <v>14173</v>
      </c>
    </row>
    <row r="15230" spans="1:1" ht="14.45" x14ac:dyDescent="0.3">
      <c r="A15230">
        <f t="shared" si="237"/>
        <v>14172</v>
      </c>
    </row>
    <row r="15231" spans="1:1" ht="14.45" x14ac:dyDescent="0.3">
      <c r="A15231">
        <f t="shared" si="237"/>
        <v>14171</v>
      </c>
    </row>
    <row r="15232" spans="1:1" ht="14.45" x14ac:dyDescent="0.3">
      <c r="A15232">
        <f t="shared" si="237"/>
        <v>14170</v>
      </c>
    </row>
    <row r="15233" spans="1:1" ht="14.45" x14ac:dyDescent="0.3">
      <c r="A15233">
        <f t="shared" si="237"/>
        <v>14169</v>
      </c>
    </row>
    <row r="15234" spans="1:1" ht="14.45" x14ac:dyDescent="0.3">
      <c r="A15234">
        <f t="shared" si="237"/>
        <v>14168</v>
      </c>
    </row>
    <row r="15235" spans="1:1" ht="14.45" x14ac:dyDescent="0.3">
      <c r="A15235">
        <f t="shared" si="237"/>
        <v>14167</v>
      </c>
    </row>
    <row r="15236" spans="1:1" ht="14.45" x14ac:dyDescent="0.3">
      <c r="A15236">
        <f t="shared" ref="A15236:A15299" si="238">A15235-1</f>
        <v>14166</v>
      </c>
    </row>
    <row r="15237" spans="1:1" ht="14.45" x14ac:dyDescent="0.3">
      <c r="A15237">
        <f t="shared" si="238"/>
        <v>14165</v>
      </c>
    </row>
    <row r="15238" spans="1:1" ht="14.45" x14ac:dyDescent="0.3">
      <c r="A15238">
        <f t="shared" si="238"/>
        <v>14164</v>
      </c>
    </row>
    <row r="15239" spans="1:1" ht="14.45" x14ac:dyDescent="0.3">
      <c r="A15239">
        <f t="shared" si="238"/>
        <v>14163</v>
      </c>
    </row>
    <row r="15240" spans="1:1" ht="14.45" x14ac:dyDescent="0.3">
      <c r="A15240">
        <f t="shared" si="238"/>
        <v>14162</v>
      </c>
    </row>
    <row r="15241" spans="1:1" ht="14.45" x14ac:dyDescent="0.3">
      <c r="A15241">
        <f t="shared" si="238"/>
        <v>14161</v>
      </c>
    </row>
    <row r="15242" spans="1:1" ht="14.45" x14ac:dyDescent="0.3">
      <c r="A15242">
        <f t="shared" si="238"/>
        <v>14160</v>
      </c>
    </row>
    <row r="15243" spans="1:1" ht="14.45" x14ac:dyDescent="0.3">
      <c r="A15243">
        <f t="shared" si="238"/>
        <v>14159</v>
      </c>
    </row>
    <row r="15244" spans="1:1" ht="14.45" x14ac:dyDescent="0.3">
      <c r="A15244">
        <f t="shared" si="238"/>
        <v>14158</v>
      </c>
    </row>
    <row r="15245" spans="1:1" ht="14.45" x14ac:dyDescent="0.3">
      <c r="A15245">
        <f t="shared" si="238"/>
        <v>14157</v>
      </c>
    </row>
    <row r="15246" spans="1:1" ht="14.45" x14ac:dyDescent="0.3">
      <c r="A15246">
        <f t="shared" si="238"/>
        <v>14156</v>
      </c>
    </row>
    <row r="15247" spans="1:1" ht="14.45" x14ac:dyDescent="0.3">
      <c r="A15247">
        <f t="shared" si="238"/>
        <v>14155</v>
      </c>
    </row>
    <row r="15248" spans="1:1" ht="14.45" x14ac:dyDescent="0.3">
      <c r="A15248">
        <f t="shared" si="238"/>
        <v>14154</v>
      </c>
    </row>
    <row r="15249" spans="1:1" ht="14.45" x14ac:dyDescent="0.3">
      <c r="A15249">
        <f t="shared" si="238"/>
        <v>14153</v>
      </c>
    </row>
    <row r="15250" spans="1:1" ht="14.45" x14ac:dyDescent="0.3">
      <c r="A15250">
        <f t="shared" si="238"/>
        <v>14152</v>
      </c>
    </row>
    <row r="15251" spans="1:1" ht="14.45" x14ac:dyDescent="0.3">
      <c r="A15251">
        <f t="shared" si="238"/>
        <v>14151</v>
      </c>
    </row>
    <row r="15252" spans="1:1" ht="14.45" x14ac:dyDescent="0.3">
      <c r="A15252">
        <f t="shared" si="238"/>
        <v>14150</v>
      </c>
    </row>
    <row r="15253" spans="1:1" ht="14.45" x14ac:dyDescent="0.3">
      <c r="A15253">
        <f t="shared" si="238"/>
        <v>14149</v>
      </c>
    </row>
    <row r="15254" spans="1:1" ht="14.45" x14ac:dyDescent="0.3">
      <c r="A15254">
        <f t="shared" si="238"/>
        <v>14148</v>
      </c>
    </row>
    <row r="15255" spans="1:1" ht="14.45" x14ac:dyDescent="0.3">
      <c r="A15255">
        <f t="shared" si="238"/>
        <v>14147</v>
      </c>
    </row>
    <row r="15256" spans="1:1" ht="14.45" x14ac:dyDescent="0.3">
      <c r="A15256">
        <f t="shared" si="238"/>
        <v>14146</v>
      </c>
    </row>
    <row r="15257" spans="1:1" ht="14.45" x14ac:dyDescent="0.3">
      <c r="A15257">
        <f t="shared" si="238"/>
        <v>14145</v>
      </c>
    </row>
    <row r="15258" spans="1:1" ht="14.45" x14ac:dyDescent="0.3">
      <c r="A15258">
        <f t="shared" si="238"/>
        <v>14144</v>
      </c>
    </row>
    <row r="15259" spans="1:1" ht="14.45" x14ac:dyDescent="0.3">
      <c r="A15259">
        <f t="shared" si="238"/>
        <v>14143</v>
      </c>
    </row>
    <row r="15260" spans="1:1" ht="14.45" x14ac:dyDescent="0.3">
      <c r="A15260">
        <f t="shared" si="238"/>
        <v>14142</v>
      </c>
    </row>
    <row r="15261" spans="1:1" ht="14.45" x14ac:dyDescent="0.3">
      <c r="A15261">
        <f t="shared" si="238"/>
        <v>14141</v>
      </c>
    </row>
    <row r="15262" spans="1:1" ht="14.45" x14ac:dyDescent="0.3">
      <c r="A15262">
        <f t="shared" si="238"/>
        <v>14140</v>
      </c>
    </row>
    <row r="15263" spans="1:1" ht="14.45" x14ac:dyDescent="0.3">
      <c r="A15263">
        <f t="shared" si="238"/>
        <v>14139</v>
      </c>
    </row>
    <row r="15264" spans="1:1" ht="14.45" x14ac:dyDescent="0.3">
      <c r="A15264">
        <f t="shared" si="238"/>
        <v>14138</v>
      </c>
    </row>
    <row r="15265" spans="1:1" ht="14.45" x14ac:dyDescent="0.3">
      <c r="A15265">
        <f t="shared" si="238"/>
        <v>14137</v>
      </c>
    </row>
    <row r="15266" spans="1:1" ht="14.45" x14ac:dyDescent="0.3">
      <c r="A15266">
        <f t="shared" si="238"/>
        <v>14136</v>
      </c>
    </row>
    <row r="15267" spans="1:1" ht="14.45" x14ac:dyDescent="0.3">
      <c r="A15267">
        <f t="shared" si="238"/>
        <v>14135</v>
      </c>
    </row>
    <row r="15268" spans="1:1" ht="14.45" x14ac:dyDescent="0.3">
      <c r="A15268">
        <f t="shared" si="238"/>
        <v>14134</v>
      </c>
    </row>
    <row r="15269" spans="1:1" ht="14.45" x14ac:dyDescent="0.3">
      <c r="A15269">
        <f t="shared" si="238"/>
        <v>14133</v>
      </c>
    </row>
    <row r="15270" spans="1:1" ht="14.45" x14ac:dyDescent="0.3">
      <c r="A15270">
        <f t="shared" si="238"/>
        <v>14132</v>
      </c>
    </row>
    <row r="15271" spans="1:1" ht="14.45" x14ac:dyDescent="0.3">
      <c r="A15271">
        <f t="shared" si="238"/>
        <v>14131</v>
      </c>
    </row>
    <row r="15272" spans="1:1" ht="14.45" x14ac:dyDescent="0.3">
      <c r="A15272">
        <f t="shared" si="238"/>
        <v>14130</v>
      </c>
    </row>
    <row r="15273" spans="1:1" ht="14.45" x14ac:dyDescent="0.3">
      <c r="A15273">
        <f t="shared" si="238"/>
        <v>14129</v>
      </c>
    </row>
    <row r="15274" spans="1:1" ht="14.45" x14ac:dyDescent="0.3">
      <c r="A15274">
        <f t="shared" si="238"/>
        <v>14128</v>
      </c>
    </row>
    <row r="15275" spans="1:1" ht="14.45" x14ac:dyDescent="0.3">
      <c r="A15275">
        <f t="shared" si="238"/>
        <v>14127</v>
      </c>
    </row>
    <row r="15276" spans="1:1" ht="14.45" x14ac:dyDescent="0.3">
      <c r="A15276">
        <f t="shared" si="238"/>
        <v>14126</v>
      </c>
    </row>
    <row r="15277" spans="1:1" ht="14.45" x14ac:dyDescent="0.3">
      <c r="A15277">
        <f t="shared" si="238"/>
        <v>14125</v>
      </c>
    </row>
    <row r="15278" spans="1:1" ht="14.45" x14ac:dyDescent="0.3">
      <c r="A15278">
        <f t="shared" si="238"/>
        <v>14124</v>
      </c>
    </row>
    <row r="15279" spans="1:1" ht="14.45" x14ac:dyDescent="0.3">
      <c r="A15279">
        <f t="shared" si="238"/>
        <v>14123</v>
      </c>
    </row>
    <row r="15280" spans="1:1" ht="14.45" x14ac:dyDescent="0.3">
      <c r="A15280">
        <f t="shared" si="238"/>
        <v>14122</v>
      </c>
    </row>
    <row r="15281" spans="1:1" ht="14.45" x14ac:dyDescent="0.3">
      <c r="A15281">
        <f t="shared" si="238"/>
        <v>14121</v>
      </c>
    </row>
    <row r="15282" spans="1:1" ht="14.45" x14ac:dyDescent="0.3">
      <c r="A15282">
        <f t="shared" si="238"/>
        <v>14120</v>
      </c>
    </row>
    <row r="15283" spans="1:1" ht="14.45" x14ac:dyDescent="0.3">
      <c r="A15283">
        <f t="shared" si="238"/>
        <v>14119</v>
      </c>
    </row>
    <row r="15284" spans="1:1" ht="14.45" x14ac:dyDescent="0.3">
      <c r="A15284">
        <f t="shared" si="238"/>
        <v>14118</v>
      </c>
    </row>
    <row r="15285" spans="1:1" ht="14.45" x14ac:dyDescent="0.3">
      <c r="A15285">
        <f t="shared" si="238"/>
        <v>14117</v>
      </c>
    </row>
    <row r="15286" spans="1:1" ht="14.45" x14ac:dyDescent="0.3">
      <c r="A15286">
        <f t="shared" si="238"/>
        <v>14116</v>
      </c>
    </row>
    <row r="15287" spans="1:1" ht="14.45" x14ac:dyDescent="0.3">
      <c r="A15287">
        <f t="shared" si="238"/>
        <v>14115</v>
      </c>
    </row>
    <row r="15288" spans="1:1" ht="14.45" x14ac:dyDescent="0.3">
      <c r="A15288">
        <f t="shared" si="238"/>
        <v>14114</v>
      </c>
    </row>
    <row r="15289" spans="1:1" ht="14.45" x14ac:dyDescent="0.3">
      <c r="A15289">
        <f t="shared" si="238"/>
        <v>14113</v>
      </c>
    </row>
    <row r="15290" spans="1:1" ht="14.45" x14ac:dyDescent="0.3">
      <c r="A15290">
        <f t="shared" si="238"/>
        <v>14112</v>
      </c>
    </row>
    <row r="15291" spans="1:1" ht="14.45" x14ac:dyDescent="0.3">
      <c r="A15291">
        <f t="shared" si="238"/>
        <v>14111</v>
      </c>
    </row>
    <row r="15292" spans="1:1" ht="14.45" x14ac:dyDescent="0.3">
      <c r="A15292">
        <f t="shared" si="238"/>
        <v>14110</v>
      </c>
    </row>
    <row r="15293" spans="1:1" ht="14.45" x14ac:dyDescent="0.3">
      <c r="A15293">
        <f t="shared" si="238"/>
        <v>14109</v>
      </c>
    </row>
    <row r="15294" spans="1:1" ht="14.45" x14ac:dyDescent="0.3">
      <c r="A15294">
        <f t="shared" si="238"/>
        <v>14108</v>
      </c>
    </row>
    <row r="15295" spans="1:1" ht="14.45" x14ac:dyDescent="0.3">
      <c r="A15295">
        <f t="shared" si="238"/>
        <v>14107</v>
      </c>
    </row>
    <row r="15296" spans="1:1" ht="14.45" x14ac:dyDescent="0.3">
      <c r="A15296">
        <f t="shared" si="238"/>
        <v>14106</v>
      </c>
    </row>
    <row r="15297" spans="1:1" ht="14.45" x14ac:dyDescent="0.3">
      <c r="A15297">
        <f t="shared" si="238"/>
        <v>14105</v>
      </c>
    </row>
    <row r="15298" spans="1:1" ht="14.45" x14ac:dyDescent="0.3">
      <c r="A15298">
        <f t="shared" si="238"/>
        <v>14104</v>
      </c>
    </row>
    <row r="15299" spans="1:1" ht="14.45" x14ac:dyDescent="0.3">
      <c r="A15299">
        <f t="shared" si="238"/>
        <v>14103</v>
      </c>
    </row>
    <row r="15300" spans="1:1" ht="14.45" x14ac:dyDescent="0.3">
      <c r="A15300">
        <f t="shared" ref="A15300:A15363" si="239">A15299-1</f>
        <v>14102</v>
      </c>
    </row>
    <row r="15301" spans="1:1" ht="14.45" x14ac:dyDescent="0.3">
      <c r="A15301">
        <f t="shared" si="239"/>
        <v>14101</v>
      </c>
    </row>
    <row r="15302" spans="1:1" ht="14.45" x14ac:dyDescent="0.3">
      <c r="A15302">
        <f t="shared" si="239"/>
        <v>14100</v>
      </c>
    </row>
    <row r="15303" spans="1:1" ht="14.45" x14ac:dyDescent="0.3">
      <c r="A15303">
        <f t="shared" si="239"/>
        <v>14099</v>
      </c>
    </row>
    <row r="15304" spans="1:1" ht="14.45" x14ac:dyDescent="0.3">
      <c r="A15304">
        <f t="shared" si="239"/>
        <v>14098</v>
      </c>
    </row>
    <row r="15305" spans="1:1" ht="14.45" x14ac:dyDescent="0.3">
      <c r="A15305">
        <f t="shared" si="239"/>
        <v>14097</v>
      </c>
    </row>
    <row r="15306" spans="1:1" ht="14.45" x14ac:dyDescent="0.3">
      <c r="A15306">
        <f t="shared" si="239"/>
        <v>14096</v>
      </c>
    </row>
    <row r="15307" spans="1:1" ht="14.45" x14ac:dyDescent="0.3">
      <c r="A15307">
        <f t="shared" si="239"/>
        <v>14095</v>
      </c>
    </row>
    <row r="15308" spans="1:1" ht="14.45" x14ac:dyDescent="0.3">
      <c r="A15308">
        <f t="shared" si="239"/>
        <v>14094</v>
      </c>
    </row>
    <row r="15309" spans="1:1" ht="14.45" x14ac:dyDescent="0.3">
      <c r="A15309">
        <f t="shared" si="239"/>
        <v>14093</v>
      </c>
    </row>
    <row r="15310" spans="1:1" ht="14.45" x14ac:dyDescent="0.3">
      <c r="A15310">
        <f t="shared" si="239"/>
        <v>14092</v>
      </c>
    </row>
    <row r="15311" spans="1:1" ht="14.45" x14ac:dyDescent="0.3">
      <c r="A15311">
        <f t="shared" si="239"/>
        <v>14091</v>
      </c>
    </row>
    <row r="15312" spans="1:1" ht="14.45" x14ac:dyDescent="0.3">
      <c r="A15312">
        <f t="shared" si="239"/>
        <v>14090</v>
      </c>
    </row>
    <row r="15313" spans="1:1" ht="14.45" x14ac:dyDescent="0.3">
      <c r="A15313">
        <f t="shared" si="239"/>
        <v>14089</v>
      </c>
    </row>
    <row r="15314" spans="1:1" ht="14.45" x14ac:dyDescent="0.3">
      <c r="A15314">
        <f t="shared" si="239"/>
        <v>14088</v>
      </c>
    </row>
    <row r="15315" spans="1:1" ht="14.45" x14ac:dyDescent="0.3">
      <c r="A15315">
        <f t="shared" si="239"/>
        <v>14087</v>
      </c>
    </row>
    <row r="15316" spans="1:1" ht="14.45" x14ac:dyDescent="0.3">
      <c r="A15316">
        <f t="shared" si="239"/>
        <v>14086</v>
      </c>
    </row>
    <row r="15317" spans="1:1" ht="14.45" x14ac:dyDescent="0.3">
      <c r="A15317">
        <f t="shared" si="239"/>
        <v>14085</v>
      </c>
    </row>
    <row r="15318" spans="1:1" ht="14.45" x14ac:dyDescent="0.3">
      <c r="A15318">
        <f t="shared" si="239"/>
        <v>14084</v>
      </c>
    </row>
    <row r="15319" spans="1:1" ht="14.45" x14ac:dyDescent="0.3">
      <c r="A15319">
        <f t="shared" si="239"/>
        <v>14083</v>
      </c>
    </row>
    <row r="15320" spans="1:1" ht="14.45" x14ac:dyDescent="0.3">
      <c r="A15320">
        <f t="shared" si="239"/>
        <v>14082</v>
      </c>
    </row>
    <row r="15321" spans="1:1" ht="14.45" x14ac:dyDescent="0.3">
      <c r="A15321">
        <f t="shared" si="239"/>
        <v>14081</v>
      </c>
    </row>
    <row r="15322" spans="1:1" ht="14.45" x14ac:dyDescent="0.3">
      <c r="A15322">
        <f t="shared" si="239"/>
        <v>14080</v>
      </c>
    </row>
    <row r="15323" spans="1:1" ht="14.45" x14ac:dyDescent="0.3">
      <c r="A15323">
        <f t="shared" si="239"/>
        <v>14079</v>
      </c>
    </row>
    <row r="15324" spans="1:1" ht="14.45" x14ac:dyDescent="0.3">
      <c r="A15324">
        <f t="shared" si="239"/>
        <v>14078</v>
      </c>
    </row>
    <row r="15325" spans="1:1" ht="14.45" x14ac:dyDescent="0.3">
      <c r="A15325">
        <f t="shared" si="239"/>
        <v>14077</v>
      </c>
    </row>
    <row r="15326" spans="1:1" ht="14.45" x14ac:dyDescent="0.3">
      <c r="A15326">
        <f t="shared" si="239"/>
        <v>14076</v>
      </c>
    </row>
    <row r="15327" spans="1:1" ht="14.45" x14ac:dyDescent="0.3">
      <c r="A15327">
        <f t="shared" si="239"/>
        <v>14075</v>
      </c>
    </row>
    <row r="15328" spans="1:1" ht="14.45" x14ac:dyDescent="0.3">
      <c r="A15328">
        <f t="shared" si="239"/>
        <v>14074</v>
      </c>
    </row>
    <row r="15329" spans="1:1" ht="14.45" x14ac:dyDescent="0.3">
      <c r="A15329">
        <f t="shared" si="239"/>
        <v>14073</v>
      </c>
    </row>
    <row r="15330" spans="1:1" ht="14.45" x14ac:dyDescent="0.3">
      <c r="A15330">
        <f t="shared" si="239"/>
        <v>14072</v>
      </c>
    </row>
    <row r="15331" spans="1:1" ht="14.45" x14ac:dyDescent="0.3">
      <c r="A15331">
        <f t="shared" si="239"/>
        <v>14071</v>
      </c>
    </row>
    <row r="15332" spans="1:1" ht="14.45" x14ac:dyDescent="0.3">
      <c r="A15332">
        <f t="shared" si="239"/>
        <v>14070</v>
      </c>
    </row>
    <row r="15333" spans="1:1" ht="14.45" x14ac:dyDescent="0.3">
      <c r="A15333">
        <f t="shared" si="239"/>
        <v>14069</v>
      </c>
    </row>
    <row r="15334" spans="1:1" ht="14.45" x14ac:dyDescent="0.3">
      <c r="A15334">
        <f t="shared" si="239"/>
        <v>14068</v>
      </c>
    </row>
    <row r="15335" spans="1:1" ht="14.45" x14ac:dyDescent="0.3">
      <c r="A15335">
        <f t="shared" si="239"/>
        <v>14067</v>
      </c>
    </row>
    <row r="15336" spans="1:1" ht="14.45" x14ac:dyDescent="0.3">
      <c r="A15336">
        <f t="shared" si="239"/>
        <v>14066</v>
      </c>
    </row>
    <row r="15337" spans="1:1" ht="14.45" x14ac:dyDescent="0.3">
      <c r="A15337">
        <f t="shared" si="239"/>
        <v>14065</v>
      </c>
    </row>
    <row r="15338" spans="1:1" ht="14.45" x14ac:dyDescent="0.3">
      <c r="A15338">
        <f t="shared" si="239"/>
        <v>14064</v>
      </c>
    </row>
    <row r="15339" spans="1:1" ht="14.45" x14ac:dyDescent="0.3">
      <c r="A15339">
        <f t="shared" si="239"/>
        <v>14063</v>
      </c>
    </row>
    <row r="15340" spans="1:1" ht="14.45" x14ac:dyDescent="0.3">
      <c r="A15340">
        <f t="shared" si="239"/>
        <v>14062</v>
      </c>
    </row>
    <row r="15341" spans="1:1" ht="14.45" x14ac:dyDescent="0.3">
      <c r="A15341">
        <f t="shared" si="239"/>
        <v>14061</v>
      </c>
    </row>
    <row r="15342" spans="1:1" ht="14.45" x14ac:dyDescent="0.3">
      <c r="A15342">
        <f t="shared" si="239"/>
        <v>14060</v>
      </c>
    </row>
    <row r="15343" spans="1:1" ht="14.45" x14ac:dyDescent="0.3">
      <c r="A15343">
        <f t="shared" si="239"/>
        <v>14059</v>
      </c>
    </row>
    <row r="15344" spans="1:1" ht="14.45" x14ac:dyDescent="0.3">
      <c r="A15344">
        <f t="shared" si="239"/>
        <v>14058</v>
      </c>
    </row>
    <row r="15345" spans="1:1" ht="14.45" x14ac:dyDescent="0.3">
      <c r="A15345">
        <f t="shared" si="239"/>
        <v>14057</v>
      </c>
    </row>
    <row r="15346" spans="1:1" ht="14.45" x14ac:dyDescent="0.3">
      <c r="A15346">
        <f t="shared" si="239"/>
        <v>14056</v>
      </c>
    </row>
    <row r="15347" spans="1:1" ht="14.45" x14ac:dyDescent="0.3">
      <c r="A15347">
        <f t="shared" si="239"/>
        <v>14055</v>
      </c>
    </row>
    <row r="15348" spans="1:1" ht="14.45" x14ac:dyDescent="0.3">
      <c r="A15348">
        <f t="shared" si="239"/>
        <v>14054</v>
      </c>
    </row>
    <row r="15349" spans="1:1" ht="14.45" x14ac:dyDescent="0.3">
      <c r="A15349">
        <f t="shared" si="239"/>
        <v>14053</v>
      </c>
    </row>
    <row r="15350" spans="1:1" ht="14.45" x14ac:dyDescent="0.3">
      <c r="A15350">
        <f t="shared" si="239"/>
        <v>14052</v>
      </c>
    </row>
    <row r="15351" spans="1:1" ht="14.45" x14ac:dyDescent="0.3">
      <c r="A15351">
        <f t="shared" si="239"/>
        <v>14051</v>
      </c>
    </row>
    <row r="15352" spans="1:1" ht="14.45" x14ac:dyDescent="0.3">
      <c r="A15352">
        <f t="shared" si="239"/>
        <v>14050</v>
      </c>
    </row>
    <row r="15353" spans="1:1" ht="14.45" x14ac:dyDescent="0.3">
      <c r="A15353">
        <f t="shared" si="239"/>
        <v>14049</v>
      </c>
    </row>
    <row r="15354" spans="1:1" ht="14.45" x14ac:dyDescent="0.3">
      <c r="A15354">
        <f t="shared" si="239"/>
        <v>14048</v>
      </c>
    </row>
    <row r="15355" spans="1:1" ht="14.45" x14ac:dyDescent="0.3">
      <c r="A15355">
        <f t="shared" si="239"/>
        <v>14047</v>
      </c>
    </row>
    <row r="15356" spans="1:1" ht="14.45" x14ac:dyDescent="0.3">
      <c r="A15356">
        <f t="shared" si="239"/>
        <v>14046</v>
      </c>
    </row>
    <row r="15357" spans="1:1" ht="14.45" x14ac:dyDescent="0.3">
      <c r="A15357">
        <f t="shared" si="239"/>
        <v>14045</v>
      </c>
    </row>
    <row r="15358" spans="1:1" ht="14.45" x14ac:dyDescent="0.3">
      <c r="A15358">
        <f t="shared" si="239"/>
        <v>14044</v>
      </c>
    </row>
    <row r="15359" spans="1:1" ht="14.45" x14ac:dyDescent="0.3">
      <c r="A15359">
        <f t="shared" si="239"/>
        <v>14043</v>
      </c>
    </row>
    <row r="15360" spans="1:1" ht="14.45" x14ac:dyDescent="0.3">
      <c r="A15360">
        <f t="shared" si="239"/>
        <v>14042</v>
      </c>
    </row>
    <row r="15361" spans="1:1" ht="14.45" x14ac:dyDescent="0.3">
      <c r="A15361">
        <f t="shared" si="239"/>
        <v>14041</v>
      </c>
    </row>
    <row r="15362" spans="1:1" ht="14.45" x14ac:dyDescent="0.3">
      <c r="A15362">
        <f t="shared" si="239"/>
        <v>14040</v>
      </c>
    </row>
    <row r="15363" spans="1:1" ht="14.45" x14ac:dyDescent="0.3">
      <c r="A15363">
        <f t="shared" si="239"/>
        <v>14039</v>
      </c>
    </row>
    <row r="15364" spans="1:1" ht="14.45" x14ac:dyDescent="0.3">
      <c r="A15364">
        <f t="shared" ref="A15364:A15427" si="240">A15363-1</f>
        <v>14038</v>
      </c>
    </row>
    <row r="15365" spans="1:1" ht="14.45" x14ac:dyDescent="0.3">
      <c r="A15365">
        <f t="shared" si="240"/>
        <v>14037</v>
      </c>
    </row>
    <row r="15366" spans="1:1" ht="14.45" x14ac:dyDescent="0.3">
      <c r="A15366">
        <f t="shared" si="240"/>
        <v>14036</v>
      </c>
    </row>
    <row r="15367" spans="1:1" ht="14.45" x14ac:dyDescent="0.3">
      <c r="A15367">
        <f t="shared" si="240"/>
        <v>14035</v>
      </c>
    </row>
    <row r="15368" spans="1:1" ht="14.45" x14ac:dyDescent="0.3">
      <c r="A15368">
        <f t="shared" si="240"/>
        <v>14034</v>
      </c>
    </row>
    <row r="15369" spans="1:1" ht="14.45" x14ac:dyDescent="0.3">
      <c r="A15369">
        <f t="shared" si="240"/>
        <v>14033</v>
      </c>
    </row>
    <row r="15370" spans="1:1" ht="14.45" x14ac:dyDescent="0.3">
      <c r="A15370">
        <f t="shared" si="240"/>
        <v>14032</v>
      </c>
    </row>
    <row r="15371" spans="1:1" ht="14.45" x14ac:dyDescent="0.3">
      <c r="A15371">
        <f t="shared" si="240"/>
        <v>14031</v>
      </c>
    </row>
    <row r="15372" spans="1:1" ht="14.45" x14ac:dyDescent="0.3">
      <c r="A15372">
        <f t="shared" si="240"/>
        <v>14030</v>
      </c>
    </row>
    <row r="15373" spans="1:1" ht="14.45" x14ac:dyDescent="0.3">
      <c r="A15373">
        <f t="shared" si="240"/>
        <v>14029</v>
      </c>
    </row>
    <row r="15374" spans="1:1" ht="14.45" x14ac:dyDescent="0.3">
      <c r="A15374">
        <f t="shared" si="240"/>
        <v>14028</v>
      </c>
    </row>
    <row r="15375" spans="1:1" ht="14.45" x14ac:dyDescent="0.3">
      <c r="A15375">
        <f t="shared" si="240"/>
        <v>14027</v>
      </c>
    </row>
    <row r="15376" spans="1:1" ht="14.45" x14ac:dyDescent="0.3">
      <c r="A15376">
        <f t="shared" si="240"/>
        <v>14026</v>
      </c>
    </row>
    <row r="15377" spans="1:1" ht="14.45" x14ac:dyDescent="0.3">
      <c r="A15377">
        <f t="shared" si="240"/>
        <v>14025</v>
      </c>
    </row>
    <row r="15378" spans="1:1" ht="14.45" x14ac:dyDescent="0.3">
      <c r="A15378">
        <f t="shared" si="240"/>
        <v>14024</v>
      </c>
    </row>
    <row r="15379" spans="1:1" ht="14.45" x14ac:dyDescent="0.3">
      <c r="A15379">
        <f t="shared" si="240"/>
        <v>14023</v>
      </c>
    </row>
    <row r="15380" spans="1:1" ht="14.45" x14ac:dyDescent="0.3">
      <c r="A15380">
        <f t="shared" si="240"/>
        <v>14022</v>
      </c>
    </row>
    <row r="15381" spans="1:1" ht="14.45" x14ac:dyDescent="0.3">
      <c r="A15381">
        <f t="shared" si="240"/>
        <v>14021</v>
      </c>
    </row>
    <row r="15382" spans="1:1" ht="14.45" x14ac:dyDescent="0.3">
      <c r="A15382">
        <f t="shared" si="240"/>
        <v>14020</v>
      </c>
    </row>
    <row r="15383" spans="1:1" ht="14.45" x14ac:dyDescent="0.3">
      <c r="A15383">
        <f t="shared" si="240"/>
        <v>14019</v>
      </c>
    </row>
    <row r="15384" spans="1:1" ht="14.45" x14ac:dyDescent="0.3">
      <c r="A15384">
        <f t="shared" si="240"/>
        <v>14018</v>
      </c>
    </row>
    <row r="15385" spans="1:1" ht="14.45" x14ac:dyDescent="0.3">
      <c r="A15385">
        <f t="shared" si="240"/>
        <v>14017</v>
      </c>
    </row>
    <row r="15386" spans="1:1" ht="14.45" x14ac:dyDescent="0.3">
      <c r="A15386">
        <f t="shared" si="240"/>
        <v>14016</v>
      </c>
    </row>
    <row r="15387" spans="1:1" ht="14.45" x14ac:dyDescent="0.3">
      <c r="A15387">
        <f t="shared" si="240"/>
        <v>14015</v>
      </c>
    </row>
    <row r="15388" spans="1:1" ht="14.45" x14ac:dyDescent="0.3">
      <c r="A15388">
        <f t="shared" si="240"/>
        <v>14014</v>
      </c>
    </row>
    <row r="15389" spans="1:1" ht="14.45" x14ac:dyDescent="0.3">
      <c r="A15389">
        <f t="shared" si="240"/>
        <v>14013</v>
      </c>
    </row>
    <row r="15390" spans="1:1" ht="14.45" x14ac:dyDescent="0.3">
      <c r="A15390">
        <f t="shared" si="240"/>
        <v>14012</v>
      </c>
    </row>
    <row r="15391" spans="1:1" ht="14.45" x14ac:dyDescent="0.3">
      <c r="A15391">
        <f t="shared" si="240"/>
        <v>14011</v>
      </c>
    </row>
    <row r="15392" spans="1:1" ht="14.45" x14ac:dyDescent="0.3">
      <c r="A15392">
        <f t="shared" si="240"/>
        <v>14010</v>
      </c>
    </row>
    <row r="15393" spans="1:1" ht="14.45" x14ac:dyDescent="0.3">
      <c r="A15393">
        <f t="shared" si="240"/>
        <v>14009</v>
      </c>
    </row>
    <row r="15394" spans="1:1" ht="14.45" x14ac:dyDescent="0.3">
      <c r="A15394">
        <f t="shared" si="240"/>
        <v>14008</v>
      </c>
    </row>
    <row r="15395" spans="1:1" ht="14.45" x14ac:dyDescent="0.3">
      <c r="A15395">
        <f t="shared" si="240"/>
        <v>14007</v>
      </c>
    </row>
    <row r="15396" spans="1:1" ht="14.45" x14ac:dyDescent="0.3">
      <c r="A15396">
        <f t="shared" si="240"/>
        <v>14006</v>
      </c>
    </row>
    <row r="15397" spans="1:1" ht="14.45" x14ac:dyDescent="0.3">
      <c r="A15397">
        <f t="shared" si="240"/>
        <v>14005</v>
      </c>
    </row>
    <row r="15398" spans="1:1" ht="14.45" x14ac:dyDescent="0.3">
      <c r="A15398">
        <f t="shared" si="240"/>
        <v>14004</v>
      </c>
    </row>
    <row r="15399" spans="1:1" ht="14.45" x14ac:dyDescent="0.3">
      <c r="A15399">
        <f t="shared" si="240"/>
        <v>14003</v>
      </c>
    </row>
    <row r="15400" spans="1:1" ht="14.45" x14ac:dyDescent="0.3">
      <c r="A15400">
        <f t="shared" si="240"/>
        <v>14002</v>
      </c>
    </row>
    <row r="15401" spans="1:1" ht="14.45" x14ac:dyDescent="0.3">
      <c r="A15401">
        <f t="shared" si="240"/>
        <v>14001</v>
      </c>
    </row>
    <row r="15402" spans="1:1" ht="14.45" x14ac:dyDescent="0.3">
      <c r="A15402">
        <f t="shared" si="240"/>
        <v>14000</v>
      </c>
    </row>
    <row r="15403" spans="1:1" ht="14.45" x14ac:dyDescent="0.3">
      <c r="A15403">
        <f t="shared" si="240"/>
        <v>13999</v>
      </c>
    </row>
    <row r="15404" spans="1:1" ht="14.45" x14ac:dyDescent="0.3">
      <c r="A15404">
        <f t="shared" si="240"/>
        <v>13998</v>
      </c>
    </row>
    <row r="15405" spans="1:1" ht="14.45" x14ac:dyDescent="0.3">
      <c r="A15405">
        <f t="shared" si="240"/>
        <v>13997</v>
      </c>
    </row>
    <row r="15406" spans="1:1" ht="14.45" x14ac:dyDescent="0.3">
      <c r="A15406">
        <f t="shared" si="240"/>
        <v>13996</v>
      </c>
    </row>
    <row r="15407" spans="1:1" ht="14.45" x14ac:dyDescent="0.3">
      <c r="A15407">
        <f t="shared" si="240"/>
        <v>13995</v>
      </c>
    </row>
    <row r="15408" spans="1:1" ht="14.45" x14ac:dyDescent="0.3">
      <c r="A15408">
        <f t="shared" si="240"/>
        <v>13994</v>
      </c>
    </row>
    <row r="15409" spans="1:1" ht="14.45" x14ac:dyDescent="0.3">
      <c r="A15409">
        <f t="shared" si="240"/>
        <v>13993</v>
      </c>
    </row>
    <row r="15410" spans="1:1" ht="14.45" x14ac:dyDescent="0.3">
      <c r="A15410">
        <f t="shared" si="240"/>
        <v>13992</v>
      </c>
    </row>
    <row r="15411" spans="1:1" ht="14.45" x14ac:dyDescent="0.3">
      <c r="A15411">
        <f t="shared" si="240"/>
        <v>13991</v>
      </c>
    </row>
    <row r="15412" spans="1:1" ht="14.45" x14ac:dyDescent="0.3">
      <c r="A15412">
        <f t="shared" si="240"/>
        <v>13990</v>
      </c>
    </row>
    <row r="15413" spans="1:1" ht="14.45" x14ac:dyDescent="0.3">
      <c r="A15413">
        <f t="shared" si="240"/>
        <v>13989</v>
      </c>
    </row>
    <row r="15414" spans="1:1" ht="14.45" x14ac:dyDescent="0.3">
      <c r="A15414">
        <f t="shared" si="240"/>
        <v>13988</v>
      </c>
    </row>
    <row r="15415" spans="1:1" ht="14.45" x14ac:dyDescent="0.3">
      <c r="A15415">
        <f t="shared" si="240"/>
        <v>13987</v>
      </c>
    </row>
    <row r="15416" spans="1:1" ht="14.45" x14ac:dyDescent="0.3">
      <c r="A15416">
        <f t="shared" si="240"/>
        <v>13986</v>
      </c>
    </row>
    <row r="15417" spans="1:1" ht="14.45" x14ac:dyDescent="0.3">
      <c r="A15417">
        <f t="shared" si="240"/>
        <v>13985</v>
      </c>
    </row>
    <row r="15418" spans="1:1" ht="14.45" x14ac:dyDescent="0.3">
      <c r="A15418">
        <f t="shared" si="240"/>
        <v>13984</v>
      </c>
    </row>
    <row r="15419" spans="1:1" ht="14.45" x14ac:dyDescent="0.3">
      <c r="A15419">
        <f t="shared" si="240"/>
        <v>13983</v>
      </c>
    </row>
    <row r="15420" spans="1:1" ht="14.45" x14ac:dyDescent="0.3">
      <c r="A15420">
        <f t="shared" si="240"/>
        <v>13982</v>
      </c>
    </row>
    <row r="15421" spans="1:1" ht="14.45" x14ac:dyDescent="0.3">
      <c r="A15421">
        <f t="shared" si="240"/>
        <v>13981</v>
      </c>
    </row>
    <row r="15422" spans="1:1" ht="14.45" x14ac:dyDescent="0.3">
      <c r="A15422">
        <f t="shared" si="240"/>
        <v>13980</v>
      </c>
    </row>
    <row r="15423" spans="1:1" ht="14.45" x14ac:dyDescent="0.3">
      <c r="A15423">
        <f t="shared" si="240"/>
        <v>13979</v>
      </c>
    </row>
    <row r="15424" spans="1:1" ht="14.45" x14ac:dyDescent="0.3">
      <c r="A15424">
        <f t="shared" si="240"/>
        <v>13978</v>
      </c>
    </row>
    <row r="15425" spans="1:1" ht="14.45" x14ac:dyDescent="0.3">
      <c r="A15425">
        <f t="shared" si="240"/>
        <v>13977</v>
      </c>
    </row>
    <row r="15426" spans="1:1" ht="14.45" x14ac:dyDescent="0.3">
      <c r="A15426">
        <f t="shared" si="240"/>
        <v>13976</v>
      </c>
    </row>
    <row r="15427" spans="1:1" ht="14.45" x14ac:dyDescent="0.3">
      <c r="A15427">
        <f t="shared" si="240"/>
        <v>13975</v>
      </c>
    </row>
    <row r="15428" spans="1:1" ht="14.45" x14ac:dyDescent="0.3">
      <c r="A15428">
        <f t="shared" ref="A15428:A15491" si="241">A15427-1</f>
        <v>13974</v>
      </c>
    </row>
    <row r="15429" spans="1:1" ht="14.45" x14ac:dyDescent="0.3">
      <c r="A15429">
        <f t="shared" si="241"/>
        <v>13973</v>
      </c>
    </row>
    <row r="15430" spans="1:1" ht="14.45" x14ac:dyDescent="0.3">
      <c r="A15430">
        <f t="shared" si="241"/>
        <v>13972</v>
      </c>
    </row>
    <row r="15431" spans="1:1" ht="14.45" x14ac:dyDescent="0.3">
      <c r="A15431">
        <f t="shared" si="241"/>
        <v>13971</v>
      </c>
    </row>
    <row r="15432" spans="1:1" ht="14.45" x14ac:dyDescent="0.3">
      <c r="A15432">
        <f t="shared" si="241"/>
        <v>13970</v>
      </c>
    </row>
    <row r="15433" spans="1:1" ht="14.45" x14ac:dyDescent="0.3">
      <c r="A15433">
        <f t="shared" si="241"/>
        <v>13969</v>
      </c>
    </row>
    <row r="15434" spans="1:1" ht="14.45" x14ac:dyDescent="0.3">
      <c r="A15434">
        <f t="shared" si="241"/>
        <v>13968</v>
      </c>
    </row>
    <row r="15435" spans="1:1" ht="14.45" x14ac:dyDescent="0.3">
      <c r="A15435">
        <f t="shared" si="241"/>
        <v>13967</v>
      </c>
    </row>
    <row r="15436" spans="1:1" ht="14.45" x14ac:dyDescent="0.3">
      <c r="A15436">
        <f t="shared" si="241"/>
        <v>13966</v>
      </c>
    </row>
    <row r="15437" spans="1:1" ht="14.45" x14ac:dyDescent="0.3">
      <c r="A15437">
        <f t="shared" si="241"/>
        <v>13965</v>
      </c>
    </row>
    <row r="15438" spans="1:1" ht="14.45" x14ac:dyDescent="0.3">
      <c r="A15438">
        <f t="shared" si="241"/>
        <v>13964</v>
      </c>
    </row>
    <row r="15439" spans="1:1" ht="14.45" x14ac:dyDescent="0.3">
      <c r="A15439">
        <f t="shared" si="241"/>
        <v>13963</v>
      </c>
    </row>
    <row r="15440" spans="1:1" ht="14.45" x14ac:dyDescent="0.3">
      <c r="A15440">
        <f t="shared" si="241"/>
        <v>13962</v>
      </c>
    </row>
    <row r="15441" spans="1:1" ht="14.45" x14ac:dyDescent="0.3">
      <c r="A15441">
        <f t="shared" si="241"/>
        <v>13961</v>
      </c>
    </row>
    <row r="15442" spans="1:1" ht="14.45" x14ac:dyDescent="0.3">
      <c r="A15442">
        <f t="shared" si="241"/>
        <v>13960</v>
      </c>
    </row>
    <row r="15443" spans="1:1" ht="14.45" x14ac:dyDescent="0.3">
      <c r="A15443">
        <f t="shared" si="241"/>
        <v>13959</v>
      </c>
    </row>
    <row r="15444" spans="1:1" ht="14.45" x14ac:dyDescent="0.3">
      <c r="A15444">
        <f t="shared" si="241"/>
        <v>13958</v>
      </c>
    </row>
    <row r="15445" spans="1:1" ht="14.45" x14ac:dyDescent="0.3">
      <c r="A15445">
        <f t="shared" si="241"/>
        <v>13957</v>
      </c>
    </row>
    <row r="15446" spans="1:1" ht="14.45" x14ac:dyDescent="0.3">
      <c r="A15446">
        <f t="shared" si="241"/>
        <v>13956</v>
      </c>
    </row>
    <row r="15447" spans="1:1" ht="14.45" x14ac:dyDescent="0.3">
      <c r="A15447">
        <f t="shared" si="241"/>
        <v>13955</v>
      </c>
    </row>
    <row r="15448" spans="1:1" ht="14.45" x14ac:dyDescent="0.3">
      <c r="A15448">
        <f t="shared" si="241"/>
        <v>13954</v>
      </c>
    </row>
    <row r="15449" spans="1:1" ht="14.45" x14ac:dyDescent="0.3">
      <c r="A15449">
        <f t="shared" si="241"/>
        <v>13953</v>
      </c>
    </row>
    <row r="15450" spans="1:1" ht="14.45" x14ac:dyDescent="0.3">
      <c r="A15450">
        <f t="shared" si="241"/>
        <v>13952</v>
      </c>
    </row>
    <row r="15451" spans="1:1" ht="14.45" x14ac:dyDescent="0.3">
      <c r="A15451">
        <f t="shared" si="241"/>
        <v>13951</v>
      </c>
    </row>
    <row r="15452" spans="1:1" ht="14.45" x14ac:dyDescent="0.3">
      <c r="A15452">
        <f t="shared" si="241"/>
        <v>13950</v>
      </c>
    </row>
    <row r="15453" spans="1:1" ht="14.45" x14ac:dyDescent="0.3">
      <c r="A15453">
        <f t="shared" si="241"/>
        <v>13949</v>
      </c>
    </row>
    <row r="15454" spans="1:1" ht="14.45" x14ac:dyDescent="0.3">
      <c r="A15454">
        <f t="shared" si="241"/>
        <v>13948</v>
      </c>
    </row>
    <row r="15455" spans="1:1" ht="14.45" x14ac:dyDescent="0.3">
      <c r="A15455">
        <f t="shared" si="241"/>
        <v>13947</v>
      </c>
    </row>
    <row r="15456" spans="1:1" ht="14.45" x14ac:dyDescent="0.3">
      <c r="A15456">
        <f t="shared" si="241"/>
        <v>13946</v>
      </c>
    </row>
    <row r="15457" spans="1:1" ht="14.45" x14ac:dyDescent="0.3">
      <c r="A15457">
        <f t="shared" si="241"/>
        <v>13945</v>
      </c>
    </row>
    <row r="15458" spans="1:1" ht="14.45" x14ac:dyDescent="0.3">
      <c r="A15458">
        <f t="shared" si="241"/>
        <v>13944</v>
      </c>
    </row>
    <row r="15459" spans="1:1" ht="14.45" x14ac:dyDescent="0.3">
      <c r="A15459">
        <f t="shared" si="241"/>
        <v>13943</v>
      </c>
    </row>
    <row r="15460" spans="1:1" ht="14.45" x14ac:dyDescent="0.3">
      <c r="A15460">
        <f t="shared" si="241"/>
        <v>13942</v>
      </c>
    </row>
    <row r="15461" spans="1:1" ht="14.45" x14ac:dyDescent="0.3">
      <c r="A15461">
        <f t="shared" si="241"/>
        <v>13941</v>
      </c>
    </row>
    <row r="15462" spans="1:1" ht="14.45" x14ac:dyDescent="0.3">
      <c r="A15462">
        <f t="shared" si="241"/>
        <v>13940</v>
      </c>
    </row>
    <row r="15463" spans="1:1" ht="14.45" x14ac:dyDescent="0.3">
      <c r="A15463">
        <f t="shared" si="241"/>
        <v>13939</v>
      </c>
    </row>
    <row r="15464" spans="1:1" ht="14.45" x14ac:dyDescent="0.3">
      <c r="A15464">
        <f t="shared" si="241"/>
        <v>13938</v>
      </c>
    </row>
    <row r="15465" spans="1:1" ht="14.45" x14ac:dyDescent="0.3">
      <c r="A15465">
        <f t="shared" si="241"/>
        <v>13937</v>
      </c>
    </row>
    <row r="15466" spans="1:1" ht="14.45" x14ac:dyDescent="0.3">
      <c r="A15466">
        <f t="shared" si="241"/>
        <v>13936</v>
      </c>
    </row>
    <row r="15467" spans="1:1" ht="14.45" x14ac:dyDescent="0.3">
      <c r="A15467">
        <f t="shared" si="241"/>
        <v>13935</v>
      </c>
    </row>
    <row r="15468" spans="1:1" ht="14.45" x14ac:dyDescent="0.3">
      <c r="A15468">
        <f t="shared" si="241"/>
        <v>13934</v>
      </c>
    </row>
    <row r="15469" spans="1:1" ht="14.45" x14ac:dyDescent="0.3">
      <c r="A15469">
        <f t="shared" si="241"/>
        <v>13933</v>
      </c>
    </row>
    <row r="15470" spans="1:1" ht="14.45" x14ac:dyDescent="0.3">
      <c r="A15470">
        <f t="shared" si="241"/>
        <v>13932</v>
      </c>
    </row>
    <row r="15471" spans="1:1" ht="14.45" x14ac:dyDescent="0.3">
      <c r="A15471">
        <f t="shared" si="241"/>
        <v>13931</v>
      </c>
    </row>
    <row r="15472" spans="1:1" ht="14.45" x14ac:dyDescent="0.3">
      <c r="A15472">
        <f t="shared" si="241"/>
        <v>13930</v>
      </c>
    </row>
    <row r="15473" spans="1:1" ht="14.45" x14ac:dyDescent="0.3">
      <c r="A15473">
        <f t="shared" si="241"/>
        <v>13929</v>
      </c>
    </row>
    <row r="15474" spans="1:1" ht="14.45" x14ac:dyDescent="0.3">
      <c r="A15474">
        <f t="shared" si="241"/>
        <v>13928</v>
      </c>
    </row>
    <row r="15475" spans="1:1" ht="14.45" x14ac:dyDescent="0.3">
      <c r="A15475">
        <f t="shared" si="241"/>
        <v>13927</v>
      </c>
    </row>
    <row r="15476" spans="1:1" ht="14.45" x14ac:dyDescent="0.3">
      <c r="A15476">
        <f t="shared" si="241"/>
        <v>13926</v>
      </c>
    </row>
    <row r="15477" spans="1:1" ht="14.45" x14ac:dyDescent="0.3">
      <c r="A15477">
        <f t="shared" si="241"/>
        <v>13925</v>
      </c>
    </row>
    <row r="15478" spans="1:1" ht="14.45" x14ac:dyDescent="0.3">
      <c r="A15478">
        <f t="shared" si="241"/>
        <v>13924</v>
      </c>
    </row>
    <row r="15479" spans="1:1" ht="14.45" x14ac:dyDescent="0.3">
      <c r="A15479">
        <f t="shared" si="241"/>
        <v>13923</v>
      </c>
    </row>
    <row r="15480" spans="1:1" ht="14.45" x14ac:dyDescent="0.3">
      <c r="A15480">
        <f t="shared" si="241"/>
        <v>13922</v>
      </c>
    </row>
    <row r="15481" spans="1:1" ht="14.45" x14ac:dyDescent="0.3">
      <c r="A15481">
        <f t="shared" si="241"/>
        <v>13921</v>
      </c>
    </row>
    <row r="15482" spans="1:1" ht="14.45" x14ac:dyDescent="0.3">
      <c r="A15482">
        <f t="shared" si="241"/>
        <v>13920</v>
      </c>
    </row>
    <row r="15483" spans="1:1" ht="14.45" x14ac:dyDescent="0.3">
      <c r="A15483">
        <f t="shared" si="241"/>
        <v>13919</v>
      </c>
    </row>
    <row r="15484" spans="1:1" ht="14.45" x14ac:dyDescent="0.3">
      <c r="A15484">
        <f t="shared" si="241"/>
        <v>13918</v>
      </c>
    </row>
    <row r="15485" spans="1:1" ht="14.45" x14ac:dyDescent="0.3">
      <c r="A15485">
        <f t="shared" si="241"/>
        <v>13917</v>
      </c>
    </row>
    <row r="15486" spans="1:1" ht="14.45" x14ac:dyDescent="0.3">
      <c r="A15486">
        <f t="shared" si="241"/>
        <v>13916</v>
      </c>
    </row>
    <row r="15487" spans="1:1" ht="14.45" x14ac:dyDescent="0.3">
      <c r="A15487">
        <f t="shared" si="241"/>
        <v>13915</v>
      </c>
    </row>
    <row r="15488" spans="1:1" ht="14.45" x14ac:dyDescent="0.3">
      <c r="A15488">
        <f t="shared" si="241"/>
        <v>13914</v>
      </c>
    </row>
    <row r="15489" spans="1:1" ht="14.45" x14ac:dyDescent="0.3">
      <c r="A15489">
        <f t="shared" si="241"/>
        <v>13913</v>
      </c>
    </row>
    <row r="15490" spans="1:1" ht="14.45" x14ac:dyDescent="0.3">
      <c r="A15490">
        <f t="shared" si="241"/>
        <v>13912</v>
      </c>
    </row>
    <row r="15491" spans="1:1" ht="14.45" x14ac:dyDescent="0.3">
      <c r="A15491">
        <f t="shared" si="241"/>
        <v>13911</v>
      </c>
    </row>
    <row r="15492" spans="1:1" ht="14.45" x14ac:dyDescent="0.3">
      <c r="A15492">
        <f t="shared" ref="A15492:A15555" si="242">A15491-1</f>
        <v>13910</v>
      </c>
    </row>
    <row r="15493" spans="1:1" ht="14.45" x14ac:dyDescent="0.3">
      <c r="A15493">
        <f t="shared" si="242"/>
        <v>13909</v>
      </c>
    </row>
    <row r="15494" spans="1:1" ht="14.45" x14ac:dyDescent="0.3">
      <c r="A15494">
        <f t="shared" si="242"/>
        <v>13908</v>
      </c>
    </row>
    <row r="15495" spans="1:1" ht="14.45" x14ac:dyDescent="0.3">
      <c r="A15495">
        <f t="shared" si="242"/>
        <v>13907</v>
      </c>
    </row>
    <row r="15496" spans="1:1" ht="14.45" x14ac:dyDescent="0.3">
      <c r="A15496">
        <f t="shared" si="242"/>
        <v>13906</v>
      </c>
    </row>
    <row r="15497" spans="1:1" ht="14.45" x14ac:dyDescent="0.3">
      <c r="A15497">
        <f t="shared" si="242"/>
        <v>13905</v>
      </c>
    </row>
    <row r="15498" spans="1:1" ht="14.45" x14ac:dyDescent="0.3">
      <c r="A15498">
        <f t="shared" si="242"/>
        <v>13904</v>
      </c>
    </row>
    <row r="15499" spans="1:1" ht="14.45" x14ac:dyDescent="0.3">
      <c r="A15499">
        <f t="shared" si="242"/>
        <v>13903</v>
      </c>
    </row>
    <row r="15500" spans="1:1" ht="14.45" x14ac:dyDescent="0.3">
      <c r="A15500">
        <f t="shared" si="242"/>
        <v>13902</v>
      </c>
    </row>
    <row r="15501" spans="1:1" ht="14.45" x14ac:dyDescent="0.3">
      <c r="A15501">
        <f t="shared" si="242"/>
        <v>13901</v>
      </c>
    </row>
    <row r="15502" spans="1:1" ht="14.45" x14ac:dyDescent="0.3">
      <c r="A15502">
        <f t="shared" si="242"/>
        <v>13900</v>
      </c>
    </row>
    <row r="15503" spans="1:1" ht="14.45" x14ac:dyDescent="0.3">
      <c r="A15503">
        <f t="shared" si="242"/>
        <v>13899</v>
      </c>
    </row>
    <row r="15504" spans="1:1" ht="14.45" x14ac:dyDescent="0.3">
      <c r="A15504">
        <f t="shared" si="242"/>
        <v>13898</v>
      </c>
    </row>
    <row r="15505" spans="1:1" ht="14.45" x14ac:dyDescent="0.3">
      <c r="A15505">
        <f t="shared" si="242"/>
        <v>13897</v>
      </c>
    </row>
    <row r="15506" spans="1:1" ht="14.45" x14ac:dyDescent="0.3">
      <c r="A15506">
        <f t="shared" si="242"/>
        <v>13896</v>
      </c>
    </row>
    <row r="15507" spans="1:1" ht="14.45" x14ac:dyDescent="0.3">
      <c r="A15507">
        <f t="shared" si="242"/>
        <v>13895</v>
      </c>
    </row>
    <row r="15508" spans="1:1" ht="14.45" x14ac:dyDescent="0.3">
      <c r="A15508">
        <f t="shared" si="242"/>
        <v>13894</v>
      </c>
    </row>
    <row r="15509" spans="1:1" ht="14.45" x14ac:dyDescent="0.3">
      <c r="A15509">
        <f t="shared" si="242"/>
        <v>13893</v>
      </c>
    </row>
    <row r="15510" spans="1:1" ht="14.45" x14ac:dyDescent="0.3">
      <c r="A15510">
        <f t="shared" si="242"/>
        <v>13892</v>
      </c>
    </row>
    <row r="15511" spans="1:1" ht="14.45" x14ac:dyDescent="0.3">
      <c r="A15511">
        <f t="shared" si="242"/>
        <v>13891</v>
      </c>
    </row>
    <row r="15512" spans="1:1" ht="14.45" x14ac:dyDescent="0.3">
      <c r="A15512">
        <f t="shared" si="242"/>
        <v>13890</v>
      </c>
    </row>
    <row r="15513" spans="1:1" ht="14.45" x14ac:dyDescent="0.3">
      <c r="A15513">
        <f t="shared" si="242"/>
        <v>13889</v>
      </c>
    </row>
    <row r="15514" spans="1:1" ht="14.45" x14ac:dyDescent="0.3">
      <c r="A15514">
        <f t="shared" si="242"/>
        <v>13888</v>
      </c>
    </row>
    <row r="15515" spans="1:1" ht="14.45" x14ac:dyDescent="0.3">
      <c r="A15515">
        <f t="shared" si="242"/>
        <v>13887</v>
      </c>
    </row>
    <row r="15516" spans="1:1" ht="14.45" x14ac:dyDescent="0.3">
      <c r="A15516">
        <f t="shared" si="242"/>
        <v>13886</v>
      </c>
    </row>
    <row r="15517" spans="1:1" ht="14.45" x14ac:dyDescent="0.3">
      <c r="A15517">
        <f t="shared" si="242"/>
        <v>13885</v>
      </c>
    </row>
    <row r="15518" spans="1:1" ht="14.45" x14ac:dyDescent="0.3">
      <c r="A15518">
        <f t="shared" si="242"/>
        <v>13884</v>
      </c>
    </row>
    <row r="15519" spans="1:1" ht="14.45" x14ac:dyDescent="0.3">
      <c r="A15519">
        <f t="shared" si="242"/>
        <v>13883</v>
      </c>
    </row>
    <row r="15520" spans="1:1" ht="14.45" x14ac:dyDescent="0.3">
      <c r="A15520">
        <f t="shared" si="242"/>
        <v>13882</v>
      </c>
    </row>
    <row r="15521" spans="1:1" ht="14.45" x14ac:dyDescent="0.3">
      <c r="A15521">
        <f t="shared" si="242"/>
        <v>13881</v>
      </c>
    </row>
    <row r="15522" spans="1:1" ht="14.45" x14ac:dyDescent="0.3">
      <c r="A15522">
        <f t="shared" si="242"/>
        <v>13880</v>
      </c>
    </row>
    <row r="15523" spans="1:1" ht="14.45" x14ac:dyDescent="0.3">
      <c r="A15523">
        <f t="shared" si="242"/>
        <v>13879</v>
      </c>
    </row>
    <row r="15524" spans="1:1" ht="14.45" x14ac:dyDescent="0.3">
      <c r="A15524">
        <f t="shared" si="242"/>
        <v>13878</v>
      </c>
    </row>
    <row r="15525" spans="1:1" ht="14.45" x14ac:dyDescent="0.3">
      <c r="A15525">
        <f t="shared" si="242"/>
        <v>13877</v>
      </c>
    </row>
    <row r="15526" spans="1:1" ht="14.45" x14ac:dyDescent="0.3">
      <c r="A15526">
        <f t="shared" si="242"/>
        <v>13876</v>
      </c>
    </row>
    <row r="15527" spans="1:1" ht="14.45" x14ac:dyDescent="0.3">
      <c r="A15527">
        <f t="shared" si="242"/>
        <v>13875</v>
      </c>
    </row>
    <row r="15528" spans="1:1" ht="14.45" x14ac:dyDescent="0.3">
      <c r="A15528">
        <f t="shared" si="242"/>
        <v>13874</v>
      </c>
    </row>
    <row r="15529" spans="1:1" ht="14.45" x14ac:dyDescent="0.3">
      <c r="A15529">
        <f t="shared" si="242"/>
        <v>13873</v>
      </c>
    </row>
    <row r="15530" spans="1:1" ht="14.45" x14ac:dyDescent="0.3">
      <c r="A15530">
        <f t="shared" si="242"/>
        <v>13872</v>
      </c>
    </row>
    <row r="15531" spans="1:1" ht="14.45" x14ac:dyDescent="0.3">
      <c r="A15531">
        <f t="shared" si="242"/>
        <v>13871</v>
      </c>
    </row>
    <row r="15532" spans="1:1" ht="14.45" x14ac:dyDescent="0.3">
      <c r="A15532">
        <f t="shared" si="242"/>
        <v>13870</v>
      </c>
    </row>
    <row r="15533" spans="1:1" ht="14.45" x14ac:dyDescent="0.3">
      <c r="A15533">
        <f t="shared" si="242"/>
        <v>13869</v>
      </c>
    </row>
    <row r="15534" spans="1:1" ht="14.45" x14ac:dyDescent="0.3">
      <c r="A15534">
        <f t="shared" si="242"/>
        <v>13868</v>
      </c>
    </row>
    <row r="15535" spans="1:1" ht="14.45" x14ac:dyDescent="0.3">
      <c r="A15535">
        <f t="shared" si="242"/>
        <v>13867</v>
      </c>
    </row>
    <row r="15536" spans="1:1" ht="14.45" x14ac:dyDescent="0.3">
      <c r="A15536">
        <f t="shared" si="242"/>
        <v>13866</v>
      </c>
    </row>
    <row r="15537" spans="1:1" ht="14.45" x14ac:dyDescent="0.3">
      <c r="A15537">
        <f t="shared" si="242"/>
        <v>13865</v>
      </c>
    </row>
    <row r="15538" spans="1:1" ht="14.45" x14ac:dyDescent="0.3">
      <c r="A15538">
        <f t="shared" si="242"/>
        <v>13864</v>
      </c>
    </row>
    <row r="15539" spans="1:1" ht="14.45" x14ac:dyDescent="0.3">
      <c r="A15539">
        <f t="shared" si="242"/>
        <v>13863</v>
      </c>
    </row>
    <row r="15540" spans="1:1" ht="14.45" x14ac:dyDescent="0.3">
      <c r="A15540">
        <f t="shared" si="242"/>
        <v>13862</v>
      </c>
    </row>
    <row r="15541" spans="1:1" ht="14.45" x14ac:dyDescent="0.3">
      <c r="A15541">
        <f t="shared" si="242"/>
        <v>13861</v>
      </c>
    </row>
    <row r="15542" spans="1:1" ht="14.45" x14ac:dyDescent="0.3">
      <c r="A15542">
        <f t="shared" si="242"/>
        <v>13860</v>
      </c>
    </row>
    <row r="15543" spans="1:1" ht="14.45" x14ac:dyDescent="0.3">
      <c r="A15543">
        <f t="shared" si="242"/>
        <v>13859</v>
      </c>
    </row>
    <row r="15544" spans="1:1" ht="14.45" x14ac:dyDescent="0.3">
      <c r="A15544">
        <f t="shared" si="242"/>
        <v>13858</v>
      </c>
    </row>
    <row r="15545" spans="1:1" ht="14.45" x14ac:dyDescent="0.3">
      <c r="A15545">
        <f t="shared" si="242"/>
        <v>13857</v>
      </c>
    </row>
    <row r="15546" spans="1:1" ht="14.45" x14ac:dyDescent="0.3">
      <c r="A15546">
        <f t="shared" si="242"/>
        <v>13856</v>
      </c>
    </row>
    <row r="15547" spans="1:1" ht="14.45" x14ac:dyDescent="0.3">
      <c r="A15547">
        <f t="shared" si="242"/>
        <v>13855</v>
      </c>
    </row>
    <row r="15548" spans="1:1" ht="14.45" x14ac:dyDescent="0.3">
      <c r="A15548">
        <f t="shared" si="242"/>
        <v>13854</v>
      </c>
    </row>
    <row r="15549" spans="1:1" ht="14.45" x14ac:dyDescent="0.3">
      <c r="A15549">
        <f t="shared" si="242"/>
        <v>13853</v>
      </c>
    </row>
    <row r="15550" spans="1:1" ht="14.45" x14ac:dyDescent="0.3">
      <c r="A15550">
        <f t="shared" si="242"/>
        <v>13852</v>
      </c>
    </row>
    <row r="15551" spans="1:1" ht="14.45" x14ac:dyDescent="0.3">
      <c r="A15551">
        <f t="shared" si="242"/>
        <v>13851</v>
      </c>
    </row>
    <row r="15552" spans="1:1" ht="14.45" x14ac:dyDescent="0.3">
      <c r="A15552">
        <f t="shared" si="242"/>
        <v>13850</v>
      </c>
    </row>
    <row r="15553" spans="1:1" ht="14.45" x14ac:dyDescent="0.3">
      <c r="A15553">
        <f t="shared" si="242"/>
        <v>13849</v>
      </c>
    </row>
    <row r="15554" spans="1:1" ht="14.45" x14ac:dyDescent="0.3">
      <c r="A15554">
        <f t="shared" si="242"/>
        <v>13848</v>
      </c>
    </row>
    <row r="15555" spans="1:1" ht="14.45" x14ac:dyDescent="0.3">
      <c r="A15555">
        <f t="shared" si="242"/>
        <v>13847</v>
      </c>
    </row>
    <row r="15556" spans="1:1" ht="14.45" x14ac:dyDescent="0.3">
      <c r="A15556">
        <f t="shared" ref="A15556:A15619" si="243">A15555-1</f>
        <v>13846</v>
      </c>
    </row>
    <row r="15557" spans="1:1" ht="14.45" x14ac:dyDescent="0.3">
      <c r="A15557">
        <f t="shared" si="243"/>
        <v>13845</v>
      </c>
    </row>
    <row r="15558" spans="1:1" ht="14.45" x14ac:dyDescent="0.3">
      <c r="A15558">
        <f t="shared" si="243"/>
        <v>13844</v>
      </c>
    </row>
    <row r="15559" spans="1:1" ht="14.45" x14ac:dyDescent="0.3">
      <c r="A15559">
        <f t="shared" si="243"/>
        <v>13843</v>
      </c>
    </row>
    <row r="15560" spans="1:1" ht="14.45" x14ac:dyDescent="0.3">
      <c r="A15560">
        <f t="shared" si="243"/>
        <v>13842</v>
      </c>
    </row>
    <row r="15561" spans="1:1" ht="14.45" x14ac:dyDescent="0.3">
      <c r="A15561">
        <f t="shared" si="243"/>
        <v>13841</v>
      </c>
    </row>
    <row r="15562" spans="1:1" ht="14.45" x14ac:dyDescent="0.3">
      <c r="A15562">
        <f t="shared" si="243"/>
        <v>13840</v>
      </c>
    </row>
    <row r="15563" spans="1:1" ht="14.45" x14ac:dyDescent="0.3">
      <c r="A15563">
        <f t="shared" si="243"/>
        <v>13839</v>
      </c>
    </row>
    <row r="15564" spans="1:1" ht="14.45" x14ac:dyDescent="0.3">
      <c r="A15564">
        <f t="shared" si="243"/>
        <v>13838</v>
      </c>
    </row>
    <row r="15565" spans="1:1" ht="14.45" x14ac:dyDescent="0.3">
      <c r="A15565">
        <f t="shared" si="243"/>
        <v>13837</v>
      </c>
    </row>
    <row r="15566" spans="1:1" ht="14.45" x14ac:dyDescent="0.3">
      <c r="A15566">
        <f t="shared" si="243"/>
        <v>13836</v>
      </c>
    </row>
    <row r="15567" spans="1:1" ht="14.45" x14ac:dyDescent="0.3">
      <c r="A15567">
        <f t="shared" si="243"/>
        <v>13835</v>
      </c>
    </row>
    <row r="15568" spans="1:1" ht="14.45" x14ac:dyDescent="0.3">
      <c r="A15568">
        <f t="shared" si="243"/>
        <v>13834</v>
      </c>
    </row>
    <row r="15569" spans="1:1" ht="14.45" x14ac:dyDescent="0.3">
      <c r="A15569">
        <f t="shared" si="243"/>
        <v>13833</v>
      </c>
    </row>
    <row r="15570" spans="1:1" ht="14.45" x14ac:dyDescent="0.3">
      <c r="A15570">
        <f t="shared" si="243"/>
        <v>13832</v>
      </c>
    </row>
    <row r="15571" spans="1:1" ht="14.45" x14ac:dyDescent="0.3">
      <c r="A15571">
        <f t="shared" si="243"/>
        <v>13831</v>
      </c>
    </row>
    <row r="15572" spans="1:1" ht="14.45" x14ac:dyDescent="0.3">
      <c r="A15572">
        <f t="shared" si="243"/>
        <v>13830</v>
      </c>
    </row>
    <row r="15573" spans="1:1" ht="14.45" x14ac:dyDescent="0.3">
      <c r="A15573">
        <f t="shared" si="243"/>
        <v>13829</v>
      </c>
    </row>
    <row r="15574" spans="1:1" ht="14.45" x14ac:dyDescent="0.3">
      <c r="A15574">
        <f t="shared" si="243"/>
        <v>13828</v>
      </c>
    </row>
    <row r="15575" spans="1:1" ht="14.45" x14ac:dyDescent="0.3">
      <c r="A15575">
        <f t="shared" si="243"/>
        <v>13827</v>
      </c>
    </row>
    <row r="15576" spans="1:1" ht="14.45" x14ac:dyDescent="0.3">
      <c r="A15576">
        <f t="shared" si="243"/>
        <v>13826</v>
      </c>
    </row>
    <row r="15577" spans="1:1" ht="14.45" x14ac:dyDescent="0.3">
      <c r="A15577">
        <f t="shared" si="243"/>
        <v>13825</v>
      </c>
    </row>
    <row r="15578" spans="1:1" ht="14.45" x14ac:dyDescent="0.3">
      <c r="A15578">
        <f t="shared" si="243"/>
        <v>13824</v>
      </c>
    </row>
    <row r="15579" spans="1:1" ht="14.45" x14ac:dyDescent="0.3">
      <c r="A15579">
        <f t="shared" si="243"/>
        <v>13823</v>
      </c>
    </row>
    <row r="15580" spans="1:1" ht="14.45" x14ac:dyDescent="0.3">
      <c r="A15580">
        <f t="shared" si="243"/>
        <v>13822</v>
      </c>
    </row>
    <row r="15581" spans="1:1" ht="14.45" x14ac:dyDescent="0.3">
      <c r="A15581">
        <f t="shared" si="243"/>
        <v>13821</v>
      </c>
    </row>
    <row r="15582" spans="1:1" ht="14.45" x14ac:dyDescent="0.3">
      <c r="A15582">
        <f t="shared" si="243"/>
        <v>13820</v>
      </c>
    </row>
    <row r="15583" spans="1:1" ht="14.45" x14ac:dyDescent="0.3">
      <c r="A15583">
        <f t="shared" si="243"/>
        <v>13819</v>
      </c>
    </row>
    <row r="15584" spans="1:1" ht="14.45" x14ac:dyDescent="0.3">
      <c r="A15584">
        <f t="shared" si="243"/>
        <v>13818</v>
      </c>
    </row>
    <row r="15585" spans="1:1" ht="14.45" x14ac:dyDescent="0.3">
      <c r="A15585">
        <f t="shared" si="243"/>
        <v>13817</v>
      </c>
    </row>
    <row r="15586" spans="1:1" ht="14.45" x14ac:dyDescent="0.3">
      <c r="A15586">
        <f t="shared" si="243"/>
        <v>13816</v>
      </c>
    </row>
    <row r="15587" spans="1:1" ht="14.45" x14ac:dyDescent="0.3">
      <c r="A15587">
        <f t="shared" si="243"/>
        <v>13815</v>
      </c>
    </row>
    <row r="15588" spans="1:1" ht="14.45" x14ac:dyDescent="0.3">
      <c r="A15588">
        <f t="shared" si="243"/>
        <v>13814</v>
      </c>
    </row>
    <row r="15589" spans="1:1" ht="14.45" x14ac:dyDescent="0.3">
      <c r="A15589">
        <f t="shared" si="243"/>
        <v>13813</v>
      </c>
    </row>
    <row r="15590" spans="1:1" ht="14.45" x14ac:dyDescent="0.3">
      <c r="A15590">
        <f t="shared" si="243"/>
        <v>13812</v>
      </c>
    </row>
    <row r="15591" spans="1:1" ht="14.45" x14ac:dyDescent="0.3">
      <c r="A15591">
        <f t="shared" si="243"/>
        <v>13811</v>
      </c>
    </row>
    <row r="15592" spans="1:1" ht="14.45" x14ac:dyDescent="0.3">
      <c r="A15592">
        <f t="shared" si="243"/>
        <v>13810</v>
      </c>
    </row>
    <row r="15593" spans="1:1" ht="14.45" x14ac:dyDescent="0.3">
      <c r="A15593">
        <f t="shared" si="243"/>
        <v>13809</v>
      </c>
    </row>
    <row r="15594" spans="1:1" ht="14.45" x14ac:dyDescent="0.3">
      <c r="A15594">
        <f t="shared" si="243"/>
        <v>13808</v>
      </c>
    </row>
    <row r="15595" spans="1:1" ht="14.45" x14ac:dyDescent="0.3">
      <c r="A15595">
        <f t="shared" si="243"/>
        <v>13807</v>
      </c>
    </row>
    <row r="15596" spans="1:1" ht="14.45" x14ac:dyDescent="0.3">
      <c r="A15596">
        <f t="shared" si="243"/>
        <v>13806</v>
      </c>
    </row>
    <row r="15597" spans="1:1" ht="14.45" x14ac:dyDescent="0.3">
      <c r="A15597">
        <f t="shared" si="243"/>
        <v>13805</v>
      </c>
    </row>
    <row r="15598" spans="1:1" ht="14.45" x14ac:dyDescent="0.3">
      <c r="A15598">
        <f t="shared" si="243"/>
        <v>13804</v>
      </c>
    </row>
    <row r="15599" spans="1:1" ht="14.45" x14ac:dyDescent="0.3">
      <c r="A15599">
        <f t="shared" si="243"/>
        <v>13803</v>
      </c>
    </row>
    <row r="15600" spans="1:1" ht="14.45" x14ac:dyDescent="0.3">
      <c r="A15600">
        <f t="shared" si="243"/>
        <v>13802</v>
      </c>
    </row>
    <row r="15601" spans="1:1" ht="14.45" x14ac:dyDescent="0.3">
      <c r="A15601">
        <f t="shared" si="243"/>
        <v>13801</v>
      </c>
    </row>
    <row r="15602" spans="1:1" ht="14.45" x14ac:dyDescent="0.3">
      <c r="A15602">
        <f t="shared" si="243"/>
        <v>13800</v>
      </c>
    </row>
    <row r="15603" spans="1:1" ht="14.45" x14ac:dyDescent="0.3">
      <c r="A15603">
        <f t="shared" si="243"/>
        <v>13799</v>
      </c>
    </row>
    <row r="15604" spans="1:1" ht="14.45" x14ac:dyDescent="0.3">
      <c r="A15604">
        <f t="shared" si="243"/>
        <v>13798</v>
      </c>
    </row>
    <row r="15605" spans="1:1" ht="14.45" x14ac:dyDescent="0.3">
      <c r="A15605">
        <f t="shared" si="243"/>
        <v>13797</v>
      </c>
    </row>
    <row r="15606" spans="1:1" ht="14.45" x14ac:dyDescent="0.3">
      <c r="A15606">
        <f t="shared" si="243"/>
        <v>13796</v>
      </c>
    </row>
    <row r="15607" spans="1:1" ht="14.45" x14ac:dyDescent="0.3">
      <c r="A15607">
        <f t="shared" si="243"/>
        <v>13795</v>
      </c>
    </row>
    <row r="15608" spans="1:1" ht="14.45" x14ac:dyDescent="0.3">
      <c r="A15608">
        <f t="shared" si="243"/>
        <v>13794</v>
      </c>
    </row>
    <row r="15609" spans="1:1" ht="14.45" x14ac:dyDescent="0.3">
      <c r="A15609">
        <f t="shared" si="243"/>
        <v>13793</v>
      </c>
    </row>
    <row r="15610" spans="1:1" ht="14.45" x14ac:dyDescent="0.3">
      <c r="A15610">
        <f t="shared" si="243"/>
        <v>13792</v>
      </c>
    </row>
    <row r="15611" spans="1:1" ht="14.45" x14ac:dyDescent="0.3">
      <c r="A15611">
        <f t="shared" si="243"/>
        <v>13791</v>
      </c>
    </row>
    <row r="15612" spans="1:1" ht="14.45" x14ac:dyDescent="0.3">
      <c r="A15612">
        <f t="shared" si="243"/>
        <v>13790</v>
      </c>
    </row>
    <row r="15613" spans="1:1" ht="14.45" x14ac:dyDescent="0.3">
      <c r="A15613">
        <f t="shared" si="243"/>
        <v>13789</v>
      </c>
    </row>
    <row r="15614" spans="1:1" ht="14.45" x14ac:dyDescent="0.3">
      <c r="A15614">
        <f t="shared" si="243"/>
        <v>13788</v>
      </c>
    </row>
    <row r="15615" spans="1:1" ht="14.45" x14ac:dyDescent="0.3">
      <c r="A15615">
        <f t="shared" si="243"/>
        <v>13787</v>
      </c>
    </row>
    <row r="15616" spans="1:1" ht="14.45" x14ac:dyDescent="0.3">
      <c r="A15616">
        <f t="shared" si="243"/>
        <v>13786</v>
      </c>
    </row>
    <row r="15617" spans="1:1" ht="14.45" x14ac:dyDescent="0.3">
      <c r="A15617">
        <f t="shared" si="243"/>
        <v>13785</v>
      </c>
    </row>
    <row r="15618" spans="1:1" ht="14.45" x14ac:dyDescent="0.3">
      <c r="A15618">
        <f t="shared" si="243"/>
        <v>13784</v>
      </c>
    </row>
    <row r="15619" spans="1:1" ht="14.45" x14ac:dyDescent="0.3">
      <c r="A15619">
        <f t="shared" si="243"/>
        <v>13783</v>
      </c>
    </row>
    <row r="15620" spans="1:1" ht="14.45" x14ac:dyDescent="0.3">
      <c r="A15620">
        <f t="shared" ref="A15620:A15683" si="244">A15619-1</f>
        <v>13782</v>
      </c>
    </row>
    <row r="15621" spans="1:1" ht="14.45" x14ac:dyDescent="0.3">
      <c r="A15621">
        <f t="shared" si="244"/>
        <v>13781</v>
      </c>
    </row>
    <row r="15622" spans="1:1" ht="14.45" x14ac:dyDescent="0.3">
      <c r="A15622">
        <f t="shared" si="244"/>
        <v>13780</v>
      </c>
    </row>
    <row r="15623" spans="1:1" ht="14.45" x14ac:dyDescent="0.3">
      <c r="A15623">
        <f t="shared" si="244"/>
        <v>13779</v>
      </c>
    </row>
    <row r="15624" spans="1:1" ht="14.45" x14ac:dyDescent="0.3">
      <c r="A15624">
        <f t="shared" si="244"/>
        <v>13778</v>
      </c>
    </row>
    <row r="15625" spans="1:1" ht="14.45" x14ac:dyDescent="0.3">
      <c r="A15625">
        <f t="shared" si="244"/>
        <v>13777</v>
      </c>
    </row>
    <row r="15626" spans="1:1" ht="14.45" x14ac:dyDescent="0.3">
      <c r="A15626">
        <f t="shared" si="244"/>
        <v>13776</v>
      </c>
    </row>
    <row r="15627" spans="1:1" ht="14.45" x14ac:dyDescent="0.3">
      <c r="A15627">
        <f t="shared" si="244"/>
        <v>13775</v>
      </c>
    </row>
    <row r="15628" spans="1:1" ht="14.45" x14ac:dyDescent="0.3">
      <c r="A15628">
        <f t="shared" si="244"/>
        <v>13774</v>
      </c>
    </row>
    <row r="15629" spans="1:1" ht="14.45" x14ac:dyDescent="0.3">
      <c r="A15629">
        <f t="shared" si="244"/>
        <v>13773</v>
      </c>
    </row>
    <row r="15630" spans="1:1" ht="14.45" x14ac:dyDescent="0.3">
      <c r="A15630">
        <f t="shared" si="244"/>
        <v>13772</v>
      </c>
    </row>
    <row r="15631" spans="1:1" ht="14.45" x14ac:dyDescent="0.3">
      <c r="A15631">
        <f t="shared" si="244"/>
        <v>13771</v>
      </c>
    </row>
    <row r="15632" spans="1:1" ht="14.45" x14ac:dyDescent="0.3">
      <c r="A15632">
        <f t="shared" si="244"/>
        <v>13770</v>
      </c>
    </row>
    <row r="15633" spans="1:1" ht="14.45" x14ac:dyDescent="0.3">
      <c r="A15633">
        <f t="shared" si="244"/>
        <v>13769</v>
      </c>
    </row>
    <row r="15634" spans="1:1" ht="14.45" x14ac:dyDescent="0.3">
      <c r="A15634">
        <f t="shared" si="244"/>
        <v>13768</v>
      </c>
    </row>
    <row r="15635" spans="1:1" ht="14.45" x14ac:dyDescent="0.3">
      <c r="A15635">
        <f t="shared" si="244"/>
        <v>13767</v>
      </c>
    </row>
    <row r="15636" spans="1:1" ht="14.45" x14ac:dyDescent="0.3">
      <c r="A15636">
        <f t="shared" si="244"/>
        <v>13766</v>
      </c>
    </row>
    <row r="15637" spans="1:1" ht="14.45" x14ac:dyDescent="0.3">
      <c r="A15637">
        <f t="shared" si="244"/>
        <v>13765</v>
      </c>
    </row>
    <row r="15638" spans="1:1" ht="14.45" x14ac:dyDescent="0.3">
      <c r="A15638">
        <f t="shared" si="244"/>
        <v>13764</v>
      </c>
    </row>
    <row r="15639" spans="1:1" ht="14.45" x14ac:dyDescent="0.3">
      <c r="A15639">
        <f t="shared" si="244"/>
        <v>13763</v>
      </c>
    </row>
    <row r="15640" spans="1:1" ht="14.45" x14ac:dyDescent="0.3">
      <c r="A15640">
        <f t="shared" si="244"/>
        <v>13762</v>
      </c>
    </row>
    <row r="15641" spans="1:1" ht="14.45" x14ac:dyDescent="0.3">
      <c r="A15641">
        <f t="shared" si="244"/>
        <v>13761</v>
      </c>
    </row>
    <row r="15642" spans="1:1" ht="14.45" x14ac:dyDescent="0.3">
      <c r="A15642">
        <f t="shared" si="244"/>
        <v>13760</v>
      </c>
    </row>
    <row r="15643" spans="1:1" ht="14.45" x14ac:dyDescent="0.3">
      <c r="A15643">
        <f t="shared" si="244"/>
        <v>13759</v>
      </c>
    </row>
    <row r="15644" spans="1:1" ht="14.45" x14ac:dyDescent="0.3">
      <c r="A15644">
        <f t="shared" si="244"/>
        <v>13758</v>
      </c>
    </row>
    <row r="15645" spans="1:1" ht="14.45" x14ac:dyDescent="0.3">
      <c r="A15645">
        <f t="shared" si="244"/>
        <v>13757</v>
      </c>
    </row>
    <row r="15646" spans="1:1" ht="14.45" x14ac:dyDescent="0.3">
      <c r="A15646">
        <f t="shared" si="244"/>
        <v>13756</v>
      </c>
    </row>
    <row r="15647" spans="1:1" ht="14.45" x14ac:dyDescent="0.3">
      <c r="A15647">
        <f t="shared" si="244"/>
        <v>13755</v>
      </c>
    </row>
    <row r="15648" spans="1:1" ht="14.45" x14ac:dyDescent="0.3">
      <c r="A15648">
        <f t="shared" si="244"/>
        <v>13754</v>
      </c>
    </row>
    <row r="15649" spans="1:1" ht="14.45" x14ac:dyDescent="0.3">
      <c r="A15649">
        <f t="shared" si="244"/>
        <v>13753</v>
      </c>
    </row>
    <row r="15650" spans="1:1" ht="14.45" x14ac:dyDescent="0.3">
      <c r="A15650">
        <f t="shared" si="244"/>
        <v>13752</v>
      </c>
    </row>
    <row r="15651" spans="1:1" ht="14.45" x14ac:dyDescent="0.3">
      <c r="A15651">
        <f t="shared" si="244"/>
        <v>13751</v>
      </c>
    </row>
    <row r="15652" spans="1:1" ht="14.45" x14ac:dyDescent="0.3">
      <c r="A15652">
        <f t="shared" si="244"/>
        <v>13750</v>
      </c>
    </row>
    <row r="15653" spans="1:1" ht="14.45" x14ac:dyDescent="0.3">
      <c r="A15653">
        <f t="shared" si="244"/>
        <v>13749</v>
      </c>
    </row>
    <row r="15654" spans="1:1" ht="14.45" x14ac:dyDescent="0.3">
      <c r="A15654">
        <f t="shared" si="244"/>
        <v>13748</v>
      </c>
    </row>
    <row r="15655" spans="1:1" ht="14.45" x14ac:dyDescent="0.3">
      <c r="A15655">
        <f t="shared" si="244"/>
        <v>13747</v>
      </c>
    </row>
    <row r="15656" spans="1:1" ht="14.45" x14ac:dyDescent="0.3">
      <c r="A15656">
        <f t="shared" si="244"/>
        <v>13746</v>
      </c>
    </row>
    <row r="15657" spans="1:1" ht="14.45" x14ac:dyDescent="0.3">
      <c r="A15657">
        <f t="shared" si="244"/>
        <v>13745</v>
      </c>
    </row>
    <row r="15658" spans="1:1" ht="14.45" x14ac:dyDescent="0.3">
      <c r="A15658">
        <f t="shared" si="244"/>
        <v>13744</v>
      </c>
    </row>
    <row r="15659" spans="1:1" ht="14.45" x14ac:dyDescent="0.3">
      <c r="A15659">
        <f t="shared" si="244"/>
        <v>13743</v>
      </c>
    </row>
    <row r="15660" spans="1:1" ht="14.45" x14ac:dyDescent="0.3">
      <c r="A15660">
        <f t="shared" si="244"/>
        <v>13742</v>
      </c>
    </row>
    <row r="15661" spans="1:1" ht="14.45" x14ac:dyDescent="0.3">
      <c r="A15661">
        <f t="shared" si="244"/>
        <v>13741</v>
      </c>
    </row>
    <row r="15662" spans="1:1" ht="14.45" x14ac:dyDescent="0.3">
      <c r="A15662">
        <f t="shared" si="244"/>
        <v>13740</v>
      </c>
    </row>
    <row r="15663" spans="1:1" ht="14.45" x14ac:dyDescent="0.3">
      <c r="A15663">
        <f t="shared" si="244"/>
        <v>13739</v>
      </c>
    </row>
    <row r="15664" spans="1:1" ht="14.45" x14ac:dyDescent="0.3">
      <c r="A15664">
        <f t="shared" si="244"/>
        <v>13738</v>
      </c>
    </row>
    <row r="15665" spans="1:1" ht="14.45" x14ac:dyDescent="0.3">
      <c r="A15665">
        <f t="shared" si="244"/>
        <v>13737</v>
      </c>
    </row>
    <row r="15666" spans="1:1" ht="14.45" x14ac:dyDescent="0.3">
      <c r="A15666">
        <f t="shared" si="244"/>
        <v>13736</v>
      </c>
    </row>
    <row r="15667" spans="1:1" ht="14.45" x14ac:dyDescent="0.3">
      <c r="A15667">
        <f t="shared" si="244"/>
        <v>13735</v>
      </c>
    </row>
    <row r="15668" spans="1:1" ht="14.45" x14ac:dyDescent="0.3">
      <c r="A15668">
        <f t="shared" si="244"/>
        <v>13734</v>
      </c>
    </row>
    <row r="15669" spans="1:1" ht="14.45" x14ac:dyDescent="0.3">
      <c r="A15669">
        <f t="shared" si="244"/>
        <v>13733</v>
      </c>
    </row>
    <row r="15670" spans="1:1" ht="14.45" x14ac:dyDescent="0.3">
      <c r="A15670">
        <f t="shared" si="244"/>
        <v>13732</v>
      </c>
    </row>
    <row r="15671" spans="1:1" ht="14.45" x14ac:dyDescent="0.3">
      <c r="A15671">
        <f t="shared" si="244"/>
        <v>13731</v>
      </c>
    </row>
    <row r="15672" spans="1:1" ht="14.45" x14ac:dyDescent="0.3">
      <c r="A15672">
        <f t="shared" si="244"/>
        <v>13730</v>
      </c>
    </row>
    <row r="15673" spans="1:1" ht="14.45" x14ac:dyDescent="0.3">
      <c r="A15673">
        <f t="shared" si="244"/>
        <v>13729</v>
      </c>
    </row>
    <row r="15674" spans="1:1" ht="14.45" x14ac:dyDescent="0.3">
      <c r="A15674">
        <f t="shared" si="244"/>
        <v>13728</v>
      </c>
    </row>
    <row r="15675" spans="1:1" ht="14.45" x14ac:dyDescent="0.3">
      <c r="A15675">
        <f t="shared" si="244"/>
        <v>13727</v>
      </c>
    </row>
    <row r="15676" spans="1:1" ht="14.45" x14ac:dyDescent="0.3">
      <c r="A15676">
        <f t="shared" si="244"/>
        <v>13726</v>
      </c>
    </row>
    <row r="15677" spans="1:1" ht="14.45" x14ac:dyDescent="0.3">
      <c r="A15677">
        <f t="shared" si="244"/>
        <v>13725</v>
      </c>
    </row>
    <row r="15678" spans="1:1" ht="14.45" x14ac:dyDescent="0.3">
      <c r="A15678">
        <f t="shared" si="244"/>
        <v>13724</v>
      </c>
    </row>
    <row r="15679" spans="1:1" ht="14.45" x14ac:dyDescent="0.3">
      <c r="A15679">
        <f t="shared" si="244"/>
        <v>13723</v>
      </c>
    </row>
    <row r="15680" spans="1:1" ht="14.45" x14ac:dyDescent="0.3">
      <c r="A15680">
        <f t="shared" si="244"/>
        <v>13722</v>
      </c>
    </row>
    <row r="15681" spans="1:1" ht="14.45" x14ac:dyDescent="0.3">
      <c r="A15681">
        <f t="shared" si="244"/>
        <v>13721</v>
      </c>
    </row>
    <row r="15682" spans="1:1" ht="14.45" x14ac:dyDescent="0.3">
      <c r="A15682">
        <f t="shared" si="244"/>
        <v>13720</v>
      </c>
    </row>
    <row r="15683" spans="1:1" ht="14.45" x14ac:dyDescent="0.3">
      <c r="A15683">
        <f t="shared" si="244"/>
        <v>13719</v>
      </c>
    </row>
    <row r="15684" spans="1:1" ht="14.45" x14ac:dyDescent="0.3">
      <c r="A15684">
        <f t="shared" ref="A15684:A15747" si="245">A15683-1</f>
        <v>13718</v>
      </c>
    </row>
    <row r="15685" spans="1:1" ht="14.45" x14ac:dyDescent="0.3">
      <c r="A15685">
        <f t="shared" si="245"/>
        <v>13717</v>
      </c>
    </row>
    <row r="15686" spans="1:1" ht="14.45" x14ac:dyDescent="0.3">
      <c r="A15686">
        <f t="shared" si="245"/>
        <v>13716</v>
      </c>
    </row>
    <row r="15687" spans="1:1" ht="14.45" x14ac:dyDescent="0.3">
      <c r="A15687">
        <f t="shared" si="245"/>
        <v>13715</v>
      </c>
    </row>
    <row r="15688" spans="1:1" ht="14.45" x14ac:dyDescent="0.3">
      <c r="A15688">
        <f t="shared" si="245"/>
        <v>13714</v>
      </c>
    </row>
    <row r="15689" spans="1:1" ht="14.45" x14ac:dyDescent="0.3">
      <c r="A15689">
        <f t="shared" si="245"/>
        <v>13713</v>
      </c>
    </row>
    <row r="15690" spans="1:1" ht="14.45" x14ac:dyDescent="0.3">
      <c r="A15690">
        <f t="shared" si="245"/>
        <v>13712</v>
      </c>
    </row>
    <row r="15691" spans="1:1" ht="14.45" x14ac:dyDescent="0.3">
      <c r="A15691">
        <f t="shared" si="245"/>
        <v>13711</v>
      </c>
    </row>
    <row r="15692" spans="1:1" ht="14.45" x14ac:dyDescent="0.3">
      <c r="A15692">
        <f t="shared" si="245"/>
        <v>13710</v>
      </c>
    </row>
    <row r="15693" spans="1:1" ht="14.45" x14ac:dyDescent="0.3">
      <c r="A15693">
        <f t="shared" si="245"/>
        <v>13709</v>
      </c>
    </row>
    <row r="15694" spans="1:1" ht="14.45" x14ac:dyDescent="0.3">
      <c r="A15694">
        <f t="shared" si="245"/>
        <v>13708</v>
      </c>
    </row>
    <row r="15695" spans="1:1" ht="14.45" x14ac:dyDescent="0.3">
      <c r="A15695">
        <f t="shared" si="245"/>
        <v>13707</v>
      </c>
    </row>
    <row r="15696" spans="1:1" ht="14.45" x14ac:dyDescent="0.3">
      <c r="A15696">
        <f t="shared" si="245"/>
        <v>13706</v>
      </c>
    </row>
    <row r="15697" spans="1:1" ht="14.45" x14ac:dyDescent="0.3">
      <c r="A15697">
        <f t="shared" si="245"/>
        <v>13705</v>
      </c>
    </row>
    <row r="15698" spans="1:1" ht="14.45" x14ac:dyDescent="0.3">
      <c r="A15698">
        <f t="shared" si="245"/>
        <v>13704</v>
      </c>
    </row>
    <row r="15699" spans="1:1" ht="14.45" x14ac:dyDescent="0.3">
      <c r="A15699">
        <f t="shared" si="245"/>
        <v>13703</v>
      </c>
    </row>
    <row r="15700" spans="1:1" ht="14.45" x14ac:dyDescent="0.3">
      <c r="A15700">
        <f t="shared" si="245"/>
        <v>13702</v>
      </c>
    </row>
    <row r="15701" spans="1:1" ht="14.45" x14ac:dyDescent="0.3">
      <c r="A15701">
        <f t="shared" si="245"/>
        <v>13701</v>
      </c>
    </row>
    <row r="15702" spans="1:1" ht="14.45" x14ac:dyDescent="0.3">
      <c r="A15702">
        <f t="shared" si="245"/>
        <v>13700</v>
      </c>
    </row>
    <row r="15703" spans="1:1" ht="14.45" x14ac:dyDescent="0.3">
      <c r="A15703">
        <f t="shared" si="245"/>
        <v>13699</v>
      </c>
    </row>
    <row r="15704" spans="1:1" ht="14.45" x14ac:dyDescent="0.3">
      <c r="A15704">
        <f t="shared" si="245"/>
        <v>13698</v>
      </c>
    </row>
    <row r="15705" spans="1:1" ht="14.45" x14ac:dyDescent="0.3">
      <c r="A15705">
        <f t="shared" si="245"/>
        <v>13697</v>
      </c>
    </row>
    <row r="15706" spans="1:1" ht="14.45" x14ac:dyDescent="0.3">
      <c r="A15706">
        <f t="shared" si="245"/>
        <v>13696</v>
      </c>
    </row>
    <row r="15707" spans="1:1" ht="14.45" x14ac:dyDescent="0.3">
      <c r="A15707">
        <f t="shared" si="245"/>
        <v>13695</v>
      </c>
    </row>
    <row r="15708" spans="1:1" ht="14.45" x14ac:dyDescent="0.3">
      <c r="A15708">
        <f t="shared" si="245"/>
        <v>13694</v>
      </c>
    </row>
    <row r="15709" spans="1:1" ht="14.45" x14ac:dyDescent="0.3">
      <c r="A15709">
        <f t="shared" si="245"/>
        <v>13693</v>
      </c>
    </row>
    <row r="15710" spans="1:1" ht="14.45" x14ac:dyDescent="0.3">
      <c r="A15710">
        <f t="shared" si="245"/>
        <v>13692</v>
      </c>
    </row>
    <row r="15711" spans="1:1" ht="14.45" x14ac:dyDescent="0.3">
      <c r="A15711">
        <f t="shared" si="245"/>
        <v>13691</v>
      </c>
    </row>
    <row r="15712" spans="1:1" ht="14.45" x14ac:dyDescent="0.3">
      <c r="A15712">
        <f t="shared" si="245"/>
        <v>13690</v>
      </c>
    </row>
    <row r="15713" spans="1:1" ht="14.45" x14ac:dyDescent="0.3">
      <c r="A15713">
        <f t="shared" si="245"/>
        <v>13689</v>
      </c>
    </row>
    <row r="15714" spans="1:1" ht="14.45" x14ac:dyDescent="0.3">
      <c r="A15714">
        <f t="shared" si="245"/>
        <v>13688</v>
      </c>
    </row>
    <row r="15715" spans="1:1" ht="14.45" x14ac:dyDescent="0.3">
      <c r="A15715">
        <f t="shared" si="245"/>
        <v>13687</v>
      </c>
    </row>
    <row r="15716" spans="1:1" ht="14.45" x14ac:dyDescent="0.3">
      <c r="A15716">
        <f t="shared" si="245"/>
        <v>13686</v>
      </c>
    </row>
    <row r="15717" spans="1:1" ht="14.45" x14ac:dyDescent="0.3">
      <c r="A15717">
        <f t="shared" si="245"/>
        <v>13685</v>
      </c>
    </row>
    <row r="15718" spans="1:1" ht="14.45" x14ac:dyDescent="0.3">
      <c r="A15718">
        <f t="shared" si="245"/>
        <v>13684</v>
      </c>
    </row>
    <row r="15719" spans="1:1" ht="14.45" x14ac:dyDescent="0.3">
      <c r="A15719">
        <f t="shared" si="245"/>
        <v>13683</v>
      </c>
    </row>
    <row r="15720" spans="1:1" ht="14.45" x14ac:dyDescent="0.3">
      <c r="A15720">
        <f t="shared" si="245"/>
        <v>13682</v>
      </c>
    </row>
    <row r="15721" spans="1:1" ht="14.45" x14ac:dyDescent="0.3">
      <c r="A15721">
        <f t="shared" si="245"/>
        <v>13681</v>
      </c>
    </row>
    <row r="15722" spans="1:1" ht="14.45" x14ac:dyDescent="0.3">
      <c r="A15722">
        <f t="shared" si="245"/>
        <v>13680</v>
      </c>
    </row>
    <row r="15723" spans="1:1" ht="14.45" x14ac:dyDescent="0.3">
      <c r="A15723">
        <f t="shared" si="245"/>
        <v>13679</v>
      </c>
    </row>
    <row r="15724" spans="1:1" ht="14.45" x14ac:dyDescent="0.3">
      <c r="A15724">
        <f t="shared" si="245"/>
        <v>13678</v>
      </c>
    </row>
    <row r="15725" spans="1:1" ht="14.45" x14ac:dyDescent="0.3">
      <c r="A15725">
        <f t="shared" si="245"/>
        <v>13677</v>
      </c>
    </row>
    <row r="15726" spans="1:1" ht="14.45" x14ac:dyDescent="0.3">
      <c r="A15726">
        <f t="shared" si="245"/>
        <v>13676</v>
      </c>
    </row>
    <row r="15727" spans="1:1" ht="14.45" x14ac:dyDescent="0.3">
      <c r="A15727">
        <f t="shared" si="245"/>
        <v>13675</v>
      </c>
    </row>
    <row r="15728" spans="1:1" ht="14.45" x14ac:dyDescent="0.3">
      <c r="A15728">
        <f t="shared" si="245"/>
        <v>13674</v>
      </c>
    </row>
    <row r="15729" spans="1:1" ht="14.45" x14ac:dyDescent="0.3">
      <c r="A15729">
        <f t="shared" si="245"/>
        <v>13673</v>
      </c>
    </row>
    <row r="15730" spans="1:1" ht="14.45" x14ac:dyDescent="0.3">
      <c r="A15730">
        <f t="shared" si="245"/>
        <v>13672</v>
      </c>
    </row>
    <row r="15731" spans="1:1" ht="14.45" x14ac:dyDescent="0.3">
      <c r="A15731">
        <f t="shared" si="245"/>
        <v>13671</v>
      </c>
    </row>
    <row r="15732" spans="1:1" ht="14.45" x14ac:dyDescent="0.3">
      <c r="A15732">
        <f t="shared" si="245"/>
        <v>13670</v>
      </c>
    </row>
    <row r="15733" spans="1:1" ht="14.45" x14ac:dyDescent="0.3">
      <c r="A15733">
        <f t="shared" si="245"/>
        <v>13669</v>
      </c>
    </row>
    <row r="15734" spans="1:1" ht="14.45" x14ac:dyDescent="0.3">
      <c r="A15734">
        <f t="shared" si="245"/>
        <v>13668</v>
      </c>
    </row>
    <row r="15735" spans="1:1" ht="14.45" x14ac:dyDescent="0.3">
      <c r="A15735">
        <f t="shared" si="245"/>
        <v>13667</v>
      </c>
    </row>
    <row r="15736" spans="1:1" ht="14.45" x14ac:dyDescent="0.3">
      <c r="A15736">
        <f t="shared" si="245"/>
        <v>13666</v>
      </c>
    </row>
    <row r="15737" spans="1:1" ht="14.45" x14ac:dyDescent="0.3">
      <c r="A15737">
        <f t="shared" si="245"/>
        <v>13665</v>
      </c>
    </row>
    <row r="15738" spans="1:1" ht="14.45" x14ac:dyDescent="0.3">
      <c r="A15738">
        <f t="shared" si="245"/>
        <v>13664</v>
      </c>
    </row>
    <row r="15739" spans="1:1" ht="14.45" x14ac:dyDescent="0.3">
      <c r="A15739">
        <f t="shared" si="245"/>
        <v>13663</v>
      </c>
    </row>
    <row r="15740" spans="1:1" ht="14.45" x14ac:dyDescent="0.3">
      <c r="A15740">
        <f t="shared" si="245"/>
        <v>13662</v>
      </c>
    </row>
    <row r="15741" spans="1:1" ht="14.45" x14ac:dyDescent="0.3">
      <c r="A15741">
        <f t="shared" si="245"/>
        <v>13661</v>
      </c>
    </row>
    <row r="15742" spans="1:1" ht="14.45" x14ac:dyDescent="0.3">
      <c r="A15742">
        <f t="shared" si="245"/>
        <v>13660</v>
      </c>
    </row>
    <row r="15743" spans="1:1" ht="14.45" x14ac:dyDescent="0.3">
      <c r="A15743">
        <f t="shared" si="245"/>
        <v>13659</v>
      </c>
    </row>
    <row r="15744" spans="1:1" ht="14.45" x14ac:dyDescent="0.3">
      <c r="A15744">
        <f t="shared" si="245"/>
        <v>13658</v>
      </c>
    </row>
    <row r="15745" spans="1:1" ht="14.45" x14ac:dyDescent="0.3">
      <c r="A15745">
        <f t="shared" si="245"/>
        <v>13657</v>
      </c>
    </row>
    <row r="15746" spans="1:1" ht="14.45" x14ac:dyDescent="0.3">
      <c r="A15746">
        <f t="shared" si="245"/>
        <v>13656</v>
      </c>
    </row>
    <row r="15747" spans="1:1" ht="14.45" x14ac:dyDescent="0.3">
      <c r="A15747">
        <f t="shared" si="245"/>
        <v>13655</v>
      </c>
    </row>
    <row r="15748" spans="1:1" ht="14.45" x14ac:dyDescent="0.3">
      <c r="A15748">
        <f t="shared" ref="A15748:A15811" si="246">A15747-1</f>
        <v>13654</v>
      </c>
    </row>
    <row r="15749" spans="1:1" ht="14.45" x14ac:dyDescent="0.3">
      <c r="A15749">
        <f t="shared" si="246"/>
        <v>13653</v>
      </c>
    </row>
    <row r="15750" spans="1:1" ht="14.45" x14ac:dyDescent="0.3">
      <c r="A15750">
        <f t="shared" si="246"/>
        <v>13652</v>
      </c>
    </row>
    <row r="15751" spans="1:1" ht="14.45" x14ac:dyDescent="0.3">
      <c r="A15751">
        <f t="shared" si="246"/>
        <v>13651</v>
      </c>
    </row>
    <row r="15752" spans="1:1" ht="14.45" x14ac:dyDescent="0.3">
      <c r="A15752">
        <f t="shared" si="246"/>
        <v>13650</v>
      </c>
    </row>
    <row r="15753" spans="1:1" ht="14.45" x14ac:dyDescent="0.3">
      <c r="A15753">
        <f t="shared" si="246"/>
        <v>13649</v>
      </c>
    </row>
    <row r="15754" spans="1:1" ht="14.45" x14ac:dyDescent="0.3">
      <c r="A15754">
        <f t="shared" si="246"/>
        <v>13648</v>
      </c>
    </row>
    <row r="15755" spans="1:1" ht="14.45" x14ac:dyDescent="0.3">
      <c r="A15755">
        <f t="shared" si="246"/>
        <v>13647</v>
      </c>
    </row>
    <row r="15756" spans="1:1" ht="14.45" x14ac:dyDescent="0.3">
      <c r="A15756">
        <f t="shared" si="246"/>
        <v>13646</v>
      </c>
    </row>
    <row r="15757" spans="1:1" ht="14.45" x14ac:dyDescent="0.3">
      <c r="A15757">
        <f t="shared" si="246"/>
        <v>13645</v>
      </c>
    </row>
    <row r="15758" spans="1:1" ht="14.45" x14ac:dyDescent="0.3">
      <c r="A15758">
        <f t="shared" si="246"/>
        <v>13644</v>
      </c>
    </row>
    <row r="15759" spans="1:1" ht="14.45" x14ac:dyDescent="0.3">
      <c r="A15759">
        <f t="shared" si="246"/>
        <v>13643</v>
      </c>
    </row>
    <row r="15760" spans="1:1" ht="14.45" x14ac:dyDescent="0.3">
      <c r="A15760">
        <f t="shared" si="246"/>
        <v>13642</v>
      </c>
    </row>
    <row r="15761" spans="1:1" ht="14.45" x14ac:dyDescent="0.3">
      <c r="A15761">
        <f t="shared" si="246"/>
        <v>13641</v>
      </c>
    </row>
    <row r="15762" spans="1:1" ht="14.45" x14ac:dyDescent="0.3">
      <c r="A15762">
        <f t="shared" si="246"/>
        <v>13640</v>
      </c>
    </row>
    <row r="15763" spans="1:1" ht="14.45" x14ac:dyDescent="0.3">
      <c r="A15763">
        <f t="shared" si="246"/>
        <v>13639</v>
      </c>
    </row>
    <row r="15764" spans="1:1" ht="14.45" x14ac:dyDescent="0.3">
      <c r="A15764">
        <f t="shared" si="246"/>
        <v>13638</v>
      </c>
    </row>
    <row r="15765" spans="1:1" ht="14.45" x14ac:dyDescent="0.3">
      <c r="A15765">
        <f t="shared" si="246"/>
        <v>13637</v>
      </c>
    </row>
    <row r="15766" spans="1:1" ht="14.45" x14ac:dyDescent="0.3">
      <c r="A15766">
        <f t="shared" si="246"/>
        <v>13636</v>
      </c>
    </row>
    <row r="15767" spans="1:1" ht="14.45" x14ac:dyDescent="0.3">
      <c r="A15767">
        <f t="shared" si="246"/>
        <v>13635</v>
      </c>
    </row>
    <row r="15768" spans="1:1" ht="14.45" x14ac:dyDescent="0.3">
      <c r="A15768">
        <f t="shared" si="246"/>
        <v>13634</v>
      </c>
    </row>
    <row r="15769" spans="1:1" ht="14.45" x14ac:dyDescent="0.3">
      <c r="A15769">
        <f t="shared" si="246"/>
        <v>13633</v>
      </c>
    </row>
    <row r="15770" spans="1:1" ht="14.45" x14ac:dyDescent="0.3">
      <c r="A15770">
        <f t="shared" si="246"/>
        <v>13632</v>
      </c>
    </row>
    <row r="15771" spans="1:1" ht="14.45" x14ac:dyDescent="0.3">
      <c r="A15771">
        <f t="shared" si="246"/>
        <v>13631</v>
      </c>
    </row>
    <row r="15772" spans="1:1" ht="14.45" x14ac:dyDescent="0.3">
      <c r="A15772">
        <f t="shared" si="246"/>
        <v>13630</v>
      </c>
    </row>
    <row r="15773" spans="1:1" ht="14.45" x14ac:dyDescent="0.3">
      <c r="A15773">
        <f t="shared" si="246"/>
        <v>13629</v>
      </c>
    </row>
    <row r="15774" spans="1:1" ht="14.45" x14ac:dyDescent="0.3">
      <c r="A15774">
        <f t="shared" si="246"/>
        <v>13628</v>
      </c>
    </row>
    <row r="15775" spans="1:1" ht="14.45" x14ac:dyDescent="0.3">
      <c r="A15775">
        <f t="shared" si="246"/>
        <v>13627</v>
      </c>
    </row>
    <row r="15776" spans="1:1" ht="14.45" x14ac:dyDescent="0.3">
      <c r="A15776">
        <f t="shared" si="246"/>
        <v>13626</v>
      </c>
    </row>
    <row r="15777" spans="1:1" ht="14.45" x14ac:dyDescent="0.3">
      <c r="A15777">
        <f t="shared" si="246"/>
        <v>13625</v>
      </c>
    </row>
    <row r="15778" spans="1:1" ht="14.45" x14ac:dyDescent="0.3">
      <c r="A15778">
        <f t="shared" si="246"/>
        <v>13624</v>
      </c>
    </row>
    <row r="15779" spans="1:1" ht="14.45" x14ac:dyDescent="0.3">
      <c r="A15779">
        <f t="shared" si="246"/>
        <v>13623</v>
      </c>
    </row>
    <row r="15780" spans="1:1" ht="14.45" x14ac:dyDescent="0.3">
      <c r="A15780">
        <f t="shared" si="246"/>
        <v>13622</v>
      </c>
    </row>
    <row r="15781" spans="1:1" ht="14.45" x14ac:dyDescent="0.3">
      <c r="A15781">
        <f t="shared" si="246"/>
        <v>13621</v>
      </c>
    </row>
    <row r="15782" spans="1:1" ht="14.45" x14ac:dyDescent="0.3">
      <c r="A15782">
        <f t="shared" si="246"/>
        <v>13620</v>
      </c>
    </row>
    <row r="15783" spans="1:1" ht="14.45" x14ac:dyDescent="0.3">
      <c r="A15783">
        <f t="shared" si="246"/>
        <v>13619</v>
      </c>
    </row>
    <row r="15784" spans="1:1" ht="14.45" x14ac:dyDescent="0.3">
      <c r="A15784">
        <f t="shared" si="246"/>
        <v>13618</v>
      </c>
    </row>
    <row r="15785" spans="1:1" ht="14.45" x14ac:dyDescent="0.3">
      <c r="A15785">
        <f t="shared" si="246"/>
        <v>13617</v>
      </c>
    </row>
    <row r="15786" spans="1:1" ht="14.45" x14ac:dyDescent="0.3">
      <c r="A15786">
        <f t="shared" si="246"/>
        <v>13616</v>
      </c>
    </row>
    <row r="15787" spans="1:1" ht="14.45" x14ac:dyDescent="0.3">
      <c r="A15787">
        <f t="shared" si="246"/>
        <v>13615</v>
      </c>
    </row>
    <row r="15788" spans="1:1" ht="14.45" x14ac:dyDescent="0.3">
      <c r="A15788">
        <f t="shared" si="246"/>
        <v>13614</v>
      </c>
    </row>
    <row r="15789" spans="1:1" ht="14.45" x14ac:dyDescent="0.3">
      <c r="A15789">
        <f t="shared" si="246"/>
        <v>13613</v>
      </c>
    </row>
    <row r="15790" spans="1:1" ht="14.45" x14ac:dyDescent="0.3">
      <c r="A15790">
        <f t="shared" si="246"/>
        <v>13612</v>
      </c>
    </row>
    <row r="15791" spans="1:1" ht="14.45" x14ac:dyDescent="0.3">
      <c r="A15791">
        <f t="shared" si="246"/>
        <v>13611</v>
      </c>
    </row>
    <row r="15792" spans="1:1" ht="14.45" x14ac:dyDescent="0.3">
      <c r="A15792">
        <f t="shared" si="246"/>
        <v>13610</v>
      </c>
    </row>
    <row r="15793" spans="1:1" ht="14.45" x14ac:dyDescent="0.3">
      <c r="A15793">
        <f t="shared" si="246"/>
        <v>13609</v>
      </c>
    </row>
    <row r="15794" spans="1:1" ht="14.45" x14ac:dyDescent="0.3">
      <c r="A15794">
        <f t="shared" si="246"/>
        <v>13608</v>
      </c>
    </row>
    <row r="15795" spans="1:1" ht="14.45" x14ac:dyDescent="0.3">
      <c r="A15795">
        <f t="shared" si="246"/>
        <v>13607</v>
      </c>
    </row>
    <row r="15796" spans="1:1" ht="14.45" x14ac:dyDescent="0.3">
      <c r="A15796">
        <f t="shared" si="246"/>
        <v>13606</v>
      </c>
    </row>
    <row r="15797" spans="1:1" ht="14.45" x14ac:dyDescent="0.3">
      <c r="A15797">
        <f t="shared" si="246"/>
        <v>13605</v>
      </c>
    </row>
    <row r="15798" spans="1:1" ht="14.45" x14ac:dyDescent="0.3">
      <c r="A15798">
        <f t="shared" si="246"/>
        <v>13604</v>
      </c>
    </row>
    <row r="15799" spans="1:1" ht="14.45" x14ac:dyDescent="0.3">
      <c r="A15799">
        <f t="shared" si="246"/>
        <v>13603</v>
      </c>
    </row>
    <row r="15800" spans="1:1" ht="14.45" x14ac:dyDescent="0.3">
      <c r="A15800">
        <f t="shared" si="246"/>
        <v>13602</v>
      </c>
    </row>
    <row r="15801" spans="1:1" ht="14.45" x14ac:dyDescent="0.3">
      <c r="A15801">
        <f t="shared" si="246"/>
        <v>13601</v>
      </c>
    </row>
    <row r="15802" spans="1:1" ht="14.45" x14ac:dyDescent="0.3">
      <c r="A15802">
        <f t="shared" si="246"/>
        <v>13600</v>
      </c>
    </row>
    <row r="15803" spans="1:1" ht="14.45" x14ac:dyDescent="0.3">
      <c r="A15803">
        <f t="shared" si="246"/>
        <v>13599</v>
      </c>
    </row>
    <row r="15804" spans="1:1" ht="14.45" x14ac:dyDescent="0.3">
      <c r="A15804">
        <f t="shared" si="246"/>
        <v>13598</v>
      </c>
    </row>
    <row r="15805" spans="1:1" ht="14.45" x14ac:dyDescent="0.3">
      <c r="A15805">
        <f t="shared" si="246"/>
        <v>13597</v>
      </c>
    </row>
    <row r="15806" spans="1:1" ht="14.45" x14ac:dyDescent="0.3">
      <c r="A15806">
        <f t="shared" si="246"/>
        <v>13596</v>
      </c>
    </row>
    <row r="15807" spans="1:1" ht="14.45" x14ac:dyDescent="0.3">
      <c r="A15807">
        <f t="shared" si="246"/>
        <v>13595</v>
      </c>
    </row>
    <row r="15808" spans="1:1" ht="14.45" x14ac:dyDescent="0.3">
      <c r="A15808">
        <f t="shared" si="246"/>
        <v>13594</v>
      </c>
    </row>
    <row r="15809" spans="1:1" ht="14.45" x14ac:dyDescent="0.3">
      <c r="A15809">
        <f t="shared" si="246"/>
        <v>13593</v>
      </c>
    </row>
    <row r="15810" spans="1:1" ht="14.45" x14ac:dyDescent="0.3">
      <c r="A15810">
        <f t="shared" si="246"/>
        <v>13592</v>
      </c>
    </row>
    <row r="15811" spans="1:1" ht="14.45" x14ac:dyDescent="0.3">
      <c r="A15811">
        <f t="shared" si="246"/>
        <v>13591</v>
      </c>
    </row>
    <row r="15812" spans="1:1" ht="14.45" x14ac:dyDescent="0.3">
      <c r="A15812">
        <f t="shared" ref="A15812:A15875" si="247">A15811-1</f>
        <v>13590</v>
      </c>
    </row>
    <row r="15813" spans="1:1" ht="14.45" x14ac:dyDescent="0.3">
      <c r="A15813">
        <f t="shared" si="247"/>
        <v>13589</v>
      </c>
    </row>
    <row r="15814" spans="1:1" ht="14.45" x14ac:dyDescent="0.3">
      <c r="A15814">
        <f t="shared" si="247"/>
        <v>13588</v>
      </c>
    </row>
    <row r="15815" spans="1:1" ht="14.45" x14ac:dyDescent="0.3">
      <c r="A15815">
        <f t="shared" si="247"/>
        <v>13587</v>
      </c>
    </row>
    <row r="15816" spans="1:1" ht="14.45" x14ac:dyDescent="0.3">
      <c r="A15816">
        <f t="shared" si="247"/>
        <v>13586</v>
      </c>
    </row>
    <row r="15817" spans="1:1" ht="14.45" x14ac:dyDescent="0.3">
      <c r="A15817">
        <f t="shared" si="247"/>
        <v>13585</v>
      </c>
    </row>
    <row r="15818" spans="1:1" ht="14.45" x14ac:dyDescent="0.3">
      <c r="A15818">
        <f t="shared" si="247"/>
        <v>13584</v>
      </c>
    </row>
    <row r="15819" spans="1:1" ht="14.45" x14ac:dyDescent="0.3">
      <c r="A15819">
        <f t="shared" si="247"/>
        <v>13583</v>
      </c>
    </row>
    <row r="15820" spans="1:1" ht="14.45" x14ac:dyDescent="0.3">
      <c r="A15820">
        <f t="shared" si="247"/>
        <v>13582</v>
      </c>
    </row>
    <row r="15821" spans="1:1" ht="14.45" x14ac:dyDescent="0.3">
      <c r="A15821">
        <f t="shared" si="247"/>
        <v>13581</v>
      </c>
    </row>
    <row r="15822" spans="1:1" ht="14.45" x14ac:dyDescent="0.3">
      <c r="A15822">
        <f t="shared" si="247"/>
        <v>13580</v>
      </c>
    </row>
    <row r="15823" spans="1:1" ht="14.45" x14ac:dyDescent="0.3">
      <c r="A15823">
        <f t="shared" si="247"/>
        <v>13579</v>
      </c>
    </row>
    <row r="15824" spans="1:1" ht="14.45" x14ac:dyDescent="0.3">
      <c r="A15824">
        <f t="shared" si="247"/>
        <v>13578</v>
      </c>
    </row>
    <row r="15825" spans="1:1" ht="14.45" x14ac:dyDescent="0.3">
      <c r="A15825">
        <f t="shared" si="247"/>
        <v>13577</v>
      </c>
    </row>
    <row r="15826" spans="1:1" ht="14.45" x14ac:dyDescent="0.3">
      <c r="A15826">
        <f t="shared" si="247"/>
        <v>13576</v>
      </c>
    </row>
    <row r="15827" spans="1:1" ht="14.45" x14ac:dyDescent="0.3">
      <c r="A15827">
        <f t="shared" si="247"/>
        <v>13575</v>
      </c>
    </row>
    <row r="15828" spans="1:1" ht="14.45" x14ac:dyDescent="0.3">
      <c r="A15828">
        <f t="shared" si="247"/>
        <v>13574</v>
      </c>
    </row>
    <row r="15829" spans="1:1" ht="14.45" x14ac:dyDescent="0.3">
      <c r="A15829">
        <f t="shared" si="247"/>
        <v>13573</v>
      </c>
    </row>
    <row r="15830" spans="1:1" ht="14.45" x14ac:dyDescent="0.3">
      <c r="A15830">
        <f t="shared" si="247"/>
        <v>13572</v>
      </c>
    </row>
    <row r="15831" spans="1:1" ht="14.45" x14ac:dyDescent="0.3">
      <c r="A15831">
        <f t="shared" si="247"/>
        <v>13571</v>
      </c>
    </row>
    <row r="15832" spans="1:1" ht="14.45" x14ac:dyDescent="0.3">
      <c r="A15832">
        <f t="shared" si="247"/>
        <v>13570</v>
      </c>
    </row>
    <row r="15833" spans="1:1" ht="14.45" x14ac:dyDescent="0.3">
      <c r="A15833">
        <f t="shared" si="247"/>
        <v>13569</v>
      </c>
    </row>
    <row r="15834" spans="1:1" ht="14.45" x14ac:dyDescent="0.3">
      <c r="A15834">
        <f t="shared" si="247"/>
        <v>13568</v>
      </c>
    </row>
    <row r="15835" spans="1:1" ht="14.45" x14ac:dyDescent="0.3">
      <c r="A15835">
        <f t="shared" si="247"/>
        <v>13567</v>
      </c>
    </row>
    <row r="15836" spans="1:1" ht="14.45" x14ac:dyDescent="0.3">
      <c r="A15836">
        <f t="shared" si="247"/>
        <v>13566</v>
      </c>
    </row>
    <row r="15837" spans="1:1" ht="14.45" x14ac:dyDescent="0.3">
      <c r="A15837">
        <f t="shared" si="247"/>
        <v>13565</v>
      </c>
    </row>
    <row r="15838" spans="1:1" ht="14.45" x14ac:dyDescent="0.3">
      <c r="A15838">
        <f t="shared" si="247"/>
        <v>13564</v>
      </c>
    </row>
    <row r="15839" spans="1:1" ht="14.45" x14ac:dyDescent="0.3">
      <c r="A15839">
        <f t="shared" si="247"/>
        <v>13563</v>
      </c>
    </row>
    <row r="15840" spans="1:1" ht="14.45" x14ac:dyDescent="0.3">
      <c r="A15840">
        <f t="shared" si="247"/>
        <v>13562</v>
      </c>
    </row>
    <row r="15841" spans="1:1" ht="14.45" x14ac:dyDescent="0.3">
      <c r="A15841">
        <f t="shared" si="247"/>
        <v>13561</v>
      </c>
    </row>
    <row r="15842" spans="1:1" ht="14.45" x14ac:dyDescent="0.3">
      <c r="A15842">
        <f t="shared" si="247"/>
        <v>13560</v>
      </c>
    </row>
    <row r="15843" spans="1:1" ht="14.45" x14ac:dyDescent="0.3">
      <c r="A15843">
        <f t="shared" si="247"/>
        <v>13559</v>
      </c>
    </row>
    <row r="15844" spans="1:1" ht="14.45" x14ac:dyDescent="0.3">
      <c r="A15844">
        <f t="shared" si="247"/>
        <v>13558</v>
      </c>
    </row>
    <row r="15845" spans="1:1" ht="14.45" x14ac:dyDescent="0.3">
      <c r="A15845">
        <f t="shared" si="247"/>
        <v>13557</v>
      </c>
    </row>
    <row r="15846" spans="1:1" ht="14.45" x14ac:dyDescent="0.3">
      <c r="A15846">
        <f t="shared" si="247"/>
        <v>13556</v>
      </c>
    </row>
    <row r="15847" spans="1:1" ht="14.45" x14ac:dyDescent="0.3">
      <c r="A15847">
        <f t="shared" si="247"/>
        <v>13555</v>
      </c>
    </row>
    <row r="15848" spans="1:1" ht="14.45" x14ac:dyDescent="0.3">
      <c r="A15848">
        <f t="shared" si="247"/>
        <v>13554</v>
      </c>
    </row>
    <row r="15849" spans="1:1" ht="14.45" x14ac:dyDescent="0.3">
      <c r="A15849">
        <f t="shared" si="247"/>
        <v>13553</v>
      </c>
    </row>
    <row r="15850" spans="1:1" ht="14.45" x14ac:dyDescent="0.3">
      <c r="A15850">
        <f t="shared" si="247"/>
        <v>13552</v>
      </c>
    </row>
    <row r="15851" spans="1:1" ht="14.45" x14ac:dyDescent="0.3">
      <c r="A15851">
        <f t="shared" si="247"/>
        <v>13551</v>
      </c>
    </row>
    <row r="15852" spans="1:1" ht="14.45" x14ac:dyDescent="0.3">
      <c r="A15852">
        <f t="shared" si="247"/>
        <v>13550</v>
      </c>
    </row>
    <row r="15853" spans="1:1" ht="14.45" x14ac:dyDescent="0.3">
      <c r="A15853">
        <f t="shared" si="247"/>
        <v>13549</v>
      </c>
    </row>
    <row r="15854" spans="1:1" ht="14.45" x14ac:dyDescent="0.3">
      <c r="A15854">
        <f t="shared" si="247"/>
        <v>13548</v>
      </c>
    </row>
    <row r="15855" spans="1:1" ht="14.45" x14ac:dyDescent="0.3">
      <c r="A15855">
        <f t="shared" si="247"/>
        <v>13547</v>
      </c>
    </row>
    <row r="15856" spans="1:1" ht="14.45" x14ac:dyDescent="0.3">
      <c r="A15856">
        <f t="shared" si="247"/>
        <v>13546</v>
      </c>
    </row>
    <row r="15857" spans="1:1" ht="14.45" x14ac:dyDescent="0.3">
      <c r="A15857">
        <f t="shared" si="247"/>
        <v>13545</v>
      </c>
    </row>
    <row r="15858" spans="1:1" ht="14.45" x14ac:dyDescent="0.3">
      <c r="A15858">
        <f t="shared" si="247"/>
        <v>13544</v>
      </c>
    </row>
    <row r="15859" spans="1:1" ht="14.45" x14ac:dyDescent="0.3">
      <c r="A15859">
        <f t="shared" si="247"/>
        <v>13543</v>
      </c>
    </row>
    <row r="15860" spans="1:1" ht="14.45" x14ac:dyDescent="0.3">
      <c r="A15860">
        <f t="shared" si="247"/>
        <v>13542</v>
      </c>
    </row>
    <row r="15861" spans="1:1" ht="14.45" x14ac:dyDescent="0.3">
      <c r="A15861">
        <f t="shared" si="247"/>
        <v>13541</v>
      </c>
    </row>
    <row r="15862" spans="1:1" ht="14.45" x14ac:dyDescent="0.3">
      <c r="A15862">
        <f t="shared" si="247"/>
        <v>13540</v>
      </c>
    </row>
    <row r="15863" spans="1:1" ht="14.45" x14ac:dyDescent="0.3">
      <c r="A15863">
        <f t="shared" si="247"/>
        <v>13539</v>
      </c>
    </row>
    <row r="15864" spans="1:1" ht="14.45" x14ac:dyDescent="0.3">
      <c r="A15864">
        <f t="shared" si="247"/>
        <v>13538</v>
      </c>
    </row>
    <row r="15865" spans="1:1" ht="14.45" x14ac:dyDescent="0.3">
      <c r="A15865">
        <f t="shared" si="247"/>
        <v>13537</v>
      </c>
    </row>
    <row r="15866" spans="1:1" ht="14.45" x14ac:dyDescent="0.3">
      <c r="A15866">
        <f t="shared" si="247"/>
        <v>13536</v>
      </c>
    </row>
    <row r="15867" spans="1:1" ht="14.45" x14ac:dyDescent="0.3">
      <c r="A15867">
        <f t="shared" si="247"/>
        <v>13535</v>
      </c>
    </row>
    <row r="15868" spans="1:1" ht="14.45" x14ac:dyDescent="0.3">
      <c r="A15868">
        <f t="shared" si="247"/>
        <v>13534</v>
      </c>
    </row>
    <row r="15869" spans="1:1" ht="14.45" x14ac:dyDescent="0.3">
      <c r="A15869">
        <f t="shared" si="247"/>
        <v>13533</v>
      </c>
    </row>
    <row r="15870" spans="1:1" ht="14.45" x14ac:dyDescent="0.3">
      <c r="A15870">
        <f t="shared" si="247"/>
        <v>13532</v>
      </c>
    </row>
    <row r="15871" spans="1:1" ht="14.45" x14ac:dyDescent="0.3">
      <c r="A15871">
        <f t="shared" si="247"/>
        <v>13531</v>
      </c>
    </row>
    <row r="15872" spans="1:1" ht="14.45" x14ac:dyDescent="0.3">
      <c r="A15872">
        <f t="shared" si="247"/>
        <v>13530</v>
      </c>
    </row>
    <row r="15873" spans="1:1" ht="14.45" x14ac:dyDescent="0.3">
      <c r="A15873">
        <f t="shared" si="247"/>
        <v>13529</v>
      </c>
    </row>
    <row r="15874" spans="1:1" ht="14.45" x14ac:dyDescent="0.3">
      <c r="A15874">
        <f t="shared" si="247"/>
        <v>13528</v>
      </c>
    </row>
    <row r="15875" spans="1:1" ht="14.45" x14ac:dyDescent="0.3">
      <c r="A15875">
        <f t="shared" si="247"/>
        <v>13527</v>
      </c>
    </row>
    <row r="15876" spans="1:1" ht="14.45" x14ac:dyDescent="0.3">
      <c r="A15876">
        <f t="shared" ref="A15876:A15939" si="248">A15875-1</f>
        <v>13526</v>
      </c>
    </row>
    <row r="15877" spans="1:1" ht="14.45" x14ac:dyDescent="0.3">
      <c r="A15877">
        <f t="shared" si="248"/>
        <v>13525</v>
      </c>
    </row>
    <row r="15878" spans="1:1" ht="14.45" x14ac:dyDescent="0.3">
      <c r="A15878">
        <f t="shared" si="248"/>
        <v>13524</v>
      </c>
    </row>
    <row r="15879" spans="1:1" ht="14.45" x14ac:dyDescent="0.3">
      <c r="A15879">
        <f t="shared" si="248"/>
        <v>13523</v>
      </c>
    </row>
    <row r="15880" spans="1:1" ht="14.45" x14ac:dyDescent="0.3">
      <c r="A15880">
        <f t="shared" si="248"/>
        <v>13522</v>
      </c>
    </row>
    <row r="15881" spans="1:1" ht="14.45" x14ac:dyDescent="0.3">
      <c r="A15881">
        <f t="shared" si="248"/>
        <v>13521</v>
      </c>
    </row>
    <row r="15882" spans="1:1" ht="14.45" x14ac:dyDescent="0.3">
      <c r="A15882">
        <f t="shared" si="248"/>
        <v>13520</v>
      </c>
    </row>
    <row r="15883" spans="1:1" ht="14.45" x14ac:dyDescent="0.3">
      <c r="A15883">
        <f t="shared" si="248"/>
        <v>13519</v>
      </c>
    </row>
    <row r="15884" spans="1:1" ht="14.45" x14ac:dyDescent="0.3">
      <c r="A15884">
        <f t="shared" si="248"/>
        <v>13518</v>
      </c>
    </row>
    <row r="15885" spans="1:1" ht="14.45" x14ac:dyDescent="0.3">
      <c r="A15885">
        <f t="shared" si="248"/>
        <v>13517</v>
      </c>
    </row>
    <row r="15886" spans="1:1" ht="14.45" x14ac:dyDescent="0.3">
      <c r="A15886">
        <f t="shared" si="248"/>
        <v>13516</v>
      </c>
    </row>
    <row r="15887" spans="1:1" ht="14.45" x14ac:dyDescent="0.3">
      <c r="A15887">
        <f t="shared" si="248"/>
        <v>13515</v>
      </c>
    </row>
    <row r="15888" spans="1:1" ht="14.45" x14ac:dyDescent="0.3">
      <c r="A15888">
        <f t="shared" si="248"/>
        <v>13514</v>
      </c>
    </row>
    <row r="15889" spans="1:1" ht="14.45" x14ac:dyDescent="0.3">
      <c r="A15889">
        <f t="shared" si="248"/>
        <v>13513</v>
      </c>
    </row>
    <row r="15890" spans="1:1" ht="14.45" x14ac:dyDescent="0.3">
      <c r="A15890">
        <f t="shared" si="248"/>
        <v>13512</v>
      </c>
    </row>
    <row r="15891" spans="1:1" ht="14.45" x14ac:dyDescent="0.3">
      <c r="A15891">
        <f t="shared" si="248"/>
        <v>13511</v>
      </c>
    </row>
    <row r="15892" spans="1:1" ht="14.45" x14ac:dyDescent="0.3">
      <c r="A15892">
        <f t="shared" si="248"/>
        <v>13510</v>
      </c>
    </row>
    <row r="15893" spans="1:1" ht="14.45" x14ac:dyDescent="0.3">
      <c r="A15893">
        <f t="shared" si="248"/>
        <v>13509</v>
      </c>
    </row>
    <row r="15894" spans="1:1" ht="14.45" x14ac:dyDescent="0.3">
      <c r="A15894">
        <f t="shared" si="248"/>
        <v>13508</v>
      </c>
    </row>
    <row r="15895" spans="1:1" ht="14.45" x14ac:dyDescent="0.3">
      <c r="A15895">
        <f t="shared" si="248"/>
        <v>13507</v>
      </c>
    </row>
    <row r="15896" spans="1:1" ht="14.45" x14ac:dyDescent="0.3">
      <c r="A15896">
        <f t="shared" si="248"/>
        <v>13506</v>
      </c>
    </row>
    <row r="15897" spans="1:1" ht="14.45" x14ac:dyDescent="0.3">
      <c r="A15897">
        <f t="shared" si="248"/>
        <v>13505</v>
      </c>
    </row>
    <row r="15898" spans="1:1" ht="14.45" x14ac:dyDescent="0.3">
      <c r="A15898">
        <f t="shared" si="248"/>
        <v>13504</v>
      </c>
    </row>
    <row r="15899" spans="1:1" ht="14.45" x14ac:dyDescent="0.3">
      <c r="A15899">
        <f t="shared" si="248"/>
        <v>13503</v>
      </c>
    </row>
    <row r="15900" spans="1:1" ht="14.45" x14ac:dyDescent="0.3">
      <c r="A15900">
        <f t="shared" si="248"/>
        <v>13502</v>
      </c>
    </row>
    <row r="15901" spans="1:1" ht="14.45" x14ac:dyDescent="0.3">
      <c r="A15901">
        <f t="shared" si="248"/>
        <v>13501</v>
      </c>
    </row>
    <row r="15902" spans="1:1" ht="14.45" x14ac:dyDescent="0.3">
      <c r="A15902">
        <f t="shared" si="248"/>
        <v>13500</v>
      </c>
    </row>
    <row r="15903" spans="1:1" ht="14.45" x14ac:dyDescent="0.3">
      <c r="A15903">
        <f t="shared" si="248"/>
        <v>13499</v>
      </c>
    </row>
    <row r="15904" spans="1:1" ht="14.45" x14ac:dyDescent="0.3">
      <c r="A15904">
        <f t="shared" si="248"/>
        <v>13498</v>
      </c>
    </row>
    <row r="15905" spans="1:1" ht="14.45" x14ac:dyDescent="0.3">
      <c r="A15905">
        <f t="shared" si="248"/>
        <v>13497</v>
      </c>
    </row>
    <row r="15906" spans="1:1" ht="14.45" x14ac:dyDescent="0.3">
      <c r="A15906">
        <f t="shared" si="248"/>
        <v>13496</v>
      </c>
    </row>
    <row r="15907" spans="1:1" ht="14.45" x14ac:dyDescent="0.3">
      <c r="A15907">
        <f t="shared" si="248"/>
        <v>13495</v>
      </c>
    </row>
    <row r="15908" spans="1:1" ht="14.45" x14ac:dyDescent="0.3">
      <c r="A15908">
        <f t="shared" si="248"/>
        <v>13494</v>
      </c>
    </row>
    <row r="15909" spans="1:1" ht="14.45" x14ac:dyDescent="0.3">
      <c r="A15909">
        <f t="shared" si="248"/>
        <v>13493</v>
      </c>
    </row>
    <row r="15910" spans="1:1" ht="14.45" x14ac:dyDescent="0.3">
      <c r="A15910">
        <f t="shared" si="248"/>
        <v>13492</v>
      </c>
    </row>
    <row r="15911" spans="1:1" ht="14.45" x14ac:dyDescent="0.3">
      <c r="A15911">
        <f t="shared" si="248"/>
        <v>13491</v>
      </c>
    </row>
    <row r="15912" spans="1:1" ht="14.45" x14ac:dyDescent="0.3">
      <c r="A15912">
        <f t="shared" si="248"/>
        <v>13490</v>
      </c>
    </row>
    <row r="15913" spans="1:1" ht="14.45" x14ac:dyDescent="0.3">
      <c r="A15913">
        <f t="shared" si="248"/>
        <v>13489</v>
      </c>
    </row>
    <row r="15914" spans="1:1" ht="14.45" x14ac:dyDescent="0.3">
      <c r="A15914">
        <f t="shared" si="248"/>
        <v>13488</v>
      </c>
    </row>
    <row r="15915" spans="1:1" ht="14.45" x14ac:dyDescent="0.3">
      <c r="A15915">
        <f t="shared" si="248"/>
        <v>13487</v>
      </c>
    </row>
    <row r="15916" spans="1:1" ht="14.45" x14ac:dyDescent="0.3">
      <c r="A15916">
        <f t="shared" si="248"/>
        <v>13486</v>
      </c>
    </row>
    <row r="15917" spans="1:1" ht="14.45" x14ac:dyDescent="0.3">
      <c r="A15917">
        <f t="shared" si="248"/>
        <v>13485</v>
      </c>
    </row>
    <row r="15918" spans="1:1" ht="14.45" x14ac:dyDescent="0.3">
      <c r="A15918">
        <f t="shared" si="248"/>
        <v>13484</v>
      </c>
    </row>
    <row r="15919" spans="1:1" ht="14.45" x14ac:dyDescent="0.3">
      <c r="A15919">
        <f t="shared" si="248"/>
        <v>13483</v>
      </c>
    </row>
    <row r="15920" spans="1:1" ht="14.45" x14ac:dyDescent="0.3">
      <c r="A15920">
        <f t="shared" si="248"/>
        <v>13482</v>
      </c>
    </row>
    <row r="15921" spans="1:1" ht="14.45" x14ac:dyDescent="0.3">
      <c r="A15921">
        <f t="shared" si="248"/>
        <v>13481</v>
      </c>
    </row>
    <row r="15922" spans="1:1" ht="14.45" x14ac:dyDescent="0.3">
      <c r="A15922">
        <f t="shared" si="248"/>
        <v>13480</v>
      </c>
    </row>
    <row r="15923" spans="1:1" ht="14.45" x14ac:dyDescent="0.3">
      <c r="A15923">
        <f t="shared" si="248"/>
        <v>13479</v>
      </c>
    </row>
    <row r="15924" spans="1:1" ht="14.45" x14ac:dyDescent="0.3">
      <c r="A15924">
        <f t="shared" si="248"/>
        <v>13478</v>
      </c>
    </row>
    <row r="15925" spans="1:1" ht="14.45" x14ac:dyDescent="0.3">
      <c r="A15925">
        <f t="shared" si="248"/>
        <v>13477</v>
      </c>
    </row>
    <row r="15926" spans="1:1" ht="14.45" x14ac:dyDescent="0.3">
      <c r="A15926">
        <f t="shared" si="248"/>
        <v>13476</v>
      </c>
    </row>
    <row r="15927" spans="1:1" ht="14.45" x14ac:dyDescent="0.3">
      <c r="A15927">
        <f t="shared" si="248"/>
        <v>13475</v>
      </c>
    </row>
    <row r="15928" spans="1:1" ht="14.45" x14ac:dyDescent="0.3">
      <c r="A15928">
        <f t="shared" si="248"/>
        <v>13474</v>
      </c>
    </row>
    <row r="15929" spans="1:1" ht="14.45" x14ac:dyDescent="0.3">
      <c r="A15929">
        <f t="shared" si="248"/>
        <v>13473</v>
      </c>
    </row>
    <row r="15930" spans="1:1" ht="14.45" x14ac:dyDescent="0.3">
      <c r="A15930">
        <f t="shared" si="248"/>
        <v>13472</v>
      </c>
    </row>
    <row r="15931" spans="1:1" ht="14.45" x14ac:dyDescent="0.3">
      <c r="A15931">
        <f t="shared" si="248"/>
        <v>13471</v>
      </c>
    </row>
    <row r="15932" spans="1:1" ht="14.45" x14ac:dyDescent="0.3">
      <c r="A15932">
        <f t="shared" si="248"/>
        <v>13470</v>
      </c>
    </row>
    <row r="15933" spans="1:1" ht="14.45" x14ac:dyDescent="0.3">
      <c r="A15933">
        <f t="shared" si="248"/>
        <v>13469</v>
      </c>
    </row>
    <row r="15934" spans="1:1" ht="14.45" x14ac:dyDescent="0.3">
      <c r="A15934">
        <f t="shared" si="248"/>
        <v>13468</v>
      </c>
    </row>
    <row r="15935" spans="1:1" ht="14.45" x14ac:dyDescent="0.3">
      <c r="A15935">
        <f t="shared" si="248"/>
        <v>13467</v>
      </c>
    </row>
    <row r="15936" spans="1:1" ht="14.45" x14ac:dyDescent="0.3">
      <c r="A15936">
        <f t="shared" si="248"/>
        <v>13466</v>
      </c>
    </row>
    <row r="15937" spans="1:1" ht="14.45" x14ac:dyDescent="0.3">
      <c r="A15937">
        <f t="shared" si="248"/>
        <v>13465</v>
      </c>
    </row>
    <row r="15938" spans="1:1" ht="14.45" x14ac:dyDescent="0.3">
      <c r="A15938">
        <f t="shared" si="248"/>
        <v>13464</v>
      </c>
    </row>
    <row r="15939" spans="1:1" ht="14.45" x14ac:dyDescent="0.3">
      <c r="A15939">
        <f t="shared" si="248"/>
        <v>13463</v>
      </c>
    </row>
    <row r="15940" spans="1:1" ht="14.45" x14ac:dyDescent="0.3">
      <c r="A15940">
        <f t="shared" ref="A15940:A16003" si="249">A15939-1</f>
        <v>13462</v>
      </c>
    </row>
    <row r="15941" spans="1:1" ht="14.45" x14ac:dyDescent="0.3">
      <c r="A15941">
        <f t="shared" si="249"/>
        <v>13461</v>
      </c>
    </row>
    <row r="15942" spans="1:1" ht="14.45" x14ac:dyDescent="0.3">
      <c r="A15942">
        <f t="shared" si="249"/>
        <v>13460</v>
      </c>
    </row>
    <row r="15943" spans="1:1" ht="14.45" x14ac:dyDescent="0.3">
      <c r="A15943">
        <f t="shared" si="249"/>
        <v>13459</v>
      </c>
    </row>
    <row r="15944" spans="1:1" ht="14.45" x14ac:dyDescent="0.3">
      <c r="A15944">
        <f t="shared" si="249"/>
        <v>13458</v>
      </c>
    </row>
    <row r="15945" spans="1:1" ht="14.45" x14ac:dyDescent="0.3">
      <c r="A15945">
        <f t="shared" si="249"/>
        <v>13457</v>
      </c>
    </row>
    <row r="15946" spans="1:1" ht="14.45" x14ac:dyDescent="0.3">
      <c r="A15946">
        <f t="shared" si="249"/>
        <v>13456</v>
      </c>
    </row>
    <row r="15947" spans="1:1" ht="14.45" x14ac:dyDescent="0.3">
      <c r="A15947">
        <f t="shared" si="249"/>
        <v>13455</v>
      </c>
    </row>
    <row r="15948" spans="1:1" ht="14.45" x14ac:dyDescent="0.3">
      <c r="A15948">
        <f t="shared" si="249"/>
        <v>13454</v>
      </c>
    </row>
    <row r="15949" spans="1:1" ht="14.45" x14ac:dyDescent="0.3">
      <c r="A15949">
        <f t="shared" si="249"/>
        <v>13453</v>
      </c>
    </row>
    <row r="15950" spans="1:1" ht="14.45" x14ac:dyDescent="0.3">
      <c r="A15950">
        <f t="shared" si="249"/>
        <v>13452</v>
      </c>
    </row>
    <row r="15951" spans="1:1" ht="14.45" x14ac:dyDescent="0.3">
      <c r="A15951">
        <f t="shared" si="249"/>
        <v>13451</v>
      </c>
    </row>
    <row r="15952" spans="1:1" ht="14.45" x14ac:dyDescent="0.3">
      <c r="A15952">
        <f t="shared" si="249"/>
        <v>13450</v>
      </c>
    </row>
    <row r="15953" spans="1:1" ht="14.45" x14ac:dyDescent="0.3">
      <c r="A15953">
        <f t="shared" si="249"/>
        <v>13449</v>
      </c>
    </row>
    <row r="15954" spans="1:1" ht="14.45" x14ac:dyDescent="0.3">
      <c r="A15954">
        <f t="shared" si="249"/>
        <v>13448</v>
      </c>
    </row>
    <row r="15955" spans="1:1" ht="14.45" x14ac:dyDescent="0.3">
      <c r="A15955">
        <f t="shared" si="249"/>
        <v>13447</v>
      </c>
    </row>
    <row r="15956" spans="1:1" ht="14.45" x14ac:dyDescent="0.3">
      <c r="A15956">
        <f t="shared" si="249"/>
        <v>13446</v>
      </c>
    </row>
    <row r="15957" spans="1:1" ht="14.45" x14ac:dyDescent="0.3">
      <c r="A15957">
        <f t="shared" si="249"/>
        <v>13445</v>
      </c>
    </row>
    <row r="15958" spans="1:1" ht="14.45" x14ac:dyDescent="0.3">
      <c r="A15958">
        <f t="shared" si="249"/>
        <v>13444</v>
      </c>
    </row>
    <row r="15959" spans="1:1" ht="14.45" x14ac:dyDescent="0.3">
      <c r="A15959">
        <f t="shared" si="249"/>
        <v>13443</v>
      </c>
    </row>
    <row r="15960" spans="1:1" ht="14.45" x14ac:dyDescent="0.3">
      <c r="A15960">
        <f t="shared" si="249"/>
        <v>13442</v>
      </c>
    </row>
    <row r="15961" spans="1:1" ht="14.45" x14ac:dyDescent="0.3">
      <c r="A15961">
        <f t="shared" si="249"/>
        <v>13441</v>
      </c>
    </row>
    <row r="15962" spans="1:1" ht="14.45" x14ac:dyDescent="0.3">
      <c r="A15962">
        <f t="shared" si="249"/>
        <v>13440</v>
      </c>
    </row>
    <row r="15963" spans="1:1" ht="14.45" x14ac:dyDescent="0.3">
      <c r="A15963">
        <f t="shared" si="249"/>
        <v>13439</v>
      </c>
    </row>
    <row r="15964" spans="1:1" ht="14.45" x14ac:dyDescent="0.3">
      <c r="A15964">
        <f t="shared" si="249"/>
        <v>13438</v>
      </c>
    </row>
    <row r="15965" spans="1:1" ht="14.45" x14ac:dyDescent="0.3">
      <c r="A15965">
        <f t="shared" si="249"/>
        <v>13437</v>
      </c>
    </row>
    <row r="15966" spans="1:1" ht="14.45" x14ac:dyDescent="0.3">
      <c r="A15966">
        <f t="shared" si="249"/>
        <v>13436</v>
      </c>
    </row>
    <row r="15967" spans="1:1" ht="14.45" x14ac:dyDescent="0.3">
      <c r="A15967">
        <f t="shared" si="249"/>
        <v>13435</v>
      </c>
    </row>
    <row r="15968" spans="1:1" ht="14.45" x14ac:dyDescent="0.3">
      <c r="A15968">
        <f t="shared" si="249"/>
        <v>13434</v>
      </c>
    </row>
    <row r="15969" spans="1:1" ht="14.45" x14ac:dyDescent="0.3">
      <c r="A15969">
        <f t="shared" si="249"/>
        <v>13433</v>
      </c>
    </row>
    <row r="15970" spans="1:1" ht="14.45" x14ac:dyDescent="0.3">
      <c r="A15970">
        <f t="shared" si="249"/>
        <v>13432</v>
      </c>
    </row>
    <row r="15971" spans="1:1" ht="14.45" x14ac:dyDescent="0.3">
      <c r="A15971">
        <f t="shared" si="249"/>
        <v>13431</v>
      </c>
    </row>
    <row r="15972" spans="1:1" ht="14.45" x14ac:dyDescent="0.3">
      <c r="A15972">
        <f t="shared" si="249"/>
        <v>13430</v>
      </c>
    </row>
    <row r="15973" spans="1:1" ht="14.45" x14ac:dyDescent="0.3">
      <c r="A15973">
        <f t="shared" si="249"/>
        <v>13429</v>
      </c>
    </row>
    <row r="15974" spans="1:1" ht="14.45" x14ac:dyDescent="0.3">
      <c r="A15974">
        <f t="shared" si="249"/>
        <v>13428</v>
      </c>
    </row>
    <row r="15975" spans="1:1" ht="14.45" x14ac:dyDescent="0.3">
      <c r="A15975">
        <f t="shared" si="249"/>
        <v>13427</v>
      </c>
    </row>
    <row r="15976" spans="1:1" ht="14.45" x14ac:dyDescent="0.3">
      <c r="A15976">
        <f t="shared" si="249"/>
        <v>13426</v>
      </c>
    </row>
    <row r="15977" spans="1:1" ht="14.45" x14ac:dyDescent="0.3">
      <c r="A15977">
        <f t="shared" si="249"/>
        <v>13425</v>
      </c>
    </row>
    <row r="15978" spans="1:1" ht="14.45" x14ac:dyDescent="0.3">
      <c r="A15978">
        <f t="shared" si="249"/>
        <v>13424</v>
      </c>
    </row>
    <row r="15979" spans="1:1" ht="14.45" x14ac:dyDescent="0.3">
      <c r="A15979">
        <f t="shared" si="249"/>
        <v>13423</v>
      </c>
    </row>
    <row r="15980" spans="1:1" ht="14.45" x14ac:dyDescent="0.3">
      <c r="A15980">
        <f t="shared" si="249"/>
        <v>13422</v>
      </c>
    </row>
    <row r="15981" spans="1:1" ht="14.45" x14ac:dyDescent="0.3">
      <c r="A15981">
        <f t="shared" si="249"/>
        <v>13421</v>
      </c>
    </row>
    <row r="15982" spans="1:1" ht="14.45" x14ac:dyDescent="0.3">
      <c r="A15982">
        <f t="shared" si="249"/>
        <v>13420</v>
      </c>
    </row>
    <row r="15983" spans="1:1" ht="14.45" x14ac:dyDescent="0.3">
      <c r="A15983">
        <f t="shared" si="249"/>
        <v>13419</v>
      </c>
    </row>
    <row r="15984" spans="1:1" ht="14.45" x14ac:dyDescent="0.3">
      <c r="A15984">
        <f t="shared" si="249"/>
        <v>13418</v>
      </c>
    </row>
    <row r="15985" spans="1:1" ht="14.45" x14ac:dyDescent="0.3">
      <c r="A15985">
        <f t="shared" si="249"/>
        <v>13417</v>
      </c>
    </row>
    <row r="15986" spans="1:1" ht="14.45" x14ac:dyDescent="0.3">
      <c r="A15986">
        <f t="shared" si="249"/>
        <v>13416</v>
      </c>
    </row>
    <row r="15987" spans="1:1" ht="14.45" x14ac:dyDescent="0.3">
      <c r="A15987">
        <f t="shared" si="249"/>
        <v>13415</v>
      </c>
    </row>
    <row r="15988" spans="1:1" ht="14.45" x14ac:dyDescent="0.3">
      <c r="A15988">
        <f t="shared" si="249"/>
        <v>13414</v>
      </c>
    </row>
    <row r="15989" spans="1:1" ht="14.45" x14ac:dyDescent="0.3">
      <c r="A15989">
        <f t="shared" si="249"/>
        <v>13413</v>
      </c>
    </row>
    <row r="15990" spans="1:1" ht="14.45" x14ac:dyDescent="0.3">
      <c r="A15990">
        <f t="shared" si="249"/>
        <v>13412</v>
      </c>
    </row>
    <row r="15991" spans="1:1" ht="14.45" x14ac:dyDescent="0.3">
      <c r="A15991">
        <f t="shared" si="249"/>
        <v>13411</v>
      </c>
    </row>
    <row r="15992" spans="1:1" ht="14.45" x14ac:dyDescent="0.3">
      <c r="A15992">
        <f t="shared" si="249"/>
        <v>13410</v>
      </c>
    </row>
    <row r="15993" spans="1:1" ht="14.45" x14ac:dyDescent="0.3">
      <c r="A15993">
        <f t="shared" si="249"/>
        <v>13409</v>
      </c>
    </row>
    <row r="15994" spans="1:1" ht="14.45" x14ac:dyDescent="0.3">
      <c r="A15994">
        <f t="shared" si="249"/>
        <v>13408</v>
      </c>
    </row>
    <row r="15995" spans="1:1" ht="14.45" x14ac:dyDescent="0.3">
      <c r="A15995">
        <f t="shared" si="249"/>
        <v>13407</v>
      </c>
    </row>
    <row r="15996" spans="1:1" ht="14.45" x14ac:dyDescent="0.3">
      <c r="A15996">
        <f t="shared" si="249"/>
        <v>13406</v>
      </c>
    </row>
    <row r="15997" spans="1:1" ht="14.45" x14ac:dyDescent="0.3">
      <c r="A15997">
        <f t="shared" si="249"/>
        <v>13405</v>
      </c>
    </row>
    <row r="15998" spans="1:1" ht="14.45" x14ac:dyDescent="0.3">
      <c r="A15998">
        <f t="shared" si="249"/>
        <v>13404</v>
      </c>
    </row>
    <row r="15999" spans="1:1" ht="14.45" x14ac:dyDescent="0.3">
      <c r="A15999">
        <f t="shared" si="249"/>
        <v>13403</v>
      </c>
    </row>
    <row r="16000" spans="1:1" ht="14.45" x14ac:dyDescent="0.3">
      <c r="A16000">
        <f t="shared" si="249"/>
        <v>13402</v>
      </c>
    </row>
    <row r="16001" spans="1:1" ht="14.45" x14ac:dyDescent="0.3">
      <c r="A16001">
        <f t="shared" si="249"/>
        <v>13401</v>
      </c>
    </row>
    <row r="16002" spans="1:1" ht="14.45" x14ac:dyDescent="0.3">
      <c r="A16002">
        <f t="shared" si="249"/>
        <v>13400</v>
      </c>
    </row>
    <row r="16003" spans="1:1" ht="14.45" x14ac:dyDescent="0.3">
      <c r="A16003">
        <f t="shared" si="249"/>
        <v>13399</v>
      </c>
    </row>
    <row r="16004" spans="1:1" ht="14.45" x14ac:dyDescent="0.3">
      <c r="A16004">
        <f t="shared" ref="A16004:A16067" si="250">A16003-1</f>
        <v>13398</v>
      </c>
    </row>
    <row r="16005" spans="1:1" ht="14.45" x14ac:dyDescent="0.3">
      <c r="A16005">
        <f t="shared" si="250"/>
        <v>13397</v>
      </c>
    </row>
    <row r="16006" spans="1:1" ht="14.45" x14ac:dyDescent="0.3">
      <c r="A16006">
        <f t="shared" si="250"/>
        <v>13396</v>
      </c>
    </row>
    <row r="16007" spans="1:1" ht="14.45" x14ac:dyDescent="0.3">
      <c r="A16007">
        <f t="shared" si="250"/>
        <v>13395</v>
      </c>
    </row>
    <row r="16008" spans="1:1" ht="14.45" x14ac:dyDescent="0.3">
      <c r="A16008">
        <f t="shared" si="250"/>
        <v>13394</v>
      </c>
    </row>
    <row r="16009" spans="1:1" ht="14.45" x14ac:dyDescent="0.3">
      <c r="A16009">
        <f t="shared" si="250"/>
        <v>13393</v>
      </c>
    </row>
    <row r="16010" spans="1:1" ht="14.45" x14ac:dyDescent="0.3">
      <c r="A16010">
        <f t="shared" si="250"/>
        <v>13392</v>
      </c>
    </row>
    <row r="16011" spans="1:1" ht="14.45" x14ac:dyDescent="0.3">
      <c r="A16011">
        <f t="shared" si="250"/>
        <v>13391</v>
      </c>
    </row>
    <row r="16012" spans="1:1" ht="14.45" x14ac:dyDescent="0.3">
      <c r="A16012">
        <f t="shared" si="250"/>
        <v>13390</v>
      </c>
    </row>
    <row r="16013" spans="1:1" ht="14.45" x14ac:dyDescent="0.3">
      <c r="A16013">
        <f t="shared" si="250"/>
        <v>13389</v>
      </c>
    </row>
    <row r="16014" spans="1:1" ht="14.45" x14ac:dyDescent="0.3">
      <c r="A16014">
        <f t="shared" si="250"/>
        <v>13388</v>
      </c>
    </row>
    <row r="16015" spans="1:1" ht="14.45" x14ac:dyDescent="0.3">
      <c r="A16015">
        <f t="shared" si="250"/>
        <v>13387</v>
      </c>
    </row>
    <row r="16016" spans="1:1" ht="14.45" x14ac:dyDescent="0.3">
      <c r="A16016">
        <f t="shared" si="250"/>
        <v>13386</v>
      </c>
    </row>
    <row r="16017" spans="1:1" ht="14.45" x14ac:dyDescent="0.3">
      <c r="A16017">
        <f t="shared" si="250"/>
        <v>13385</v>
      </c>
    </row>
    <row r="16018" spans="1:1" ht="14.45" x14ac:dyDescent="0.3">
      <c r="A16018">
        <f t="shared" si="250"/>
        <v>13384</v>
      </c>
    </row>
    <row r="16019" spans="1:1" ht="14.45" x14ac:dyDescent="0.3">
      <c r="A16019">
        <f t="shared" si="250"/>
        <v>13383</v>
      </c>
    </row>
    <row r="16020" spans="1:1" ht="14.45" x14ac:dyDescent="0.3">
      <c r="A16020">
        <f t="shared" si="250"/>
        <v>13382</v>
      </c>
    </row>
    <row r="16021" spans="1:1" ht="14.45" x14ac:dyDescent="0.3">
      <c r="A16021">
        <f t="shared" si="250"/>
        <v>13381</v>
      </c>
    </row>
    <row r="16022" spans="1:1" ht="14.45" x14ac:dyDescent="0.3">
      <c r="A16022">
        <f t="shared" si="250"/>
        <v>13380</v>
      </c>
    </row>
    <row r="16023" spans="1:1" ht="14.45" x14ac:dyDescent="0.3">
      <c r="A16023">
        <f t="shared" si="250"/>
        <v>13379</v>
      </c>
    </row>
    <row r="16024" spans="1:1" ht="14.45" x14ac:dyDescent="0.3">
      <c r="A16024">
        <f t="shared" si="250"/>
        <v>13378</v>
      </c>
    </row>
    <row r="16025" spans="1:1" ht="14.45" x14ac:dyDescent="0.3">
      <c r="A16025">
        <f t="shared" si="250"/>
        <v>13377</v>
      </c>
    </row>
    <row r="16026" spans="1:1" ht="14.45" x14ac:dyDescent="0.3">
      <c r="A16026">
        <f t="shared" si="250"/>
        <v>13376</v>
      </c>
    </row>
    <row r="16027" spans="1:1" ht="14.45" x14ac:dyDescent="0.3">
      <c r="A16027">
        <f t="shared" si="250"/>
        <v>13375</v>
      </c>
    </row>
    <row r="16028" spans="1:1" ht="14.45" x14ac:dyDescent="0.3">
      <c r="A16028">
        <f t="shared" si="250"/>
        <v>13374</v>
      </c>
    </row>
    <row r="16029" spans="1:1" ht="14.45" x14ac:dyDescent="0.3">
      <c r="A16029">
        <f t="shared" si="250"/>
        <v>13373</v>
      </c>
    </row>
    <row r="16030" spans="1:1" ht="14.45" x14ac:dyDescent="0.3">
      <c r="A16030">
        <f t="shared" si="250"/>
        <v>13372</v>
      </c>
    </row>
    <row r="16031" spans="1:1" ht="14.45" x14ac:dyDescent="0.3">
      <c r="A16031">
        <f t="shared" si="250"/>
        <v>13371</v>
      </c>
    </row>
    <row r="16032" spans="1:1" ht="14.45" x14ac:dyDescent="0.3">
      <c r="A16032">
        <f t="shared" si="250"/>
        <v>13370</v>
      </c>
    </row>
    <row r="16033" spans="1:1" ht="14.45" x14ac:dyDescent="0.3">
      <c r="A16033">
        <f t="shared" si="250"/>
        <v>13369</v>
      </c>
    </row>
    <row r="16034" spans="1:1" ht="14.45" x14ac:dyDescent="0.3">
      <c r="A16034">
        <f t="shared" si="250"/>
        <v>13368</v>
      </c>
    </row>
    <row r="16035" spans="1:1" ht="14.45" x14ac:dyDescent="0.3">
      <c r="A16035">
        <f t="shared" si="250"/>
        <v>13367</v>
      </c>
    </row>
    <row r="16036" spans="1:1" ht="14.45" x14ac:dyDescent="0.3">
      <c r="A16036">
        <f t="shared" si="250"/>
        <v>13366</v>
      </c>
    </row>
    <row r="16037" spans="1:1" ht="14.45" x14ac:dyDescent="0.3">
      <c r="A16037">
        <f t="shared" si="250"/>
        <v>13365</v>
      </c>
    </row>
    <row r="16038" spans="1:1" ht="14.45" x14ac:dyDescent="0.3">
      <c r="A16038">
        <f t="shared" si="250"/>
        <v>13364</v>
      </c>
    </row>
    <row r="16039" spans="1:1" ht="14.45" x14ac:dyDescent="0.3">
      <c r="A16039">
        <f t="shared" si="250"/>
        <v>13363</v>
      </c>
    </row>
    <row r="16040" spans="1:1" ht="14.45" x14ac:dyDescent="0.3">
      <c r="A16040">
        <f t="shared" si="250"/>
        <v>13362</v>
      </c>
    </row>
    <row r="16041" spans="1:1" ht="14.45" x14ac:dyDescent="0.3">
      <c r="A16041">
        <f t="shared" si="250"/>
        <v>13361</v>
      </c>
    </row>
    <row r="16042" spans="1:1" ht="14.45" x14ac:dyDescent="0.3">
      <c r="A16042">
        <f t="shared" si="250"/>
        <v>13360</v>
      </c>
    </row>
    <row r="16043" spans="1:1" ht="14.45" x14ac:dyDescent="0.3">
      <c r="A16043">
        <f t="shared" si="250"/>
        <v>13359</v>
      </c>
    </row>
    <row r="16044" spans="1:1" ht="14.45" x14ac:dyDescent="0.3">
      <c r="A16044">
        <f t="shared" si="250"/>
        <v>13358</v>
      </c>
    </row>
    <row r="16045" spans="1:1" ht="14.45" x14ac:dyDescent="0.3">
      <c r="A16045">
        <f t="shared" si="250"/>
        <v>13357</v>
      </c>
    </row>
    <row r="16046" spans="1:1" ht="14.45" x14ac:dyDescent="0.3">
      <c r="A16046">
        <f t="shared" si="250"/>
        <v>13356</v>
      </c>
    </row>
    <row r="16047" spans="1:1" ht="14.45" x14ac:dyDescent="0.3">
      <c r="A16047">
        <f t="shared" si="250"/>
        <v>13355</v>
      </c>
    </row>
    <row r="16048" spans="1:1" ht="14.45" x14ac:dyDescent="0.3">
      <c r="A16048">
        <f t="shared" si="250"/>
        <v>13354</v>
      </c>
    </row>
    <row r="16049" spans="1:1" ht="14.45" x14ac:dyDescent="0.3">
      <c r="A16049">
        <f t="shared" si="250"/>
        <v>13353</v>
      </c>
    </row>
    <row r="16050" spans="1:1" ht="14.45" x14ac:dyDescent="0.3">
      <c r="A16050">
        <f t="shared" si="250"/>
        <v>13352</v>
      </c>
    </row>
    <row r="16051" spans="1:1" ht="14.45" x14ac:dyDescent="0.3">
      <c r="A16051">
        <f t="shared" si="250"/>
        <v>13351</v>
      </c>
    </row>
    <row r="16052" spans="1:1" ht="14.45" x14ac:dyDescent="0.3">
      <c r="A16052">
        <f t="shared" si="250"/>
        <v>13350</v>
      </c>
    </row>
    <row r="16053" spans="1:1" ht="14.45" x14ac:dyDescent="0.3">
      <c r="A16053">
        <f t="shared" si="250"/>
        <v>13349</v>
      </c>
    </row>
    <row r="16054" spans="1:1" ht="14.45" x14ac:dyDescent="0.3">
      <c r="A16054">
        <f t="shared" si="250"/>
        <v>13348</v>
      </c>
    </row>
    <row r="16055" spans="1:1" ht="14.45" x14ac:dyDescent="0.3">
      <c r="A16055">
        <f t="shared" si="250"/>
        <v>13347</v>
      </c>
    </row>
    <row r="16056" spans="1:1" ht="14.45" x14ac:dyDescent="0.3">
      <c r="A16056">
        <f t="shared" si="250"/>
        <v>13346</v>
      </c>
    </row>
    <row r="16057" spans="1:1" ht="14.45" x14ac:dyDescent="0.3">
      <c r="A16057">
        <f t="shared" si="250"/>
        <v>13345</v>
      </c>
    </row>
    <row r="16058" spans="1:1" ht="14.45" x14ac:dyDescent="0.3">
      <c r="A16058">
        <f t="shared" si="250"/>
        <v>13344</v>
      </c>
    </row>
    <row r="16059" spans="1:1" ht="14.45" x14ac:dyDescent="0.3">
      <c r="A16059">
        <f t="shared" si="250"/>
        <v>13343</v>
      </c>
    </row>
    <row r="16060" spans="1:1" ht="14.45" x14ac:dyDescent="0.3">
      <c r="A16060">
        <f t="shared" si="250"/>
        <v>13342</v>
      </c>
    </row>
    <row r="16061" spans="1:1" ht="14.45" x14ac:dyDescent="0.3">
      <c r="A16061">
        <f t="shared" si="250"/>
        <v>13341</v>
      </c>
    </row>
    <row r="16062" spans="1:1" ht="14.45" x14ac:dyDescent="0.3">
      <c r="A16062">
        <f t="shared" si="250"/>
        <v>13340</v>
      </c>
    </row>
    <row r="16063" spans="1:1" ht="14.45" x14ac:dyDescent="0.3">
      <c r="A16063">
        <f t="shared" si="250"/>
        <v>13339</v>
      </c>
    </row>
    <row r="16064" spans="1:1" ht="14.45" x14ac:dyDescent="0.3">
      <c r="A16064">
        <f t="shared" si="250"/>
        <v>13338</v>
      </c>
    </row>
    <row r="16065" spans="1:1" ht="14.45" x14ac:dyDescent="0.3">
      <c r="A16065">
        <f t="shared" si="250"/>
        <v>13337</v>
      </c>
    </row>
    <row r="16066" spans="1:1" ht="14.45" x14ac:dyDescent="0.3">
      <c r="A16066">
        <f t="shared" si="250"/>
        <v>13336</v>
      </c>
    </row>
    <row r="16067" spans="1:1" ht="14.45" x14ac:dyDescent="0.3">
      <c r="A16067">
        <f t="shared" si="250"/>
        <v>13335</v>
      </c>
    </row>
    <row r="16068" spans="1:1" ht="14.45" x14ac:dyDescent="0.3">
      <c r="A16068">
        <f t="shared" ref="A16068:A16131" si="251">A16067-1</f>
        <v>13334</v>
      </c>
    </row>
    <row r="16069" spans="1:1" ht="14.45" x14ac:dyDescent="0.3">
      <c r="A16069">
        <f t="shared" si="251"/>
        <v>13333</v>
      </c>
    </row>
    <row r="16070" spans="1:1" ht="14.45" x14ac:dyDescent="0.3">
      <c r="A16070">
        <f t="shared" si="251"/>
        <v>13332</v>
      </c>
    </row>
    <row r="16071" spans="1:1" ht="14.45" x14ac:dyDescent="0.3">
      <c r="A16071">
        <f t="shared" si="251"/>
        <v>13331</v>
      </c>
    </row>
    <row r="16072" spans="1:1" ht="14.45" x14ac:dyDescent="0.3">
      <c r="A16072">
        <f t="shared" si="251"/>
        <v>13330</v>
      </c>
    </row>
    <row r="16073" spans="1:1" ht="14.45" x14ac:dyDescent="0.3">
      <c r="A16073">
        <f t="shared" si="251"/>
        <v>13329</v>
      </c>
    </row>
    <row r="16074" spans="1:1" ht="14.45" x14ac:dyDescent="0.3">
      <c r="A16074">
        <f t="shared" si="251"/>
        <v>13328</v>
      </c>
    </row>
    <row r="16075" spans="1:1" ht="14.45" x14ac:dyDescent="0.3">
      <c r="A16075">
        <f t="shared" si="251"/>
        <v>13327</v>
      </c>
    </row>
    <row r="16076" spans="1:1" ht="14.45" x14ac:dyDescent="0.3">
      <c r="A16076">
        <f t="shared" si="251"/>
        <v>13326</v>
      </c>
    </row>
    <row r="16077" spans="1:1" ht="14.45" x14ac:dyDescent="0.3">
      <c r="A16077">
        <f t="shared" si="251"/>
        <v>13325</v>
      </c>
    </row>
    <row r="16078" spans="1:1" ht="14.45" x14ac:dyDescent="0.3">
      <c r="A16078">
        <f t="shared" si="251"/>
        <v>13324</v>
      </c>
    </row>
    <row r="16079" spans="1:1" ht="14.45" x14ac:dyDescent="0.3">
      <c r="A16079">
        <f t="shared" si="251"/>
        <v>13323</v>
      </c>
    </row>
    <row r="16080" spans="1:1" ht="14.45" x14ac:dyDescent="0.3">
      <c r="A16080">
        <f t="shared" si="251"/>
        <v>13322</v>
      </c>
    </row>
    <row r="16081" spans="1:1" ht="14.45" x14ac:dyDescent="0.3">
      <c r="A16081">
        <f t="shared" si="251"/>
        <v>13321</v>
      </c>
    </row>
    <row r="16082" spans="1:1" ht="14.45" x14ac:dyDescent="0.3">
      <c r="A16082">
        <f t="shared" si="251"/>
        <v>13320</v>
      </c>
    </row>
    <row r="16083" spans="1:1" ht="14.45" x14ac:dyDescent="0.3">
      <c r="A16083">
        <f t="shared" si="251"/>
        <v>13319</v>
      </c>
    </row>
    <row r="16084" spans="1:1" ht="14.45" x14ac:dyDescent="0.3">
      <c r="A16084">
        <f t="shared" si="251"/>
        <v>13318</v>
      </c>
    </row>
    <row r="16085" spans="1:1" ht="14.45" x14ac:dyDescent="0.3">
      <c r="A16085">
        <f t="shared" si="251"/>
        <v>13317</v>
      </c>
    </row>
    <row r="16086" spans="1:1" ht="14.45" x14ac:dyDescent="0.3">
      <c r="A16086">
        <f t="shared" si="251"/>
        <v>13316</v>
      </c>
    </row>
    <row r="16087" spans="1:1" ht="14.45" x14ac:dyDescent="0.3">
      <c r="A16087">
        <f t="shared" si="251"/>
        <v>13315</v>
      </c>
    </row>
    <row r="16088" spans="1:1" ht="14.45" x14ac:dyDescent="0.3">
      <c r="A16088">
        <f t="shared" si="251"/>
        <v>13314</v>
      </c>
    </row>
    <row r="16089" spans="1:1" ht="14.45" x14ac:dyDescent="0.3">
      <c r="A16089">
        <f t="shared" si="251"/>
        <v>13313</v>
      </c>
    </row>
    <row r="16090" spans="1:1" ht="14.45" x14ac:dyDescent="0.3">
      <c r="A16090">
        <f t="shared" si="251"/>
        <v>13312</v>
      </c>
    </row>
    <row r="16091" spans="1:1" ht="14.45" x14ac:dyDescent="0.3">
      <c r="A16091">
        <f t="shared" si="251"/>
        <v>13311</v>
      </c>
    </row>
    <row r="16092" spans="1:1" ht="14.45" x14ac:dyDescent="0.3">
      <c r="A16092">
        <f t="shared" si="251"/>
        <v>13310</v>
      </c>
    </row>
    <row r="16093" spans="1:1" ht="14.45" x14ac:dyDescent="0.3">
      <c r="A16093">
        <f t="shared" si="251"/>
        <v>13309</v>
      </c>
    </row>
    <row r="16094" spans="1:1" ht="14.45" x14ac:dyDescent="0.3">
      <c r="A16094">
        <f t="shared" si="251"/>
        <v>13308</v>
      </c>
    </row>
    <row r="16095" spans="1:1" ht="14.45" x14ac:dyDescent="0.3">
      <c r="A16095">
        <f t="shared" si="251"/>
        <v>13307</v>
      </c>
    </row>
    <row r="16096" spans="1:1" ht="14.45" x14ac:dyDescent="0.3">
      <c r="A16096">
        <f t="shared" si="251"/>
        <v>13306</v>
      </c>
    </row>
    <row r="16097" spans="1:1" ht="14.45" x14ac:dyDescent="0.3">
      <c r="A16097">
        <f t="shared" si="251"/>
        <v>13305</v>
      </c>
    </row>
    <row r="16098" spans="1:1" ht="14.45" x14ac:dyDescent="0.3">
      <c r="A16098">
        <f t="shared" si="251"/>
        <v>13304</v>
      </c>
    </row>
    <row r="16099" spans="1:1" ht="14.45" x14ac:dyDescent="0.3">
      <c r="A16099">
        <f t="shared" si="251"/>
        <v>13303</v>
      </c>
    </row>
    <row r="16100" spans="1:1" ht="14.45" x14ac:dyDescent="0.3">
      <c r="A16100">
        <f t="shared" si="251"/>
        <v>13302</v>
      </c>
    </row>
    <row r="16101" spans="1:1" ht="14.45" x14ac:dyDescent="0.3">
      <c r="A16101">
        <f t="shared" si="251"/>
        <v>13301</v>
      </c>
    </row>
    <row r="16102" spans="1:1" ht="14.45" x14ac:dyDescent="0.3">
      <c r="A16102">
        <f t="shared" si="251"/>
        <v>13300</v>
      </c>
    </row>
    <row r="16103" spans="1:1" ht="14.45" x14ac:dyDescent="0.3">
      <c r="A16103">
        <f t="shared" si="251"/>
        <v>13299</v>
      </c>
    </row>
    <row r="16104" spans="1:1" ht="14.45" x14ac:dyDescent="0.3">
      <c r="A16104">
        <f t="shared" si="251"/>
        <v>13298</v>
      </c>
    </row>
    <row r="16105" spans="1:1" ht="14.45" x14ac:dyDescent="0.3">
      <c r="A16105">
        <f t="shared" si="251"/>
        <v>13297</v>
      </c>
    </row>
    <row r="16106" spans="1:1" ht="14.45" x14ac:dyDescent="0.3">
      <c r="A16106">
        <f t="shared" si="251"/>
        <v>13296</v>
      </c>
    </row>
    <row r="16107" spans="1:1" ht="14.45" x14ac:dyDescent="0.3">
      <c r="A16107">
        <f t="shared" si="251"/>
        <v>13295</v>
      </c>
    </row>
    <row r="16108" spans="1:1" ht="14.45" x14ac:dyDescent="0.3">
      <c r="A16108">
        <f t="shared" si="251"/>
        <v>13294</v>
      </c>
    </row>
    <row r="16109" spans="1:1" ht="14.45" x14ac:dyDescent="0.3">
      <c r="A16109">
        <f t="shared" si="251"/>
        <v>13293</v>
      </c>
    </row>
    <row r="16110" spans="1:1" ht="14.45" x14ac:dyDescent="0.3">
      <c r="A16110">
        <f t="shared" si="251"/>
        <v>13292</v>
      </c>
    </row>
    <row r="16111" spans="1:1" ht="14.45" x14ac:dyDescent="0.3">
      <c r="A16111">
        <f t="shared" si="251"/>
        <v>13291</v>
      </c>
    </row>
    <row r="16112" spans="1:1" ht="14.45" x14ac:dyDescent="0.3">
      <c r="A16112">
        <f t="shared" si="251"/>
        <v>13290</v>
      </c>
    </row>
    <row r="16113" spans="1:1" ht="14.45" x14ac:dyDescent="0.3">
      <c r="A16113">
        <f t="shared" si="251"/>
        <v>13289</v>
      </c>
    </row>
    <row r="16114" spans="1:1" ht="14.45" x14ac:dyDescent="0.3">
      <c r="A16114">
        <f t="shared" si="251"/>
        <v>13288</v>
      </c>
    </row>
    <row r="16115" spans="1:1" ht="14.45" x14ac:dyDescent="0.3">
      <c r="A16115">
        <f t="shared" si="251"/>
        <v>13287</v>
      </c>
    </row>
    <row r="16116" spans="1:1" ht="14.45" x14ac:dyDescent="0.3">
      <c r="A16116">
        <f t="shared" si="251"/>
        <v>13286</v>
      </c>
    </row>
    <row r="16117" spans="1:1" ht="14.45" x14ac:dyDescent="0.3">
      <c r="A16117">
        <f t="shared" si="251"/>
        <v>13285</v>
      </c>
    </row>
    <row r="16118" spans="1:1" ht="14.45" x14ac:dyDescent="0.3">
      <c r="A16118">
        <f t="shared" si="251"/>
        <v>13284</v>
      </c>
    </row>
    <row r="16119" spans="1:1" ht="14.45" x14ac:dyDescent="0.3">
      <c r="A16119">
        <f t="shared" si="251"/>
        <v>13283</v>
      </c>
    </row>
    <row r="16120" spans="1:1" ht="14.45" x14ac:dyDescent="0.3">
      <c r="A16120">
        <f t="shared" si="251"/>
        <v>13282</v>
      </c>
    </row>
    <row r="16121" spans="1:1" ht="14.45" x14ac:dyDescent="0.3">
      <c r="A16121">
        <f t="shared" si="251"/>
        <v>13281</v>
      </c>
    </row>
    <row r="16122" spans="1:1" ht="14.45" x14ac:dyDescent="0.3">
      <c r="A16122">
        <f t="shared" si="251"/>
        <v>13280</v>
      </c>
    </row>
    <row r="16123" spans="1:1" ht="14.45" x14ac:dyDescent="0.3">
      <c r="A16123">
        <f t="shared" si="251"/>
        <v>13279</v>
      </c>
    </row>
    <row r="16124" spans="1:1" ht="14.45" x14ac:dyDescent="0.3">
      <c r="A16124">
        <f t="shared" si="251"/>
        <v>13278</v>
      </c>
    </row>
    <row r="16125" spans="1:1" ht="14.45" x14ac:dyDescent="0.3">
      <c r="A16125">
        <f t="shared" si="251"/>
        <v>13277</v>
      </c>
    </row>
    <row r="16126" spans="1:1" ht="14.45" x14ac:dyDescent="0.3">
      <c r="A16126">
        <f t="shared" si="251"/>
        <v>13276</v>
      </c>
    </row>
    <row r="16127" spans="1:1" ht="14.45" x14ac:dyDescent="0.3">
      <c r="A16127">
        <f t="shared" si="251"/>
        <v>13275</v>
      </c>
    </row>
    <row r="16128" spans="1:1" ht="14.45" x14ac:dyDescent="0.3">
      <c r="A16128">
        <f t="shared" si="251"/>
        <v>13274</v>
      </c>
    </row>
    <row r="16129" spans="1:1" ht="14.45" x14ac:dyDescent="0.3">
      <c r="A16129">
        <f t="shared" si="251"/>
        <v>13273</v>
      </c>
    </row>
    <row r="16130" spans="1:1" ht="14.45" x14ac:dyDescent="0.3">
      <c r="A16130">
        <f t="shared" si="251"/>
        <v>13272</v>
      </c>
    </row>
    <row r="16131" spans="1:1" ht="14.45" x14ac:dyDescent="0.3">
      <c r="A16131">
        <f t="shared" si="251"/>
        <v>13271</v>
      </c>
    </row>
    <row r="16132" spans="1:1" ht="14.45" x14ac:dyDescent="0.3">
      <c r="A16132">
        <f t="shared" ref="A16132:A16195" si="252">A16131-1</f>
        <v>13270</v>
      </c>
    </row>
    <row r="16133" spans="1:1" ht="14.45" x14ac:dyDescent="0.3">
      <c r="A16133">
        <f t="shared" si="252"/>
        <v>13269</v>
      </c>
    </row>
    <row r="16134" spans="1:1" ht="14.45" x14ac:dyDescent="0.3">
      <c r="A16134">
        <f t="shared" si="252"/>
        <v>13268</v>
      </c>
    </row>
    <row r="16135" spans="1:1" ht="14.45" x14ac:dyDescent="0.3">
      <c r="A16135">
        <f t="shared" si="252"/>
        <v>13267</v>
      </c>
    </row>
    <row r="16136" spans="1:1" ht="14.45" x14ac:dyDescent="0.3">
      <c r="A16136">
        <f t="shared" si="252"/>
        <v>13266</v>
      </c>
    </row>
    <row r="16137" spans="1:1" ht="14.45" x14ac:dyDescent="0.3">
      <c r="A16137">
        <f t="shared" si="252"/>
        <v>13265</v>
      </c>
    </row>
    <row r="16138" spans="1:1" ht="14.45" x14ac:dyDescent="0.3">
      <c r="A16138">
        <f t="shared" si="252"/>
        <v>13264</v>
      </c>
    </row>
    <row r="16139" spans="1:1" ht="14.45" x14ac:dyDescent="0.3">
      <c r="A16139">
        <f t="shared" si="252"/>
        <v>13263</v>
      </c>
    </row>
    <row r="16140" spans="1:1" ht="14.45" x14ac:dyDescent="0.3">
      <c r="A16140">
        <f t="shared" si="252"/>
        <v>13262</v>
      </c>
    </row>
    <row r="16141" spans="1:1" ht="14.45" x14ac:dyDescent="0.3">
      <c r="A16141">
        <f t="shared" si="252"/>
        <v>13261</v>
      </c>
    </row>
    <row r="16142" spans="1:1" ht="14.45" x14ac:dyDescent="0.3">
      <c r="A16142">
        <f t="shared" si="252"/>
        <v>13260</v>
      </c>
    </row>
    <row r="16143" spans="1:1" ht="14.45" x14ac:dyDescent="0.3">
      <c r="A16143">
        <f t="shared" si="252"/>
        <v>13259</v>
      </c>
    </row>
    <row r="16144" spans="1:1" ht="14.45" x14ac:dyDescent="0.3">
      <c r="A16144">
        <f t="shared" si="252"/>
        <v>13258</v>
      </c>
    </row>
    <row r="16145" spans="1:1" ht="14.45" x14ac:dyDescent="0.3">
      <c r="A16145">
        <f t="shared" si="252"/>
        <v>13257</v>
      </c>
    </row>
    <row r="16146" spans="1:1" ht="14.45" x14ac:dyDescent="0.3">
      <c r="A16146">
        <f t="shared" si="252"/>
        <v>13256</v>
      </c>
    </row>
    <row r="16147" spans="1:1" ht="14.45" x14ac:dyDescent="0.3">
      <c r="A16147">
        <f t="shared" si="252"/>
        <v>13255</v>
      </c>
    </row>
    <row r="16148" spans="1:1" ht="14.45" x14ac:dyDescent="0.3">
      <c r="A16148">
        <f t="shared" si="252"/>
        <v>13254</v>
      </c>
    </row>
    <row r="16149" spans="1:1" ht="14.45" x14ac:dyDescent="0.3">
      <c r="A16149">
        <f t="shared" si="252"/>
        <v>13253</v>
      </c>
    </row>
    <row r="16150" spans="1:1" ht="14.45" x14ac:dyDescent="0.3">
      <c r="A16150">
        <f t="shared" si="252"/>
        <v>13252</v>
      </c>
    </row>
    <row r="16151" spans="1:1" ht="14.45" x14ac:dyDescent="0.3">
      <c r="A16151">
        <f t="shared" si="252"/>
        <v>13251</v>
      </c>
    </row>
    <row r="16152" spans="1:1" ht="14.45" x14ac:dyDescent="0.3">
      <c r="A16152">
        <f t="shared" si="252"/>
        <v>13250</v>
      </c>
    </row>
    <row r="16153" spans="1:1" ht="14.45" x14ac:dyDescent="0.3">
      <c r="A16153">
        <f t="shared" si="252"/>
        <v>13249</v>
      </c>
    </row>
    <row r="16154" spans="1:1" ht="14.45" x14ac:dyDescent="0.3">
      <c r="A16154">
        <f t="shared" si="252"/>
        <v>13248</v>
      </c>
    </row>
    <row r="16155" spans="1:1" ht="14.45" x14ac:dyDescent="0.3">
      <c r="A16155">
        <f t="shared" si="252"/>
        <v>13247</v>
      </c>
    </row>
    <row r="16156" spans="1:1" ht="14.45" x14ac:dyDescent="0.3">
      <c r="A16156">
        <f t="shared" si="252"/>
        <v>13246</v>
      </c>
    </row>
    <row r="16157" spans="1:1" ht="14.45" x14ac:dyDescent="0.3">
      <c r="A16157">
        <f t="shared" si="252"/>
        <v>13245</v>
      </c>
    </row>
    <row r="16158" spans="1:1" ht="14.45" x14ac:dyDescent="0.3">
      <c r="A16158">
        <f t="shared" si="252"/>
        <v>13244</v>
      </c>
    </row>
    <row r="16159" spans="1:1" ht="14.45" x14ac:dyDescent="0.3">
      <c r="A16159">
        <f t="shared" si="252"/>
        <v>13243</v>
      </c>
    </row>
    <row r="16160" spans="1:1" ht="14.45" x14ac:dyDescent="0.3">
      <c r="A16160">
        <f t="shared" si="252"/>
        <v>13242</v>
      </c>
    </row>
    <row r="16161" spans="1:1" ht="14.45" x14ac:dyDescent="0.3">
      <c r="A16161">
        <f t="shared" si="252"/>
        <v>13241</v>
      </c>
    </row>
    <row r="16162" spans="1:1" ht="14.45" x14ac:dyDescent="0.3">
      <c r="A16162">
        <f t="shared" si="252"/>
        <v>13240</v>
      </c>
    </row>
    <row r="16163" spans="1:1" ht="14.45" x14ac:dyDescent="0.3">
      <c r="A16163">
        <f t="shared" si="252"/>
        <v>13239</v>
      </c>
    </row>
    <row r="16164" spans="1:1" ht="14.45" x14ac:dyDescent="0.3">
      <c r="A16164">
        <f t="shared" si="252"/>
        <v>13238</v>
      </c>
    </row>
    <row r="16165" spans="1:1" ht="14.45" x14ac:dyDescent="0.3">
      <c r="A16165">
        <f t="shared" si="252"/>
        <v>13237</v>
      </c>
    </row>
    <row r="16166" spans="1:1" ht="14.45" x14ac:dyDescent="0.3">
      <c r="A16166">
        <f t="shared" si="252"/>
        <v>13236</v>
      </c>
    </row>
    <row r="16167" spans="1:1" ht="14.45" x14ac:dyDescent="0.3">
      <c r="A16167">
        <f t="shared" si="252"/>
        <v>13235</v>
      </c>
    </row>
    <row r="16168" spans="1:1" ht="14.45" x14ac:dyDescent="0.3">
      <c r="A16168">
        <f t="shared" si="252"/>
        <v>13234</v>
      </c>
    </row>
    <row r="16169" spans="1:1" ht="14.45" x14ac:dyDescent="0.3">
      <c r="A16169">
        <f t="shared" si="252"/>
        <v>13233</v>
      </c>
    </row>
    <row r="16170" spans="1:1" ht="14.45" x14ac:dyDescent="0.3">
      <c r="A16170">
        <f t="shared" si="252"/>
        <v>13232</v>
      </c>
    </row>
    <row r="16171" spans="1:1" ht="14.45" x14ac:dyDescent="0.3">
      <c r="A16171">
        <f t="shared" si="252"/>
        <v>13231</v>
      </c>
    </row>
    <row r="16172" spans="1:1" ht="14.45" x14ac:dyDescent="0.3">
      <c r="A16172">
        <f t="shared" si="252"/>
        <v>13230</v>
      </c>
    </row>
    <row r="16173" spans="1:1" ht="14.45" x14ac:dyDescent="0.3">
      <c r="A16173">
        <f t="shared" si="252"/>
        <v>13229</v>
      </c>
    </row>
    <row r="16174" spans="1:1" ht="14.45" x14ac:dyDescent="0.3">
      <c r="A16174">
        <f t="shared" si="252"/>
        <v>13228</v>
      </c>
    </row>
    <row r="16175" spans="1:1" ht="14.45" x14ac:dyDescent="0.3">
      <c r="A16175">
        <f t="shared" si="252"/>
        <v>13227</v>
      </c>
    </row>
    <row r="16176" spans="1:1" ht="14.45" x14ac:dyDescent="0.3">
      <c r="A16176">
        <f t="shared" si="252"/>
        <v>13226</v>
      </c>
    </row>
    <row r="16177" spans="1:1" ht="14.45" x14ac:dyDescent="0.3">
      <c r="A16177">
        <f t="shared" si="252"/>
        <v>13225</v>
      </c>
    </row>
    <row r="16178" spans="1:1" ht="14.45" x14ac:dyDescent="0.3">
      <c r="A16178">
        <f t="shared" si="252"/>
        <v>13224</v>
      </c>
    </row>
    <row r="16179" spans="1:1" ht="14.45" x14ac:dyDescent="0.3">
      <c r="A16179">
        <f t="shared" si="252"/>
        <v>13223</v>
      </c>
    </row>
    <row r="16180" spans="1:1" ht="14.45" x14ac:dyDescent="0.3">
      <c r="A16180">
        <f t="shared" si="252"/>
        <v>13222</v>
      </c>
    </row>
    <row r="16181" spans="1:1" ht="14.45" x14ac:dyDescent="0.3">
      <c r="A16181">
        <f t="shared" si="252"/>
        <v>13221</v>
      </c>
    </row>
    <row r="16182" spans="1:1" ht="14.45" x14ac:dyDescent="0.3">
      <c r="A16182">
        <f t="shared" si="252"/>
        <v>13220</v>
      </c>
    </row>
    <row r="16183" spans="1:1" ht="14.45" x14ac:dyDescent="0.3">
      <c r="A16183">
        <f t="shared" si="252"/>
        <v>13219</v>
      </c>
    </row>
    <row r="16184" spans="1:1" ht="14.45" x14ac:dyDescent="0.3">
      <c r="A16184">
        <f t="shared" si="252"/>
        <v>13218</v>
      </c>
    </row>
    <row r="16185" spans="1:1" ht="14.45" x14ac:dyDescent="0.3">
      <c r="A16185">
        <f t="shared" si="252"/>
        <v>13217</v>
      </c>
    </row>
    <row r="16186" spans="1:1" ht="14.45" x14ac:dyDescent="0.3">
      <c r="A16186">
        <f t="shared" si="252"/>
        <v>13216</v>
      </c>
    </row>
    <row r="16187" spans="1:1" ht="14.45" x14ac:dyDescent="0.3">
      <c r="A16187">
        <f t="shared" si="252"/>
        <v>13215</v>
      </c>
    </row>
    <row r="16188" spans="1:1" ht="14.45" x14ac:dyDescent="0.3">
      <c r="A16188">
        <f t="shared" si="252"/>
        <v>13214</v>
      </c>
    </row>
    <row r="16189" spans="1:1" ht="14.45" x14ac:dyDescent="0.3">
      <c r="A16189">
        <f t="shared" si="252"/>
        <v>13213</v>
      </c>
    </row>
    <row r="16190" spans="1:1" ht="14.45" x14ac:dyDescent="0.3">
      <c r="A16190">
        <f t="shared" si="252"/>
        <v>13212</v>
      </c>
    </row>
    <row r="16191" spans="1:1" ht="14.45" x14ac:dyDescent="0.3">
      <c r="A16191">
        <f t="shared" si="252"/>
        <v>13211</v>
      </c>
    </row>
    <row r="16192" spans="1:1" ht="14.45" x14ac:dyDescent="0.3">
      <c r="A16192">
        <f t="shared" si="252"/>
        <v>13210</v>
      </c>
    </row>
    <row r="16193" spans="1:1" ht="14.45" x14ac:dyDescent="0.3">
      <c r="A16193">
        <f t="shared" si="252"/>
        <v>13209</v>
      </c>
    </row>
    <row r="16194" spans="1:1" ht="14.45" x14ac:dyDescent="0.3">
      <c r="A16194">
        <f t="shared" si="252"/>
        <v>13208</v>
      </c>
    </row>
    <row r="16195" spans="1:1" ht="14.45" x14ac:dyDescent="0.3">
      <c r="A16195">
        <f t="shared" si="252"/>
        <v>13207</v>
      </c>
    </row>
    <row r="16196" spans="1:1" ht="14.45" x14ac:dyDescent="0.3">
      <c r="A16196">
        <f t="shared" ref="A16196:A16259" si="253">A16195-1</f>
        <v>13206</v>
      </c>
    </row>
    <row r="16197" spans="1:1" ht="14.45" x14ac:dyDescent="0.3">
      <c r="A16197">
        <f t="shared" si="253"/>
        <v>13205</v>
      </c>
    </row>
    <row r="16198" spans="1:1" ht="14.45" x14ac:dyDescent="0.3">
      <c r="A16198">
        <f t="shared" si="253"/>
        <v>13204</v>
      </c>
    </row>
    <row r="16199" spans="1:1" ht="14.45" x14ac:dyDescent="0.3">
      <c r="A16199">
        <f t="shared" si="253"/>
        <v>13203</v>
      </c>
    </row>
    <row r="16200" spans="1:1" ht="14.45" x14ac:dyDescent="0.3">
      <c r="A16200">
        <f t="shared" si="253"/>
        <v>13202</v>
      </c>
    </row>
    <row r="16201" spans="1:1" ht="14.45" x14ac:dyDescent="0.3">
      <c r="A16201">
        <f t="shared" si="253"/>
        <v>13201</v>
      </c>
    </row>
    <row r="16202" spans="1:1" ht="14.45" x14ac:dyDescent="0.3">
      <c r="A16202">
        <f t="shared" si="253"/>
        <v>13200</v>
      </c>
    </row>
    <row r="16203" spans="1:1" ht="14.45" x14ac:dyDescent="0.3">
      <c r="A16203">
        <f t="shared" si="253"/>
        <v>13199</v>
      </c>
    </row>
    <row r="16204" spans="1:1" ht="14.45" x14ac:dyDescent="0.3">
      <c r="A16204">
        <f t="shared" si="253"/>
        <v>13198</v>
      </c>
    </row>
    <row r="16205" spans="1:1" ht="14.45" x14ac:dyDescent="0.3">
      <c r="A16205">
        <f t="shared" si="253"/>
        <v>13197</v>
      </c>
    </row>
    <row r="16206" spans="1:1" ht="14.45" x14ac:dyDescent="0.3">
      <c r="A16206">
        <f t="shared" si="253"/>
        <v>13196</v>
      </c>
    </row>
    <row r="16207" spans="1:1" ht="14.45" x14ac:dyDescent="0.3">
      <c r="A16207">
        <f t="shared" si="253"/>
        <v>13195</v>
      </c>
    </row>
    <row r="16208" spans="1:1" ht="14.45" x14ac:dyDescent="0.3">
      <c r="A16208">
        <f t="shared" si="253"/>
        <v>13194</v>
      </c>
    </row>
    <row r="16209" spans="1:1" ht="14.45" x14ac:dyDescent="0.3">
      <c r="A16209">
        <f t="shared" si="253"/>
        <v>13193</v>
      </c>
    </row>
    <row r="16210" spans="1:1" ht="14.45" x14ac:dyDescent="0.3">
      <c r="A16210">
        <f t="shared" si="253"/>
        <v>13192</v>
      </c>
    </row>
    <row r="16211" spans="1:1" ht="14.45" x14ac:dyDescent="0.3">
      <c r="A16211">
        <f t="shared" si="253"/>
        <v>13191</v>
      </c>
    </row>
    <row r="16212" spans="1:1" ht="14.45" x14ac:dyDescent="0.3">
      <c r="A16212">
        <f t="shared" si="253"/>
        <v>13190</v>
      </c>
    </row>
    <row r="16213" spans="1:1" ht="14.45" x14ac:dyDescent="0.3">
      <c r="A16213">
        <f t="shared" si="253"/>
        <v>13189</v>
      </c>
    </row>
    <row r="16214" spans="1:1" ht="14.45" x14ac:dyDescent="0.3">
      <c r="A16214">
        <f t="shared" si="253"/>
        <v>13188</v>
      </c>
    </row>
    <row r="16215" spans="1:1" ht="14.45" x14ac:dyDescent="0.3">
      <c r="A16215">
        <f t="shared" si="253"/>
        <v>13187</v>
      </c>
    </row>
    <row r="16216" spans="1:1" ht="14.45" x14ac:dyDescent="0.3">
      <c r="A16216">
        <f t="shared" si="253"/>
        <v>13186</v>
      </c>
    </row>
    <row r="16217" spans="1:1" ht="14.45" x14ac:dyDescent="0.3">
      <c r="A16217">
        <f t="shared" si="253"/>
        <v>13185</v>
      </c>
    </row>
    <row r="16218" spans="1:1" ht="14.45" x14ac:dyDescent="0.3">
      <c r="A16218">
        <f t="shared" si="253"/>
        <v>13184</v>
      </c>
    </row>
    <row r="16219" spans="1:1" ht="14.45" x14ac:dyDescent="0.3">
      <c r="A16219">
        <f t="shared" si="253"/>
        <v>13183</v>
      </c>
    </row>
    <row r="16220" spans="1:1" ht="14.45" x14ac:dyDescent="0.3">
      <c r="A16220">
        <f t="shared" si="253"/>
        <v>13182</v>
      </c>
    </row>
    <row r="16221" spans="1:1" ht="14.45" x14ac:dyDescent="0.3">
      <c r="A16221">
        <f t="shared" si="253"/>
        <v>13181</v>
      </c>
    </row>
    <row r="16222" spans="1:1" ht="14.45" x14ac:dyDescent="0.3">
      <c r="A16222">
        <f t="shared" si="253"/>
        <v>13180</v>
      </c>
    </row>
    <row r="16223" spans="1:1" ht="14.45" x14ac:dyDescent="0.3">
      <c r="A16223">
        <f t="shared" si="253"/>
        <v>13179</v>
      </c>
    </row>
    <row r="16224" spans="1:1" ht="14.45" x14ac:dyDescent="0.3">
      <c r="A16224">
        <f t="shared" si="253"/>
        <v>13178</v>
      </c>
    </row>
    <row r="16225" spans="1:1" ht="14.45" x14ac:dyDescent="0.3">
      <c r="A16225">
        <f t="shared" si="253"/>
        <v>13177</v>
      </c>
    </row>
    <row r="16226" spans="1:1" ht="14.45" x14ac:dyDescent="0.3">
      <c r="A16226">
        <f t="shared" si="253"/>
        <v>13176</v>
      </c>
    </row>
    <row r="16227" spans="1:1" ht="14.45" x14ac:dyDescent="0.3">
      <c r="A16227">
        <f t="shared" si="253"/>
        <v>13175</v>
      </c>
    </row>
    <row r="16228" spans="1:1" ht="14.45" x14ac:dyDescent="0.3">
      <c r="A16228">
        <f t="shared" si="253"/>
        <v>13174</v>
      </c>
    </row>
    <row r="16229" spans="1:1" ht="14.45" x14ac:dyDescent="0.3">
      <c r="A16229">
        <f t="shared" si="253"/>
        <v>13173</v>
      </c>
    </row>
    <row r="16230" spans="1:1" ht="14.45" x14ac:dyDescent="0.3">
      <c r="A16230">
        <f t="shared" si="253"/>
        <v>13172</v>
      </c>
    </row>
    <row r="16231" spans="1:1" ht="14.45" x14ac:dyDescent="0.3">
      <c r="A16231">
        <f t="shared" si="253"/>
        <v>13171</v>
      </c>
    </row>
    <row r="16232" spans="1:1" ht="14.45" x14ac:dyDescent="0.3">
      <c r="A16232">
        <f t="shared" si="253"/>
        <v>13170</v>
      </c>
    </row>
    <row r="16233" spans="1:1" ht="14.45" x14ac:dyDescent="0.3">
      <c r="A16233">
        <f t="shared" si="253"/>
        <v>13169</v>
      </c>
    </row>
    <row r="16234" spans="1:1" ht="14.45" x14ac:dyDescent="0.3">
      <c r="A16234">
        <f t="shared" si="253"/>
        <v>13168</v>
      </c>
    </row>
    <row r="16235" spans="1:1" ht="14.45" x14ac:dyDescent="0.3">
      <c r="A16235">
        <f t="shared" si="253"/>
        <v>13167</v>
      </c>
    </row>
    <row r="16236" spans="1:1" ht="14.45" x14ac:dyDescent="0.3">
      <c r="A16236">
        <f t="shared" si="253"/>
        <v>13166</v>
      </c>
    </row>
    <row r="16237" spans="1:1" ht="14.45" x14ac:dyDescent="0.3">
      <c r="A16237">
        <f t="shared" si="253"/>
        <v>13165</v>
      </c>
    </row>
    <row r="16238" spans="1:1" ht="14.45" x14ac:dyDescent="0.3">
      <c r="A16238">
        <f t="shared" si="253"/>
        <v>13164</v>
      </c>
    </row>
    <row r="16239" spans="1:1" ht="14.45" x14ac:dyDescent="0.3">
      <c r="A16239">
        <f t="shared" si="253"/>
        <v>13163</v>
      </c>
    </row>
    <row r="16240" spans="1:1" ht="14.45" x14ac:dyDescent="0.3">
      <c r="A16240">
        <f t="shared" si="253"/>
        <v>13162</v>
      </c>
    </row>
    <row r="16241" spans="1:1" ht="14.45" x14ac:dyDescent="0.3">
      <c r="A16241">
        <f t="shared" si="253"/>
        <v>13161</v>
      </c>
    </row>
    <row r="16242" spans="1:1" ht="14.45" x14ac:dyDescent="0.3">
      <c r="A16242">
        <f t="shared" si="253"/>
        <v>13160</v>
      </c>
    </row>
    <row r="16243" spans="1:1" ht="14.45" x14ac:dyDescent="0.3">
      <c r="A16243">
        <f t="shared" si="253"/>
        <v>13159</v>
      </c>
    </row>
    <row r="16244" spans="1:1" ht="14.45" x14ac:dyDescent="0.3">
      <c r="A16244">
        <f t="shared" si="253"/>
        <v>13158</v>
      </c>
    </row>
    <row r="16245" spans="1:1" ht="14.45" x14ac:dyDescent="0.3">
      <c r="A16245">
        <f t="shared" si="253"/>
        <v>13157</v>
      </c>
    </row>
    <row r="16246" spans="1:1" ht="14.45" x14ac:dyDescent="0.3">
      <c r="A16246">
        <f t="shared" si="253"/>
        <v>13156</v>
      </c>
    </row>
    <row r="16247" spans="1:1" ht="14.45" x14ac:dyDescent="0.3">
      <c r="A16247">
        <f t="shared" si="253"/>
        <v>13155</v>
      </c>
    </row>
    <row r="16248" spans="1:1" ht="14.45" x14ac:dyDescent="0.3">
      <c r="A16248">
        <f t="shared" si="253"/>
        <v>13154</v>
      </c>
    </row>
    <row r="16249" spans="1:1" ht="14.45" x14ac:dyDescent="0.3">
      <c r="A16249">
        <f t="shared" si="253"/>
        <v>13153</v>
      </c>
    </row>
    <row r="16250" spans="1:1" ht="14.45" x14ac:dyDescent="0.3">
      <c r="A16250">
        <f t="shared" si="253"/>
        <v>13152</v>
      </c>
    </row>
    <row r="16251" spans="1:1" ht="14.45" x14ac:dyDescent="0.3">
      <c r="A16251">
        <f t="shared" si="253"/>
        <v>13151</v>
      </c>
    </row>
    <row r="16252" spans="1:1" ht="14.45" x14ac:dyDescent="0.3">
      <c r="A16252">
        <f t="shared" si="253"/>
        <v>13150</v>
      </c>
    </row>
    <row r="16253" spans="1:1" ht="14.45" x14ac:dyDescent="0.3">
      <c r="A16253">
        <f t="shared" si="253"/>
        <v>13149</v>
      </c>
    </row>
    <row r="16254" spans="1:1" ht="14.45" x14ac:dyDescent="0.3">
      <c r="A16254">
        <f t="shared" si="253"/>
        <v>13148</v>
      </c>
    </row>
    <row r="16255" spans="1:1" ht="14.45" x14ac:dyDescent="0.3">
      <c r="A16255">
        <f t="shared" si="253"/>
        <v>13147</v>
      </c>
    </row>
    <row r="16256" spans="1:1" ht="14.45" x14ac:dyDescent="0.3">
      <c r="A16256">
        <f t="shared" si="253"/>
        <v>13146</v>
      </c>
    </row>
    <row r="16257" spans="1:1" ht="14.45" x14ac:dyDescent="0.3">
      <c r="A16257">
        <f t="shared" si="253"/>
        <v>13145</v>
      </c>
    </row>
    <row r="16258" spans="1:1" ht="14.45" x14ac:dyDescent="0.3">
      <c r="A16258">
        <f t="shared" si="253"/>
        <v>13144</v>
      </c>
    </row>
    <row r="16259" spans="1:1" ht="14.45" x14ac:dyDescent="0.3">
      <c r="A16259">
        <f t="shared" si="253"/>
        <v>13143</v>
      </c>
    </row>
    <row r="16260" spans="1:1" ht="14.45" x14ac:dyDescent="0.3">
      <c r="A16260">
        <f t="shared" ref="A16260:A16323" si="254">A16259-1</f>
        <v>13142</v>
      </c>
    </row>
    <row r="16261" spans="1:1" ht="14.45" x14ac:dyDescent="0.3">
      <c r="A16261">
        <f t="shared" si="254"/>
        <v>13141</v>
      </c>
    </row>
    <row r="16262" spans="1:1" ht="14.45" x14ac:dyDescent="0.3">
      <c r="A16262">
        <f t="shared" si="254"/>
        <v>13140</v>
      </c>
    </row>
    <row r="16263" spans="1:1" ht="14.45" x14ac:dyDescent="0.3">
      <c r="A16263">
        <f t="shared" si="254"/>
        <v>13139</v>
      </c>
    </row>
    <row r="16264" spans="1:1" ht="14.45" x14ac:dyDescent="0.3">
      <c r="A16264">
        <f t="shared" si="254"/>
        <v>13138</v>
      </c>
    </row>
    <row r="16265" spans="1:1" ht="14.45" x14ac:dyDescent="0.3">
      <c r="A16265">
        <f t="shared" si="254"/>
        <v>13137</v>
      </c>
    </row>
    <row r="16266" spans="1:1" ht="14.45" x14ac:dyDescent="0.3">
      <c r="A16266">
        <f t="shared" si="254"/>
        <v>13136</v>
      </c>
    </row>
    <row r="16267" spans="1:1" ht="14.45" x14ac:dyDescent="0.3">
      <c r="A16267">
        <f t="shared" si="254"/>
        <v>13135</v>
      </c>
    </row>
    <row r="16268" spans="1:1" ht="14.45" x14ac:dyDescent="0.3">
      <c r="A16268">
        <f t="shared" si="254"/>
        <v>13134</v>
      </c>
    </row>
    <row r="16269" spans="1:1" ht="14.45" x14ac:dyDescent="0.3">
      <c r="A16269">
        <f t="shared" si="254"/>
        <v>13133</v>
      </c>
    </row>
    <row r="16270" spans="1:1" ht="14.45" x14ac:dyDescent="0.3">
      <c r="A16270">
        <f t="shared" si="254"/>
        <v>13132</v>
      </c>
    </row>
    <row r="16271" spans="1:1" ht="14.45" x14ac:dyDescent="0.3">
      <c r="A16271">
        <f t="shared" si="254"/>
        <v>13131</v>
      </c>
    </row>
    <row r="16272" spans="1:1" ht="14.45" x14ac:dyDescent="0.3">
      <c r="A16272">
        <f t="shared" si="254"/>
        <v>13130</v>
      </c>
    </row>
    <row r="16273" spans="1:1" ht="14.45" x14ac:dyDescent="0.3">
      <c r="A16273">
        <f t="shared" si="254"/>
        <v>13129</v>
      </c>
    </row>
    <row r="16274" spans="1:1" ht="14.45" x14ac:dyDescent="0.3">
      <c r="A16274">
        <f t="shared" si="254"/>
        <v>13128</v>
      </c>
    </row>
    <row r="16275" spans="1:1" ht="14.45" x14ac:dyDescent="0.3">
      <c r="A16275">
        <f t="shared" si="254"/>
        <v>13127</v>
      </c>
    </row>
    <row r="16276" spans="1:1" ht="14.45" x14ac:dyDescent="0.3">
      <c r="A16276">
        <f t="shared" si="254"/>
        <v>13126</v>
      </c>
    </row>
    <row r="16277" spans="1:1" ht="14.45" x14ac:dyDescent="0.3">
      <c r="A16277">
        <f t="shared" si="254"/>
        <v>13125</v>
      </c>
    </row>
    <row r="16278" spans="1:1" ht="14.45" x14ac:dyDescent="0.3">
      <c r="A16278">
        <f t="shared" si="254"/>
        <v>13124</v>
      </c>
    </row>
    <row r="16279" spans="1:1" ht="14.45" x14ac:dyDescent="0.3">
      <c r="A16279">
        <f t="shared" si="254"/>
        <v>13123</v>
      </c>
    </row>
    <row r="16280" spans="1:1" ht="14.45" x14ac:dyDescent="0.3">
      <c r="A16280">
        <f t="shared" si="254"/>
        <v>13122</v>
      </c>
    </row>
    <row r="16281" spans="1:1" ht="14.45" x14ac:dyDescent="0.3">
      <c r="A16281">
        <f t="shared" si="254"/>
        <v>13121</v>
      </c>
    </row>
    <row r="16282" spans="1:1" ht="14.45" x14ac:dyDescent="0.3">
      <c r="A16282">
        <f t="shared" si="254"/>
        <v>13120</v>
      </c>
    </row>
    <row r="16283" spans="1:1" ht="14.45" x14ac:dyDescent="0.3">
      <c r="A16283">
        <f t="shared" si="254"/>
        <v>13119</v>
      </c>
    </row>
    <row r="16284" spans="1:1" ht="14.45" x14ac:dyDescent="0.3">
      <c r="A16284">
        <f t="shared" si="254"/>
        <v>13118</v>
      </c>
    </row>
    <row r="16285" spans="1:1" ht="14.45" x14ac:dyDescent="0.3">
      <c r="A16285">
        <f t="shared" si="254"/>
        <v>13117</v>
      </c>
    </row>
    <row r="16286" spans="1:1" ht="14.45" x14ac:dyDescent="0.3">
      <c r="A16286">
        <f t="shared" si="254"/>
        <v>13116</v>
      </c>
    </row>
    <row r="16287" spans="1:1" ht="14.45" x14ac:dyDescent="0.3">
      <c r="A16287">
        <f t="shared" si="254"/>
        <v>13115</v>
      </c>
    </row>
    <row r="16288" spans="1:1" ht="14.45" x14ac:dyDescent="0.3">
      <c r="A16288">
        <f t="shared" si="254"/>
        <v>13114</v>
      </c>
    </row>
    <row r="16289" spans="1:1" ht="14.45" x14ac:dyDescent="0.3">
      <c r="A16289">
        <f t="shared" si="254"/>
        <v>13113</v>
      </c>
    </row>
    <row r="16290" spans="1:1" ht="14.45" x14ac:dyDescent="0.3">
      <c r="A16290">
        <f t="shared" si="254"/>
        <v>13112</v>
      </c>
    </row>
    <row r="16291" spans="1:1" ht="14.45" x14ac:dyDescent="0.3">
      <c r="A16291">
        <f t="shared" si="254"/>
        <v>13111</v>
      </c>
    </row>
    <row r="16292" spans="1:1" ht="14.45" x14ac:dyDescent="0.3">
      <c r="A16292">
        <f t="shared" si="254"/>
        <v>13110</v>
      </c>
    </row>
    <row r="16293" spans="1:1" ht="14.45" x14ac:dyDescent="0.3">
      <c r="A16293">
        <f t="shared" si="254"/>
        <v>13109</v>
      </c>
    </row>
    <row r="16294" spans="1:1" ht="14.45" x14ac:dyDescent="0.3">
      <c r="A16294">
        <f t="shared" si="254"/>
        <v>13108</v>
      </c>
    </row>
    <row r="16295" spans="1:1" ht="14.45" x14ac:dyDescent="0.3">
      <c r="A16295">
        <f t="shared" si="254"/>
        <v>13107</v>
      </c>
    </row>
    <row r="16296" spans="1:1" ht="14.45" x14ac:dyDescent="0.3">
      <c r="A16296">
        <f t="shared" si="254"/>
        <v>13106</v>
      </c>
    </row>
    <row r="16297" spans="1:1" ht="14.45" x14ac:dyDescent="0.3">
      <c r="A16297">
        <f t="shared" si="254"/>
        <v>13105</v>
      </c>
    </row>
    <row r="16298" spans="1:1" ht="14.45" x14ac:dyDescent="0.3">
      <c r="A16298">
        <f t="shared" si="254"/>
        <v>13104</v>
      </c>
    </row>
    <row r="16299" spans="1:1" ht="14.45" x14ac:dyDescent="0.3">
      <c r="A16299">
        <f t="shared" si="254"/>
        <v>13103</v>
      </c>
    </row>
    <row r="16300" spans="1:1" ht="14.45" x14ac:dyDescent="0.3">
      <c r="A16300">
        <f t="shared" si="254"/>
        <v>13102</v>
      </c>
    </row>
    <row r="16301" spans="1:1" ht="14.45" x14ac:dyDescent="0.3">
      <c r="A16301">
        <f t="shared" si="254"/>
        <v>13101</v>
      </c>
    </row>
    <row r="16302" spans="1:1" ht="14.45" x14ac:dyDescent="0.3">
      <c r="A16302">
        <f t="shared" si="254"/>
        <v>13100</v>
      </c>
    </row>
    <row r="16303" spans="1:1" ht="14.45" x14ac:dyDescent="0.3">
      <c r="A16303">
        <f t="shared" si="254"/>
        <v>13099</v>
      </c>
    </row>
    <row r="16304" spans="1:1" ht="14.45" x14ac:dyDescent="0.3">
      <c r="A16304">
        <f t="shared" si="254"/>
        <v>13098</v>
      </c>
    </row>
    <row r="16305" spans="1:1" ht="14.45" x14ac:dyDescent="0.3">
      <c r="A16305">
        <f t="shared" si="254"/>
        <v>13097</v>
      </c>
    </row>
    <row r="16306" spans="1:1" ht="14.45" x14ac:dyDescent="0.3">
      <c r="A16306">
        <f t="shared" si="254"/>
        <v>13096</v>
      </c>
    </row>
    <row r="16307" spans="1:1" ht="14.45" x14ac:dyDescent="0.3">
      <c r="A16307">
        <f t="shared" si="254"/>
        <v>13095</v>
      </c>
    </row>
    <row r="16308" spans="1:1" ht="14.45" x14ac:dyDescent="0.3">
      <c r="A16308">
        <f t="shared" si="254"/>
        <v>13094</v>
      </c>
    </row>
    <row r="16309" spans="1:1" ht="14.45" x14ac:dyDescent="0.3">
      <c r="A16309">
        <f t="shared" si="254"/>
        <v>13093</v>
      </c>
    </row>
    <row r="16310" spans="1:1" ht="14.45" x14ac:dyDescent="0.3">
      <c r="A16310">
        <f t="shared" si="254"/>
        <v>13092</v>
      </c>
    </row>
    <row r="16311" spans="1:1" ht="14.45" x14ac:dyDescent="0.3">
      <c r="A16311">
        <f t="shared" si="254"/>
        <v>13091</v>
      </c>
    </row>
    <row r="16312" spans="1:1" ht="14.45" x14ac:dyDescent="0.3">
      <c r="A16312">
        <f t="shared" si="254"/>
        <v>13090</v>
      </c>
    </row>
    <row r="16313" spans="1:1" ht="14.45" x14ac:dyDescent="0.3">
      <c r="A16313">
        <f t="shared" si="254"/>
        <v>13089</v>
      </c>
    </row>
    <row r="16314" spans="1:1" ht="14.45" x14ac:dyDescent="0.3">
      <c r="A16314">
        <f t="shared" si="254"/>
        <v>13088</v>
      </c>
    </row>
    <row r="16315" spans="1:1" ht="14.45" x14ac:dyDescent="0.3">
      <c r="A16315">
        <f t="shared" si="254"/>
        <v>13087</v>
      </c>
    </row>
    <row r="16316" spans="1:1" ht="14.45" x14ac:dyDescent="0.3">
      <c r="A16316">
        <f t="shared" si="254"/>
        <v>13086</v>
      </c>
    </row>
    <row r="16317" spans="1:1" ht="14.45" x14ac:dyDescent="0.3">
      <c r="A16317">
        <f t="shared" si="254"/>
        <v>13085</v>
      </c>
    </row>
    <row r="16318" spans="1:1" ht="14.45" x14ac:dyDescent="0.3">
      <c r="A16318">
        <f t="shared" si="254"/>
        <v>13084</v>
      </c>
    </row>
    <row r="16319" spans="1:1" ht="14.45" x14ac:dyDescent="0.3">
      <c r="A16319">
        <f t="shared" si="254"/>
        <v>13083</v>
      </c>
    </row>
    <row r="16320" spans="1:1" ht="14.45" x14ac:dyDescent="0.3">
      <c r="A16320">
        <f t="shared" si="254"/>
        <v>13082</v>
      </c>
    </row>
    <row r="16321" spans="1:1" ht="14.45" x14ac:dyDescent="0.3">
      <c r="A16321">
        <f t="shared" si="254"/>
        <v>13081</v>
      </c>
    </row>
    <row r="16322" spans="1:1" ht="14.45" x14ac:dyDescent="0.3">
      <c r="A16322">
        <f t="shared" si="254"/>
        <v>13080</v>
      </c>
    </row>
    <row r="16323" spans="1:1" ht="14.45" x14ac:dyDescent="0.3">
      <c r="A16323">
        <f t="shared" si="254"/>
        <v>13079</v>
      </c>
    </row>
    <row r="16324" spans="1:1" ht="14.45" x14ac:dyDescent="0.3">
      <c r="A16324">
        <f t="shared" ref="A16324:A16387" si="255">A16323-1</f>
        <v>13078</v>
      </c>
    </row>
    <row r="16325" spans="1:1" ht="14.45" x14ac:dyDescent="0.3">
      <c r="A16325">
        <f t="shared" si="255"/>
        <v>13077</v>
      </c>
    </row>
    <row r="16326" spans="1:1" ht="14.45" x14ac:dyDescent="0.3">
      <c r="A16326">
        <f t="shared" si="255"/>
        <v>13076</v>
      </c>
    </row>
    <row r="16327" spans="1:1" ht="14.45" x14ac:dyDescent="0.3">
      <c r="A16327">
        <f t="shared" si="255"/>
        <v>13075</v>
      </c>
    </row>
    <row r="16328" spans="1:1" ht="14.45" x14ac:dyDescent="0.3">
      <c r="A16328">
        <f t="shared" si="255"/>
        <v>13074</v>
      </c>
    </row>
    <row r="16329" spans="1:1" ht="14.45" x14ac:dyDescent="0.3">
      <c r="A16329">
        <f t="shared" si="255"/>
        <v>13073</v>
      </c>
    </row>
    <row r="16330" spans="1:1" ht="14.45" x14ac:dyDescent="0.3">
      <c r="A16330">
        <f t="shared" si="255"/>
        <v>13072</v>
      </c>
    </row>
    <row r="16331" spans="1:1" ht="14.45" x14ac:dyDescent="0.3">
      <c r="A16331">
        <f t="shared" si="255"/>
        <v>13071</v>
      </c>
    </row>
    <row r="16332" spans="1:1" ht="14.45" x14ac:dyDescent="0.3">
      <c r="A16332">
        <f t="shared" si="255"/>
        <v>13070</v>
      </c>
    </row>
    <row r="16333" spans="1:1" ht="14.45" x14ac:dyDescent="0.3">
      <c r="A16333">
        <f t="shared" si="255"/>
        <v>13069</v>
      </c>
    </row>
    <row r="16334" spans="1:1" ht="14.45" x14ac:dyDescent="0.3">
      <c r="A16334">
        <f t="shared" si="255"/>
        <v>13068</v>
      </c>
    </row>
    <row r="16335" spans="1:1" ht="14.45" x14ac:dyDescent="0.3">
      <c r="A16335">
        <f t="shared" si="255"/>
        <v>13067</v>
      </c>
    </row>
    <row r="16336" spans="1:1" ht="14.45" x14ac:dyDescent="0.3">
      <c r="A16336">
        <f t="shared" si="255"/>
        <v>13066</v>
      </c>
    </row>
    <row r="16337" spans="1:1" ht="14.45" x14ac:dyDescent="0.3">
      <c r="A16337">
        <f t="shared" si="255"/>
        <v>13065</v>
      </c>
    </row>
    <row r="16338" spans="1:1" ht="14.45" x14ac:dyDescent="0.3">
      <c r="A16338">
        <f t="shared" si="255"/>
        <v>13064</v>
      </c>
    </row>
    <row r="16339" spans="1:1" ht="14.45" x14ac:dyDescent="0.3">
      <c r="A16339">
        <f t="shared" si="255"/>
        <v>13063</v>
      </c>
    </row>
    <row r="16340" spans="1:1" ht="14.45" x14ac:dyDescent="0.3">
      <c r="A16340">
        <f t="shared" si="255"/>
        <v>13062</v>
      </c>
    </row>
    <row r="16341" spans="1:1" ht="14.45" x14ac:dyDescent="0.3">
      <c r="A16341">
        <f t="shared" si="255"/>
        <v>13061</v>
      </c>
    </row>
    <row r="16342" spans="1:1" ht="14.45" x14ac:dyDescent="0.3">
      <c r="A16342">
        <f t="shared" si="255"/>
        <v>13060</v>
      </c>
    </row>
    <row r="16343" spans="1:1" ht="14.45" x14ac:dyDescent="0.3">
      <c r="A16343">
        <f t="shared" si="255"/>
        <v>13059</v>
      </c>
    </row>
    <row r="16344" spans="1:1" ht="14.45" x14ac:dyDescent="0.3">
      <c r="A16344">
        <f t="shared" si="255"/>
        <v>13058</v>
      </c>
    </row>
    <row r="16345" spans="1:1" ht="14.45" x14ac:dyDescent="0.3">
      <c r="A16345">
        <f t="shared" si="255"/>
        <v>13057</v>
      </c>
    </row>
    <row r="16346" spans="1:1" ht="14.45" x14ac:dyDescent="0.3">
      <c r="A16346">
        <f t="shared" si="255"/>
        <v>13056</v>
      </c>
    </row>
    <row r="16347" spans="1:1" ht="14.45" x14ac:dyDescent="0.3">
      <c r="A16347">
        <f t="shared" si="255"/>
        <v>13055</v>
      </c>
    </row>
    <row r="16348" spans="1:1" ht="14.45" x14ac:dyDescent="0.3">
      <c r="A16348">
        <f t="shared" si="255"/>
        <v>13054</v>
      </c>
    </row>
    <row r="16349" spans="1:1" ht="14.45" x14ac:dyDescent="0.3">
      <c r="A16349">
        <f t="shared" si="255"/>
        <v>13053</v>
      </c>
    </row>
    <row r="16350" spans="1:1" ht="14.45" x14ac:dyDescent="0.3">
      <c r="A16350">
        <f t="shared" si="255"/>
        <v>13052</v>
      </c>
    </row>
    <row r="16351" spans="1:1" ht="14.45" x14ac:dyDescent="0.3">
      <c r="A16351">
        <f t="shared" si="255"/>
        <v>13051</v>
      </c>
    </row>
    <row r="16352" spans="1:1" ht="14.45" x14ac:dyDescent="0.3">
      <c r="A16352">
        <f t="shared" si="255"/>
        <v>13050</v>
      </c>
    </row>
    <row r="16353" spans="1:1" ht="14.45" x14ac:dyDescent="0.3">
      <c r="A16353">
        <f t="shared" si="255"/>
        <v>13049</v>
      </c>
    </row>
    <row r="16354" spans="1:1" ht="14.45" x14ac:dyDescent="0.3">
      <c r="A16354">
        <f t="shared" si="255"/>
        <v>13048</v>
      </c>
    </row>
    <row r="16355" spans="1:1" ht="14.45" x14ac:dyDescent="0.3">
      <c r="A16355">
        <f t="shared" si="255"/>
        <v>13047</v>
      </c>
    </row>
    <row r="16356" spans="1:1" ht="14.45" x14ac:dyDescent="0.3">
      <c r="A16356">
        <f t="shared" si="255"/>
        <v>13046</v>
      </c>
    </row>
    <row r="16357" spans="1:1" ht="14.45" x14ac:dyDescent="0.3">
      <c r="A16357">
        <f t="shared" si="255"/>
        <v>13045</v>
      </c>
    </row>
    <row r="16358" spans="1:1" ht="14.45" x14ac:dyDescent="0.3">
      <c r="A16358">
        <f t="shared" si="255"/>
        <v>13044</v>
      </c>
    </row>
    <row r="16359" spans="1:1" ht="14.45" x14ac:dyDescent="0.3">
      <c r="A16359">
        <f t="shared" si="255"/>
        <v>13043</v>
      </c>
    </row>
    <row r="16360" spans="1:1" ht="14.45" x14ac:dyDescent="0.3">
      <c r="A16360">
        <f t="shared" si="255"/>
        <v>13042</v>
      </c>
    </row>
    <row r="16361" spans="1:1" ht="14.45" x14ac:dyDescent="0.3">
      <c r="A16361">
        <f t="shared" si="255"/>
        <v>13041</v>
      </c>
    </row>
    <row r="16362" spans="1:1" ht="14.45" x14ac:dyDescent="0.3">
      <c r="A16362">
        <f t="shared" si="255"/>
        <v>13040</v>
      </c>
    </row>
    <row r="16363" spans="1:1" ht="14.45" x14ac:dyDescent="0.3">
      <c r="A16363">
        <f t="shared" si="255"/>
        <v>13039</v>
      </c>
    </row>
    <row r="16364" spans="1:1" ht="14.45" x14ac:dyDescent="0.3">
      <c r="A16364">
        <f t="shared" si="255"/>
        <v>13038</v>
      </c>
    </row>
    <row r="16365" spans="1:1" ht="14.45" x14ac:dyDescent="0.3">
      <c r="A16365">
        <f t="shared" si="255"/>
        <v>13037</v>
      </c>
    </row>
    <row r="16366" spans="1:1" ht="14.45" x14ac:dyDescent="0.3">
      <c r="A16366">
        <f t="shared" si="255"/>
        <v>13036</v>
      </c>
    </row>
    <row r="16367" spans="1:1" ht="14.45" x14ac:dyDescent="0.3">
      <c r="A16367">
        <f t="shared" si="255"/>
        <v>13035</v>
      </c>
    </row>
    <row r="16368" spans="1:1" ht="14.45" x14ac:dyDescent="0.3">
      <c r="A16368">
        <f t="shared" si="255"/>
        <v>13034</v>
      </c>
    </row>
    <row r="16369" spans="1:1" ht="14.45" x14ac:dyDescent="0.3">
      <c r="A16369">
        <f t="shared" si="255"/>
        <v>13033</v>
      </c>
    </row>
    <row r="16370" spans="1:1" ht="14.45" x14ac:dyDescent="0.3">
      <c r="A16370">
        <f t="shared" si="255"/>
        <v>13032</v>
      </c>
    </row>
    <row r="16371" spans="1:1" ht="14.45" x14ac:dyDescent="0.3">
      <c r="A16371">
        <f t="shared" si="255"/>
        <v>13031</v>
      </c>
    </row>
    <row r="16372" spans="1:1" ht="14.45" x14ac:dyDescent="0.3">
      <c r="A16372">
        <f t="shared" si="255"/>
        <v>13030</v>
      </c>
    </row>
    <row r="16373" spans="1:1" ht="14.45" x14ac:dyDescent="0.3">
      <c r="A16373">
        <f t="shared" si="255"/>
        <v>13029</v>
      </c>
    </row>
    <row r="16374" spans="1:1" ht="14.45" x14ac:dyDescent="0.3">
      <c r="A16374">
        <f t="shared" si="255"/>
        <v>13028</v>
      </c>
    </row>
    <row r="16375" spans="1:1" ht="14.45" x14ac:dyDescent="0.3">
      <c r="A16375">
        <f t="shared" si="255"/>
        <v>13027</v>
      </c>
    </row>
    <row r="16376" spans="1:1" ht="14.45" x14ac:dyDescent="0.3">
      <c r="A16376">
        <f t="shared" si="255"/>
        <v>13026</v>
      </c>
    </row>
    <row r="16377" spans="1:1" ht="14.45" x14ac:dyDescent="0.3">
      <c r="A16377">
        <f t="shared" si="255"/>
        <v>13025</v>
      </c>
    </row>
    <row r="16378" spans="1:1" ht="14.45" x14ac:dyDescent="0.3">
      <c r="A16378">
        <f t="shared" si="255"/>
        <v>13024</v>
      </c>
    </row>
    <row r="16379" spans="1:1" ht="14.45" x14ac:dyDescent="0.3">
      <c r="A16379">
        <f t="shared" si="255"/>
        <v>13023</v>
      </c>
    </row>
    <row r="16380" spans="1:1" ht="14.45" x14ac:dyDescent="0.3">
      <c r="A16380">
        <f t="shared" si="255"/>
        <v>13022</v>
      </c>
    </row>
    <row r="16381" spans="1:1" ht="14.45" x14ac:dyDescent="0.3">
      <c r="A16381">
        <f t="shared" si="255"/>
        <v>13021</v>
      </c>
    </row>
    <row r="16382" spans="1:1" ht="14.45" x14ac:dyDescent="0.3">
      <c r="A16382">
        <f t="shared" si="255"/>
        <v>13020</v>
      </c>
    </row>
    <row r="16383" spans="1:1" ht="14.45" x14ac:dyDescent="0.3">
      <c r="A16383">
        <f t="shared" si="255"/>
        <v>13019</v>
      </c>
    </row>
    <row r="16384" spans="1:1" ht="14.45" x14ac:dyDescent="0.3">
      <c r="A16384">
        <f t="shared" si="255"/>
        <v>13018</v>
      </c>
    </row>
    <row r="16385" spans="1:1" ht="14.45" x14ac:dyDescent="0.3">
      <c r="A16385">
        <f t="shared" si="255"/>
        <v>13017</v>
      </c>
    </row>
    <row r="16386" spans="1:1" ht="14.45" x14ac:dyDescent="0.3">
      <c r="A16386">
        <f t="shared" si="255"/>
        <v>13016</v>
      </c>
    </row>
    <row r="16387" spans="1:1" ht="14.45" x14ac:dyDescent="0.3">
      <c r="A16387">
        <f t="shared" si="255"/>
        <v>13015</v>
      </c>
    </row>
    <row r="16388" spans="1:1" ht="14.45" x14ac:dyDescent="0.3">
      <c r="A16388">
        <f t="shared" ref="A16388:A16427" si="256">A16387-1</f>
        <v>13014</v>
      </c>
    </row>
    <row r="16389" spans="1:1" ht="14.45" x14ac:dyDescent="0.3">
      <c r="A16389">
        <f t="shared" si="256"/>
        <v>13013</v>
      </c>
    </row>
    <row r="16390" spans="1:1" ht="14.45" x14ac:dyDescent="0.3">
      <c r="A16390">
        <f t="shared" si="256"/>
        <v>13012</v>
      </c>
    </row>
    <row r="16391" spans="1:1" ht="14.45" x14ac:dyDescent="0.3">
      <c r="A16391">
        <f t="shared" si="256"/>
        <v>13011</v>
      </c>
    </row>
    <row r="16392" spans="1:1" ht="14.45" x14ac:dyDescent="0.3">
      <c r="A16392">
        <f t="shared" si="256"/>
        <v>13010</v>
      </c>
    </row>
    <row r="16393" spans="1:1" ht="14.45" x14ac:dyDescent="0.3">
      <c r="A16393">
        <f t="shared" si="256"/>
        <v>13009</v>
      </c>
    </row>
    <row r="16394" spans="1:1" ht="14.45" x14ac:dyDescent="0.3">
      <c r="A16394">
        <f t="shared" si="256"/>
        <v>13008</v>
      </c>
    </row>
    <row r="16395" spans="1:1" ht="14.45" x14ac:dyDescent="0.3">
      <c r="A16395">
        <f t="shared" si="256"/>
        <v>13007</v>
      </c>
    </row>
    <row r="16396" spans="1:1" ht="14.45" x14ac:dyDescent="0.3">
      <c r="A16396">
        <f t="shared" si="256"/>
        <v>13006</v>
      </c>
    </row>
    <row r="16397" spans="1:1" ht="14.45" x14ac:dyDescent="0.3">
      <c r="A16397">
        <f t="shared" si="256"/>
        <v>13005</v>
      </c>
    </row>
    <row r="16398" spans="1:1" ht="14.45" x14ac:dyDescent="0.3">
      <c r="A16398">
        <f t="shared" si="256"/>
        <v>13004</v>
      </c>
    </row>
    <row r="16399" spans="1:1" ht="14.45" x14ac:dyDescent="0.3">
      <c r="A16399">
        <f t="shared" si="256"/>
        <v>13003</v>
      </c>
    </row>
    <row r="16400" spans="1:1" ht="14.45" x14ac:dyDescent="0.3">
      <c r="A16400">
        <f t="shared" si="256"/>
        <v>13002</v>
      </c>
    </row>
    <row r="16401" spans="1:1" ht="14.45" x14ac:dyDescent="0.3">
      <c r="A16401">
        <f t="shared" si="256"/>
        <v>13001</v>
      </c>
    </row>
    <row r="16402" spans="1:1" ht="14.45" x14ac:dyDescent="0.3">
      <c r="A16402">
        <f t="shared" si="256"/>
        <v>13000</v>
      </c>
    </row>
    <row r="16403" spans="1:1" ht="14.45" x14ac:dyDescent="0.3">
      <c r="A16403">
        <f t="shared" si="256"/>
        <v>12999</v>
      </c>
    </row>
    <row r="16404" spans="1:1" ht="14.45" x14ac:dyDescent="0.3">
      <c r="A16404">
        <f t="shared" si="256"/>
        <v>12998</v>
      </c>
    </row>
    <row r="16405" spans="1:1" x14ac:dyDescent="0.25">
      <c r="A16405">
        <f t="shared" si="256"/>
        <v>12997</v>
      </c>
    </row>
    <row r="16406" spans="1:1" x14ac:dyDescent="0.25">
      <c r="A16406">
        <f t="shared" si="256"/>
        <v>12996</v>
      </c>
    </row>
    <row r="16407" spans="1:1" x14ac:dyDescent="0.25">
      <c r="A16407">
        <f t="shared" si="256"/>
        <v>12995</v>
      </c>
    </row>
    <row r="16408" spans="1:1" x14ac:dyDescent="0.25">
      <c r="A16408">
        <f t="shared" si="256"/>
        <v>12994</v>
      </c>
    </row>
    <row r="16409" spans="1:1" x14ac:dyDescent="0.25">
      <c r="A16409">
        <f t="shared" si="256"/>
        <v>12993</v>
      </c>
    </row>
    <row r="16410" spans="1:1" x14ac:dyDescent="0.25">
      <c r="A16410">
        <f t="shared" si="256"/>
        <v>12992</v>
      </c>
    </row>
    <row r="16411" spans="1:1" x14ac:dyDescent="0.25">
      <c r="A16411">
        <f t="shared" si="256"/>
        <v>12991</v>
      </c>
    </row>
    <row r="16412" spans="1:1" x14ac:dyDescent="0.25">
      <c r="A16412">
        <f t="shared" si="256"/>
        <v>12990</v>
      </c>
    </row>
    <row r="16413" spans="1:1" x14ac:dyDescent="0.25">
      <c r="A16413">
        <f t="shared" si="256"/>
        <v>12989</v>
      </c>
    </row>
    <row r="16414" spans="1:1" x14ac:dyDescent="0.25">
      <c r="A16414">
        <f t="shared" si="256"/>
        <v>12988</v>
      </c>
    </row>
    <row r="16415" spans="1:1" x14ac:dyDescent="0.25">
      <c r="A16415">
        <f t="shared" si="256"/>
        <v>12987</v>
      </c>
    </row>
    <row r="16416" spans="1:1" x14ac:dyDescent="0.25">
      <c r="A16416">
        <f t="shared" si="256"/>
        <v>12986</v>
      </c>
    </row>
    <row r="16417" spans="1:1" x14ac:dyDescent="0.25">
      <c r="A16417">
        <f t="shared" si="256"/>
        <v>12985</v>
      </c>
    </row>
    <row r="16418" spans="1:1" x14ac:dyDescent="0.25">
      <c r="A16418">
        <f t="shared" si="256"/>
        <v>12984</v>
      </c>
    </row>
    <row r="16419" spans="1:1" x14ac:dyDescent="0.25">
      <c r="A16419">
        <f t="shared" si="256"/>
        <v>12983</v>
      </c>
    </row>
    <row r="16420" spans="1:1" x14ac:dyDescent="0.25">
      <c r="A16420">
        <f t="shared" si="256"/>
        <v>12982</v>
      </c>
    </row>
    <row r="16421" spans="1:1" x14ac:dyDescent="0.25">
      <c r="A16421">
        <f t="shared" si="256"/>
        <v>12981</v>
      </c>
    </row>
    <row r="16422" spans="1:1" x14ac:dyDescent="0.25">
      <c r="A16422">
        <f t="shared" si="256"/>
        <v>12980</v>
      </c>
    </row>
    <row r="16423" spans="1:1" x14ac:dyDescent="0.25">
      <c r="A16423">
        <f t="shared" si="256"/>
        <v>12979</v>
      </c>
    </row>
    <row r="16424" spans="1:1" x14ac:dyDescent="0.25">
      <c r="A16424">
        <f t="shared" si="256"/>
        <v>12978</v>
      </c>
    </row>
    <row r="16425" spans="1:1" x14ac:dyDescent="0.25">
      <c r="A16425">
        <f t="shared" si="256"/>
        <v>12977</v>
      </c>
    </row>
    <row r="16426" spans="1:1" x14ac:dyDescent="0.25">
      <c r="A16426">
        <f t="shared" si="256"/>
        <v>12976</v>
      </c>
    </row>
    <row r="16427" spans="1:1" x14ac:dyDescent="0.25">
      <c r="A16427">
        <f t="shared" si="256"/>
        <v>12975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32"/>
  <sheetViews>
    <sheetView topLeftCell="A25" zoomScale="96" zoomScaleNormal="96" workbookViewId="0">
      <selection activeCell="E15" sqref="E15"/>
    </sheetView>
  </sheetViews>
  <sheetFormatPr defaultRowHeight="15" x14ac:dyDescent="0.25"/>
  <sheetData>
    <row r="1" spans="1:36" ht="19.149999999999999" x14ac:dyDescent="0.5">
      <c r="A1" s="18"/>
      <c r="B1" s="17"/>
      <c r="C1" s="18"/>
      <c r="D1" s="18"/>
      <c r="E1" s="18"/>
      <c r="F1" s="18"/>
      <c r="G1" s="21"/>
      <c r="H1" s="21"/>
      <c r="I1" s="109"/>
      <c r="J1" s="109"/>
      <c r="K1" s="109"/>
      <c r="L1" s="109"/>
      <c r="M1" s="1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G1" s="21"/>
    </row>
    <row r="2" spans="1:36" ht="19.149999999999999" x14ac:dyDescent="0.5">
      <c r="A2" s="20"/>
      <c r="B2" s="20"/>
      <c r="C2" s="20"/>
      <c r="D2" s="20"/>
      <c r="E2" s="20"/>
      <c r="F2" s="20"/>
      <c r="G2" s="24"/>
      <c r="H2" s="24"/>
      <c r="I2" s="109"/>
      <c r="J2" s="109"/>
      <c r="K2" s="109"/>
      <c r="L2" s="109"/>
      <c r="M2" s="20"/>
      <c r="N2" s="23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G2" s="24"/>
    </row>
    <row r="3" spans="1:36" ht="19.149999999999999" x14ac:dyDescent="0.5">
      <c r="A3" s="20"/>
      <c r="B3" s="20"/>
      <c r="C3" s="20"/>
      <c r="D3" s="20"/>
      <c r="E3" s="20"/>
      <c r="F3" s="20"/>
      <c r="G3" s="24"/>
      <c r="H3" s="24"/>
      <c r="I3" s="109"/>
      <c r="J3" s="109"/>
      <c r="K3" s="109"/>
      <c r="L3" s="109"/>
      <c r="M3" s="20"/>
      <c r="N3" s="23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G3" s="24"/>
    </row>
    <row r="4" spans="1:36" ht="19.149999999999999" x14ac:dyDescent="0.5">
      <c r="A4" s="20"/>
      <c r="B4" s="20"/>
      <c r="C4" s="20"/>
      <c r="D4" s="20"/>
      <c r="E4" s="20"/>
      <c r="F4" s="20"/>
      <c r="G4" s="24"/>
      <c r="H4" s="24"/>
      <c r="I4" s="109"/>
      <c r="J4" s="109"/>
      <c r="K4" s="109"/>
      <c r="L4" s="109"/>
      <c r="M4" s="20"/>
      <c r="N4" s="23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G4" s="24"/>
    </row>
    <row r="5" spans="1:36" ht="19.149999999999999" x14ac:dyDescent="0.5">
      <c r="A5" s="20"/>
      <c r="B5" s="20"/>
      <c r="C5" s="20"/>
      <c r="D5" s="20"/>
      <c r="E5" s="20"/>
      <c r="F5" s="20"/>
      <c r="G5" s="24"/>
      <c r="H5" s="24"/>
      <c r="I5" s="109"/>
      <c r="J5" s="110"/>
      <c r="K5" s="109"/>
      <c r="L5" s="109"/>
      <c r="M5" s="20"/>
      <c r="N5" s="23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G5" s="24"/>
    </row>
    <row r="6" spans="1:36" ht="14.45" x14ac:dyDescent="0.3">
      <c r="A6" s="11"/>
      <c r="B6" t="s">
        <v>0</v>
      </c>
      <c r="C6" s="11"/>
      <c r="D6" s="3"/>
      <c r="E6" s="3"/>
      <c r="F6" s="3"/>
      <c r="G6" s="2"/>
      <c r="H6" s="2"/>
      <c r="I6" s="46" t="s">
        <v>533</v>
      </c>
      <c r="J6" s="3" t="s">
        <v>534</v>
      </c>
      <c r="K6" s="47" t="s">
        <v>536</v>
      </c>
      <c r="L6" s="2" t="s">
        <v>540</v>
      </c>
      <c r="M6" s="13" t="s">
        <v>668</v>
      </c>
      <c r="N6" s="2" t="s">
        <v>670</v>
      </c>
      <c r="O6" s="3"/>
      <c r="P6" s="2" t="s">
        <v>380</v>
      </c>
      <c r="Q6" s="2" t="s">
        <v>380</v>
      </c>
      <c r="R6" s="3"/>
      <c r="S6" s="3"/>
      <c r="T6" s="2"/>
      <c r="U6" s="46" t="s">
        <v>669</v>
      </c>
      <c r="V6" s="3"/>
      <c r="W6" s="47"/>
      <c r="X6" s="2"/>
      <c r="Y6" s="2"/>
      <c r="Z6" s="2"/>
      <c r="AA6" s="2"/>
      <c r="AB6" s="2"/>
      <c r="AC6" s="2"/>
      <c r="AD6" s="2"/>
      <c r="AG6" s="2"/>
    </row>
    <row r="7" spans="1:36" ht="14.45" x14ac:dyDescent="0.3">
      <c r="A7" s="11" t="s">
        <v>3</v>
      </c>
      <c r="B7" t="s">
        <v>4</v>
      </c>
      <c r="C7" s="11" t="s">
        <v>5</v>
      </c>
      <c r="D7" s="2" t="s">
        <v>548</v>
      </c>
      <c r="E7" s="2"/>
      <c r="F7" s="2"/>
      <c r="G7" s="3"/>
      <c r="H7" s="3"/>
      <c r="I7" s="46" t="s">
        <v>538</v>
      </c>
      <c r="J7" s="3"/>
      <c r="K7" s="11"/>
      <c r="L7" s="113"/>
      <c r="M7" s="13"/>
      <c r="N7" s="3"/>
      <c r="O7" s="3" t="s">
        <v>671</v>
      </c>
      <c r="P7" s="3" t="s">
        <v>672</v>
      </c>
      <c r="Q7" s="3" t="s">
        <v>673</v>
      </c>
      <c r="R7" s="3"/>
      <c r="S7" s="2"/>
      <c r="T7" s="2" t="s">
        <v>219</v>
      </c>
      <c r="U7" s="46"/>
      <c r="V7" s="3"/>
      <c r="W7" s="11"/>
      <c r="X7" s="3"/>
      <c r="Y7" s="3" t="s">
        <v>674</v>
      </c>
      <c r="Z7" s="3"/>
      <c r="AA7" s="3"/>
      <c r="AB7" s="3"/>
      <c r="AC7" s="3"/>
      <c r="AD7" s="3"/>
      <c r="AG7" s="3"/>
    </row>
    <row r="8" spans="1:36" thickBot="1" x14ac:dyDescent="0.35">
      <c r="A8" s="12" t="s">
        <v>19</v>
      </c>
      <c r="B8" s="10" t="s">
        <v>20</v>
      </c>
      <c r="C8" s="10" t="s">
        <v>20</v>
      </c>
      <c r="D8" s="10"/>
      <c r="E8" s="10" t="s">
        <v>678</v>
      </c>
      <c r="F8" s="10" t="s">
        <v>679</v>
      </c>
      <c r="G8" s="10" t="s">
        <v>676</v>
      </c>
      <c r="H8" s="10" t="s">
        <v>677</v>
      </c>
      <c r="I8" s="14" t="s">
        <v>535</v>
      </c>
      <c r="J8" s="10" t="s">
        <v>535</v>
      </c>
      <c r="K8" s="12" t="s">
        <v>535</v>
      </c>
      <c r="L8" s="116"/>
      <c r="M8" s="14"/>
      <c r="N8">
        <v>2.06309694655973</v>
      </c>
      <c r="O8" s="10">
        <v>48.945597351022201</v>
      </c>
      <c r="P8" s="10">
        <v>3.3258342122183202</v>
      </c>
      <c r="Q8" s="10">
        <v>2.70265017497031</v>
      </c>
      <c r="R8" s="10"/>
      <c r="S8" s="10"/>
      <c r="T8" s="10"/>
      <c r="U8" s="14"/>
      <c r="V8" s="10"/>
      <c r="W8" s="12"/>
      <c r="X8" s="10"/>
      <c r="Y8" s="10"/>
      <c r="Z8" s="10"/>
      <c r="AA8" s="10"/>
      <c r="AB8" s="10"/>
      <c r="AC8" s="10"/>
      <c r="AD8" s="10"/>
      <c r="AG8" s="10"/>
    </row>
    <row r="9" spans="1:36" thickTop="1" x14ac:dyDescent="0.3">
      <c r="A9" s="11">
        <f t="shared" ref="A9:A72" si="0">C9-B9</f>
        <v>5</v>
      </c>
      <c r="B9">
        <v>2945</v>
      </c>
      <c r="C9" s="11">
        <v>2950</v>
      </c>
      <c r="D9" s="3">
        <f>(C9+B9)/2</f>
        <v>2947.5</v>
      </c>
      <c r="E9" s="3">
        <v>1.4749999999999996</v>
      </c>
      <c r="F9" s="3">
        <v>1.0779999999999994</v>
      </c>
      <c r="G9" s="3">
        <v>1.0139999999999993</v>
      </c>
      <c r="H9" s="3">
        <v>6.4000000000000057E-2</v>
      </c>
      <c r="I9" s="111">
        <v>0.21559999999999988</v>
      </c>
      <c r="J9" s="112">
        <v>1.2800000000000011E-2</v>
      </c>
      <c r="K9" s="112">
        <v>0.20279999999999987</v>
      </c>
      <c r="L9" s="113">
        <f>(K9/J9)*A9</f>
        <v>79.218749999999886</v>
      </c>
      <c r="M9" s="13">
        <f>J9/K9</f>
        <v>6.3116370808678601E-2</v>
      </c>
      <c r="N9" s="291">
        <f>AI9</f>
        <v>17000</v>
      </c>
      <c r="O9" s="3">
        <f>AI9</f>
        <v>17000</v>
      </c>
      <c r="R9" s="3"/>
      <c r="S9" s="3"/>
      <c r="U9" s="13"/>
      <c r="V9" s="3"/>
      <c r="W9" s="11"/>
      <c r="X9" s="3"/>
      <c r="Y9" s="3">
        <v>15839.874588750217</v>
      </c>
      <c r="Z9" s="3"/>
      <c r="AA9" s="3"/>
      <c r="AB9" s="3"/>
      <c r="AC9" s="3"/>
      <c r="AD9" s="3"/>
      <c r="AG9" s="2"/>
      <c r="AI9">
        <v>17000</v>
      </c>
      <c r="AJ9">
        <v>7950</v>
      </c>
    </row>
    <row r="10" spans="1:36" ht="14.45" x14ac:dyDescent="0.3">
      <c r="A10" s="11">
        <f t="shared" si="0"/>
        <v>5</v>
      </c>
      <c r="B10">
        <v>2940</v>
      </c>
      <c r="C10" s="11">
        <v>2945</v>
      </c>
      <c r="D10" s="3">
        <f t="shared" ref="D10:D73" si="1">(C10+B10)/2</f>
        <v>2942.5</v>
      </c>
      <c r="E10" s="3">
        <v>1.5190000000000001</v>
      </c>
      <c r="F10" s="3">
        <v>1.1330000000000009</v>
      </c>
      <c r="G10" s="3">
        <v>1.1160000000000014</v>
      </c>
      <c r="H10" s="3">
        <v>1.699999999999946E-2</v>
      </c>
      <c r="I10" s="111">
        <v>0.22660000000000019</v>
      </c>
      <c r="J10" s="112">
        <v>3.3999999999998918E-3</v>
      </c>
      <c r="K10" s="112">
        <v>0.22320000000000029</v>
      </c>
      <c r="L10" s="113">
        <f>(K10/J10)*A10</f>
        <v>328.23529411765787</v>
      </c>
      <c r="M10" s="13">
        <f t="shared" ref="M10:M73" si="2">J10/K10</f>
        <v>1.523297491039376E-2</v>
      </c>
      <c r="N10" s="3">
        <f>N9-(L9*2.06309694655973)</f>
        <v>16836.564038764722</v>
      </c>
      <c r="O10" s="3">
        <f>O9-(M9*48.9455973510222)</f>
        <v>16996.91073152814</v>
      </c>
      <c r="R10" s="3"/>
      <c r="S10" s="3"/>
      <c r="U10" s="13"/>
      <c r="V10" s="3"/>
      <c r="W10" s="11"/>
      <c r="X10" s="3"/>
      <c r="Y10" s="3">
        <v>15812.089717742794</v>
      </c>
      <c r="Z10" s="3"/>
      <c r="AA10" s="3"/>
      <c r="AB10" s="3"/>
      <c r="AC10" s="3"/>
      <c r="AD10" s="3"/>
      <c r="AG10" s="2"/>
      <c r="AI10">
        <v>12915</v>
      </c>
    </row>
    <row r="11" spans="1:36" ht="14.45" x14ac:dyDescent="0.3">
      <c r="A11" s="11">
        <f t="shared" si="0"/>
        <v>2</v>
      </c>
      <c r="B11">
        <v>2938</v>
      </c>
      <c r="C11" s="11">
        <v>2940</v>
      </c>
      <c r="D11" s="3">
        <f t="shared" si="1"/>
        <v>2939</v>
      </c>
      <c r="E11" s="3">
        <v>1.8899999999999997</v>
      </c>
      <c r="F11" s="3">
        <v>1.5620000000000003</v>
      </c>
      <c r="G11" s="3">
        <v>1.5529999999999999</v>
      </c>
      <c r="H11" s="3">
        <v>9.0000000000003411E-3</v>
      </c>
      <c r="I11" s="111">
        <v>0.78100000000000014</v>
      </c>
      <c r="J11" s="112">
        <v>4.5000000000001705E-3</v>
      </c>
      <c r="K11" s="112">
        <v>0.77649999999999997</v>
      </c>
      <c r="L11" s="113">
        <f>(K11/J11)*A11</f>
        <v>345.11111111109801</v>
      </c>
      <c r="M11" s="13">
        <f t="shared" si="2"/>
        <v>5.7952350289763952E-3</v>
      </c>
      <c r="N11" s="3">
        <f t="shared" ref="N11:N74" si="3">N10-(L10*2.06309694655973)</f>
        <v>16159.382805717447</v>
      </c>
      <c r="O11" s="3">
        <f t="shared" ref="O11:O74" si="4">O10-(M10*48.9455973510222)</f>
        <v>16996.165144471717</v>
      </c>
      <c r="R11" s="3"/>
      <c r="S11" s="3"/>
      <c r="U11" s="13"/>
      <c r="V11" s="3"/>
      <c r="W11" s="11"/>
      <c r="X11" s="3"/>
      <c r="Y11" s="3">
        <v>15758.268074950216</v>
      </c>
      <c r="Z11" s="3"/>
      <c r="AA11" s="3"/>
      <c r="AB11" s="3"/>
      <c r="AC11" s="3"/>
      <c r="AD11" s="3"/>
      <c r="AG11" s="2"/>
      <c r="AI11">
        <v>11650</v>
      </c>
    </row>
    <row r="12" spans="1:36" ht="14.45" x14ac:dyDescent="0.3">
      <c r="A12" s="11">
        <f t="shared" si="0"/>
        <v>2</v>
      </c>
      <c r="B12">
        <v>2936</v>
      </c>
      <c r="C12" s="11">
        <v>2938</v>
      </c>
      <c r="D12" s="3">
        <f t="shared" si="1"/>
        <v>2937</v>
      </c>
      <c r="E12" s="3">
        <v>1.6420000000000012</v>
      </c>
      <c r="F12" s="3">
        <v>1.3330000000000002</v>
      </c>
      <c r="G12" s="3">
        <v>1.3239999999999998</v>
      </c>
      <c r="H12" s="3">
        <v>9.0000000000003411E-3</v>
      </c>
      <c r="I12" s="111">
        <v>0.66650000000000009</v>
      </c>
      <c r="J12" s="112">
        <v>4.5000000000001705E-3</v>
      </c>
      <c r="K12" s="112">
        <v>0.66199999999999992</v>
      </c>
      <c r="L12" s="113">
        <f t="shared" ref="L12:L72" si="5">(K12/J12)*A12</f>
        <v>294.22222222221103</v>
      </c>
      <c r="M12" s="13">
        <f t="shared" si="2"/>
        <v>6.7975830815712552E-3</v>
      </c>
      <c r="N12" s="3">
        <f t="shared" si="3"/>
        <v>15447.385126160305</v>
      </c>
      <c r="O12" s="3">
        <f t="shared" si="4"/>
        <v>16995.881493231434</v>
      </c>
      <c r="R12" s="3"/>
      <c r="S12" s="3"/>
      <c r="U12" s="13"/>
      <c r="V12" s="3"/>
      <c r="W12" s="11"/>
      <c r="X12" s="3"/>
      <c r="Y12" s="3">
        <v>15709.823795738808</v>
      </c>
      <c r="Z12" s="3"/>
      <c r="AA12" s="3"/>
      <c r="AB12" s="3"/>
      <c r="AC12" s="3"/>
      <c r="AD12" s="3"/>
      <c r="AG12" s="2"/>
    </row>
    <row r="13" spans="1:36" ht="14.45" x14ac:dyDescent="0.3">
      <c r="A13" s="11">
        <f t="shared" si="0"/>
        <v>2</v>
      </c>
      <c r="B13">
        <v>2934</v>
      </c>
      <c r="C13" s="11">
        <v>2936</v>
      </c>
      <c r="D13" s="3">
        <f t="shared" si="1"/>
        <v>2935</v>
      </c>
      <c r="E13" s="3">
        <v>1.4219999999999988</v>
      </c>
      <c r="F13" s="3">
        <v>1.1719999999999988</v>
      </c>
      <c r="G13" s="3">
        <v>1.1500000000000004</v>
      </c>
      <c r="H13" s="3">
        <v>2.1999999999998465E-2</v>
      </c>
      <c r="I13" s="111">
        <v>0.58599999999999941</v>
      </c>
      <c r="J13" s="112">
        <v>1.0999999999999233E-2</v>
      </c>
      <c r="K13" s="112">
        <v>0.57500000000000018</v>
      </c>
      <c r="L13" s="113">
        <f t="shared" si="5"/>
        <v>104.54545454546187</v>
      </c>
      <c r="M13" s="13">
        <f t="shared" si="2"/>
        <v>1.9130434782607356E-2</v>
      </c>
      <c r="N13" s="3">
        <f t="shared" si="3"/>
        <v>14840.376157883644</v>
      </c>
      <c r="O13" s="3">
        <f t="shared" si="4"/>
        <v>16995.548781466965</v>
      </c>
      <c r="R13" s="3"/>
      <c r="S13" s="3"/>
      <c r="U13" s="13"/>
      <c r="V13" s="3"/>
      <c r="W13" s="11"/>
      <c r="X13" s="3"/>
      <c r="Y13" s="3">
        <v>15665.160108390141</v>
      </c>
      <c r="Z13" s="3"/>
      <c r="AA13" s="3"/>
      <c r="AB13" s="3"/>
      <c r="AC13" s="3"/>
      <c r="AD13" s="3"/>
      <c r="AG13" s="2"/>
    </row>
    <row r="14" spans="1:36" ht="14.45" x14ac:dyDescent="0.3">
      <c r="A14" s="11">
        <f t="shared" si="0"/>
        <v>2</v>
      </c>
      <c r="B14">
        <v>2932</v>
      </c>
      <c r="C14" s="11">
        <v>2934</v>
      </c>
      <c r="D14" s="3">
        <f t="shared" si="1"/>
        <v>2933</v>
      </c>
      <c r="E14" s="3">
        <v>1.9749999999999996</v>
      </c>
      <c r="F14" s="3">
        <v>1.6210000000000004</v>
      </c>
      <c r="G14" s="3">
        <v>1.5779999999999994</v>
      </c>
      <c r="H14" s="3">
        <v>4.3000000000001037E-2</v>
      </c>
      <c r="I14" s="111">
        <v>0.81050000000000022</v>
      </c>
      <c r="J14" s="112">
        <v>2.1500000000000519E-2</v>
      </c>
      <c r="K14" s="112">
        <v>0.7889999999999997</v>
      </c>
      <c r="L14" s="113">
        <f t="shared" si="5"/>
        <v>73.395348837207507</v>
      </c>
      <c r="M14" s="13">
        <f t="shared" si="2"/>
        <v>2.7249683143219933E-2</v>
      </c>
      <c r="N14" s="3">
        <f t="shared" si="3"/>
        <v>14624.688749834202</v>
      </c>
      <c r="O14" s="3">
        <f t="shared" si="4"/>
        <v>16994.612430908946</v>
      </c>
      <c r="R14" s="3"/>
      <c r="S14" s="3"/>
      <c r="U14" s="13"/>
      <c r="V14" s="3"/>
      <c r="W14" s="11"/>
      <c r="X14" s="3"/>
      <c r="Y14" s="3">
        <v>15609.953031312458</v>
      </c>
      <c r="Z14" s="3"/>
      <c r="AA14" s="3"/>
      <c r="AB14" s="3"/>
      <c r="AC14" s="3"/>
      <c r="AD14" s="3"/>
      <c r="AG14" s="2"/>
    </row>
    <row r="15" spans="1:36" ht="14.45" x14ac:dyDescent="0.3">
      <c r="A15" s="11">
        <f t="shared" si="0"/>
        <v>2</v>
      </c>
      <c r="B15">
        <v>2930</v>
      </c>
      <c r="C15" s="11">
        <v>2932</v>
      </c>
      <c r="D15" s="3">
        <f t="shared" si="1"/>
        <v>2931</v>
      </c>
      <c r="E15" s="3">
        <v>1.8109999999999999</v>
      </c>
      <c r="F15" s="3">
        <v>1.4699999999999989</v>
      </c>
      <c r="G15" s="3">
        <v>1.4209999999999994</v>
      </c>
      <c r="H15" s="3">
        <v>4.8999999999999488E-2</v>
      </c>
      <c r="I15" s="111">
        <v>0.73499999999999943</v>
      </c>
      <c r="J15" s="112">
        <v>2.4499999999999744E-2</v>
      </c>
      <c r="K15" s="112">
        <v>0.71049999999999969</v>
      </c>
      <c r="L15" s="113">
        <f t="shared" si="5"/>
        <v>58.000000000000583</v>
      </c>
      <c r="M15" s="13">
        <f t="shared" si="2"/>
        <v>3.4482758620689308E-2</v>
      </c>
      <c r="N15" s="3">
        <f t="shared" si="3"/>
        <v>14473.267029756473</v>
      </c>
      <c r="O15" s="3">
        <f>O14-(M14*48.9455973510222)</f>
        <v>16993.278678889874</v>
      </c>
      <c r="R15" s="3"/>
      <c r="S15" s="3"/>
      <c r="U15" s="13"/>
      <c r="V15" s="3"/>
      <c r="W15" s="11"/>
      <c r="X15" s="3"/>
      <c r="Y15" s="3">
        <v>15558.291726727162</v>
      </c>
      <c r="Z15" s="3"/>
      <c r="AA15" s="3"/>
      <c r="AB15" s="3"/>
      <c r="AC15" s="3"/>
      <c r="AD15" s="3"/>
      <c r="AG15" s="2"/>
    </row>
    <row r="16" spans="1:36" ht="14.45" x14ac:dyDescent="0.3">
      <c r="A16" s="11">
        <f t="shared" si="0"/>
        <v>2</v>
      </c>
      <c r="B16">
        <v>2928</v>
      </c>
      <c r="C16" s="11">
        <v>2930</v>
      </c>
      <c r="D16" s="3">
        <f t="shared" si="1"/>
        <v>2929</v>
      </c>
      <c r="E16" s="3">
        <v>1.7750000000000004</v>
      </c>
      <c r="F16" s="3">
        <v>1.4320000000000004</v>
      </c>
      <c r="G16" s="3">
        <v>1.3840000000000003</v>
      </c>
      <c r="H16" s="3">
        <v>4.8000000000000043E-2</v>
      </c>
      <c r="I16" s="111">
        <v>0.71600000000000019</v>
      </c>
      <c r="J16" s="112">
        <v>2.4000000000000021E-2</v>
      </c>
      <c r="K16" s="112">
        <v>0.69200000000000017</v>
      </c>
      <c r="L16" s="113">
        <f t="shared" si="5"/>
        <v>57.666666666666629</v>
      </c>
      <c r="M16" s="13">
        <f t="shared" si="2"/>
        <v>3.4682080924855516E-2</v>
      </c>
      <c r="N16" s="3">
        <f t="shared" si="3"/>
        <v>14353.607406856006</v>
      </c>
      <c r="O16" s="3">
        <f t="shared" si="4"/>
        <v>16991.590899670871</v>
      </c>
      <c r="R16" s="3"/>
      <c r="S16" s="3"/>
      <c r="U16" s="13"/>
      <c r="V16" s="3"/>
      <c r="W16" s="11"/>
      <c r="X16" s="3"/>
      <c r="Y16" s="3">
        <v>15507.522735749222</v>
      </c>
      <c r="Z16" s="3"/>
      <c r="AA16" s="3"/>
      <c r="AB16" s="3"/>
      <c r="AC16" s="3"/>
      <c r="AD16" s="3"/>
      <c r="AG16" s="2"/>
    </row>
    <row r="17" spans="1:33" ht="14.45" x14ac:dyDescent="0.3">
      <c r="A17" s="11">
        <f t="shared" si="0"/>
        <v>2</v>
      </c>
      <c r="B17">
        <v>2926</v>
      </c>
      <c r="C17" s="11">
        <v>2928</v>
      </c>
      <c r="D17" s="3">
        <f t="shared" si="1"/>
        <v>2927</v>
      </c>
      <c r="E17" s="3">
        <v>2.0510000000000002</v>
      </c>
      <c r="F17" s="3">
        <v>1.5830000000000002</v>
      </c>
      <c r="G17" s="3">
        <v>1.5299999999999994</v>
      </c>
      <c r="H17" s="3">
        <v>5.3000000000000824E-2</v>
      </c>
      <c r="I17" s="111">
        <v>0.79150000000000009</v>
      </c>
      <c r="J17" s="112">
        <v>2.6500000000000412E-2</v>
      </c>
      <c r="K17" s="112">
        <v>0.76499999999999968</v>
      </c>
      <c r="L17" s="113">
        <f t="shared" si="5"/>
        <v>57.735849056602852</v>
      </c>
      <c r="M17" s="13">
        <f t="shared" si="2"/>
        <v>3.4640522875817543E-2</v>
      </c>
      <c r="N17" s="3">
        <f t="shared" si="3"/>
        <v>14234.635482937729</v>
      </c>
      <c r="O17" s="3">
        <f t="shared" si="4"/>
        <v>16989.893364502626</v>
      </c>
      <c r="R17" s="3"/>
      <c r="S17" s="3"/>
      <c r="U17" s="13"/>
      <c r="V17" s="3"/>
      <c r="W17" s="11"/>
      <c r="X17" s="3"/>
      <c r="Y17" s="3">
        <v>15453.207972278895</v>
      </c>
      <c r="Z17" s="3"/>
      <c r="AA17" s="3"/>
      <c r="AB17" s="3"/>
      <c r="AC17" s="3"/>
      <c r="AD17" s="3"/>
      <c r="AG17" s="2"/>
    </row>
    <row r="18" spans="1:33" ht="14.45" x14ac:dyDescent="0.3">
      <c r="A18" s="11">
        <f t="shared" si="0"/>
        <v>2</v>
      </c>
      <c r="B18">
        <v>2924</v>
      </c>
      <c r="C18" s="11">
        <v>2926</v>
      </c>
      <c r="D18" s="3">
        <f t="shared" si="1"/>
        <v>2925</v>
      </c>
      <c r="E18" s="3">
        <v>2.0830000000000002</v>
      </c>
      <c r="F18" s="3">
        <v>1.5350000000000001</v>
      </c>
      <c r="G18" s="3">
        <v>1.4809999999999999</v>
      </c>
      <c r="H18" s="3">
        <v>5.400000000000027E-2</v>
      </c>
      <c r="I18" s="111">
        <v>0.76750000000000007</v>
      </c>
      <c r="J18" s="112">
        <v>2.7000000000000135E-2</v>
      </c>
      <c r="K18" s="112">
        <v>0.74049999999999994</v>
      </c>
      <c r="L18" s="113">
        <f t="shared" si="5"/>
        <v>54.851851851851571</v>
      </c>
      <c r="M18" s="13">
        <f t="shared" si="2"/>
        <v>3.6461850101283104E-2</v>
      </c>
      <c r="N18" s="3">
        <f t="shared" si="3"/>
        <v>14115.520829042018</v>
      </c>
      <c r="O18" s="3">
        <f t="shared" si="4"/>
        <v>16988.197863417918</v>
      </c>
      <c r="R18" s="3"/>
      <c r="S18" s="3"/>
      <c r="U18" s="13"/>
      <c r="V18" s="3"/>
      <c r="W18" s="11"/>
      <c r="X18" s="3"/>
      <c r="Y18" s="3">
        <v>15400.020341786281</v>
      </c>
      <c r="Z18" s="3"/>
      <c r="AA18" s="3"/>
      <c r="AB18" s="3"/>
      <c r="AC18" s="3"/>
      <c r="AD18" s="3"/>
      <c r="AG18" s="2"/>
    </row>
    <row r="19" spans="1:33" ht="14.45" x14ac:dyDescent="0.3">
      <c r="A19" s="11">
        <f t="shared" si="0"/>
        <v>2</v>
      </c>
      <c r="B19">
        <v>2922</v>
      </c>
      <c r="C19" s="11">
        <v>2924</v>
      </c>
      <c r="D19" s="3">
        <f t="shared" si="1"/>
        <v>2923</v>
      </c>
      <c r="E19" s="3">
        <v>2.1319999999999997</v>
      </c>
      <c r="F19" s="3">
        <v>1.5370000000000008</v>
      </c>
      <c r="G19" s="3">
        <v>1.4830000000000005</v>
      </c>
      <c r="H19" s="3">
        <v>5.400000000000027E-2</v>
      </c>
      <c r="I19" s="111">
        <v>0.76850000000000041</v>
      </c>
      <c r="J19" s="112">
        <v>2.7000000000000135E-2</v>
      </c>
      <c r="K19" s="112">
        <v>0.74150000000000027</v>
      </c>
      <c r="L19" s="113">
        <f t="shared" si="5"/>
        <v>54.925925925925668</v>
      </c>
      <c r="M19" s="13">
        <f t="shared" si="2"/>
        <v>3.6412677006068948E-2</v>
      </c>
      <c r="N19" s="3">
        <f t="shared" si="3"/>
        <v>14002.356140973316</v>
      </c>
      <c r="O19" s="3">
        <f t="shared" si="4"/>
        <v>16986.413216384186</v>
      </c>
      <c r="R19" s="3"/>
      <c r="S19" s="3"/>
      <c r="U19" s="13"/>
      <c r="V19" s="3"/>
      <c r="W19" s="11"/>
      <c r="X19" s="3"/>
      <c r="Y19" s="3">
        <v>15346.785747419595</v>
      </c>
      <c r="Z19" s="3"/>
      <c r="AA19" s="3"/>
      <c r="AB19" s="3"/>
      <c r="AC19" s="3"/>
      <c r="AD19" s="3"/>
      <c r="AG19" s="2"/>
    </row>
    <row r="20" spans="1:33" ht="14.45" x14ac:dyDescent="0.3">
      <c r="A20" s="11">
        <f t="shared" si="0"/>
        <v>2</v>
      </c>
      <c r="B20">
        <v>2920</v>
      </c>
      <c r="C20" s="11">
        <v>2922</v>
      </c>
      <c r="D20" s="3">
        <f t="shared" si="1"/>
        <v>2921</v>
      </c>
      <c r="E20" s="3">
        <v>2.157</v>
      </c>
      <c r="F20" s="3">
        <v>1.4960000000000004</v>
      </c>
      <c r="G20" s="3">
        <v>1.4329999999999998</v>
      </c>
      <c r="H20" s="3">
        <v>6.3000000000000611E-2</v>
      </c>
      <c r="I20" s="111">
        <v>0.74800000000000022</v>
      </c>
      <c r="J20" s="112">
        <v>3.1500000000000306E-2</v>
      </c>
      <c r="K20" s="112">
        <v>0.71649999999999991</v>
      </c>
      <c r="L20" s="113">
        <f t="shared" si="5"/>
        <v>45.492063492063046</v>
      </c>
      <c r="M20" s="13">
        <f t="shared" si="2"/>
        <v>4.3963712491277472E-2</v>
      </c>
      <c r="N20" s="3">
        <f t="shared" si="3"/>
        <v>13889.038630908572</v>
      </c>
      <c r="O20" s="3">
        <f t="shared" si="4"/>
        <v>16984.630976156976</v>
      </c>
      <c r="R20" s="3"/>
      <c r="S20" s="3"/>
      <c r="U20" s="13"/>
      <c r="V20" s="3"/>
      <c r="W20" s="11"/>
      <c r="X20" s="3"/>
      <c r="Y20" s="3">
        <v>15294.513912471371</v>
      </c>
      <c r="Z20" s="3"/>
      <c r="AA20" s="3"/>
      <c r="AB20" s="3"/>
      <c r="AC20" s="3"/>
      <c r="AD20" s="3"/>
      <c r="AG20" s="2"/>
    </row>
    <row r="21" spans="1:33" ht="14.45" x14ac:dyDescent="0.3">
      <c r="A21" s="11">
        <f t="shared" si="0"/>
        <v>2</v>
      </c>
      <c r="B21">
        <v>2918</v>
      </c>
      <c r="C21" s="11">
        <v>2920</v>
      </c>
      <c r="D21" s="3">
        <f t="shared" si="1"/>
        <v>2919</v>
      </c>
      <c r="E21" s="3">
        <v>2.0849999999999991</v>
      </c>
      <c r="F21" s="3">
        <v>1.4239999999999995</v>
      </c>
      <c r="G21" s="3">
        <v>1.3529999999999998</v>
      </c>
      <c r="H21" s="3">
        <v>7.099999999999973E-2</v>
      </c>
      <c r="I21" s="111">
        <v>0.71199999999999974</v>
      </c>
      <c r="J21" s="112">
        <v>3.5499999999999865E-2</v>
      </c>
      <c r="K21" s="112">
        <v>0.67649999999999988</v>
      </c>
      <c r="L21" s="113">
        <f t="shared" si="5"/>
        <v>38.112676056338167</v>
      </c>
      <c r="M21" s="13">
        <f t="shared" si="2"/>
        <v>5.247597930524741E-2</v>
      </c>
      <c r="N21" s="3">
        <f t="shared" si="3"/>
        <v>13795.184093625396</v>
      </c>
      <c r="O21" s="3">
        <f t="shared" si="4"/>
        <v>16982.479145987323</v>
      </c>
      <c r="R21" s="3"/>
      <c r="S21" s="3"/>
      <c r="U21" s="13"/>
      <c r="V21" s="3"/>
      <c r="W21" s="11"/>
      <c r="X21" s="3"/>
      <c r="Y21" s="3">
        <v>15243.932776989717</v>
      </c>
      <c r="Z21" s="3"/>
      <c r="AA21" s="3"/>
      <c r="AB21" s="3"/>
      <c r="AC21" s="3"/>
      <c r="AD21" s="3"/>
      <c r="AG21" s="2"/>
    </row>
    <row r="22" spans="1:33" ht="14.45" x14ac:dyDescent="0.3">
      <c r="A22" s="11">
        <f t="shared" si="0"/>
        <v>2</v>
      </c>
      <c r="B22">
        <v>2916</v>
      </c>
      <c r="C22" s="11">
        <v>2918</v>
      </c>
      <c r="D22" s="3">
        <f t="shared" si="1"/>
        <v>2917</v>
      </c>
      <c r="E22" s="3">
        <v>2.1389999999999993</v>
      </c>
      <c r="F22" s="3">
        <v>1.4689999999999994</v>
      </c>
      <c r="G22" s="3">
        <v>1.3869999999999987</v>
      </c>
      <c r="H22" s="3">
        <v>8.2000000000000739E-2</v>
      </c>
      <c r="I22" s="111">
        <v>0.73449999999999971</v>
      </c>
      <c r="J22" s="112">
        <v>4.1000000000000369E-2</v>
      </c>
      <c r="K22" s="112">
        <v>0.69349999999999934</v>
      </c>
      <c r="L22" s="113">
        <f t="shared" si="5"/>
        <v>33.829268292682592</v>
      </c>
      <c r="M22" s="13">
        <f t="shared" si="2"/>
        <v>5.9120403749099361E-2</v>
      </c>
      <c r="N22" s="3">
        <f t="shared" si="3"/>
        <v>13716.553948028344</v>
      </c>
      <c r="O22" s="3">
        <f t="shared" si="4"/>
        <v>16979.910677833646</v>
      </c>
      <c r="R22" s="3"/>
      <c r="S22" s="3"/>
      <c r="U22" s="13"/>
      <c r="V22" s="3"/>
      <c r="W22" s="11"/>
      <c r="X22" s="3"/>
      <c r="Y22" s="3">
        <v>15192.294954341456</v>
      </c>
      <c r="Z22" s="3"/>
      <c r="AA22" s="3"/>
      <c r="AB22" s="3"/>
      <c r="AC22" s="3"/>
      <c r="AD22" s="3"/>
      <c r="AG22" s="2"/>
    </row>
    <row r="23" spans="1:33" ht="14.45" x14ac:dyDescent="0.3">
      <c r="A23" s="11">
        <f t="shared" si="0"/>
        <v>2</v>
      </c>
      <c r="B23">
        <v>2914</v>
      </c>
      <c r="C23" s="11">
        <v>2916</v>
      </c>
      <c r="D23" s="3">
        <f t="shared" si="1"/>
        <v>2915</v>
      </c>
      <c r="E23" s="3">
        <v>1.9060000000000006</v>
      </c>
      <c r="F23" s="3">
        <v>1.3070000000000004</v>
      </c>
      <c r="G23" s="3">
        <v>1.2319999999999993</v>
      </c>
      <c r="H23" s="3">
        <v>7.5000000000001066E-2</v>
      </c>
      <c r="I23" s="111">
        <v>0.65350000000000019</v>
      </c>
      <c r="J23" s="112">
        <v>3.7500000000000533E-2</v>
      </c>
      <c r="K23" s="112">
        <v>0.61599999999999966</v>
      </c>
      <c r="L23" s="113">
        <f t="shared" si="5"/>
        <v>32.853333333332849</v>
      </c>
      <c r="M23" s="13">
        <f t="shared" si="2"/>
        <v>6.0876623376624278E-2</v>
      </c>
      <c r="N23" s="3">
        <f t="shared" si="3"/>
        <v>13646.76088790936</v>
      </c>
      <c r="O23" s="3">
        <f t="shared" si="4"/>
        <v>16977.016994356512</v>
      </c>
      <c r="R23" s="3"/>
      <c r="S23" s="3"/>
      <c r="U23" s="13"/>
      <c r="V23" s="3"/>
      <c r="W23" s="11"/>
      <c r="X23" s="3"/>
      <c r="Y23" s="3">
        <v>15144.461205492975</v>
      </c>
      <c r="Z23" s="3"/>
      <c r="AA23" s="3"/>
      <c r="AB23" s="3"/>
      <c r="AC23" s="3"/>
      <c r="AD23" s="3"/>
      <c r="AG23" s="2"/>
    </row>
    <row r="24" spans="1:33" ht="14.45" x14ac:dyDescent="0.3">
      <c r="A24" s="11">
        <f t="shared" si="0"/>
        <v>2</v>
      </c>
      <c r="B24">
        <v>2912</v>
      </c>
      <c r="C24" s="11">
        <v>2914</v>
      </c>
      <c r="D24" s="3">
        <f t="shared" si="1"/>
        <v>2913</v>
      </c>
      <c r="E24" s="3">
        <v>2.4030000000000005</v>
      </c>
      <c r="F24" s="3">
        <v>1.6280000000000001</v>
      </c>
      <c r="G24" s="3">
        <v>1.5150000000000006</v>
      </c>
      <c r="H24" s="3">
        <v>0.11299999999999955</v>
      </c>
      <c r="I24" s="111">
        <v>0.81400000000000006</v>
      </c>
      <c r="J24" s="112">
        <v>5.6499999999999773E-2</v>
      </c>
      <c r="K24" s="112">
        <v>0.75750000000000028</v>
      </c>
      <c r="L24" s="113">
        <f t="shared" si="5"/>
        <v>26.814159292035516</v>
      </c>
      <c r="M24" s="13">
        <f t="shared" si="2"/>
        <v>7.4587458745874261E-2</v>
      </c>
      <c r="N24" s="3">
        <f t="shared" si="3"/>
        <v>13578.981276225053</v>
      </c>
      <c r="O24" s="3">
        <f t="shared" si="4"/>
        <v>16974.037351660631</v>
      </c>
      <c r="R24" s="3"/>
      <c r="S24" s="3"/>
      <c r="U24" s="13"/>
      <c r="V24" s="3"/>
      <c r="W24" s="11"/>
      <c r="X24" s="3"/>
      <c r="Y24" s="3">
        <v>15089.089754856042</v>
      </c>
      <c r="Z24" s="3"/>
      <c r="AA24" s="3"/>
      <c r="AB24" s="3"/>
      <c r="AC24" s="3"/>
      <c r="AD24" s="3"/>
      <c r="AG24" s="2"/>
    </row>
    <row r="25" spans="1:33" ht="14.45" x14ac:dyDescent="0.3">
      <c r="A25" s="11">
        <f t="shared" si="0"/>
        <v>2</v>
      </c>
      <c r="B25">
        <v>2910</v>
      </c>
      <c r="C25" s="11">
        <v>2912</v>
      </c>
      <c r="D25" s="3">
        <f t="shared" si="1"/>
        <v>2911</v>
      </c>
      <c r="E25" s="3">
        <v>2.511000000000001</v>
      </c>
      <c r="F25" s="3">
        <v>1.67</v>
      </c>
      <c r="G25" s="3">
        <v>1.527000000000001</v>
      </c>
      <c r="H25" s="3">
        <v>0.14299999999999891</v>
      </c>
      <c r="I25" s="111">
        <v>0.83499999999999996</v>
      </c>
      <c r="J25" s="112">
        <v>7.1499999999999453E-2</v>
      </c>
      <c r="K25" s="112">
        <v>0.76350000000000051</v>
      </c>
      <c r="L25" s="113">
        <f t="shared" si="5"/>
        <v>21.356643356643534</v>
      </c>
      <c r="M25" s="13">
        <f t="shared" si="2"/>
        <v>9.36476751800909E-2</v>
      </c>
      <c r="N25" s="3">
        <f t="shared" si="3"/>
        <v>13523.661066065088</v>
      </c>
      <c r="O25" s="3">
        <f t="shared" si="4"/>
        <v>16970.386623937418</v>
      </c>
      <c r="R25" s="3"/>
      <c r="S25" s="3"/>
      <c r="U25" s="13"/>
      <c r="V25" s="3"/>
      <c r="W25" s="11"/>
      <c r="X25" s="3"/>
      <c r="Y25" s="3">
        <v>15032.732062863612</v>
      </c>
      <c r="Z25" s="3"/>
      <c r="AA25" s="3"/>
      <c r="AB25" s="3"/>
      <c r="AC25" s="3"/>
      <c r="AD25" s="3"/>
      <c r="AG25" s="2"/>
    </row>
    <row r="26" spans="1:33" ht="14.45" x14ac:dyDescent="0.3">
      <c r="A26" s="11">
        <f t="shared" si="0"/>
        <v>2</v>
      </c>
      <c r="B26">
        <v>2908</v>
      </c>
      <c r="C26" s="11">
        <v>2910</v>
      </c>
      <c r="D26" s="3">
        <f t="shared" si="1"/>
        <v>2909</v>
      </c>
      <c r="E26" s="3">
        <v>2.2909999999999995</v>
      </c>
      <c r="F26" s="3">
        <v>1.4430000000000005</v>
      </c>
      <c r="G26" s="3">
        <v>1.3299999999999992</v>
      </c>
      <c r="H26" s="3">
        <v>0.11300000000000132</v>
      </c>
      <c r="I26" s="111">
        <v>0.72150000000000025</v>
      </c>
      <c r="J26" s="112">
        <v>5.6500000000000661E-2</v>
      </c>
      <c r="K26" s="112">
        <v>0.66499999999999959</v>
      </c>
      <c r="L26" s="113">
        <f t="shared" si="5"/>
        <v>23.539823008849268</v>
      </c>
      <c r="M26" s="13">
        <f t="shared" si="2"/>
        <v>8.4962406015038641E-2</v>
      </c>
      <c r="N26" s="3">
        <f t="shared" si="3"/>
        <v>13479.600240367232</v>
      </c>
      <c r="O26" s="3">
        <f t="shared" si="4"/>
        <v>16965.802982535195</v>
      </c>
      <c r="R26" s="3"/>
      <c r="S26" s="3"/>
      <c r="U26" s="13"/>
      <c r="V26" s="3"/>
      <c r="W26" s="11"/>
      <c r="X26" s="3"/>
      <c r="Y26" s="3">
        <v>14981.704770578279</v>
      </c>
      <c r="Z26" s="3"/>
      <c r="AA26" s="3"/>
      <c r="AB26" s="3"/>
      <c r="AC26" s="3"/>
      <c r="AD26" s="3"/>
      <c r="AG26" s="2"/>
    </row>
    <row r="27" spans="1:33" ht="14.45" x14ac:dyDescent="0.3">
      <c r="A27" s="11">
        <f t="shared" si="0"/>
        <v>2</v>
      </c>
      <c r="B27">
        <v>2906</v>
      </c>
      <c r="C27" s="11">
        <v>2908</v>
      </c>
      <c r="D27" s="3">
        <f t="shared" si="1"/>
        <v>2907</v>
      </c>
      <c r="E27" s="3">
        <v>1.484</v>
      </c>
      <c r="F27" s="3">
        <v>0.86400000000000077</v>
      </c>
      <c r="G27" s="3">
        <v>0.82699999999999996</v>
      </c>
      <c r="H27" s="3">
        <v>3.700000000000081E-2</v>
      </c>
      <c r="I27" s="111">
        <v>0.43200000000000038</v>
      </c>
      <c r="J27" s="112">
        <v>1.8500000000000405E-2</v>
      </c>
      <c r="K27" s="112">
        <v>0.41349999999999998</v>
      </c>
      <c r="L27" s="113">
        <f t="shared" si="5"/>
        <v>44.702702702701721</v>
      </c>
      <c r="M27" s="13">
        <f t="shared" si="2"/>
        <v>4.4740024183797841E-2</v>
      </c>
      <c r="N27" s="3">
        <f t="shared" si="3"/>
        <v>13431.035303395118</v>
      </c>
      <c r="O27" s="3">
        <f t="shared" si="4"/>
        <v>16961.64444682041</v>
      </c>
      <c r="R27" s="3"/>
      <c r="S27" s="3"/>
      <c r="U27" s="13"/>
      <c r="V27" s="3"/>
      <c r="W27" s="11"/>
      <c r="X27" s="3"/>
      <c r="Y27" s="3">
        <v>14944.273519836601</v>
      </c>
      <c r="Z27" s="3"/>
      <c r="AA27" s="3"/>
      <c r="AB27" s="3"/>
      <c r="AC27" s="3"/>
      <c r="AD27" s="3"/>
      <c r="AG27" s="2"/>
    </row>
    <row r="28" spans="1:33" ht="14.45" x14ac:dyDescent="0.3">
      <c r="A28" s="11">
        <f t="shared" si="0"/>
        <v>1</v>
      </c>
      <c r="B28">
        <v>2905</v>
      </c>
      <c r="C28" s="11">
        <v>2906</v>
      </c>
      <c r="D28" s="3">
        <f t="shared" si="1"/>
        <v>2905.5</v>
      </c>
      <c r="E28" s="3">
        <v>0.86099999999999888</v>
      </c>
      <c r="F28" s="3">
        <v>0.52800000000000047</v>
      </c>
      <c r="G28" s="3">
        <v>0.51200000000000045</v>
      </c>
      <c r="H28" s="3">
        <v>1.6000000000000014E-2</v>
      </c>
      <c r="I28" s="111">
        <v>0.52800000000000047</v>
      </c>
      <c r="J28" s="112">
        <v>1.6000000000000014E-2</v>
      </c>
      <c r="K28" s="112">
        <v>0.51200000000000045</v>
      </c>
      <c r="L28" s="113">
        <f t="shared" si="5"/>
        <v>32</v>
      </c>
      <c r="M28" s="13">
        <f t="shared" si="2"/>
        <v>3.125E-2</v>
      </c>
      <c r="N28" s="3">
        <f t="shared" si="3"/>
        <v>13338.809293946206</v>
      </c>
      <c r="O28" s="3">
        <f t="shared" si="4"/>
        <v>16959.454619611235</v>
      </c>
      <c r="S28" s="292">
        <v>14642</v>
      </c>
      <c r="T28" s="147">
        <v>14642</v>
      </c>
      <c r="U28" s="13">
        <f>14692-50</f>
        <v>14642</v>
      </c>
      <c r="V28" s="3"/>
      <c r="W28" s="11"/>
      <c r="X28" s="3">
        <f>1/(T28-T29)*10</f>
        <v>0.11208482859224256</v>
      </c>
      <c r="Y28" s="3">
        <v>14902.333737184073</v>
      </c>
      <c r="Z28" s="3">
        <f>(U28-U77)/SUM(L29:L77)</f>
        <v>2.3061231827204507</v>
      </c>
      <c r="AA28" s="3">
        <v>2.3061231827204498</v>
      </c>
      <c r="AB28" s="3"/>
      <c r="AC28" s="3"/>
      <c r="AD28" s="3"/>
      <c r="AG28" s="2"/>
    </row>
    <row r="29" spans="1:33" ht="14.45" x14ac:dyDescent="0.3">
      <c r="A29" s="11">
        <f t="shared" si="0"/>
        <v>1</v>
      </c>
      <c r="B29">
        <v>2904</v>
      </c>
      <c r="C29" s="11">
        <v>2905</v>
      </c>
      <c r="D29" s="3">
        <f t="shared" si="1"/>
        <v>2904.5</v>
      </c>
      <c r="E29" s="3">
        <v>0.90500000000000114</v>
      </c>
      <c r="F29" s="3">
        <v>0.63500000000000156</v>
      </c>
      <c r="G29" s="3">
        <v>0.61900000000000155</v>
      </c>
      <c r="H29" s="3">
        <v>1.6000000000000014E-2</v>
      </c>
      <c r="I29" s="111">
        <v>0.63500000000000156</v>
      </c>
      <c r="J29" s="112">
        <v>1.6000000000000014E-2</v>
      </c>
      <c r="K29" s="112">
        <v>0.61900000000000155</v>
      </c>
      <c r="L29" s="113">
        <f t="shared" si="5"/>
        <v>38.687500000000064</v>
      </c>
      <c r="M29" s="13">
        <f t="shared" si="2"/>
        <v>2.5848142164781866E-2</v>
      </c>
      <c r="N29" s="3">
        <f t="shared" si="3"/>
        <v>13272.790191656295</v>
      </c>
      <c r="O29" s="3">
        <f t="shared" si="4"/>
        <v>16957.925069694014</v>
      </c>
      <c r="S29" s="292">
        <f>S28-L29*2.30612318272045</f>
        <v>14552.781859368502</v>
      </c>
      <c r="T29" s="147">
        <f>S29</f>
        <v>14552.781859368502</v>
      </c>
      <c r="U29" s="13"/>
      <c r="V29" s="3"/>
      <c r="W29" s="11"/>
      <c r="X29" s="3">
        <f t="shared" ref="X29:X92" si="6">1/(T29-T30)*10</f>
        <v>0.13265871682332403</v>
      </c>
      <c r="Y29" s="3">
        <v>14855.368820005911</v>
      </c>
      <c r="Z29" s="3"/>
      <c r="AA29" s="3"/>
      <c r="AB29" s="3"/>
      <c r="AC29" s="3"/>
      <c r="AD29" s="3"/>
      <c r="AG29" s="2"/>
    </row>
    <row r="30" spans="1:33" ht="14.45" x14ac:dyDescent="0.3">
      <c r="A30" s="11">
        <f t="shared" si="0"/>
        <v>1</v>
      </c>
      <c r="B30">
        <v>2903</v>
      </c>
      <c r="C30" s="11">
        <v>2904</v>
      </c>
      <c r="D30" s="3">
        <f t="shared" si="1"/>
        <v>2903.5</v>
      </c>
      <c r="E30" s="3">
        <v>0.80299999999999994</v>
      </c>
      <c r="F30" s="3">
        <v>0.53900000000000059</v>
      </c>
      <c r="G30" s="3">
        <v>0.52300000000000058</v>
      </c>
      <c r="H30" s="3">
        <v>1.6000000000000014E-2</v>
      </c>
      <c r="I30" s="111">
        <v>0.53900000000000059</v>
      </c>
      <c r="J30" s="112">
        <v>1.6000000000000014E-2</v>
      </c>
      <c r="K30" s="112">
        <v>0.52300000000000058</v>
      </c>
      <c r="L30" s="113">
        <f t="shared" si="5"/>
        <v>32.687500000000007</v>
      </c>
      <c r="M30" s="13">
        <f t="shared" si="2"/>
        <v>3.0592734225621407E-2</v>
      </c>
      <c r="N30" s="3">
        <f t="shared" si="3"/>
        <v>13192.974128536265</v>
      </c>
      <c r="O30" s="3">
        <f t="shared" si="4"/>
        <v>16956.659916935347</v>
      </c>
      <c r="R30" s="3">
        <f>R31+L31*1.62147289978223</f>
        <v>14013.549296918098</v>
      </c>
      <c r="S30" s="292">
        <f t="shared" ref="S30:S93" si="7">S29-L30*2.30612318272045</f>
        <v>14477.400457833328</v>
      </c>
      <c r="T30" s="147">
        <f t="shared" ref="T30:T76" si="8">S30</f>
        <v>14477.400457833328</v>
      </c>
      <c r="U30" s="13"/>
      <c r="V30" s="3"/>
      <c r="W30" s="11"/>
      <c r="X30" s="3">
        <f t="shared" si="6"/>
        <v>0.12731742781479358</v>
      </c>
      <c r="Y30" s="3">
        <v>14812.912434738599</v>
      </c>
      <c r="Z30" s="3"/>
      <c r="AA30" s="3"/>
      <c r="AB30" s="3"/>
      <c r="AC30" s="3"/>
      <c r="AD30" s="3"/>
      <c r="AG30" s="2"/>
    </row>
    <row r="31" spans="1:33" ht="14.45" x14ac:dyDescent="0.3">
      <c r="A31" s="11">
        <f t="shared" si="0"/>
        <v>1</v>
      </c>
      <c r="B31">
        <v>2902</v>
      </c>
      <c r="C31" s="11">
        <v>2903</v>
      </c>
      <c r="D31" s="3">
        <f t="shared" si="1"/>
        <v>2902.5</v>
      </c>
      <c r="E31" s="3">
        <v>0.87999999999999901</v>
      </c>
      <c r="F31" s="3">
        <v>0.59600000000000009</v>
      </c>
      <c r="G31" s="3">
        <v>0.57899999999999885</v>
      </c>
      <c r="H31" s="3">
        <v>1.7000000000001236E-2</v>
      </c>
      <c r="I31" s="111">
        <v>0.59600000000000009</v>
      </c>
      <c r="J31" s="112">
        <v>1.7000000000001236E-2</v>
      </c>
      <c r="K31" s="112">
        <v>0.57899999999999885</v>
      </c>
      <c r="L31" s="113">
        <f t="shared" si="5"/>
        <v>34.058823529409217</v>
      </c>
      <c r="M31" s="13">
        <f t="shared" si="2"/>
        <v>2.9360967184803577E-2</v>
      </c>
      <c r="N31" s="3">
        <f t="shared" si="3"/>
        <v>13125.536647095594</v>
      </c>
      <c r="O31" s="3">
        <f t="shared" si="4"/>
        <v>16955.162537284072</v>
      </c>
      <c r="R31" s="3">
        <f t="shared" ref="R31:R52" si="9">R32+L32*1.62147289978223</f>
        <v>13958.323837566695</v>
      </c>
      <c r="S31" s="292">
        <f t="shared" si="7"/>
        <v>14398.856615315972</v>
      </c>
      <c r="T31" s="147">
        <f t="shared" si="8"/>
        <v>14398.856615315972</v>
      </c>
      <c r="U31" s="13"/>
      <c r="V31" s="3"/>
      <c r="W31" s="11"/>
      <c r="X31" s="3">
        <f t="shared" si="6"/>
        <v>0.11656671521940862</v>
      </c>
      <c r="Y31" s="3">
        <v>14767.77910864922</v>
      </c>
      <c r="Z31" s="3"/>
      <c r="AA31" s="3"/>
      <c r="AB31" s="3"/>
      <c r="AC31" s="3"/>
      <c r="AD31" s="3"/>
      <c r="AG31" s="2"/>
    </row>
    <row r="32" spans="1:33" ht="14.45" x14ac:dyDescent="0.3">
      <c r="A32" s="11">
        <f t="shared" si="0"/>
        <v>1</v>
      </c>
      <c r="B32">
        <v>2901</v>
      </c>
      <c r="C32" s="11">
        <v>2902</v>
      </c>
      <c r="D32" s="3">
        <f t="shared" si="1"/>
        <v>2901.5</v>
      </c>
      <c r="E32" s="3">
        <v>0.8019999999999996</v>
      </c>
      <c r="F32" s="3">
        <v>0.57299999999999862</v>
      </c>
      <c r="G32" s="3">
        <v>0.55799999999999983</v>
      </c>
      <c r="H32" s="3">
        <v>1.4999999999998792E-2</v>
      </c>
      <c r="I32" s="111">
        <v>0.57299999999999862</v>
      </c>
      <c r="J32" s="112">
        <v>1.4999999999998792E-2</v>
      </c>
      <c r="K32" s="112">
        <v>0.55799999999999983</v>
      </c>
      <c r="L32" s="113">
        <f t="shared" si="5"/>
        <v>37.200000000002987</v>
      </c>
      <c r="M32" s="13">
        <f t="shared" si="2"/>
        <v>2.6881720430105369E-2</v>
      </c>
      <c r="N32" s="3">
        <f t="shared" si="3"/>
        <v>13055.269992268653</v>
      </c>
      <c r="O32" s="3">
        <f t="shared" si="4"/>
        <v>16953.725447206409</v>
      </c>
      <c r="R32" s="3">
        <f t="shared" si="9"/>
        <v>13898.005045694792</v>
      </c>
      <c r="S32" s="292">
        <f t="shared" si="7"/>
        <v>14313.068832918763</v>
      </c>
      <c r="T32" s="147">
        <f t="shared" si="8"/>
        <v>14313.068832918763</v>
      </c>
      <c r="U32" s="13"/>
      <c r="V32" s="3"/>
      <c r="W32" s="11"/>
      <c r="X32" s="3">
        <f t="shared" si="6"/>
        <v>0.12529457480117268</v>
      </c>
      <c r="Y32" s="3">
        <v>14723.725951663482</v>
      </c>
      <c r="Z32" s="3"/>
      <c r="AA32" s="3"/>
      <c r="AB32" s="3"/>
      <c r="AC32" s="3"/>
      <c r="AD32" s="3"/>
      <c r="AG32" s="2"/>
    </row>
    <row r="33" spans="1:33" ht="14.45" x14ac:dyDescent="0.3">
      <c r="A33" s="11">
        <f t="shared" si="0"/>
        <v>1</v>
      </c>
      <c r="B33">
        <v>2900</v>
      </c>
      <c r="C33" s="11">
        <v>2901</v>
      </c>
      <c r="D33" s="3">
        <f t="shared" si="1"/>
        <v>2900.5</v>
      </c>
      <c r="E33" s="3">
        <v>1.1820000000000004</v>
      </c>
      <c r="F33" s="3">
        <v>0.81900000000000084</v>
      </c>
      <c r="G33" s="3">
        <v>0.79600000000000115</v>
      </c>
      <c r="H33" s="3">
        <v>2.2999999999999687E-2</v>
      </c>
      <c r="I33" s="111">
        <v>0.81900000000000084</v>
      </c>
      <c r="J33" s="112">
        <v>2.2999999999999687E-2</v>
      </c>
      <c r="K33" s="112">
        <v>0.79600000000000115</v>
      </c>
      <c r="L33" s="113">
        <f t="shared" si="5"/>
        <v>34.608695652174433</v>
      </c>
      <c r="M33" s="13">
        <f t="shared" si="2"/>
        <v>2.8894472361808612E-2</v>
      </c>
      <c r="N33" s="3">
        <f t="shared" si="3"/>
        <v>12978.522785856625</v>
      </c>
      <c r="O33" s="3">
        <f t="shared" si="4"/>
        <v>16952.409705342136</v>
      </c>
      <c r="R33" s="3">
        <f t="shared" si="9"/>
        <v>13841.887983597981</v>
      </c>
      <c r="S33" s="292">
        <f t="shared" si="7"/>
        <v>14233.256917551567</v>
      </c>
      <c r="T33" s="147">
        <f t="shared" si="8"/>
        <v>14233.256917551567</v>
      </c>
      <c r="U33" s="13"/>
      <c r="V33" s="3"/>
      <c r="W33" s="11"/>
      <c r="X33" s="3">
        <f t="shared" si="6"/>
        <v>0.14476206333167513</v>
      </c>
      <c r="Y33" s="3">
        <v>14668.119681656193</v>
      </c>
      <c r="Z33" s="3"/>
      <c r="AA33" s="3"/>
      <c r="AB33" s="3"/>
      <c r="AC33" s="3"/>
      <c r="AD33" s="3"/>
      <c r="AG33" s="2"/>
    </row>
    <row r="34" spans="1:33" ht="14.45" x14ac:dyDescent="0.3">
      <c r="A34" s="11">
        <f t="shared" si="0"/>
        <v>1</v>
      </c>
      <c r="B34">
        <v>2899</v>
      </c>
      <c r="C34" s="11">
        <v>2900</v>
      </c>
      <c r="D34" s="3">
        <f t="shared" si="1"/>
        <v>2899.5</v>
      </c>
      <c r="E34" s="3">
        <v>1.0310000000000006</v>
      </c>
      <c r="F34" s="3">
        <v>0.68100000000000094</v>
      </c>
      <c r="G34" s="3">
        <v>0.6590000000000007</v>
      </c>
      <c r="H34" s="3">
        <v>2.2000000000000242E-2</v>
      </c>
      <c r="I34" s="111">
        <v>0.68100000000000094</v>
      </c>
      <c r="J34" s="112">
        <v>2.2000000000000242E-2</v>
      </c>
      <c r="K34" s="112">
        <v>0.6590000000000007</v>
      </c>
      <c r="L34" s="113">
        <f t="shared" si="5"/>
        <v>29.954545454545158</v>
      </c>
      <c r="M34" s="13">
        <f t="shared" si="2"/>
        <v>3.3383915022762091E-2</v>
      </c>
      <c r="N34" s="3">
        <f t="shared" si="3"/>
        <v>12907.121691532209</v>
      </c>
      <c r="O34" s="3">
        <f t="shared" si="4"/>
        <v>16950.995448132246</v>
      </c>
      <c r="R34" s="3">
        <f t="shared" si="9"/>
        <v>13793.317499918141</v>
      </c>
      <c r="S34" s="292">
        <f t="shared" si="7"/>
        <v>14164.178045850987</v>
      </c>
      <c r="T34" s="147">
        <f t="shared" si="8"/>
        <v>14164.178045850987</v>
      </c>
      <c r="U34" s="13"/>
      <c r="V34" s="3"/>
      <c r="W34" s="11"/>
      <c r="X34" s="3">
        <f t="shared" si="6"/>
        <v>0.15340619597271493</v>
      </c>
      <c r="Y34" s="3">
        <v>14618.99442627075</v>
      </c>
      <c r="Z34" s="3"/>
      <c r="AA34" s="3"/>
      <c r="AB34" s="3"/>
      <c r="AC34" s="3"/>
      <c r="AD34" s="3"/>
      <c r="AG34" s="2"/>
    </row>
    <row r="35" spans="1:33" ht="14.45" x14ac:dyDescent="0.3">
      <c r="A35" s="11">
        <f t="shared" si="0"/>
        <v>1</v>
      </c>
      <c r="B35">
        <v>2898</v>
      </c>
      <c r="C35" s="11">
        <v>2899</v>
      </c>
      <c r="D35" s="3">
        <f t="shared" si="1"/>
        <v>2898.5</v>
      </c>
      <c r="E35" s="3">
        <v>0.68000000000000149</v>
      </c>
      <c r="F35" s="3">
        <v>0.43900000000000006</v>
      </c>
      <c r="G35" s="3">
        <v>0.42400000000000126</v>
      </c>
      <c r="H35" s="3">
        <v>1.4999999999998792E-2</v>
      </c>
      <c r="I35" s="111">
        <v>0.43900000000000006</v>
      </c>
      <c r="J35" s="112">
        <v>1.4999999999998792E-2</v>
      </c>
      <c r="K35" s="112">
        <v>0.42400000000000126</v>
      </c>
      <c r="L35" s="113">
        <f t="shared" si="5"/>
        <v>28.266666666669028</v>
      </c>
      <c r="M35" s="13">
        <f t="shared" si="2"/>
        <v>3.5377358490563081E-2</v>
      </c>
      <c r="N35" s="3">
        <f t="shared" si="3"/>
        <v>12845.322560269353</v>
      </c>
      <c r="O35" s="3">
        <f t="shared" si="4"/>
        <v>16949.36145246954</v>
      </c>
      <c r="R35" s="3">
        <f t="shared" si="9"/>
        <v>13747.483865950959</v>
      </c>
      <c r="S35" s="292">
        <f t="shared" si="7"/>
        <v>14098.991630552751</v>
      </c>
      <c r="T35" s="147">
        <f t="shared" si="8"/>
        <v>14098.991630552751</v>
      </c>
      <c r="U35" s="13"/>
      <c r="V35" s="3"/>
      <c r="W35" s="11"/>
      <c r="X35" s="3">
        <f t="shared" si="6"/>
        <v>0.13898339122316394</v>
      </c>
      <c r="Y35" s="3">
        <v>14581.234428410573</v>
      </c>
      <c r="Z35" s="3"/>
      <c r="AA35" s="3"/>
      <c r="AB35" s="3"/>
      <c r="AC35" s="3"/>
      <c r="AD35" s="3"/>
      <c r="AG35" s="2"/>
    </row>
    <row r="36" spans="1:33" ht="14.45" x14ac:dyDescent="0.3">
      <c r="A36" s="11">
        <f t="shared" si="0"/>
        <v>1</v>
      </c>
      <c r="B36">
        <v>2897</v>
      </c>
      <c r="C36" s="11">
        <v>2898</v>
      </c>
      <c r="D36" s="3">
        <f t="shared" si="1"/>
        <v>2897.5</v>
      </c>
      <c r="E36" s="3">
        <v>0.9919999999999991</v>
      </c>
      <c r="F36" s="3">
        <v>0.64400000000000013</v>
      </c>
      <c r="G36" s="3">
        <v>0.62399999999999878</v>
      </c>
      <c r="H36" s="3">
        <v>2.000000000000135E-2</v>
      </c>
      <c r="I36" s="111">
        <v>0.64400000000000013</v>
      </c>
      <c r="J36" s="112">
        <v>2.000000000000135E-2</v>
      </c>
      <c r="K36" s="112">
        <v>0.62399999999999878</v>
      </c>
      <c r="L36" s="113">
        <f t="shared" si="5"/>
        <v>31.199999999997832</v>
      </c>
      <c r="M36" s="13">
        <f t="shared" si="2"/>
        <v>3.2051282051284276E-2</v>
      </c>
      <c r="N36" s="3">
        <f t="shared" si="3"/>
        <v>12787.005686579927</v>
      </c>
      <c r="O36" s="3">
        <f t="shared" si="4"/>
        <v>16947.629886525519</v>
      </c>
      <c r="R36" s="3">
        <f t="shared" si="9"/>
        <v>13696.893911477757</v>
      </c>
      <c r="S36" s="292">
        <f t="shared" si="7"/>
        <v>14027.040587251879</v>
      </c>
      <c r="T36" s="147">
        <f t="shared" si="8"/>
        <v>14027.040587251879</v>
      </c>
      <c r="U36" s="13"/>
      <c r="V36" s="3"/>
      <c r="W36" s="11"/>
      <c r="X36" s="3">
        <f t="shared" si="6"/>
        <v>0.19776960940268695</v>
      </c>
      <c r="Y36" s="3">
        <v>14533.84683636577</v>
      </c>
      <c r="Z36" s="3"/>
      <c r="AA36" s="3"/>
      <c r="AB36" s="3"/>
      <c r="AC36" s="3"/>
      <c r="AD36" s="3"/>
      <c r="AG36" s="2"/>
    </row>
    <row r="37" spans="1:33" ht="14.45" x14ac:dyDescent="0.3">
      <c r="A37" s="11">
        <f t="shared" si="0"/>
        <v>1</v>
      </c>
      <c r="B37">
        <v>2896</v>
      </c>
      <c r="C37" s="11">
        <v>2897</v>
      </c>
      <c r="D37" s="3">
        <f t="shared" si="1"/>
        <v>2896.5</v>
      </c>
      <c r="E37" s="3">
        <v>1.109</v>
      </c>
      <c r="F37" s="3">
        <v>0.61899999999999977</v>
      </c>
      <c r="G37" s="3">
        <v>0.59199999999999875</v>
      </c>
      <c r="H37" s="3">
        <v>2.7000000000001023E-2</v>
      </c>
      <c r="I37" s="111">
        <v>0.61899999999999977</v>
      </c>
      <c r="J37" s="112">
        <v>2.7000000000001023E-2</v>
      </c>
      <c r="K37" s="112">
        <v>0.59199999999999875</v>
      </c>
      <c r="L37" s="113">
        <f t="shared" si="5"/>
        <v>21.92592592592505</v>
      </c>
      <c r="M37" s="13">
        <f t="shared" si="2"/>
        <v>4.5608108108109932E-2</v>
      </c>
      <c r="N37" s="3">
        <f t="shared" si="3"/>
        <v>12722.637061847268</v>
      </c>
      <c r="O37" s="3">
        <f t="shared" si="4"/>
        <v>16946.061117379653</v>
      </c>
      <c r="R37" s="3">
        <f t="shared" si="9"/>
        <v>13661.341616786236</v>
      </c>
      <c r="S37" s="292">
        <f t="shared" si="7"/>
        <v>13976.476701171492</v>
      </c>
      <c r="T37" s="147">
        <f t="shared" si="8"/>
        <v>13976.476701171492</v>
      </c>
      <c r="U37" s="13"/>
      <c r="V37" s="3"/>
      <c r="W37" s="11"/>
      <c r="X37" s="3">
        <f t="shared" si="6"/>
        <v>0.28084726723850661</v>
      </c>
      <c r="Y37" s="3">
        <v>14487.63334117275</v>
      </c>
      <c r="Z37" s="3"/>
      <c r="AA37" s="3"/>
      <c r="AB37" s="3"/>
      <c r="AC37" s="3"/>
      <c r="AD37" s="3"/>
      <c r="AG37" s="2"/>
    </row>
    <row r="38" spans="1:33" ht="14.45" x14ac:dyDescent="0.3">
      <c r="A38" s="11">
        <f t="shared" si="0"/>
        <v>1</v>
      </c>
      <c r="B38">
        <v>2895</v>
      </c>
      <c r="C38" s="11">
        <v>2896</v>
      </c>
      <c r="D38" s="3">
        <f t="shared" si="1"/>
        <v>2895.5</v>
      </c>
      <c r="E38" s="3">
        <v>0.79699999999999971</v>
      </c>
      <c r="F38" s="3">
        <v>0.41099999999999959</v>
      </c>
      <c r="G38" s="3">
        <v>0.38599999999999923</v>
      </c>
      <c r="H38" s="3">
        <v>2.5000000000000355E-2</v>
      </c>
      <c r="I38" s="111">
        <v>0.41099999999999959</v>
      </c>
      <c r="J38" s="112">
        <v>2.5000000000000355E-2</v>
      </c>
      <c r="K38" s="112">
        <v>0.38599999999999923</v>
      </c>
      <c r="L38" s="113">
        <f t="shared" si="5"/>
        <v>15.439999999999749</v>
      </c>
      <c r="M38" s="13">
        <f t="shared" si="2"/>
        <v>6.4766839378239391E-2</v>
      </c>
      <c r="N38" s="3">
        <f t="shared" si="3"/>
        <v>12677.401751018997</v>
      </c>
      <c r="O38" s="3">
        <f t="shared" si="4"/>
        <v>16943.828801284253</v>
      </c>
      <c r="R38" s="3">
        <f t="shared" si="9"/>
        <v>13636.306075213599</v>
      </c>
      <c r="S38" s="292">
        <f t="shared" si="7"/>
        <v>13940.87015923029</v>
      </c>
      <c r="T38" s="147">
        <f t="shared" si="8"/>
        <v>13940.87015923029</v>
      </c>
      <c r="U38" s="13"/>
      <c r="V38" s="3"/>
      <c r="W38" s="11"/>
      <c r="X38" s="3">
        <f t="shared" si="6"/>
        <v>0.2747506378560195</v>
      </c>
      <c r="Y38" s="3">
        <v>14451.188331786569</v>
      </c>
      <c r="Z38" s="3"/>
      <c r="AA38" s="3"/>
      <c r="AB38" s="3"/>
      <c r="AC38" s="3"/>
      <c r="AD38" s="3"/>
      <c r="AG38" s="2"/>
    </row>
    <row r="39" spans="1:33" ht="14.45" x14ac:dyDescent="0.3">
      <c r="A39" s="11">
        <f t="shared" si="0"/>
        <v>1</v>
      </c>
      <c r="B39">
        <v>2894</v>
      </c>
      <c r="C39" s="11">
        <v>2895</v>
      </c>
      <c r="D39" s="3">
        <f t="shared" si="1"/>
        <v>2894.5</v>
      </c>
      <c r="E39" s="3">
        <v>0.73300000000000054</v>
      </c>
      <c r="F39" s="3">
        <v>0.38600000000000101</v>
      </c>
      <c r="G39" s="3">
        <v>0.36300000000000132</v>
      </c>
      <c r="H39" s="3">
        <v>2.2999999999999687E-2</v>
      </c>
      <c r="I39" s="111">
        <v>0.38600000000000101</v>
      </c>
      <c r="J39" s="112">
        <v>2.2999999999999687E-2</v>
      </c>
      <c r="K39" s="112">
        <v>0.36300000000000132</v>
      </c>
      <c r="L39" s="113">
        <f t="shared" si="5"/>
        <v>15.782608695652446</v>
      </c>
      <c r="M39" s="13">
        <f t="shared" si="2"/>
        <v>6.336088154269863E-2</v>
      </c>
      <c r="N39" s="3">
        <f t="shared" si="3"/>
        <v>12645.547534164116</v>
      </c>
      <c r="O39" s="3">
        <f t="shared" si="4"/>
        <v>16940.658749642349</v>
      </c>
      <c r="R39" s="3">
        <f t="shared" si="9"/>
        <v>13610.715002925732</v>
      </c>
      <c r="S39" s="292">
        <f t="shared" si="7"/>
        <v>13904.473519433441</v>
      </c>
      <c r="T39" s="147">
        <f t="shared" si="8"/>
        <v>13904.473519433441</v>
      </c>
      <c r="U39" s="13"/>
      <c r="V39" s="3"/>
      <c r="W39" s="11"/>
      <c r="X39" s="3">
        <f t="shared" si="6"/>
        <v>0.25853170660047448</v>
      </c>
      <c r="Y39" s="3">
        <v>14415.917419252173</v>
      </c>
      <c r="Z39" s="3"/>
      <c r="AA39" s="3"/>
      <c r="AB39" s="3"/>
      <c r="AC39" s="3"/>
      <c r="AD39" s="3"/>
      <c r="AG39" s="2"/>
    </row>
    <row r="40" spans="1:33" ht="14.45" x14ac:dyDescent="0.3">
      <c r="A40" s="11">
        <f t="shared" si="0"/>
        <v>1</v>
      </c>
      <c r="B40">
        <v>2893</v>
      </c>
      <c r="C40" s="11">
        <v>2894</v>
      </c>
      <c r="D40" s="3">
        <f t="shared" si="1"/>
        <v>2893.5</v>
      </c>
      <c r="E40" s="3">
        <v>0.69599999999999973</v>
      </c>
      <c r="F40" s="3">
        <v>0.39100000000000001</v>
      </c>
      <c r="G40" s="3">
        <v>0.36899999999999977</v>
      </c>
      <c r="H40" s="3">
        <v>2.2000000000000242E-2</v>
      </c>
      <c r="I40" s="111">
        <v>0.39100000000000001</v>
      </c>
      <c r="J40" s="112">
        <v>2.2000000000000242E-2</v>
      </c>
      <c r="K40" s="112">
        <v>0.36899999999999977</v>
      </c>
      <c r="L40" s="113">
        <f t="shared" si="5"/>
        <v>16.772727272727078</v>
      </c>
      <c r="M40" s="13">
        <f t="shared" si="2"/>
        <v>5.9620596205962752E-2</v>
      </c>
      <c r="N40" s="3">
        <f t="shared" si="3"/>
        <v>12612.986482355369</v>
      </c>
      <c r="O40" s="3">
        <f t="shared" si="4"/>
        <v>16937.557513446554</v>
      </c>
      <c r="R40" s="3">
        <f t="shared" si="9"/>
        <v>13583.518480197567</v>
      </c>
      <c r="S40" s="292">
        <f t="shared" si="7"/>
        <v>13865.793544232358</v>
      </c>
      <c r="T40" s="147">
        <f t="shared" si="8"/>
        <v>13865.793544232358</v>
      </c>
      <c r="U40" s="13"/>
      <c r="V40" s="3"/>
      <c r="W40" s="11"/>
      <c r="X40" s="3">
        <f t="shared" si="6"/>
        <v>0.33958833421752932</v>
      </c>
      <c r="Y40" s="3">
        <v>14380.411687347421</v>
      </c>
      <c r="Z40" s="3"/>
      <c r="AA40" s="3"/>
      <c r="AB40" s="3"/>
      <c r="AC40" s="3"/>
      <c r="AD40" s="3"/>
      <c r="AG40" s="2"/>
    </row>
    <row r="41" spans="1:33" ht="14.45" x14ac:dyDescent="0.3">
      <c r="A41" s="11">
        <f t="shared" si="0"/>
        <v>1</v>
      </c>
      <c r="B41">
        <v>2892</v>
      </c>
      <c r="C41" s="11">
        <v>2893</v>
      </c>
      <c r="D41" s="3">
        <f t="shared" si="1"/>
        <v>2892.5</v>
      </c>
      <c r="E41" s="3">
        <v>0.7240000000000002</v>
      </c>
      <c r="F41" s="3">
        <v>0.35799999999999876</v>
      </c>
      <c r="G41" s="3">
        <v>0.33199999999999896</v>
      </c>
      <c r="H41" s="3">
        <v>2.5999999999999801E-2</v>
      </c>
      <c r="I41" s="111">
        <v>0.35799999999999876</v>
      </c>
      <c r="J41" s="112">
        <v>2.5999999999999801E-2</v>
      </c>
      <c r="K41" s="112">
        <v>0.33199999999999896</v>
      </c>
      <c r="L41" s="113">
        <f t="shared" si="5"/>
        <v>12.769230769230827</v>
      </c>
      <c r="M41" s="13">
        <f t="shared" si="2"/>
        <v>7.8313253012047834E-2</v>
      </c>
      <c r="N41" s="3">
        <f t="shared" si="3"/>
        <v>12578.382719933526</v>
      </c>
      <c r="O41" s="3">
        <f t="shared" si="4"/>
        <v>16934.639347750828</v>
      </c>
      <c r="R41" s="3">
        <f t="shared" si="9"/>
        <v>13562.813518554194</v>
      </c>
      <c r="S41" s="292">
        <f t="shared" si="7"/>
        <v>13836.346125129927</v>
      </c>
      <c r="T41" s="147">
        <f t="shared" si="8"/>
        <v>13836.346125129927</v>
      </c>
      <c r="U41" s="13"/>
      <c r="V41" s="3"/>
      <c r="W41" s="11"/>
      <c r="X41" s="3">
        <f t="shared" si="6"/>
        <v>0.39958910841768047</v>
      </c>
      <c r="Y41" s="3">
        <v>14346.455763287024</v>
      </c>
      <c r="Z41" s="3"/>
      <c r="AA41" s="3"/>
      <c r="AB41" s="3"/>
      <c r="AC41" s="3"/>
      <c r="AD41" s="3"/>
      <c r="AG41" s="2"/>
    </row>
    <row r="42" spans="1:33" ht="14.45" x14ac:dyDescent="0.3">
      <c r="A42" s="11">
        <f t="shared" si="0"/>
        <v>1</v>
      </c>
      <c r="B42">
        <v>2891</v>
      </c>
      <c r="C42" s="11">
        <v>2892</v>
      </c>
      <c r="D42" s="3">
        <f t="shared" si="1"/>
        <v>2891.5</v>
      </c>
      <c r="E42" s="3">
        <v>0.66999999999999993</v>
      </c>
      <c r="F42" s="3">
        <v>0.31999999999999851</v>
      </c>
      <c r="G42" s="3">
        <v>0.29299999999999926</v>
      </c>
      <c r="H42" s="3">
        <v>2.6999999999999247E-2</v>
      </c>
      <c r="I42" s="111">
        <v>0.31999999999999851</v>
      </c>
      <c r="J42" s="112">
        <v>2.6999999999999247E-2</v>
      </c>
      <c r="K42" s="112">
        <v>0.29299999999999926</v>
      </c>
      <c r="L42" s="113">
        <f t="shared" si="5"/>
        <v>10.851851851852127</v>
      </c>
      <c r="M42" s="13">
        <f t="shared" si="2"/>
        <v>9.2150170648461829E-2</v>
      </c>
      <c r="N42" s="3">
        <f t="shared" si="3"/>
        <v>12552.03855892361</v>
      </c>
      <c r="O42" s="3">
        <f t="shared" si="4"/>
        <v>16930.806258801651</v>
      </c>
      <c r="R42" s="3">
        <f t="shared" si="9"/>
        <v>13545.217534863965</v>
      </c>
      <c r="S42" s="292">
        <f t="shared" si="7"/>
        <v>13811.320417998922</v>
      </c>
      <c r="T42" s="147">
        <f t="shared" si="8"/>
        <v>13811.320417998922</v>
      </c>
      <c r="U42" s="13"/>
      <c r="V42" s="3"/>
      <c r="W42" s="11"/>
      <c r="X42" s="3">
        <f t="shared" si="6"/>
        <v>0.43466309274179804</v>
      </c>
      <c r="Y42" s="3">
        <v>14314.284466441337</v>
      </c>
      <c r="Z42" s="3"/>
      <c r="AA42" s="3"/>
      <c r="AB42" s="3"/>
      <c r="AC42" s="3"/>
      <c r="AD42" s="3"/>
      <c r="AG42" s="2"/>
    </row>
    <row r="43" spans="1:33" ht="14.45" x14ac:dyDescent="0.3">
      <c r="A43" s="11">
        <f t="shared" si="0"/>
        <v>1</v>
      </c>
      <c r="B43">
        <v>2890</v>
      </c>
      <c r="C43" s="11">
        <v>2891</v>
      </c>
      <c r="D43" s="3">
        <f t="shared" si="1"/>
        <v>2890.5</v>
      </c>
      <c r="E43" s="3">
        <v>1.0090000000000003</v>
      </c>
      <c r="F43" s="3">
        <v>0.4610000000000003</v>
      </c>
      <c r="G43" s="3">
        <v>0.41900000000000048</v>
      </c>
      <c r="H43" s="3">
        <v>4.1999999999999815E-2</v>
      </c>
      <c r="I43" s="111">
        <v>0.4610000000000003</v>
      </c>
      <c r="J43" s="112">
        <v>4.1999999999999815E-2</v>
      </c>
      <c r="K43" s="112">
        <v>0.41900000000000048</v>
      </c>
      <c r="L43" s="113">
        <f t="shared" si="5"/>
        <v>9.9761904761905313</v>
      </c>
      <c r="M43" s="13">
        <f t="shared" si="2"/>
        <v>0.10023866348448632</v>
      </c>
      <c r="N43" s="3">
        <f t="shared" si="3"/>
        <v>12529.650136503536</v>
      </c>
      <c r="O43" s="3">
        <f t="shared" si="4"/>
        <v>16926.295913653263</v>
      </c>
      <c r="R43" s="3">
        <f t="shared" si="9"/>
        <v>13529.041412363757</v>
      </c>
      <c r="S43" s="292">
        <f t="shared" si="7"/>
        <v>13788.314093866544</v>
      </c>
      <c r="T43" s="147">
        <f t="shared" si="8"/>
        <v>13788.314093866544</v>
      </c>
      <c r="U43" s="13"/>
      <c r="V43" s="3"/>
      <c r="W43" s="11"/>
      <c r="X43" s="3">
        <f t="shared" si="6"/>
        <v>0.43362818061622765</v>
      </c>
      <c r="Y43" s="3">
        <v>14275.491263351591</v>
      </c>
      <c r="Z43" s="3"/>
      <c r="AA43" s="3"/>
      <c r="AB43" s="3"/>
      <c r="AC43" s="3"/>
      <c r="AD43" s="3"/>
      <c r="AG43" s="2"/>
    </row>
    <row r="44" spans="1:33" ht="14.45" x14ac:dyDescent="0.3">
      <c r="A44" s="11">
        <f t="shared" si="0"/>
        <v>1</v>
      </c>
      <c r="B44">
        <v>2889</v>
      </c>
      <c r="C44" s="11">
        <v>2890</v>
      </c>
      <c r="D44" s="3">
        <f t="shared" si="1"/>
        <v>2889.5</v>
      </c>
      <c r="E44" s="3">
        <v>0.95000000000000107</v>
      </c>
      <c r="F44" s="3">
        <v>0.45100000000000051</v>
      </c>
      <c r="G44" s="3">
        <v>0.41000000000000014</v>
      </c>
      <c r="H44" s="3">
        <v>4.1000000000000369E-2</v>
      </c>
      <c r="I44" s="111">
        <v>0.45100000000000051</v>
      </c>
      <c r="J44" s="112">
        <v>4.1000000000000369E-2</v>
      </c>
      <c r="K44" s="112">
        <v>0.41000000000000014</v>
      </c>
      <c r="L44" s="113">
        <f t="shared" si="5"/>
        <v>9.999999999999913</v>
      </c>
      <c r="M44" s="13">
        <f t="shared" si="2"/>
        <v>0.10000000000000087</v>
      </c>
      <c r="N44" s="3">
        <f t="shared" si="3"/>
        <v>12509.06828839381</v>
      </c>
      <c r="O44" s="3">
        <f t="shared" si="4"/>
        <v>16921.389672391346</v>
      </c>
      <c r="R44" s="3">
        <f t="shared" si="9"/>
        <v>13512.826683365935</v>
      </c>
      <c r="S44" s="292">
        <f t="shared" si="7"/>
        <v>13765.252862039339</v>
      </c>
      <c r="T44" s="147">
        <f t="shared" si="8"/>
        <v>13765.252862039339</v>
      </c>
      <c r="U44" s="13"/>
      <c r="V44" s="3"/>
      <c r="W44" s="11"/>
      <c r="X44" s="3">
        <f t="shared" si="6"/>
        <v>0.38977813987975002</v>
      </c>
      <c r="Y44" s="3">
        <v>14237.167699002557</v>
      </c>
      <c r="Z44" s="3"/>
      <c r="AA44" s="3"/>
      <c r="AB44" s="3"/>
      <c r="AC44" s="3"/>
      <c r="AD44" s="3"/>
      <c r="AG44" s="2"/>
    </row>
    <row r="45" spans="1:33" ht="14.45" x14ac:dyDescent="0.3">
      <c r="A45" s="11">
        <f t="shared" si="0"/>
        <v>1</v>
      </c>
      <c r="B45">
        <v>2888</v>
      </c>
      <c r="C45" s="11">
        <v>2889</v>
      </c>
      <c r="D45" s="3">
        <f t="shared" si="1"/>
        <v>2888.5</v>
      </c>
      <c r="E45" s="3">
        <v>0.56400000000000006</v>
      </c>
      <c r="F45" s="3">
        <v>0.29100000000000037</v>
      </c>
      <c r="G45" s="3">
        <v>0.26700000000000124</v>
      </c>
      <c r="H45" s="3">
        <v>2.3999999999999133E-2</v>
      </c>
      <c r="I45" s="111">
        <v>0.29100000000000037</v>
      </c>
      <c r="J45" s="112">
        <v>2.3999999999999133E-2</v>
      </c>
      <c r="K45" s="112">
        <v>0.26700000000000124</v>
      </c>
      <c r="L45" s="113">
        <f t="shared" si="5"/>
        <v>11.125000000000453</v>
      </c>
      <c r="M45" s="13">
        <f t="shared" si="2"/>
        <v>8.9887640449434536E-2</v>
      </c>
      <c r="N45" s="3">
        <f t="shared" si="3"/>
        <v>12488.437318928212</v>
      </c>
      <c r="O45" s="3">
        <f t="shared" si="4"/>
        <v>16916.495112656245</v>
      </c>
      <c r="R45" s="3">
        <f t="shared" si="9"/>
        <v>13494.787797355857</v>
      </c>
      <c r="S45" s="292">
        <f t="shared" si="7"/>
        <v>13739.597241631573</v>
      </c>
      <c r="T45" s="147">
        <f t="shared" si="8"/>
        <v>13739.597241631573</v>
      </c>
      <c r="U45" s="13"/>
      <c r="V45" s="3"/>
      <c r="W45" s="11"/>
      <c r="X45" s="3">
        <f t="shared" si="6"/>
        <v>0.43898161494484322</v>
      </c>
      <c r="Y45" s="3">
        <v>14206.358354504937</v>
      </c>
      <c r="Z45" s="3"/>
      <c r="AA45" s="3"/>
      <c r="AB45" s="3"/>
      <c r="AC45" s="3"/>
      <c r="AD45" s="3"/>
      <c r="AG45" s="2"/>
    </row>
    <row r="46" spans="1:33" ht="14.45" x14ac:dyDescent="0.3">
      <c r="A46" s="11">
        <f t="shared" si="0"/>
        <v>1</v>
      </c>
      <c r="B46">
        <v>2887</v>
      </c>
      <c r="C46" s="11">
        <v>2888</v>
      </c>
      <c r="D46" s="3">
        <f t="shared" si="1"/>
        <v>2887.5</v>
      </c>
      <c r="E46" s="3">
        <v>0.91999999999999993</v>
      </c>
      <c r="F46" s="3">
        <v>0.44599999999999973</v>
      </c>
      <c r="G46" s="3">
        <v>0.40499999999999936</v>
      </c>
      <c r="H46" s="3">
        <v>4.1000000000000369E-2</v>
      </c>
      <c r="I46" s="111">
        <v>0.44599999999999973</v>
      </c>
      <c r="J46" s="112">
        <v>4.1000000000000369E-2</v>
      </c>
      <c r="K46" s="112">
        <v>0.40499999999999936</v>
      </c>
      <c r="L46" s="113">
        <f t="shared" si="5"/>
        <v>9.8780487804877009</v>
      </c>
      <c r="M46" s="13">
        <f t="shared" si="2"/>
        <v>0.10123456790123564</v>
      </c>
      <c r="N46" s="3">
        <f t="shared" si="3"/>
        <v>12465.485365397735</v>
      </c>
      <c r="O46" s="3">
        <f t="shared" si="4"/>
        <v>16912.095508399972</v>
      </c>
      <c r="R46" s="3">
        <f t="shared" si="9"/>
        <v>13478.770808955569</v>
      </c>
      <c r="S46" s="292">
        <f t="shared" si="7"/>
        <v>13716.817244338847</v>
      </c>
      <c r="T46" s="147">
        <f t="shared" si="8"/>
        <v>13716.817244338847</v>
      </c>
      <c r="U46" s="13"/>
      <c r="V46" s="3"/>
      <c r="W46" s="11"/>
      <c r="X46" s="3">
        <f t="shared" si="6"/>
        <v>0.35931525324131192</v>
      </c>
      <c r="Y46" s="3">
        <v>14168.26960952626</v>
      </c>
      <c r="Z46" s="3"/>
      <c r="AA46" s="3"/>
      <c r="AB46" s="3"/>
      <c r="AC46" s="3"/>
      <c r="AD46" s="3"/>
      <c r="AG46" s="2"/>
    </row>
    <row r="47" spans="1:33" ht="14.45" x14ac:dyDescent="0.3">
      <c r="A47" s="11">
        <f t="shared" si="0"/>
        <v>1</v>
      </c>
      <c r="B47">
        <v>2886</v>
      </c>
      <c r="C47" s="11">
        <v>2887</v>
      </c>
      <c r="D47" s="3">
        <f t="shared" si="1"/>
        <v>2886.5</v>
      </c>
      <c r="E47" s="3">
        <v>1.1150000000000002</v>
      </c>
      <c r="F47" s="3">
        <v>0.57499999999999929</v>
      </c>
      <c r="G47" s="3">
        <v>0.53100000000000058</v>
      </c>
      <c r="H47" s="3">
        <v>4.3999999999998707E-2</v>
      </c>
      <c r="I47" s="111">
        <v>0.57499999999999929</v>
      </c>
      <c r="J47" s="112">
        <v>4.3999999999998707E-2</v>
      </c>
      <c r="K47" s="112">
        <v>0.53100000000000058</v>
      </c>
      <c r="L47" s="113">
        <f t="shared" si="5"/>
        <v>12.068181818182186</v>
      </c>
      <c r="M47" s="13">
        <f t="shared" si="2"/>
        <v>8.2862523540487121E-2</v>
      </c>
      <c r="N47" s="3">
        <f t="shared" si="3"/>
        <v>12445.105993120744</v>
      </c>
      <c r="O47" s="3">
        <f t="shared" si="4"/>
        <v>16907.140522001475</v>
      </c>
      <c r="R47" s="3">
        <f t="shared" si="9"/>
        <v>13459.202579187742</v>
      </c>
      <c r="S47" s="292">
        <f t="shared" si="7"/>
        <v>13688.986530474651</v>
      </c>
      <c r="T47" s="147">
        <f t="shared" si="8"/>
        <v>13688.986530474651</v>
      </c>
      <c r="U47" s="13"/>
      <c r="V47" s="3"/>
      <c r="W47" s="11"/>
      <c r="X47" s="3">
        <f t="shared" si="6"/>
        <v>0.41695017366948134</v>
      </c>
      <c r="Y47" s="3">
        <v>14124.122524792379</v>
      </c>
      <c r="Z47" s="3"/>
      <c r="AA47" s="3"/>
      <c r="AB47" s="3"/>
      <c r="AC47" s="3"/>
      <c r="AD47" s="3"/>
      <c r="AG47" s="2"/>
    </row>
    <row r="48" spans="1:33" ht="14.45" x14ac:dyDescent="0.3">
      <c r="A48" s="11">
        <f t="shared" si="0"/>
        <v>1</v>
      </c>
      <c r="B48">
        <v>2885</v>
      </c>
      <c r="C48" s="11">
        <v>2886</v>
      </c>
      <c r="D48" s="3">
        <f t="shared" si="1"/>
        <v>2885.5</v>
      </c>
      <c r="E48" s="3">
        <v>0.93599999999999994</v>
      </c>
      <c r="F48" s="3">
        <v>0.45599999999999952</v>
      </c>
      <c r="G48" s="3">
        <v>0.41599999999999859</v>
      </c>
      <c r="H48" s="3">
        <v>4.0000000000000924E-2</v>
      </c>
      <c r="I48" s="111">
        <v>0.45599999999999952</v>
      </c>
      <c r="J48" s="112">
        <v>4.0000000000000924E-2</v>
      </c>
      <c r="K48" s="112">
        <v>0.41599999999999859</v>
      </c>
      <c r="L48" s="113">
        <f t="shared" si="5"/>
        <v>10.399999999999725</v>
      </c>
      <c r="M48" s="13">
        <f t="shared" si="2"/>
        <v>9.6153846153848699E-2</v>
      </c>
      <c r="N48" s="3">
        <f t="shared" si="3"/>
        <v>12420.208164061125</v>
      </c>
      <c r="O48" s="3">
        <f t="shared" si="4"/>
        <v>16903.084766288772</v>
      </c>
      <c r="R48" s="3">
        <f t="shared" si="9"/>
        <v>13442.339261030007</v>
      </c>
      <c r="S48" s="292">
        <f t="shared" si="7"/>
        <v>13665.002849374359</v>
      </c>
      <c r="T48" s="147">
        <f t="shared" si="8"/>
        <v>13665.002849374359</v>
      </c>
      <c r="U48" s="13"/>
      <c r="V48" s="3"/>
      <c r="W48" s="11"/>
      <c r="X48" s="3">
        <f t="shared" si="6"/>
        <v>0.28392321349872585</v>
      </c>
      <c r="Y48" s="3">
        <v>14085.56414107299</v>
      </c>
      <c r="Z48" s="3"/>
      <c r="AA48" s="3"/>
      <c r="AB48" s="3"/>
      <c r="AC48" s="3"/>
      <c r="AD48" s="3"/>
      <c r="AG48" s="2"/>
    </row>
    <row r="49" spans="1:33" ht="14.45" x14ac:dyDescent="0.3">
      <c r="A49" s="11">
        <f t="shared" si="0"/>
        <v>1</v>
      </c>
      <c r="B49">
        <v>2884</v>
      </c>
      <c r="C49" s="11">
        <v>2885</v>
      </c>
      <c r="D49" s="3">
        <f t="shared" si="1"/>
        <v>2884.5</v>
      </c>
      <c r="E49" s="3">
        <v>0.96999999999999886</v>
      </c>
      <c r="F49" s="3">
        <v>0.53699999999999903</v>
      </c>
      <c r="G49" s="3">
        <v>0.50399999999999956</v>
      </c>
      <c r="H49" s="3">
        <v>3.2999999999999474E-2</v>
      </c>
      <c r="I49" s="111">
        <v>0.53699999999999903</v>
      </c>
      <c r="J49" s="112">
        <v>3.2999999999999474E-2</v>
      </c>
      <c r="K49" s="112">
        <v>0.50399999999999956</v>
      </c>
      <c r="L49" s="113">
        <f t="shared" si="5"/>
        <v>15.272727272727503</v>
      </c>
      <c r="M49" s="13">
        <f t="shared" si="2"/>
        <v>6.5476190476189494E-2</v>
      </c>
      <c r="N49" s="3">
        <f t="shared" si="3"/>
        <v>12398.751955816904</v>
      </c>
      <c r="O49" s="3">
        <f t="shared" si="4"/>
        <v>16898.378458851173</v>
      </c>
      <c r="R49" s="3">
        <f t="shared" si="9"/>
        <v>13417.574947651514</v>
      </c>
      <c r="S49" s="292">
        <f t="shared" si="7"/>
        <v>13629.782058947356</v>
      </c>
      <c r="T49" s="147">
        <f t="shared" si="8"/>
        <v>13629.782058947356</v>
      </c>
      <c r="U49" s="13"/>
      <c r="V49" s="3"/>
      <c r="W49" s="11"/>
      <c r="X49" s="3">
        <f t="shared" si="6"/>
        <v>0.22624078988673291</v>
      </c>
      <c r="Y49" s="3">
        <v>14043.20168355382</v>
      </c>
      <c r="Z49" s="3"/>
      <c r="AA49" s="3"/>
      <c r="AB49" s="3"/>
      <c r="AC49" s="3"/>
      <c r="AD49" s="3"/>
      <c r="AG49" s="2"/>
    </row>
    <row r="50" spans="1:33" ht="14.45" x14ac:dyDescent="0.3">
      <c r="A50" s="11">
        <f t="shared" si="0"/>
        <v>1</v>
      </c>
      <c r="B50">
        <v>2883</v>
      </c>
      <c r="C50" s="11">
        <v>2884</v>
      </c>
      <c r="D50" s="3">
        <f t="shared" si="1"/>
        <v>2883.5</v>
      </c>
      <c r="E50" s="3">
        <v>1.1349999999999998</v>
      </c>
      <c r="F50" s="3">
        <v>0.72599999999999909</v>
      </c>
      <c r="G50" s="3">
        <v>0.6899999999999995</v>
      </c>
      <c r="H50" s="3">
        <v>3.5999999999999588E-2</v>
      </c>
      <c r="I50" s="111">
        <v>0.72599999999999909</v>
      </c>
      <c r="J50" s="112">
        <v>3.5999999999999588E-2</v>
      </c>
      <c r="K50" s="112">
        <v>0.6899999999999995</v>
      </c>
      <c r="L50" s="113">
        <f t="shared" si="5"/>
        <v>19.166666666666874</v>
      </c>
      <c r="M50" s="13">
        <f t="shared" si="2"/>
        <v>5.2173913043477703E-2</v>
      </c>
      <c r="N50" s="3">
        <f t="shared" si="3"/>
        <v>12367.2428388149</v>
      </c>
      <c r="O50" s="3">
        <f t="shared" si="4"/>
        <v>16895.173687596049</v>
      </c>
      <c r="R50" s="3">
        <f t="shared" si="9"/>
        <v>13386.496717072354</v>
      </c>
      <c r="S50" s="292">
        <f t="shared" si="7"/>
        <v>13585.58136461188</v>
      </c>
      <c r="T50" s="147">
        <f t="shared" si="8"/>
        <v>13585.58136461188</v>
      </c>
      <c r="U50" s="13"/>
      <c r="V50" s="3"/>
      <c r="W50" s="11"/>
      <c r="X50" s="3">
        <f t="shared" si="6"/>
        <v>0.22272306970855218</v>
      </c>
      <c r="Y50" s="3">
        <v>13991.963053835167</v>
      </c>
      <c r="Z50" s="3"/>
      <c r="AA50" s="3"/>
      <c r="AB50" s="3"/>
      <c r="AC50" s="3"/>
      <c r="AD50" s="3"/>
      <c r="AG50" s="2"/>
    </row>
    <row r="51" spans="1:33" ht="14.45" x14ac:dyDescent="0.3">
      <c r="A51" s="11">
        <f t="shared" si="0"/>
        <v>1</v>
      </c>
      <c r="B51">
        <v>2882</v>
      </c>
      <c r="C51" s="11">
        <v>2883</v>
      </c>
      <c r="D51" s="3">
        <f t="shared" si="1"/>
        <v>2882.5</v>
      </c>
      <c r="E51" s="3">
        <v>1.5739999999999998</v>
      </c>
      <c r="F51" s="3">
        <v>1.0030000000000001</v>
      </c>
      <c r="G51" s="3">
        <v>0.95400000000000063</v>
      </c>
      <c r="H51" s="3">
        <v>4.8999999999999488E-2</v>
      </c>
      <c r="I51" s="111">
        <v>1.0030000000000001</v>
      </c>
      <c r="J51" s="112">
        <v>4.8999999999999488E-2</v>
      </c>
      <c r="K51" s="112">
        <v>0.95400000000000063</v>
      </c>
      <c r="L51" s="113">
        <f t="shared" si="5"/>
        <v>19.469387755102257</v>
      </c>
      <c r="M51" s="13">
        <f t="shared" si="2"/>
        <v>5.1362683438154567E-2</v>
      </c>
      <c r="N51" s="3">
        <f t="shared" si="3"/>
        <v>12327.700147339172</v>
      </c>
      <c r="O51" s="3">
        <f t="shared" si="4"/>
        <v>16892.620004255994</v>
      </c>
      <c r="R51" s="3">
        <f t="shared" si="9"/>
        <v>13354.927632452103</v>
      </c>
      <c r="S51" s="292">
        <f t="shared" si="7"/>
        <v>13540.682558156466</v>
      </c>
      <c r="T51" s="147">
        <f t="shared" si="8"/>
        <v>13540.682558156466</v>
      </c>
      <c r="U51" s="13"/>
      <c r="V51" s="3"/>
      <c r="W51" s="11"/>
      <c r="X51" s="3">
        <f t="shared" si="6"/>
        <v>0.26647541825580645</v>
      </c>
      <c r="Y51" s="3">
        <v>13927.715430998751</v>
      </c>
      <c r="Z51" s="3"/>
      <c r="AA51" s="3"/>
      <c r="AB51" s="3"/>
      <c r="AC51" s="3"/>
      <c r="AD51" s="3"/>
      <c r="AG51" s="2"/>
    </row>
    <row r="52" spans="1:33" ht="14.45" x14ac:dyDescent="0.3">
      <c r="A52" s="11">
        <f t="shared" si="0"/>
        <v>1</v>
      </c>
      <c r="B52">
        <v>2881</v>
      </c>
      <c r="C52" s="11">
        <v>2882</v>
      </c>
      <c r="D52" s="3">
        <f t="shared" si="1"/>
        <v>2881.5</v>
      </c>
      <c r="E52" s="3">
        <v>1.0440000000000005</v>
      </c>
      <c r="F52" s="3">
        <v>0.57000000000000028</v>
      </c>
      <c r="G52" s="3">
        <v>0.53699999999999903</v>
      </c>
      <c r="H52" s="3">
        <v>3.3000000000001251E-2</v>
      </c>
      <c r="I52" s="111">
        <v>0.57000000000000028</v>
      </c>
      <c r="J52" s="112">
        <v>3.3000000000001251E-2</v>
      </c>
      <c r="K52" s="112">
        <v>0.53699999999999903</v>
      </c>
      <c r="L52" s="113">
        <f t="shared" si="5"/>
        <v>16.272727272726627</v>
      </c>
      <c r="M52" s="13">
        <f t="shared" si="2"/>
        <v>6.1452513966482887E-2</v>
      </c>
      <c r="N52" s="3">
        <f t="shared" si="3"/>
        <v>12287.532912910234</v>
      </c>
      <c r="O52" s="3">
        <f t="shared" si="4"/>
        <v>16890.106027033562</v>
      </c>
      <c r="R52" s="3">
        <f t="shared" si="9"/>
        <v>13328.54184617383</v>
      </c>
      <c r="S52" s="292">
        <f t="shared" si="7"/>
        <v>13503.155644546745</v>
      </c>
      <c r="T52" s="147">
        <f t="shared" si="8"/>
        <v>13503.155644546745</v>
      </c>
      <c r="U52" s="13"/>
      <c r="V52" s="3"/>
      <c r="W52" s="11"/>
      <c r="X52" s="3">
        <f t="shared" si="6"/>
        <v>0.29853919491651293</v>
      </c>
      <c r="Y52" s="3">
        <v>13883.803165635227</v>
      </c>
      <c r="Z52" s="3"/>
      <c r="AA52" s="3"/>
      <c r="AB52" s="3"/>
      <c r="AC52" s="3"/>
      <c r="AD52" s="3"/>
      <c r="AG52" s="2"/>
    </row>
    <row r="53" spans="1:33" ht="14.45" x14ac:dyDescent="0.3">
      <c r="A53" s="11">
        <f t="shared" si="0"/>
        <v>1</v>
      </c>
      <c r="B53">
        <v>2880</v>
      </c>
      <c r="C53" s="11">
        <v>2881</v>
      </c>
      <c r="D53" s="3">
        <f t="shared" si="1"/>
        <v>2880.5</v>
      </c>
      <c r="E53" s="3">
        <v>1.2089999999999996</v>
      </c>
      <c r="F53" s="3">
        <v>0.62099999999999866</v>
      </c>
      <c r="G53" s="3">
        <v>0.58099999999999952</v>
      </c>
      <c r="H53" s="3">
        <v>3.9999999999999147E-2</v>
      </c>
      <c r="I53" s="111">
        <v>0.62099999999999866</v>
      </c>
      <c r="J53" s="112">
        <v>3.9999999999999147E-2</v>
      </c>
      <c r="K53" s="112">
        <v>0.58099999999999952</v>
      </c>
      <c r="L53" s="113">
        <f t="shared" si="5"/>
        <v>14.525000000000297</v>
      </c>
      <c r="M53" s="13">
        <f t="shared" si="2"/>
        <v>6.8846815834766234E-2</v>
      </c>
      <c r="N53" s="3">
        <f t="shared" si="3"/>
        <v>12253.960698961671</v>
      </c>
      <c r="O53" s="3">
        <f t="shared" si="4"/>
        <v>16887.09819702875</v>
      </c>
      <c r="R53" s="3">
        <f t="shared" ref="R53:R75" si="10">R54+L54*1.62147289978223</f>
        <v>13304.989952304493</v>
      </c>
      <c r="S53" s="292">
        <f t="shared" si="7"/>
        <v>13469.65920531773</v>
      </c>
      <c r="T53" s="147">
        <f t="shared" si="8"/>
        <v>13469.65920531773</v>
      </c>
      <c r="U53" s="13"/>
      <c r="V53" s="3"/>
      <c r="W53" s="11"/>
      <c r="X53" s="3">
        <f t="shared" si="6"/>
        <v>0.3287754648114804</v>
      </c>
      <c r="Y53" s="3">
        <v>13837.495742694064</v>
      </c>
      <c r="Z53" s="3"/>
      <c r="AA53" s="3"/>
      <c r="AB53" s="3"/>
      <c r="AC53" s="3"/>
      <c r="AD53" s="3"/>
      <c r="AG53" s="2"/>
    </row>
    <row r="54" spans="1:33" ht="14.45" x14ac:dyDescent="0.3">
      <c r="A54" s="11">
        <f t="shared" si="0"/>
        <v>1</v>
      </c>
      <c r="B54">
        <v>2879</v>
      </c>
      <c r="C54" s="11">
        <v>2880</v>
      </c>
      <c r="D54" s="3">
        <f t="shared" si="1"/>
        <v>2879.5</v>
      </c>
      <c r="E54" s="3">
        <v>0.99100000000000055</v>
      </c>
      <c r="F54" s="3">
        <v>0.52499999999999947</v>
      </c>
      <c r="G54" s="3">
        <v>0.48800000000000043</v>
      </c>
      <c r="H54" s="3">
        <v>3.6999999999999034E-2</v>
      </c>
      <c r="I54" s="111">
        <v>0.52499999999999947</v>
      </c>
      <c r="J54" s="112">
        <v>3.6999999999999034E-2</v>
      </c>
      <c r="K54" s="112">
        <v>0.48800000000000043</v>
      </c>
      <c r="L54" s="113">
        <f t="shared" si="5"/>
        <v>13.189189189189545</v>
      </c>
      <c r="M54" s="13">
        <f t="shared" si="2"/>
        <v>7.5819672131145488E-2</v>
      </c>
      <c r="N54" s="3">
        <f t="shared" si="3"/>
        <v>12223.994215812891</v>
      </c>
      <c r="O54" s="3">
        <f t="shared" si="4"/>
        <v>16883.728448502003</v>
      </c>
      <c r="R54" s="3">
        <f t="shared" si="10"/>
        <v>13283.604039464122</v>
      </c>
      <c r="S54" s="292">
        <f t="shared" si="7"/>
        <v>13439.243310367254</v>
      </c>
      <c r="T54" s="147">
        <f t="shared" si="8"/>
        <v>13439.243310367254</v>
      </c>
      <c r="U54" s="13"/>
      <c r="V54" s="3"/>
      <c r="W54" s="11"/>
      <c r="X54" s="3">
        <f t="shared" si="6"/>
        <v>0.39037086819466837</v>
      </c>
      <c r="Y54" s="3">
        <v>13795.69685166375</v>
      </c>
      <c r="Z54" s="3"/>
      <c r="AA54" s="3"/>
      <c r="AB54" s="3"/>
      <c r="AC54" s="3"/>
      <c r="AD54" s="3"/>
      <c r="AG54" s="2"/>
    </row>
    <row r="55" spans="1:33" ht="14.45" x14ac:dyDescent="0.3">
      <c r="A55" s="11">
        <f t="shared" si="0"/>
        <v>1</v>
      </c>
      <c r="B55">
        <v>2878</v>
      </c>
      <c r="C55" s="11">
        <v>2879</v>
      </c>
      <c r="D55" s="3">
        <f t="shared" si="1"/>
        <v>2878.5</v>
      </c>
      <c r="E55" s="3">
        <v>0.91600000000000037</v>
      </c>
      <c r="F55" s="3">
        <v>0.4480000000000004</v>
      </c>
      <c r="G55" s="3">
        <v>0.41100000000000136</v>
      </c>
      <c r="H55" s="3">
        <v>3.6999999999999034E-2</v>
      </c>
      <c r="I55" s="111">
        <v>0.4480000000000004</v>
      </c>
      <c r="J55" s="112">
        <v>3.6999999999999034E-2</v>
      </c>
      <c r="K55" s="112">
        <v>0.41100000000000136</v>
      </c>
      <c r="L55" s="113">
        <f t="shared" si="5"/>
        <v>11.108108108108436</v>
      </c>
      <c r="M55" s="13">
        <f t="shared" si="2"/>
        <v>9.0024330900240659E-2</v>
      </c>
      <c r="N55" s="3">
        <f t="shared" si="3"/>
        <v>12196.783639869074</v>
      </c>
      <c r="O55" s="3">
        <f t="shared" si="4"/>
        <v>16880.017409358585</v>
      </c>
      <c r="R55" s="3">
        <f t="shared" si="10"/>
        <v>13265.592543198973</v>
      </c>
      <c r="S55" s="292">
        <f t="shared" si="7"/>
        <v>13413.626644742981</v>
      </c>
      <c r="T55" s="147">
        <f t="shared" si="8"/>
        <v>13413.626644742981</v>
      </c>
      <c r="U55" s="13"/>
      <c r="V55" s="3"/>
      <c r="W55" s="11"/>
      <c r="X55" s="3">
        <f t="shared" si="6"/>
        <v>0.44222703972192251</v>
      </c>
      <c r="Y55" s="3">
        <v>13757.51417893693</v>
      </c>
      <c r="Z55" s="3"/>
      <c r="AA55" s="3"/>
      <c r="AB55" s="3"/>
      <c r="AC55" s="3"/>
      <c r="AD55" s="3"/>
      <c r="AG55" s="2"/>
    </row>
    <row r="56" spans="1:33" ht="14.45" x14ac:dyDescent="0.3">
      <c r="A56" s="11">
        <f t="shared" si="0"/>
        <v>1</v>
      </c>
      <c r="B56">
        <v>2877</v>
      </c>
      <c r="C56" s="11">
        <v>2878</v>
      </c>
      <c r="D56" s="3">
        <f t="shared" si="1"/>
        <v>2877.5</v>
      </c>
      <c r="E56" s="3">
        <v>0.87100000000000044</v>
      </c>
      <c r="F56" s="3">
        <v>0.38899999999999935</v>
      </c>
      <c r="G56" s="3">
        <v>0.35299999999999976</v>
      </c>
      <c r="H56" s="3">
        <v>3.5999999999999588E-2</v>
      </c>
      <c r="I56" s="111">
        <v>0.38899999999999935</v>
      </c>
      <c r="J56" s="112">
        <v>3.5999999999999588E-2</v>
      </c>
      <c r="K56" s="112">
        <v>0.35299999999999976</v>
      </c>
      <c r="L56" s="113">
        <f t="shared" si="5"/>
        <v>9.8055555555556619</v>
      </c>
      <c r="M56" s="13">
        <f t="shared" si="2"/>
        <v>0.10198300283286009</v>
      </c>
      <c r="N56" s="3">
        <f t="shared" si="3"/>
        <v>12173.866535949181</v>
      </c>
      <c r="O56" s="3">
        <f t="shared" si="4"/>
        <v>16875.611114706546</v>
      </c>
      <c r="R56" s="3">
        <f t="shared" si="10"/>
        <v>13249.69310059833</v>
      </c>
      <c r="S56" s="292">
        <f t="shared" si="7"/>
        <v>13391.01382575686</v>
      </c>
      <c r="T56" s="147">
        <f t="shared" si="8"/>
        <v>13391.01382575686</v>
      </c>
      <c r="U56" s="13"/>
      <c r="V56" s="3"/>
      <c r="W56" s="11"/>
      <c r="X56" s="3">
        <f t="shared" si="6"/>
        <v>0.39632683174600108</v>
      </c>
      <c r="Y56" s="3">
        <v>13722.102374780319</v>
      </c>
      <c r="Z56" s="3"/>
      <c r="AA56" s="3"/>
      <c r="AB56" s="3"/>
      <c r="AC56" s="3"/>
      <c r="AD56" s="3"/>
      <c r="AG56" s="2"/>
    </row>
    <row r="57" spans="1:33" ht="14.45" x14ac:dyDescent="0.3">
      <c r="A57" s="11">
        <f t="shared" si="0"/>
        <v>1</v>
      </c>
      <c r="B57">
        <v>2876</v>
      </c>
      <c r="C57" s="11">
        <v>2877</v>
      </c>
      <c r="D57" s="3">
        <f t="shared" si="1"/>
        <v>2876.5</v>
      </c>
      <c r="E57" s="3">
        <v>0.84199999999999875</v>
      </c>
      <c r="F57" s="3">
        <v>0.40599999999999881</v>
      </c>
      <c r="G57" s="3">
        <v>0.37199999999999989</v>
      </c>
      <c r="H57" s="3">
        <v>3.399999999999892E-2</v>
      </c>
      <c r="I57" s="111">
        <v>0.40599999999999881</v>
      </c>
      <c r="J57" s="112">
        <v>3.399999999999892E-2</v>
      </c>
      <c r="K57" s="112">
        <v>0.37199999999999989</v>
      </c>
      <c r="L57" s="113">
        <f t="shared" si="5"/>
        <v>10.94117647058858</v>
      </c>
      <c r="M57" s="13">
        <f t="shared" si="2"/>
        <v>9.1397849462362721E-2</v>
      </c>
      <c r="N57" s="3">
        <f t="shared" si="3"/>
        <v>12153.636724223192</v>
      </c>
      <c r="O57" s="3">
        <f t="shared" si="4"/>
        <v>16870.619495713239</v>
      </c>
      <c r="R57" s="3">
        <f t="shared" si="10"/>
        <v>13231.952279459536</v>
      </c>
      <c r="S57" s="292">
        <f t="shared" si="7"/>
        <v>13365.782125051799</v>
      </c>
      <c r="T57" s="147">
        <f t="shared" si="8"/>
        <v>13365.782125051799</v>
      </c>
      <c r="U57" s="13"/>
      <c r="V57" s="3"/>
      <c r="W57" s="11"/>
      <c r="X57" s="3">
        <f t="shared" si="6"/>
        <v>0.35377590493165589</v>
      </c>
      <c r="Y57" s="3">
        <v>13685.892184764496</v>
      </c>
      <c r="Z57" s="3"/>
      <c r="AA57" s="3"/>
      <c r="AB57" s="3"/>
      <c r="AC57" s="3"/>
      <c r="AD57" s="3"/>
      <c r="AG57" s="2"/>
    </row>
    <row r="58" spans="1:33" ht="14.45" x14ac:dyDescent="0.3">
      <c r="A58" s="11">
        <f t="shared" si="0"/>
        <v>1</v>
      </c>
      <c r="B58">
        <v>2875</v>
      </c>
      <c r="C58" s="11">
        <v>2876</v>
      </c>
      <c r="D58" s="3">
        <f t="shared" si="1"/>
        <v>2875.5</v>
      </c>
      <c r="E58" s="3">
        <v>0.8879999999999999</v>
      </c>
      <c r="F58" s="3">
        <v>0.46400000000000041</v>
      </c>
      <c r="G58" s="3">
        <v>0.42900000000000027</v>
      </c>
      <c r="H58" s="3">
        <v>3.5000000000000142E-2</v>
      </c>
      <c r="I58" s="111">
        <v>0.46400000000000041</v>
      </c>
      <c r="J58" s="112">
        <v>3.5000000000000142E-2</v>
      </c>
      <c r="K58" s="112">
        <v>0.42900000000000027</v>
      </c>
      <c r="L58" s="113">
        <f t="shared" si="5"/>
        <v>12.257142857142815</v>
      </c>
      <c r="M58" s="13">
        <f t="shared" si="2"/>
        <v>8.1585081585081862E-2</v>
      </c>
      <c r="N58" s="3">
        <f t="shared" si="3"/>
        <v>12131.06401645495</v>
      </c>
      <c r="O58" s="3">
        <f t="shared" si="4"/>
        <v>16866.145973374707</v>
      </c>
      <c r="R58" s="3">
        <f t="shared" si="10"/>
        <v>13212.077654487919</v>
      </c>
      <c r="S58" s="292">
        <f t="shared" si="7"/>
        <v>13337.515643755025</v>
      </c>
      <c r="T58" s="147">
        <f t="shared" si="8"/>
        <v>13337.515643755025</v>
      </c>
      <c r="U58" s="13"/>
      <c r="V58" s="3"/>
      <c r="W58" s="11"/>
      <c r="X58" s="3">
        <f t="shared" si="6"/>
        <v>0.30912107925117538</v>
      </c>
      <c r="Y58" s="3">
        <v>13646.958090052534</v>
      </c>
      <c r="Z58" s="3"/>
      <c r="AA58" s="3"/>
      <c r="AB58" s="3"/>
      <c r="AC58" s="3"/>
      <c r="AD58" s="3"/>
      <c r="AG58" s="2"/>
    </row>
    <row r="59" spans="1:33" ht="14.45" x14ac:dyDescent="0.3">
      <c r="A59" s="11">
        <f t="shared" si="0"/>
        <v>1</v>
      </c>
      <c r="B59">
        <v>2874</v>
      </c>
      <c r="C59" s="11">
        <v>2875</v>
      </c>
      <c r="D59" s="3">
        <f t="shared" si="1"/>
        <v>2874.5</v>
      </c>
      <c r="E59" s="3">
        <v>1.0090000000000003</v>
      </c>
      <c r="F59" s="3">
        <v>0.54100000000000037</v>
      </c>
      <c r="G59" s="3">
        <v>0.50500000000000078</v>
      </c>
      <c r="H59" s="3">
        <v>3.5999999999999588E-2</v>
      </c>
      <c r="I59" s="111">
        <v>0.54100000000000037</v>
      </c>
      <c r="J59" s="112">
        <v>3.5999999999999588E-2</v>
      </c>
      <c r="K59" s="112">
        <v>0.50500000000000078</v>
      </c>
      <c r="L59" s="113">
        <f t="shared" si="5"/>
        <v>14.02777777777796</v>
      </c>
      <c r="M59" s="13">
        <f t="shared" si="2"/>
        <v>7.1287128712870365E-2</v>
      </c>
      <c r="N59" s="3">
        <f t="shared" si="3"/>
        <v>12105.776342452831</v>
      </c>
      <c r="O59" s="3">
        <f t="shared" si="4"/>
        <v>16862.152742821592</v>
      </c>
      <c r="R59" s="3">
        <f t="shared" si="10"/>
        <v>13189.331992977084</v>
      </c>
      <c r="S59" s="292">
        <f t="shared" si="7"/>
        <v>13305.16586021964</v>
      </c>
      <c r="T59" s="147">
        <f t="shared" si="8"/>
        <v>13305.16586021964</v>
      </c>
      <c r="U59" s="13"/>
      <c r="V59" s="3"/>
      <c r="W59" s="11"/>
      <c r="X59" s="3">
        <f t="shared" si="6"/>
        <v>0.3707984442324041</v>
      </c>
      <c r="Y59" s="3">
        <v>13604.407777037079</v>
      </c>
      <c r="Z59" s="3"/>
      <c r="AA59" s="3"/>
      <c r="AB59" s="3"/>
      <c r="AC59" s="3"/>
      <c r="AD59" s="3"/>
      <c r="AG59" s="2"/>
    </row>
    <row r="60" spans="1:33" ht="14.45" x14ac:dyDescent="0.3">
      <c r="A60" s="11">
        <f t="shared" si="0"/>
        <v>1</v>
      </c>
      <c r="B60">
        <v>2873</v>
      </c>
      <c r="C60" s="11">
        <v>2874</v>
      </c>
      <c r="D60" s="3">
        <f t="shared" si="1"/>
        <v>2873.5</v>
      </c>
      <c r="E60" s="3">
        <v>0.9139999999999997</v>
      </c>
      <c r="F60" s="3">
        <v>0.45699999999999896</v>
      </c>
      <c r="G60" s="3">
        <v>0.42099999999999937</v>
      </c>
      <c r="H60" s="3">
        <v>3.5999999999999588E-2</v>
      </c>
      <c r="I60" s="111">
        <v>0.45699999999999896</v>
      </c>
      <c r="J60" s="112">
        <v>3.5999999999999588E-2</v>
      </c>
      <c r="K60" s="112">
        <v>0.42099999999999937</v>
      </c>
      <c r="L60" s="113">
        <f t="shared" si="5"/>
        <v>11.69444444444456</v>
      </c>
      <c r="M60" s="13">
        <f t="shared" si="2"/>
        <v>8.551068883610366E-2</v>
      </c>
      <c r="N60" s="3">
        <f t="shared" si="3"/>
        <v>12076.83567695248</v>
      </c>
      <c r="O60" s="3">
        <f t="shared" si="4"/>
        <v>16858.663551723301</v>
      </c>
      <c r="R60" s="3">
        <f t="shared" si="10"/>
        <v>13170.369768232409</v>
      </c>
      <c r="S60" s="292">
        <f t="shared" si="7"/>
        <v>13278.19703077727</v>
      </c>
      <c r="T60" s="147">
        <f t="shared" si="8"/>
        <v>13278.19703077727</v>
      </c>
      <c r="U60" s="13"/>
      <c r="V60" s="3"/>
      <c r="W60" s="11"/>
      <c r="X60" s="3">
        <f t="shared" si="6"/>
        <v>0.33290352448886512</v>
      </c>
      <c r="Y60" s="3">
        <v>13565.802429443616</v>
      </c>
      <c r="Z60" s="3"/>
      <c r="AA60" s="3"/>
      <c r="AB60" s="3"/>
      <c r="AC60" s="3"/>
      <c r="AD60" s="3"/>
      <c r="AG60" s="2"/>
    </row>
    <row r="61" spans="1:33" ht="14.45" x14ac:dyDescent="0.3">
      <c r="A61" s="11">
        <f t="shared" si="0"/>
        <v>1</v>
      </c>
      <c r="B61">
        <v>2872</v>
      </c>
      <c r="C61" s="11">
        <v>2873</v>
      </c>
      <c r="D61" s="3">
        <f t="shared" si="1"/>
        <v>2872.5</v>
      </c>
      <c r="E61" s="3">
        <v>1.048</v>
      </c>
      <c r="F61" s="3">
        <v>0.5470000000000006</v>
      </c>
      <c r="G61" s="3">
        <v>0.50799999999999912</v>
      </c>
      <c r="H61" s="3">
        <v>3.9000000000001478E-2</v>
      </c>
      <c r="I61" s="111">
        <v>0.5470000000000006</v>
      </c>
      <c r="J61" s="112">
        <v>3.9000000000001478E-2</v>
      </c>
      <c r="K61" s="112">
        <v>0.50799999999999912</v>
      </c>
      <c r="L61" s="113">
        <f t="shared" si="5"/>
        <v>13.025641025640509</v>
      </c>
      <c r="M61" s="13">
        <f t="shared" si="2"/>
        <v>7.6771653543310128E-2</v>
      </c>
      <c r="N61" s="3">
        <f t="shared" si="3"/>
        <v>12052.708904327434</v>
      </c>
      <c r="O61" s="3">
        <f t="shared" si="4"/>
        <v>16854.47817997832</v>
      </c>
      <c r="R61" s="3">
        <f t="shared" si="10"/>
        <v>13149.249044307042</v>
      </c>
      <c r="S61" s="292">
        <f t="shared" si="7"/>
        <v>13248.158298038246</v>
      </c>
      <c r="T61" s="147">
        <f t="shared" si="8"/>
        <v>13248.158298038246</v>
      </c>
      <c r="U61" s="13"/>
      <c r="V61" s="3"/>
      <c r="W61" s="11"/>
      <c r="X61" s="3">
        <f t="shared" si="6"/>
        <v>0.31710904364793396</v>
      </c>
      <c r="Y61" s="3">
        <v>13522.970333183734</v>
      </c>
      <c r="Z61" s="3"/>
      <c r="AA61" s="3"/>
      <c r="AB61" s="3"/>
      <c r="AC61" s="3"/>
      <c r="AD61" s="3"/>
      <c r="AG61" s="2"/>
    </row>
    <row r="62" spans="1:33" ht="14.45" x14ac:dyDescent="0.3">
      <c r="A62" s="11">
        <f t="shared" si="0"/>
        <v>1</v>
      </c>
      <c r="B62">
        <v>2871</v>
      </c>
      <c r="C62" s="11">
        <v>2872</v>
      </c>
      <c r="D62" s="3">
        <f t="shared" si="1"/>
        <v>2871.5</v>
      </c>
      <c r="E62" s="3">
        <v>1.1560000000000006</v>
      </c>
      <c r="F62" s="3">
        <v>0.63100000000000023</v>
      </c>
      <c r="G62" s="3">
        <v>0.58799999999999919</v>
      </c>
      <c r="H62" s="3">
        <v>4.3000000000001037E-2</v>
      </c>
      <c r="I62" s="111">
        <v>0.63100000000000023</v>
      </c>
      <c r="J62" s="112">
        <v>4.3000000000001037E-2</v>
      </c>
      <c r="K62" s="112">
        <v>0.58799999999999919</v>
      </c>
      <c r="L62" s="113">
        <f t="shared" si="5"/>
        <v>13.674418604650814</v>
      </c>
      <c r="M62" s="13">
        <f t="shared" si="2"/>
        <v>7.3129251700682144E-2</v>
      </c>
      <c r="N62" s="3">
        <f t="shared" si="3"/>
        <v>12025.835744100452</v>
      </c>
      <c r="O62" s="3">
        <f t="shared" si="4"/>
        <v>16850.720545536016</v>
      </c>
      <c r="R62" s="3">
        <f t="shared" si="10"/>
        <v>13127.076345119323</v>
      </c>
      <c r="S62" s="292">
        <f t="shared" si="7"/>
        <v>13216.623404283837</v>
      </c>
      <c r="T62" s="147">
        <f t="shared" si="8"/>
        <v>13216.623404283837</v>
      </c>
      <c r="U62" s="13"/>
      <c r="V62" s="3"/>
      <c r="W62" s="11"/>
      <c r="X62" s="3">
        <f t="shared" si="6"/>
        <v>0.37759757300853963</v>
      </c>
      <c r="Y62" s="3">
        <v>13476.193271501857</v>
      </c>
      <c r="Z62" s="3"/>
      <c r="AA62" s="3"/>
      <c r="AB62" s="3"/>
      <c r="AC62" s="3"/>
      <c r="AD62" s="3"/>
      <c r="AG62" s="2"/>
    </row>
    <row r="63" spans="1:33" ht="14.45" x14ac:dyDescent="0.3">
      <c r="A63" s="11">
        <f t="shared" si="0"/>
        <v>1</v>
      </c>
      <c r="B63">
        <v>2870</v>
      </c>
      <c r="C63" s="11">
        <v>2871</v>
      </c>
      <c r="D63" s="3">
        <f t="shared" si="1"/>
        <v>2870.5</v>
      </c>
      <c r="E63" s="3">
        <v>0.77800000000000047</v>
      </c>
      <c r="F63" s="3">
        <v>0.38700000000000045</v>
      </c>
      <c r="G63" s="3">
        <v>0.35599999999999987</v>
      </c>
      <c r="H63" s="3">
        <v>3.1000000000000583E-2</v>
      </c>
      <c r="I63" s="111">
        <v>0.38700000000000045</v>
      </c>
      <c r="J63" s="112">
        <v>3.1000000000000583E-2</v>
      </c>
      <c r="K63" s="112">
        <v>0.35599999999999987</v>
      </c>
      <c r="L63" s="113">
        <f t="shared" si="5"/>
        <v>11.483870967741716</v>
      </c>
      <c r="M63" s="13">
        <f t="shared" si="2"/>
        <v>8.7078651685394928E-2</v>
      </c>
      <c r="N63" s="3">
        <f t="shared" si="3"/>
        <v>11997.624092831216</v>
      </c>
      <c r="O63" s="3">
        <f t="shared" si="4"/>
        <v>16847.141190627692</v>
      </c>
      <c r="R63" s="3">
        <f t="shared" si="10"/>
        <v>13108.455559560534</v>
      </c>
      <c r="S63" s="292">
        <f t="shared" si="7"/>
        <v>13190.140183217758</v>
      </c>
      <c r="T63" s="147">
        <f t="shared" si="8"/>
        <v>13190.140183217758</v>
      </c>
      <c r="U63" s="13"/>
      <c r="V63" s="3"/>
      <c r="W63" s="11"/>
      <c r="X63" s="3">
        <f t="shared" si="6"/>
        <v>0.36319111574454888</v>
      </c>
      <c r="Y63" s="3">
        <v>13440.87539509339</v>
      </c>
      <c r="Z63" s="3"/>
      <c r="AA63" s="3"/>
      <c r="AB63" s="3"/>
      <c r="AC63" s="3"/>
      <c r="AD63" s="3"/>
      <c r="AG63" s="2"/>
    </row>
    <row r="64" spans="1:33" ht="14.45" x14ac:dyDescent="0.3">
      <c r="A64" s="11">
        <f t="shared" si="0"/>
        <v>1</v>
      </c>
      <c r="B64">
        <v>2869</v>
      </c>
      <c r="C64" s="11">
        <v>2870</v>
      </c>
      <c r="D64" s="3">
        <f t="shared" si="1"/>
        <v>2869.5</v>
      </c>
      <c r="E64" s="3">
        <v>0.85500000000000043</v>
      </c>
      <c r="F64" s="3">
        <v>0.4269999999999996</v>
      </c>
      <c r="G64" s="3">
        <v>0.39400000000000013</v>
      </c>
      <c r="H64" s="3">
        <v>3.2999999999999474E-2</v>
      </c>
      <c r="I64" s="111">
        <v>0.4269999999999996</v>
      </c>
      <c r="J64" s="112">
        <v>3.2999999999999474E-2</v>
      </c>
      <c r="K64" s="112">
        <v>0.39400000000000013</v>
      </c>
      <c r="L64" s="113">
        <f t="shared" si="5"/>
        <v>11.939393939394133</v>
      </c>
      <c r="M64" s="13">
        <f t="shared" si="2"/>
        <v>8.3756345177663616E-2</v>
      </c>
      <c r="N64" s="3">
        <f t="shared" si="3"/>
        <v>11973.931753702982</v>
      </c>
      <c r="O64" s="3">
        <f t="shared" si="4"/>
        <v>16842.879074004428</v>
      </c>
      <c r="R64" s="3">
        <f t="shared" si="10"/>
        <v>13089.096155847983</v>
      </c>
      <c r="S64" s="292">
        <f t="shared" si="7"/>
        <v>13162.606470066488</v>
      </c>
      <c r="T64" s="147">
        <f t="shared" si="8"/>
        <v>13162.606470066488</v>
      </c>
      <c r="U64" s="13"/>
      <c r="V64" s="3"/>
      <c r="W64" s="11"/>
      <c r="X64" s="3">
        <f t="shared" si="6"/>
        <v>0.48797033112824906</v>
      </c>
      <c r="Y64" s="3">
        <v>13403.678963722068</v>
      </c>
      <c r="Z64" s="3"/>
      <c r="AA64" s="3"/>
      <c r="AB64" s="3"/>
      <c r="AC64" s="3"/>
      <c r="AD64" s="3"/>
      <c r="AG64" s="2"/>
    </row>
    <row r="65" spans="1:33" ht="14.45" x14ac:dyDescent="0.3">
      <c r="A65" s="11">
        <f t="shared" si="0"/>
        <v>1</v>
      </c>
      <c r="B65">
        <v>2868</v>
      </c>
      <c r="C65" s="11">
        <v>2869</v>
      </c>
      <c r="D65" s="3">
        <f t="shared" si="1"/>
        <v>2868.5</v>
      </c>
      <c r="E65" s="3">
        <v>0.97300000000000075</v>
      </c>
      <c r="F65" s="3">
        <v>0.4350000000000005</v>
      </c>
      <c r="G65" s="3">
        <v>0.39100000000000001</v>
      </c>
      <c r="H65" s="3">
        <v>4.4000000000000483E-2</v>
      </c>
      <c r="I65" s="111">
        <v>0.4350000000000005</v>
      </c>
      <c r="J65" s="112">
        <v>4.4000000000000483E-2</v>
      </c>
      <c r="K65" s="112">
        <v>0.39100000000000001</v>
      </c>
      <c r="L65" s="113">
        <f t="shared" si="5"/>
        <v>8.886363636363539</v>
      </c>
      <c r="M65" s="13">
        <f t="shared" si="2"/>
        <v>0.11253196930946414</v>
      </c>
      <c r="N65" s="3">
        <f t="shared" si="3"/>
        <v>11949.299626522845</v>
      </c>
      <c r="O65" s="3">
        <f t="shared" si="4"/>
        <v>16838.77956965777</v>
      </c>
      <c r="R65" s="3">
        <f t="shared" si="10"/>
        <v>13074.687158034008</v>
      </c>
      <c r="S65" s="292">
        <f t="shared" si="7"/>
        <v>13142.113420874586</v>
      </c>
      <c r="T65" s="147">
        <f t="shared" si="8"/>
        <v>13142.113420874586</v>
      </c>
      <c r="U65" s="13"/>
      <c r="V65" s="3"/>
      <c r="W65" s="11"/>
      <c r="X65" s="3">
        <f t="shared" si="6"/>
        <v>0.49699504941687145</v>
      </c>
      <c r="Y65" s="3">
        <v>13366.106821358177</v>
      </c>
      <c r="Z65" s="3"/>
      <c r="AA65" s="3"/>
      <c r="AB65" s="3"/>
      <c r="AC65" s="3"/>
      <c r="AD65" s="3"/>
      <c r="AG65" s="2"/>
    </row>
    <row r="66" spans="1:33" ht="14.45" x14ac:dyDescent="0.3">
      <c r="A66" s="11">
        <f t="shared" si="0"/>
        <v>1</v>
      </c>
      <c r="B66">
        <v>2867</v>
      </c>
      <c r="C66" s="11">
        <v>2868</v>
      </c>
      <c r="D66" s="3">
        <f t="shared" si="1"/>
        <v>2867.5</v>
      </c>
      <c r="E66" s="3">
        <v>0.85899999999999999</v>
      </c>
      <c r="F66" s="3">
        <v>0.38900000000000023</v>
      </c>
      <c r="G66" s="3">
        <v>0.3490000000000002</v>
      </c>
      <c r="H66" s="3">
        <v>4.0000000000000036E-2</v>
      </c>
      <c r="I66" s="111">
        <v>0.38900000000000023</v>
      </c>
      <c r="J66" s="112">
        <v>4.0000000000000036E-2</v>
      </c>
      <c r="K66" s="112">
        <v>0.3490000000000002</v>
      </c>
      <c r="L66" s="113">
        <f t="shared" si="5"/>
        <v>8.7249999999999979</v>
      </c>
      <c r="M66" s="13">
        <f t="shared" si="2"/>
        <v>0.11461318051575935</v>
      </c>
      <c r="N66" s="3">
        <f t="shared" si="3"/>
        <v>11930.966196838644</v>
      </c>
      <c r="O66" s="3">
        <f t="shared" si="4"/>
        <v>16833.271625198831</v>
      </c>
      <c r="R66" s="3">
        <f t="shared" si="10"/>
        <v>13060.539806983408</v>
      </c>
      <c r="S66" s="292">
        <f t="shared" si="7"/>
        <v>13121.992496105349</v>
      </c>
      <c r="T66" s="147">
        <f t="shared" si="8"/>
        <v>13121.992496105349</v>
      </c>
      <c r="U66" s="13"/>
      <c r="V66" s="3"/>
      <c r="W66" s="11"/>
      <c r="X66" s="3">
        <f t="shared" si="6"/>
        <v>0.51332931038684504</v>
      </c>
      <c r="Y66" s="3">
        <v>13330.695017201564</v>
      </c>
      <c r="Z66" s="3"/>
      <c r="AA66" s="3"/>
      <c r="AB66" s="3"/>
      <c r="AC66" s="3"/>
      <c r="AD66" s="3"/>
      <c r="AG66" s="2"/>
    </row>
    <row r="67" spans="1:33" ht="14.45" x14ac:dyDescent="0.3">
      <c r="A67" s="11">
        <f t="shared" si="0"/>
        <v>1</v>
      </c>
      <c r="B67">
        <v>2866</v>
      </c>
      <c r="C67" s="11">
        <v>2867</v>
      </c>
      <c r="D67" s="3">
        <f t="shared" si="1"/>
        <v>2866.5</v>
      </c>
      <c r="E67" s="3">
        <v>0.79200000000000159</v>
      </c>
      <c r="F67" s="3">
        <v>0.35900000000000176</v>
      </c>
      <c r="G67" s="3">
        <v>0.32100000000000151</v>
      </c>
      <c r="H67" s="3">
        <v>3.8000000000000256E-2</v>
      </c>
      <c r="I67" s="111">
        <v>0.35900000000000176</v>
      </c>
      <c r="J67" s="112">
        <v>3.8000000000000256E-2</v>
      </c>
      <c r="K67" s="112">
        <v>0.32100000000000151</v>
      </c>
      <c r="L67" s="113">
        <f t="shared" si="5"/>
        <v>8.4473684210526141</v>
      </c>
      <c r="M67" s="13">
        <f t="shared" si="2"/>
        <v>0.11838006230529619</v>
      </c>
      <c r="N67" s="3">
        <f t="shared" si="3"/>
        <v>11912.965675979911</v>
      </c>
      <c r="O67" s="3">
        <f t="shared" si="4"/>
        <v>16827.661814614188</v>
      </c>
      <c r="R67" s="3">
        <f t="shared" si="10"/>
        <v>13046.842628014196</v>
      </c>
      <c r="S67" s="292">
        <f t="shared" si="7"/>
        <v>13102.51182395658</v>
      </c>
      <c r="T67" s="147">
        <f t="shared" si="8"/>
        <v>13102.51182395658</v>
      </c>
      <c r="U67" s="13"/>
      <c r="V67" s="3"/>
      <c r="W67" s="11"/>
      <c r="X67" s="3">
        <f t="shared" si="6"/>
        <v>0.5267234962287628</v>
      </c>
      <c r="Y67" s="3">
        <v>13296.692129267094</v>
      </c>
      <c r="Z67" s="3"/>
      <c r="AA67" s="3"/>
      <c r="AB67" s="3"/>
      <c r="AC67" s="3"/>
      <c r="AD67" s="3"/>
      <c r="AG67" s="2"/>
    </row>
    <row r="68" spans="1:33" ht="14.45" x14ac:dyDescent="0.3">
      <c r="A68" s="11">
        <f t="shared" si="0"/>
        <v>1</v>
      </c>
      <c r="B68">
        <v>2865</v>
      </c>
      <c r="C68" s="11">
        <v>2866</v>
      </c>
      <c r="D68" s="3">
        <f t="shared" si="1"/>
        <v>2865.5</v>
      </c>
      <c r="E68" s="3">
        <v>0.87800000000000011</v>
      </c>
      <c r="F68" s="3">
        <v>0.39700000000000024</v>
      </c>
      <c r="G68" s="3">
        <v>0.3539999999999992</v>
      </c>
      <c r="H68" s="3">
        <v>4.3000000000001037E-2</v>
      </c>
      <c r="I68" s="111">
        <v>0.39700000000000024</v>
      </c>
      <c r="J68" s="112">
        <v>4.3000000000001037E-2</v>
      </c>
      <c r="K68" s="112">
        <v>0.3539999999999992</v>
      </c>
      <c r="L68" s="113">
        <f t="shared" si="5"/>
        <v>8.2325581395346674</v>
      </c>
      <c r="M68" s="13">
        <f t="shared" si="2"/>
        <v>0.12146892655367551</v>
      </c>
      <c r="N68" s="3">
        <f t="shared" si="3"/>
        <v>11895.537935983972</v>
      </c>
      <c r="O68" s="3">
        <f t="shared" si="4"/>
        <v>16821.867631750203</v>
      </c>
      <c r="R68" s="3">
        <f t="shared" si="10"/>
        <v>13033.493758095059</v>
      </c>
      <c r="S68" s="292">
        <f t="shared" si="7"/>
        <v>13083.526530777905</v>
      </c>
      <c r="T68" s="147">
        <f t="shared" si="8"/>
        <v>13083.526530777905</v>
      </c>
      <c r="U68" s="13"/>
      <c r="V68" s="3"/>
      <c r="W68" s="11"/>
      <c r="X68" s="3">
        <f t="shared" si="6"/>
        <v>0.54034664251243658</v>
      </c>
      <c r="Y68" s="3">
        <v>13260.904614117913</v>
      </c>
      <c r="Z68" s="3"/>
      <c r="AA68" s="3"/>
      <c r="AB68" s="3"/>
      <c r="AC68" s="3"/>
      <c r="AD68" s="3"/>
      <c r="AG68" s="2"/>
    </row>
    <row r="69" spans="1:33" ht="14.45" x14ac:dyDescent="0.3">
      <c r="A69" s="11">
        <f t="shared" si="0"/>
        <v>1</v>
      </c>
      <c r="B69">
        <v>2864</v>
      </c>
      <c r="C69" s="11">
        <v>2865</v>
      </c>
      <c r="D69" s="3">
        <f t="shared" si="1"/>
        <v>2864.5</v>
      </c>
      <c r="E69" s="3">
        <v>0.82599999999999962</v>
      </c>
      <c r="F69" s="3">
        <v>0.36099999999999977</v>
      </c>
      <c r="G69" s="3">
        <v>0.32099999999999973</v>
      </c>
      <c r="H69" s="3">
        <v>4.0000000000000036E-2</v>
      </c>
      <c r="I69" s="111">
        <v>0.36099999999999977</v>
      </c>
      <c r="J69" s="112">
        <v>4.0000000000000036E-2</v>
      </c>
      <c r="K69" s="112">
        <v>0.32099999999999973</v>
      </c>
      <c r="L69" s="113">
        <f t="shared" si="5"/>
        <v>8.0249999999999861</v>
      </c>
      <c r="M69" s="13">
        <f t="shared" si="2"/>
        <v>0.12461059190031175</v>
      </c>
      <c r="N69" s="3">
        <f t="shared" si="3"/>
        <v>11878.553370423922</v>
      </c>
      <c r="O69" s="3">
        <f t="shared" si="4"/>
        <v>16815.922262580447</v>
      </c>
      <c r="R69" s="3">
        <f t="shared" si="10"/>
        <v>13020.481438074306</v>
      </c>
      <c r="S69" s="292">
        <f t="shared" si="7"/>
        <v>13065.019892236573</v>
      </c>
      <c r="T69" s="147">
        <f t="shared" si="8"/>
        <v>13065.019892236573</v>
      </c>
      <c r="U69" s="13"/>
      <c r="V69" s="3"/>
      <c r="W69" s="11"/>
      <c r="X69" s="3">
        <f t="shared" si="6"/>
        <v>0.61946882945178872</v>
      </c>
      <c r="Y69" s="3">
        <v>13226.8077984353</v>
      </c>
      <c r="Z69" s="3"/>
      <c r="AA69" s="3"/>
      <c r="AB69" s="3"/>
      <c r="AC69" s="3"/>
      <c r="AD69" s="3"/>
      <c r="AG69" s="2"/>
    </row>
    <row r="70" spans="1:33" ht="14.45" x14ac:dyDescent="0.3">
      <c r="A70" s="11">
        <f t="shared" si="0"/>
        <v>1</v>
      </c>
      <c r="B70">
        <v>2863</v>
      </c>
      <c r="C70" s="11">
        <v>2864</v>
      </c>
      <c r="D70" s="3">
        <f t="shared" si="1"/>
        <v>2863.5</v>
      </c>
      <c r="E70" s="3">
        <v>0.9269999999999996</v>
      </c>
      <c r="F70" s="3">
        <v>0.39199999999999946</v>
      </c>
      <c r="G70" s="3">
        <v>0.34299999999999997</v>
      </c>
      <c r="H70" s="3">
        <v>4.8999999999999488E-2</v>
      </c>
      <c r="I70" s="111">
        <v>0.39199999999999946</v>
      </c>
      <c r="J70" s="112">
        <v>4.8999999999999488E-2</v>
      </c>
      <c r="K70" s="112">
        <v>0.34299999999999997</v>
      </c>
      <c r="L70" s="113">
        <f t="shared" si="5"/>
        <v>7.0000000000000728</v>
      </c>
      <c r="M70" s="13">
        <f t="shared" si="2"/>
        <v>0.14285714285714138</v>
      </c>
      <c r="N70" s="3">
        <f t="shared" si="3"/>
        <v>11861.997017427781</v>
      </c>
      <c r="O70" s="3">
        <f t="shared" si="4"/>
        <v>16809.823122723621</v>
      </c>
      <c r="R70" s="3">
        <f t="shared" si="10"/>
        <v>13009.13112777583</v>
      </c>
      <c r="S70" s="292">
        <f t="shared" si="7"/>
        <v>13048.87702995753</v>
      </c>
      <c r="T70" s="147">
        <f t="shared" si="8"/>
        <v>13048.87702995753</v>
      </c>
      <c r="U70" s="13"/>
      <c r="V70" s="3"/>
      <c r="W70" s="11"/>
      <c r="X70" s="3">
        <f t="shared" si="6"/>
        <v>0.58373024313724731</v>
      </c>
      <c r="Y70" s="3">
        <v>13191.255102656476</v>
      </c>
      <c r="Z70" s="3"/>
      <c r="AA70" s="3"/>
      <c r="AB70" s="3"/>
      <c r="AC70" s="3"/>
      <c r="AD70" s="3"/>
      <c r="AG70" s="2"/>
    </row>
    <row r="71" spans="1:33" ht="14.45" x14ac:dyDescent="0.3">
      <c r="A71" s="11">
        <f t="shared" si="0"/>
        <v>1</v>
      </c>
      <c r="B71">
        <v>2862</v>
      </c>
      <c r="C71" s="11">
        <v>2863</v>
      </c>
      <c r="D71" s="3">
        <f t="shared" si="1"/>
        <v>2862.5</v>
      </c>
      <c r="E71" s="3">
        <v>1.0470000000000006</v>
      </c>
      <c r="F71" s="3">
        <v>0.47199999999999953</v>
      </c>
      <c r="G71" s="3">
        <v>0.41600000000000037</v>
      </c>
      <c r="H71" s="3">
        <v>5.5999999999999162E-2</v>
      </c>
      <c r="I71" s="111">
        <v>0.47199999999999953</v>
      </c>
      <c r="J71" s="112">
        <v>5.5999999999999162E-2</v>
      </c>
      <c r="K71" s="112">
        <v>0.41600000000000037</v>
      </c>
      <c r="L71" s="113">
        <f t="shared" si="5"/>
        <v>7.4285714285715461</v>
      </c>
      <c r="M71" s="13">
        <f t="shared" si="2"/>
        <v>0.13461538461538247</v>
      </c>
      <c r="N71" s="3">
        <f t="shared" si="3"/>
        <v>11847.555338801862</v>
      </c>
      <c r="O71" s="3">
        <f t="shared" si="4"/>
        <v>16802.830894530616</v>
      </c>
      <c r="R71" s="3">
        <f t="shared" si="10"/>
        <v>12997.085900520306</v>
      </c>
      <c r="S71" s="292">
        <f t="shared" si="7"/>
        <v>13031.745829171607</v>
      </c>
      <c r="T71" s="147">
        <f t="shared" si="8"/>
        <v>13031.745829171607</v>
      </c>
      <c r="U71" s="13"/>
      <c r="V71" s="3"/>
      <c r="W71" s="11"/>
      <c r="X71" s="3">
        <f t="shared" si="6"/>
        <v>0.52444706210221925</v>
      </c>
      <c r="Y71" s="3">
        <v>13151.945296951944</v>
      </c>
      <c r="Z71" s="3"/>
      <c r="AA71" s="3"/>
      <c r="AB71" s="3"/>
      <c r="AC71" s="3"/>
      <c r="AD71" s="3"/>
      <c r="AG71" s="2"/>
    </row>
    <row r="72" spans="1:33" ht="14.45" x14ac:dyDescent="0.3">
      <c r="A72" s="11">
        <f t="shared" si="0"/>
        <v>1</v>
      </c>
      <c r="B72">
        <v>2861</v>
      </c>
      <c r="C72" s="11">
        <v>2862</v>
      </c>
      <c r="D72" s="3">
        <f t="shared" si="1"/>
        <v>2861.5</v>
      </c>
      <c r="E72" s="3">
        <v>0.84199999999999875</v>
      </c>
      <c r="F72" s="3">
        <v>0.37999999999999901</v>
      </c>
      <c r="G72" s="3">
        <v>0.33899999999999864</v>
      </c>
      <c r="H72" s="3">
        <v>4.1000000000000369E-2</v>
      </c>
      <c r="I72" s="111">
        <v>0.37999999999999901</v>
      </c>
      <c r="J72" s="112">
        <v>4.1000000000000369E-2</v>
      </c>
      <c r="K72" s="112">
        <v>0.33899999999999864</v>
      </c>
      <c r="L72" s="113">
        <f t="shared" si="5"/>
        <v>8.268292682926722</v>
      </c>
      <c r="M72" s="13">
        <f t="shared" si="2"/>
        <v>0.12094395280236146</v>
      </c>
      <c r="N72" s="3">
        <f t="shared" si="3"/>
        <v>11832.229475770275</v>
      </c>
      <c r="O72" s="3">
        <f t="shared" si="4"/>
        <v>16796.242064117978</v>
      </c>
      <c r="R72" s="3">
        <f t="shared" si="10"/>
        <v>12983.679088007471</v>
      </c>
      <c r="S72" s="292">
        <f t="shared" si="7"/>
        <v>13012.678127733991</v>
      </c>
      <c r="T72" s="147">
        <f t="shared" si="8"/>
        <v>13012.678127733991</v>
      </c>
      <c r="U72" s="13"/>
      <c r="V72" s="3"/>
      <c r="W72" s="11"/>
      <c r="X72" s="3">
        <f t="shared" si="6"/>
        <v>0.43812173689205247</v>
      </c>
      <c r="Y72" s="3">
        <v>13116.956167661976</v>
      </c>
      <c r="Z72" s="3"/>
      <c r="AA72" s="3"/>
      <c r="AB72" s="3"/>
      <c r="AC72" s="3"/>
      <c r="AD72" s="3"/>
      <c r="AG72" s="2"/>
    </row>
    <row r="73" spans="1:33" ht="14.45" x14ac:dyDescent="0.3">
      <c r="A73" s="11">
        <f t="shared" ref="A73:A136" si="11">C73-B73</f>
        <v>1</v>
      </c>
      <c r="B73">
        <v>2860</v>
      </c>
      <c r="C73" s="11">
        <v>2861</v>
      </c>
      <c r="D73" s="3">
        <f t="shared" si="1"/>
        <v>2860.5</v>
      </c>
      <c r="E73" s="3">
        <v>0.87100000000000044</v>
      </c>
      <c r="F73" s="3">
        <v>0.42500000000000071</v>
      </c>
      <c r="G73" s="3">
        <v>0.38600000000000101</v>
      </c>
      <c r="H73" s="3">
        <v>3.8999999999999702E-2</v>
      </c>
      <c r="I73" s="111">
        <v>0.42500000000000071</v>
      </c>
      <c r="J73" s="112">
        <v>3.8999999999999702E-2</v>
      </c>
      <c r="K73" s="112">
        <v>0.38600000000000101</v>
      </c>
      <c r="L73" s="113">
        <f t="shared" ref="L73:L136" si="12">(K73/J73)*A73</f>
        <v>9.8974358974359991</v>
      </c>
      <c r="M73" s="13">
        <f t="shared" si="2"/>
        <v>0.10103626943005077</v>
      </c>
      <c r="N73" s="3">
        <f t="shared" si="3"/>
        <v>11815.171186382866</v>
      </c>
      <c r="O73" s="3">
        <f t="shared" si="4"/>
        <v>16790.322390102072</v>
      </c>
      <c r="R73" s="3">
        <f t="shared" si="10"/>
        <v>12967.630663922448</v>
      </c>
      <c r="S73" s="292">
        <f t="shared" si="7"/>
        <v>12989.853421361424</v>
      </c>
      <c r="T73" s="147">
        <f t="shared" si="8"/>
        <v>12989.853421361424</v>
      </c>
      <c r="U73" s="13"/>
      <c r="V73" s="3"/>
      <c r="W73" s="11"/>
      <c r="X73" s="3">
        <f t="shared" si="6"/>
        <v>0.52560991589848927</v>
      </c>
      <c r="Y73" s="3">
        <v>13079.853664038796</v>
      </c>
      <c r="Z73" s="3"/>
      <c r="AA73" s="3"/>
      <c r="AB73" s="3"/>
      <c r="AC73" s="3"/>
      <c r="AD73" s="3"/>
      <c r="AG73" s="2"/>
    </row>
    <row r="74" spans="1:33" ht="14.45" x14ac:dyDescent="0.3">
      <c r="A74" s="11">
        <f t="shared" si="11"/>
        <v>1</v>
      </c>
      <c r="B74">
        <v>2859</v>
      </c>
      <c r="C74" s="11">
        <v>2860</v>
      </c>
      <c r="D74" s="3">
        <f t="shared" ref="D74:D137" si="13">(C74+B74)/2</f>
        <v>2859.5</v>
      </c>
      <c r="E74" s="3">
        <v>1.0830000000000002</v>
      </c>
      <c r="F74" s="3">
        <v>0.48099999999999987</v>
      </c>
      <c r="G74" s="3">
        <v>0.42900000000000027</v>
      </c>
      <c r="H74" s="3">
        <v>5.1999999999999602E-2</v>
      </c>
      <c r="I74" s="111">
        <v>0.48099999999999987</v>
      </c>
      <c r="J74" s="112">
        <v>5.1999999999999602E-2</v>
      </c>
      <c r="K74" s="112">
        <v>0.42900000000000027</v>
      </c>
      <c r="L74" s="113">
        <f t="shared" si="12"/>
        <v>8.2500000000000675</v>
      </c>
      <c r="M74" s="13">
        <f t="shared" ref="M74:M137" si="14">J74/K74</f>
        <v>0.1212121212121202</v>
      </c>
      <c r="N74" s="3">
        <f t="shared" si="3"/>
        <v>11794.751816604095</v>
      </c>
      <c r="O74" s="3">
        <f t="shared" si="4"/>
        <v>16785.377109540699</v>
      </c>
      <c r="R74" s="3">
        <f t="shared" si="10"/>
        <v>12954.253512499245</v>
      </c>
      <c r="S74" s="292">
        <f t="shared" si="7"/>
        <v>12970.827905103981</v>
      </c>
      <c r="T74" s="147">
        <f t="shared" si="8"/>
        <v>12970.827905103981</v>
      </c>
      <c r="U74" s="13"/>
      <c r="V74" s="3"/>
      <c r="W74" s="11"/>
      <c r="X74" s="3">
        <f t="shared" si="6"/>
        <v>0.5436155033964627</v>
      </c>
      <c r="Y74" s="3">
        <v>13040.121183467621</v>
      </c>
      <c r="Z74" s="3"/>
      <c r="AA74" s="3"/>
      <c r="AB74" s="3"/>
      <c r="AC74" s="3"/>
      <c r="AD74" s="3"/>
      <c r="AG74" s="2"/>
    </row>
    <row r="75" spans="1:33" ht="14.45" x14ac:dyDescent="0.3">
      <c r="A75" s="11">
        <f t="shared" si="11"/>
        <v>1</v>
      </c>
      <c r="B75">
        <v>2858</v>
      </c>
      <c r="C75" s="11">
        <v>2859</v>
      </c>
      <c r="D75" s="3">
        <f t="shared" si="13"/>
        <v>2858.5</v>
      </c>
      <c r="E75" s="3">
        <v>0.88000000000000078</v>
      </c>
      <c r="F75" s="3">
        <v>0.38600000000000101</v>
      </c>
      <c r="G75" s="3">
        <v>0.34299999999999997</v>
      </c>
      <c r="H75" s="3">
        <v>4.3000000000001037E-2</v>
      </c>
      <c r="I75" s="111">
        <v>0.38600000000000101</v>
      </c>
      <c r="J75" s="112">
        <v>4.3000000000001037E-2</v>
      </c>
      <c r="K75" s="112">
        <v>0.34299999999999997</v>
      </c>
      <c r="L75" s="113">
        <f t="shared" si="12"/>
        <v>7.9767441860463189</v>
      </c>
      <c r="M75" s="13">
        <f t="shared" si="14"/>
        <v>0.1253644314868835</v>
      </c>
      <c r="N75" s="3">
        <f t="shared" ref="N75:N138" si="15">N74-(L74*2.06309694655973)</f>
        <v>11777.731266794977</v>
      </c>
      <c r="O75" s="3">
        <f t="shared" ref="O75:O138" si="16">O74-(M74*48.9455973510222)</f>
        <v>16779.444309861788</v>
      </c>
      <c r="R75" s="3">
        <f t="shared" si="10"/>
        <v>12941.319437973076</v>
      </c>
      <c r="S75" s="292">
        <f t="shared" si="7"/>
        <v>12952.432550413909</v>
      </c>
      <c r="T75" s="147">
        <f t="shared" si="8"/>
        <v>12952.432550413909</v>
      </c>
      <c r="U75" s="13"/>
      <c r="V75" s="3"/>
      <c r="W75" s="11"/>
      <c r="X75" s="3">
        <f t="shared" si="6"/>
        <v>0.42221691270529799</v>
      </c>
      <c r="Y75" s="3">
        <v>13004.850270933226</v>
      </c>
      <c r="Z75" s="3"/>
      <c r="AA75" s="3"/>
      <c r="AB75" s="3"/>
      <c r="AC75" s="3"/>
      <c r="AD75" s="3"/>
      <c r="AG75" s="2"/>
    </row>
    <row r="76" spans="1:33" ht="14.45" x14ac:dyDescent="0.3">
      <c r="A76" s="11">
        <f t="shared" si="11"/>
        <v>1</v>
      </c>
      <c r="B76">
        <v>2857</v>
      </c>
      <c r="C76" s="11">
        <v>2858</v>
      </c>
      <c r="D76" s="3">
        <f t="shared" si="13"/>
        <v>2857.5</v>
      </c>
      <c r="E76" s="3">
        <v>0.83499999999999908</v>
      </c>
      <c r="F76" s="3">
        <v>0.41699999999999982</v>
      </c>
      <c r="G76" s="3">
        <v>0.37999999999999901</v>
      </c>
      <c r="H76" s="3">
        <v>3.700000000000081E-2</v>
      </c>
      <c r="I76" s="111">
        <v>0.41699999999999982</v>
      </c>
      <c r="J76" s="112">
        <v>3.700000000000081E-2</v>
      </c>
      <c r="K76" s="112">
        <v>0.37999999999999901</v>
      </c>
      <c r="L76" s="113">
        <f t="shared" si="12"/>
        <v>10.270270270270018</v>
      </c>
      <c r="M76" s="13">
        <f t="shared" si="14"/>
        <v>9.7368421052633963E-2</v>
      </c>
      <c r="N76" s="3">
        <f t="shared" si="15"/>
        <v>11761.274470221257</v>
      </c>
      <c r="O76" s="3">
        <f t="shared" si="16"/>
        <v>16773.308272876093</v>
      </c>
      <c r="R76" s="3">
        <f>T77+L77*1.62147289978223</f>
        <v>12924.666473056393</v>
      </c>
      <c r="S76" s="292">
        <f t="shared" si="7"/>
        <v>12928.748042050835</v>
      </c>
      <c r="T76" s="147">
        <f t="shared" si="8"/>
        <v>12928.748042050835</v>
      </c>
      <c r="U76" s="13"/>
      <c r="V76" s="3"/>
      <c r="W76" s="11"/>
      <c r="X76" s="3">
        <f t="shared" si="6"/>
        <v>0.72737630296911726</v>
      </c>
      <c r="Y76" s="3">
        <v>12968.123478302618</v>
      </c>
      <c r="Z76" s="3"/>
      <c r="AA76" s="3"/>
      <c r="AB76" s="3"/>
      <c r="AC76" s="3"/>
      <c r="AD76" s="3"/>
      <c r="AG76" s="2"/>
    </row>
    <row r="77" spans="1:33" ht="14.45" x14ac:dyDescent="0.3">
      <c r="A77" s="11">
        <f t="shared" si="11"/>
        <v>0.5</v>
      </c>
      <c r="B77">
        <v>2856.5</v>
      </c>
      <c r="C77" s="11">
        <v>2857</v>
      </c>
      <c r="D77" s="3">
        <f t="shared" si="13"/>
        <v>2856.75</v>
      </c>
      <c r="E77" s="3">
        <v>0.3490000000000002</v>
      </c>
      <c r="F77" s="3">
        <v>0.16799999999999926</v>
      </c>
      <c r="G77" s="3">
        <v>0.15499999999999936</v>
      </c>
      <c r="H77" s="3">
        <v>1.2999999999999901E-2</v>
      </c>
      <c r="I77" s="111">
        <v>0.33599999999999852</v>
      </c>
      <c r="J77" s="112">
        <v>2.5999999999999801E-2</v>
      </c>
      <c r="K77" s="112">
        <v>0.30999999999999872</v>
      </c>
      <c r="L77" s="113">
        <f t="shared" si="12"/>
        <v>5.961538461538483</v>
      </c>
      <c r="M77" s="13">
        <f t="shared" si="14"/>
        <v>8.3870967741935185E-2</v>
      </c>
      <c r="N77" s="3">
        <f t="shared" si="15"/>
        <v>11740.08590698632</v>
      </c>
      <c r="O77" s="3">
        <f t="shared" si="16"/>
        <v>16768.542517344547</v>
      </c>
      <c r="P77" s="7"/>
      <c r="Q77" s="3">
        <f>AI10</f>
        <v>12915</v>
      </c>
      <c r="R77">
        <v>12915</v>
      </c>
      <c r="S77" s="292">
        <f t="shared" si="7"/>
        <v>12915.000000000002</v>
      </c>
      <c r="T77" s="82">
        <f>R77</f>
        <v>12915</v>
      </c>
      <c r="U77" s="13">
        <v>12915</v>
      </c>
      <c r="V77" s="3"/>
      <c r="W77" s="11"/>
      <c r="X77" s="3">
        <f t="shared" si="6"/>
        <v>0.98459282096254663</v>
      </c>
      <c r="Y77" s="3">
        <v>12935.200759471789</v>
      </c>
      <c r="Z77" s="3"/>
      <c r="AA77" s="3">
        <f>(U77-U133)/SUM(L78:L133)</f>
        <v>1.7174572636509988</v>
      </c>
      <c r="AB77" s="3">
        <v>1.7174572636509999</v>
      </c>
      <c r="AC77" s="3"/>
      <c r="AD77" s="3"/>
      <c r="AG77" s="2"/>
    </row>
    <row r="78" spans="1:33" ht="14.45" x14ac:dyDescent="0.3">
      <c r="A78" s="11">
        <f t="shared" si="11"/>
        <v>0.5</v>
      </c>
      <c r="B78">
        <v>2856</v>
      </c>
      <c r="C78" s="11">
        <v>2856.5</v>
      </c>
      <c r="D78" s="3">
        <f t="shared" si="13"/>
        <v>2856.25</v>
      </c>
      <c r="E78" s="3">
        <v>0.42400000000000126</v>
      </c>
      <c r="F78" s="3">
        <v>0.31300000000000061</v>
      </c>
      <c r="G78" s="3">
        <v>0.30600000000000094</v>
      </c>
      <c r="H78" s="8">
        <v>6.9999999999996732E-3</v>
      </c>
      <c r="I78" s="111">
        <v>0.62600000000000122</v>
      </c>
      <c r="J78" s="112">
        <v>1.3999999999999346E-2</v>
      </c>
      <c r="K78" s="112">
        <v>0.61200000000000188</v>
      </c>
      <c r="L78" s="113">
        <f t="shared" si="12"/>
        <v>21.857142857143945</v>
      </c>
      <c r="M78" s="13">
        <f t="shared" si="14"/>
        <v>2.2875816993462913E-2</v>
      </c>
      <c r="N78" s="3">
        <f t="shared" si="15"/>
        <v>11727.786675189522</v>
      </c>
      <c r="O78" s="3">
        <f t="shared" si="16"/>
        <v>16764.43740272801</v>
      </c>
      <c r="P78" s="7"/>
      <c r="Q78" s="3">
        <f>Q77-(L77*1.70366807387325)</f>
        <v>12904.843517251909</v>
      </c>
      <c r="R78">
        <v>12844.118470380899</v>
      </c>
      <c r="S78" s="292">
        <f t="shared" si="7"/>
        <v>12864.594736149109</v>
      </c>
      <c r="T78" s="82">
        <f>Q78</f>
        <v>12904.843517251909</v>
      </c>
      <c r="U78" s="13"/>
      <c r="V78" s="3"/>
      <c r="W78" s="11"/>
      <c r="X78" s="3">
        <f t="shared" si="6"/>
        <v>0.26854781567227826</v>
      </c>
      <c r="Y78" s="3">
        <v>12888.658517160269</v>
      </c>
      <c r="Z78" s="3"/>
      <c r="AA78" s="3"/>
      <c r="AB78" s="3"/>
      <c r="AC78" s="3"/>
      <c r="AD78" s="3"/>
      <c r="AG78" s="2"/>
    </row>
    <row r="79" spans="1:33" ht="14.45" x14ac:dyDescent="0.3">
      <c r="A79" s="11">
        <f t="shared" si="11"/>
        <v>0.5</v>
      </c>
      <c r="B79">
        <v>2855.5</v>
      </c>
      <c r="C79" s="11">
        <v>2856</v>
      </c>
      <c r="D79" s="3">
        <f t="shared" si="13"/>
        <v>2855.75</v>
      </c>
      <c r="E79" s="3">
        <v>0.44599999999999973</v>
      </c>
      <c r="F79" s="3">
        <v>0.33800000000000097</v>
      </c>
      <c r="G79" s="3">
        <v>0.3279999999999994</v>
      </c>
      <c r="H79" s="2">
        <v>1.0000000000001563E-2</v>
      </c>
      <c r="I79" s="111">
        <v>0.67600000000000193</v>
      </c>
      <c r="J79" s="112">
        <v>2.0000000000003126E-2</v>
      </c>
      <c r="K79" s="112">
        <v>0.65599999999999881</v>
      </c>
      <c r="L79" s="113">
        <f t="shared" si="12"/>
        <v>16.399999999997405</v>
      </c>
      <c r="M79" s="13">
        <f t="shared" si="14"/>
        <v>3.0487804878053602E-2</v>
      </c>
      <c r="N79" s="3">
        <f t="shared" si="15"/>
        <v>11682.693270500427</v>
      </c>
      <c r="O79" s="3">
        <f t="shared" si="16"/>
        <v>16763.317732200372</v>
      </c>
      <c r="P79" s="7"/>
      <c r="Q79" s="3">
        <f t="shared" ref="Q79:Q142" si="17">Q78-(L78*1.70366807387325)</f>
        <v>12867.606200780107</v>
      </c>
      <c r="R79">
        <v>12790.934159268096</v>
      </c>
      <c r="S79" s="292">
        <f t="shared" si="7"/>
        <v>12826.7743159525</v>
      </c>
      <c r="T79" s="82">
        <f t="shared" ref="T79:T132" si="18">Q79</f>
        <v>12867.606200780107</v>
      </c>
      <c r="U79" s="13"/>
      <c r="V79" s="3"/>
      <c r="W79" s="11"/>
      <c r="X79" s="3">
        <f t="shared" si="6"/>
        <v>0.35790780311732018</v>
      </c>
      <c r="Y79" s="3">
        <v>12839.768081145181</v>
      </c>
      <c r="Z79" s="3"/>
      <c r="AA79" s="3"/>
      <c r="AB79" s="3"/>
      <c r="AC79" s="3"/>
      <c r="AD79" s="3"/>
      <c r="AG79" s="2"/>
    </row>
    <row r="80" spans="1:33" x14ac:dyDescent="0.25">
      <c r="A80" s="11">
        <f t="shared" si="11"/>
        <v>0.5</v>
      </c>
      <c r="B80">
        <v>2855</v>
      </c>
      <c r="C80" s="11">
        <v>2855.5</v>
      </c>
      <c r="D80" s="3">
        <f t="shared" si="13"/>
        <v>2855.25</v>
      </c>
      <c r="E80" s="3">
        <v>0.37799999999999923</v>
      </c>
      <c r="F80" s="3">
        <v>0.18700000000000028</v>
      </c>
      <c r="G80" s="3">
        <v>0.17100000000000026</v>
      </c>
      <c r="H80" s="2">
        <v>1.6000000000000014E-2</v>
      </c>
      <c r="I80" s="111">
        <v>0.37400000000000055</v>
      </c>
      <c r="J80" s="112">
        <v>3.2000000000000028E-2</v>
      </c>
      <c r="K80" s="112">
        <v>0.34200000000000053</v>
      </c>
      <c r="L80" s="113">
        <f t="shared" si="12"/>
        <v>5.3437500000000036</v>
      </c>
      <c r="M80" s="13">
        <f t="shared" si="14"/>
        <v>9.3567251461988243E-2</v>
      </c>
      <c r="N80" s="3">
        <f t="shared" si="15"/>
        <v>11648.858480576853</v>
      </c>
      <c r="O80" s="3">
        <f t="shared" si="16"/>
        <v>16761.825488378694</v>
      </c>
      <c r="P80" s="7"/>
      <c r="Q80" s="3">
        <f t="shared" si="17"/>
        <v>12839.666044368591</v>
      </c>
      <c r="R80">
        <v>12773.604667651673</v>
      </c>
      <c r="S80" s="292">
        <f t="shared" si="7"/>
        <v>12814.450970194837</v>
      </c>
      <c r="T80" s="82">
        <f t="shared" si="18"/>
        <v>12839.666044368591</v>
      </c>
      <c r="U80" s="13"/>
      <c r="V80" s="3"/>
      <c r="W80" s="11"/>
      <c r="X80" s="3">
        <f t="shared" si="6"/>
        <v>1.0984211407949458</v>
      </c>
      <c r="Y80" s="3">
        <v>12822.203592242498</v>
      </c>
      <c r="Z80" s="3"/>
      <c r="AA80" s="3"/>
      <c r="AB80" s="3"/>
      <c r="AC80" s="3"/>
      <c r="AD80" s="3"/>
      <c r="AG80" s="2"/>
    </row>
    <row r="81" spans="1:33" x14ac:dyDescent="0.25">
      <c r="A81" s="11">
        <f t="shared" si="11"/>
        <v>1</v>
      </c>
      <c r="B81">
        <v>2854</v>
      </c>
      <c r="C81" s="11">
        <v>2855</v>
      </c>
      <c r="D81" s="3">
        <f t="shared" si="13"/>
        <v>2854.5</v>
      </c>
      <c r="E81" s="3">
        <v>0.75500000000000078</v>
      </c>
      <c r="F81" s="3">
        <v>0.40600000000000058</v>
      </c>
      <c r="G81" s="3">
        <v>0.38100000000000023</v>
      </c>
      <c r="H81" s="3">
        <v>2.5000000000000355E-2</v>
      </c>
      <c r="I81" s="111">
        <v>0.40600000000000058</v>
      </c>
      <c r="J81" s="112">
        <v>2.5000000000000355E-2</v>
      </c>
      <c r="K81" s="112">
        <v>0.38100000000000023</v>
      </c>
      <c r="L81" s="113">
        <f t="shared" si="12"/>
        <v>15.239999999999792</v>
      </c>
      <c r="M81" s="13">
        <f t="shared" si="14"/>
        <v>6.5616797900263354E-2</v>
      </c>
      <c r="N81" s="3">
        <f t="shared" si="15"/>
        <v>11637.833806268674</v>
      </c>
      <c r="O81" s="3">
        <f t="shared" si="16"/>
        <v>16757.245783363393</v>
      </c>
      <c r="P81" s="7"/>
      <c r="Q81" s="3">
        <f t="shared" si="17"/>
        <v>12830.56206809883</v>
      </c>
      <c r="R81">
        <v>12748.893420658991</v>
      </c>
      <c r="S81" s="292">
        <f t="shared" si="7"/>
        <v>12779.305652890178</v>
      </c>
      <c r="T81" s="82">
        <f t="shared" si="18"/>
        <v>12830.56206809883</v>
      </c>
      <c r="U81" s="13"/>
      <c r="V81" s="3"/>
      <c r="W81" s="11"/>
      <c r="X81" s="3">
        <f t="shared" si="6"/>
        <v>0.38515012933878012</v>
      </c>
      <c r="Y81" s="3">
        <v>12803.136259369532</v>
      </c>
      <c r="Z81" s="3"/>
      <c r="AA81" s="3"/>
      <c r="AB81" s="3"/>
      <c r="AC81" s="3"/>
      <c r="AD81" s="3"/>
      <c r="AG81" s="2"/>
    </row>
    <row r="82" spans="1:33" x14ac:dyDescent="0.25">
      <c r="A82" s="11">
        <f t="shared" si="11"/>
        <v>1</v>
      </c>
      <c r="B82">
        <v>2853</v>
      </c>
      <c r="C82" s="11">
        <v>2854</v>
      </c>
      <c r="D82" s="3">
        <f t="shared" si="13"/>
        <v>2853.5</v>
      </c>
      <c r="E82" s="3">
        <v>0.94199999999999839</v>
      </c>
      <c r="F82" s="3">
        <v>0.57399999999999984</v>
      </c>
      <c r="G82" s="3">
        <v>0.54699999999999882</v>
      </c>
      <c r="H82" s="3">
        <v>2.7000000000001023E-2</v>
      </c>
      <c r="I82" s="111">
        <v>0.57399999999999984</v>
      </c>
      <c r="J82" s="112">
        <v>2.7000000000001023E-2</v>
      </c>
      <c r="K82" s="112">
        <v>0.54699999999999882</v>
      </c>
      <c r="L82" s="113">
        <f t="shared" si="12"/>
        <v>20.25925925925845</v>
      </c>
      <c r="M82" s="13">
        <f t="shared" si="14"/>
        <v>4.9360146252287171E-2</v>
      </c>
      <c r="N82" s="3">
        <f t="shared" si="15"/>
        <v>11606.392208803105</v>
      </c>
      <c r="O82" s="3">
        <f t="shared" si="16"/>
        <v>16754.034129993903</v>
      </c>
      <c r="P82" s="7"/>
      <c r="Q82" s="3">
        <f t="shared" si="17"/>
        <v>12804.598166653002</v>
      </c>
      <c r="R82">
        <v>12716.04358080044</v>
      </c>
      <c r="S82" s="292">
        <f t="shared" si="7"/>
        <v>12732.585305447657</v>
      </c>
      <c r="T82" s="82">
        <f t="shared" si="18"/>
        <v>12804.598166653002</v>
      </c>
      <c r="U82" s="13"/>
      <c r="V82" s="3"/>
      <c r="W82" s="11"/>
      <c r="X82" s="3">
        <f t="shared" si="6"/>
        <v>0.2897286567099242</v>
      </c>
      <c r="Y82" s="3">
        <v>12776.178995652581</v>
      </c>
      <c r="Z82" s="3"/>
      <c r="AA82" s="3"/>
      <c r="AB82" s="3"/>
      <c r="AC82" s="3"/>
      <c r="AD82" s="3"/>
      <c r="AG82" s="2"/>
    </row>
    <row r="83" spans="1:33" x14ac:dyDescent="0.25">
      <c r="A83" s="11">
        <f t="shared" si="11"/>
        <v>1</v>
      </c>
      <c r="B83">
        <v>2852</v>
      </c>
      <c r="C83" s="11">
        <v>2853</v>
      </c>
      <c r="D83" s="3">
        <f t="shared" si="13"/>
        <v>2852.5</v>
      </c>
      <c r="E83" s="3">
        <v>0.69400000000000084</v>
      </c>
      <c r="F83" s="3">
        <v>0.39500000000000135</v>
      </c>
      <c r="G83" s="3">
        <v>0.37000000000000099</v>
      </c>
      <c r="H83" s="3">
        <v>2.5000000000000355E-2</v>
      </c>
      <c r="I83" s="111">
        <v>0.39500000000000135</v>
      </c>
      <c r="J83" s="112">
        <v>2.5000000000000355E-2</v>
      </c>
      <c r="K83" s="112">
        <v>0.37000000000000099</v>
      </c>
      <c r="L83" s="113">
        <f t="shared" si="12"/>
        <v>14.79999999999983</v>
      </c>
      <c r="M83" s="13">
        <f t="shared" si="14"/>
        <v>6.7567567567568348E-2</v>
      </c>
      <c r="N83" s="3">
        <f t="shared" si="15"/>
        <v>11564.595392885767</v>
      </c>
      <c r="O83" s="3">
        <f t="shared" si="16"/>
        <v>16751.618168150249</v>
      </c>
      <c r="P83" s="7"/>
      <c r="Q83" s="3">
        <f t="shared" si="17"/>
        <v>12770.083113452683</v>
      </c>
      <c r="R83">
        <v>12692.045781883664</v>
      </c>
      <c r="S83" s="292">
        <f t="shared" si="7"/>
        <v>12698.454682343396</v>
      </c>
      <c r="T83" s="82">
        <f t="shared" si="18"/>
        <v>12770.083113452683</v>
      </c>
      <c r="U83" s="13"/>
      <c r="V83" s="3"/>
      <c r="W83" s="11"/>
      <c r="X83" s="3">
        <f t="shared" si="6"/>
        <v>0.39660053858939942</v>
      </c>
      <c r="Y83" s="3">
        <v>12757.6282653944</v>
      </c>
      <c r="Z83" s="3"/>
      <c r="AA83" s="3"/>
      <c r="AB83" s="3"/>
      <c r="AC83" s="3"/>
      <c r="AD83" s="3"/>
      <c r="AG83" s="2"/>
    </row>
    <row r="84" spans="1:33" x14ac:dyDescent="0.25">
      <c r="A84" s="11">
        <f t="shared" si="11"/>
        <v>1</v>
      </c>
      <c r="B84">
        <v>2851</v>
      </c>
      <c r="C84" s="11">
        <v>2852</v>
      </c>
      <c r="D84" s="3">
        <f t="shared" si="13"/>
        <v>2851.5</v>
      </c>
      <c r="E84" s="3">
        <v>0.73000000000000043</v>
      </c>
      <c r="F84" s="3">
        <v>0.30700000000000038</v>
      </c>
      <c r="G84" s="3">
        <v>0.27399999999999913</v>
      </c>
      <c r="H84" s="3">
        <v>3.3000000000001251E-2</v>
      </c>
      <c r="I84" s="111">
        <v>0.30700000000000038</v>
      </c>
      <c r="J84" s="112">
        <v>3.3000000000001251E-2</v>
      </c>
      <c r="K84" s="112">
        <v>0.27399999999999913</v>
      </c>
      <c r="L84" s="113">
        <f t="shared" si="12"/>
        <v>8.3030303030299617</v>
      </c>
      <c r="M84" s="13">
        <f t="shared" si="14"/>
        <v>0.12043795620438451</v>
      </c>
      <c r="N84" s="3">
        <f t="shared" si="15"/>
        <v>11534.061558076683</v>
      </c>
      <c r="O84" s="3">
        <f t="shared" si="16"/>
        <v>16748.311033194099</v>
      </c>
      <c r="P84" s="7"/>
      <c r="Q84" s="3">
        <f t="shared" si="17"/>
        <v>12744.86882595936</v>
      </c>
      <c r="R84">
        <v>12678.58264326123</v>
      </c>
      <c r="S84" s="292">
        <f t="shared" si="7"/>
        <v>12679.306871674748</v>
      </c>
      <c r="T84" s="82">
        <f t="shared" si="18"/>
        <v>12744.86882595936</v>
      </c>
      <c r="U84" s="13"/>
      <c r="V84" s="3"/>
      <c r="W84" s="11"/>
      <c r="X84" s="3">
        <f t="shared" si="6"/>
        <v>0.70693322279954962</v>
      </c>
      <c r="Y84" s="3">
        <v>12743.210356054497</v>
      </c>
      <c r="Z84" s="3"/>
      <c r="AA84" s="3"/>
      <c r="AB84" s="3"/>
      <c r="AC84" s="3"/>
      <c r="AD84" s="3"/>
      <c r="AG84" s="2"/>
    </row>
    <row r="85" spans="1:33" x14ac:dyDescent="0.25">
      <c r="A85" s="11">
        <f t="shared" si="11"/>
        <v>1</v>
      </c>
      <c r="B85">
        <v>2850</v>
      </c>
      <c r="C85" s="11">
        <v>2851</v>
      </c>
      <c r="D85" s="3">
        <f t="shared" si="13"/>
        <v>2850.5</v>
      </c>
      <c r="E85" s="3">
        <v>0.83200000000000074</v>
      </c>
      <c r="F85" s="3">
        <v>0.36400000000000077</v>
      </c>
      <c r="G85" s="3">
        <v>0.32099999999999973</v>
      </c>
      <c r="H85" s="3">
        <v>4.3000000000001037E-2</v>
      </c>
      <c r="I85" s="111">
        <v>0.36400000000000077</v>
      </c>
      <c r="J85" s="112">
        <v>4.3000000000001037E-2</v>
      </c>
      <c r="K85" s="112">
        <v>0.32099999999999973</v>
      </c>
      <c r="L85" s="113">
        <f t="shared" si="12"/>
        <v>7.4651162790695809</v>
      </c>
      <c r="M85" s="13">
        <f t="shared" si="14"/>
        <v>0.13395638629283824</v>
      </c>
      <c r="N85" s="3">
        <f t="shared" si="15"/>
        <v>11516.931601611308</v>
      </c>
      <c r="O85" s="3">
        <f t="shared" si="16"/>
        <v>16742.416125483938</v>
      </c>
      <c r="P85" s="7"/>
      <c r="Q85" s="3">
        <f t="shared" si="17"/>
        <v>12730.723218315687</v>
      </c>
      <c r="R85">
        <v>12666.478159520995</v>
      </c>
      <c r="S85" s="292">
        <f t="shared" si="7"/>
        <v>12662.091393961882</v>
      </c>
      <c r="T85" s="82">
        <f t="shared" si="18"/>
        <v>12730.723218315687</v>
      </c>
      <c r="U85" s="13"/>
      <c r="V85" s="3"/>
      <c r="W85" s="11"/>
      <c r="X85" s="3">
        <f t="shared" si="6"/>
        <v>0.78628218927822102</v>
      </c>
      <c r="Y85" s="3">
        <v>12726.115505892527</v>
      </c>
      <c r="Z85" s="3"/>
      <c r="AA85" s="3"/>
      <c r="AB85" s="3"/>
      <c r="AC85" s="3"/>
      <c r="AD85" s="3"/>
      <c r="AG85" s="2"/>
    </row>
    <row r="86" spans="1:33" x14ac:dyDescent="0.25">
      <c r="A86" s="11">
        <f t="shared" si="11"/>
        <v>1</v>
      </c>
      <c r="B86">
        <v>2849</v>
      </c>
      <c r="C86" s="11">
        <v>2850</v>
      </c>
      <c r="D86" s="3">
        <f t="shared" si="13"/>
        <v>2849.5</v>
      </c>
      <c r="E86" s="3">
        <v>0.90000000000000036</v>
      </c>
      <c r="F86" s="3">
        <v>0.45599999999999952</v>
      </c>
      <c r="G86" s="3">
        <v>0.41499999999999915</v>
      </c>
      <c r="H86" s="3">
        <v>4.1000000000000369E-2</v>
      </c>
      <c r="I86" s="111">
        <v>0.45599999999999952</v>
      </c>
      <c r="J86" s="112">
        <v>4.1000000000000369E-2</v>
      </c>
      <c r="K86" s="112">
        <v>0.41499999999999915</v>
      </c>
      <c r="L86" s="113">
        <f t="shared" si="12"/>
        <v>10.121951219512082</v>
      </c>
      <c r="M86" s="13">
        <f t="shared" si="14"/>
        <v>9.8795180722892659E-2</v>
      </c>
      <c r="N86" s="3">
        <f t="shared" si="15"/>
        <v>11501.530343010247</v>
      </c>
      <c r="O86" s="3">
        <f t="shared" si="16"/>
        <v>16735.859550137851</v>
      </c>
      <c r="P86" s="7"/>
      <c r="Q86" s="3">
        <f t="shared" si="17"/>
        <v>12718.005138043285</v>
      </c>
      <c r="R86">
        <v>12650.065689925639</v>
      </c>
      <c r="S86" s="292">
        <f t="shared" si="7"/>
        <v>12638.7489276002</v>
      </c>
      <c r="T86" s="82">
        <f t="shared" si="18"/>
        <v>12718.005138043285</v>
      </c>
      <c r="U86" s="13"/>
      <c r="V86" s="3"/>
      <c r="W86" s="11"/>
      <c r="X86" s="3">
        <f t="shared" si="6"/>
        <v>0.57989688389407901</v>
      </c>
      <c r="Y86" s="3">
        <v>12704.699979315994</v>
      </c>
      <c r="Z86" s="3"/>
      <c r="AA86" s="3"/>
      <c r="AB86" s="3"/>
      <c r="AC86" s="3"/>
      <c r="AD86" s="3"/>
      <c r="AG86" s="2"/>
    </row>
    <row r="87" spans="1:33" x14ac:dyDescent="0.25">
      <c r="A87" s="11">
        <f t="shared" si="11"/>
        <v>1</v>
      </c>
      <c r="B87">
        <v>2848</v>
      </c>
      <c r="C87" s="11">
        <v>2849</v>
      </c>
      <c r="D87" s="3">
        <f t="shared" si="13"/>
        <v>2848.5</v>
      </c>
      <c r="E87" s="3">
        <v>0.66299999999999848</v>
      </c>
      <c r="F87" s="3">
        <v>0.28599999999999959</v>
      </c>
      <c r="G87" s="3">
        <v>0.24899999999999878</v>
      </c>
      <c r="H87" s="3">
        <v>3.700000000000081E-2</v>
      </c>
      <c r="I87" s="111">
        <v>0.28599999999999959</v>
      </c>
      <c r="J87" s="112">
        <v>3.700000000000081E-2</v>
      </c>
      <c r="K87" s="112">
        <v>0.24899999999999878</v>
      </c>
      <c r="L87" s="113">
        <f t="shared" si="12"/>
        <v>6.7297297297295495</v>
      </c>
      <c r="M87" s="13">
        <f t="shared" si="14"/>
        <v>0.14859437751004415</v>
      </c>
      <c r="N87" s="3">
        <f t="shared" si="15"/>
        <v>11480.647776356045</v>
      </c>
      <c r="O87" s="3">
        <f t="shared" si="16"/>
        <v>16731.023961001967</v>
      </c>
      <c r="P87" s="7"/>
      <c r="Q87" s="3">
        <f t="shared" si="17"/>
        <v>12700.7606929053</v>
      </c>
      <c r="R87">
        <v>12639.153615546024</v>
      </c>
      <c r="S87" s="292">
        <f t="shared" si="7"/>
        <v>12623.229341857028</v>
      </c>
      <c r="T87" s="82">
        <f t="shared" si="18"/>
        <v>12700.7606929053</v>
      </c>
      <c r="U87" s="13"/>
      <c r="V87" s="3"/>
      <c r="W87" s="11"/>
      <c r="X87" s="3">
        <f t="shared" si="6"/>
        <v>0.8722026302472331</v>
      </c>
      <c r="Y87" s="3">
        <v>12691.268311331589</v>
      </c>
      <c r="Z87" s="3"/>
      <c r="AA87" s="3"/>
      <c r="AB87" s="3"/>
      <c r="AC87" s="3"/>
      <c r="AD87" s="3"/>
      <c r="AG87" s="2"/>
    </row>
    <row r="88" spans="1:33" x14ac:dyDescent="0.25">
      <c r="A88" s="11">
        <f t="shared" si="11"/>
        <v>1</v>
      </c>
      <c r="B88">
        <v>2847</v>
      </c>
      <c r="C88" s="11">
        <v>2848</v>
      </c>
      <c r="D88" s="3">
        <f t="shared" si="13"/>
        <v>2847.5</v>
      </c>
      <c r="E88" s="3">
        <v>0.95199999999999996</v>
      </c>
      <c r="F88" s="3">
        <v>0.39999999999999858</v>
      </c>
      <c r="G88" s="3">
        <v>0.34999999999999964</v>
      </c>
      <c r="H88" s="3">
        <v>4.9999999999998934E-2</v>
      </c>
      <c r="I88" s="111">
        <v>0.39999999999999858</v>
      </c>
      <c r="J88" s="112">
        <v>4.9999999999998934E-2</v>
      </c>
      <c r="K88" s="112">
        <v>0.34999999999999964</v>
      </c>
      <c r="L88" s="113">
        <f t="shared" si="12"/>
        <v>7.0000000000001421</v>
      </c>
      <c r="M88" s="13">
        <f t="shared" si="14"/>
        <v>0.14285714285713996</v>
      </c>
      <c r="N88" s="3">
        <f t="shared" si="15"/>
        <v>11466.763691499467</v>
      </c>
      <c r="O88" s="3">
        <f t="shared" si="16"/>
        <v>16723.750920431736</v>
      </c>
      <c r="P88" s="7"/>
      <c r="Q88" s="3">
        <f t="shared" si="17"/>
        <v>12689.295467218964</v>
      </c>
      <c r="R88">
        <v>12627.803305247548</v>
      </c>
      <c r="S88" s="292">
        <f t="shared" si="7"/>
        <v>12607.086479577985</v>
      </c>
      <c r="T88" s="82">
        <f t="shared" si="18"/>
        <v>12689.295467218964</v>
      </c>
      <c r="U88" s="13"/>
      <c r="V88" s="3"/>
      <c r="W88" s="11"/>
      <c r="X88" s="3">
        <f t="shared" si="6"/>
        <v>0.83852685301760466</v>
      </c>
      <c r="Y88" s="3">
        <v>12672.482761703051</v>
      </c>
      <c r="Z88" s="3"/>
      <c r="AA88" s="3"/>
      <c r="AB88" s="3"/>
      <c r="AC88" s="3"/>
      <c r="AD88" s="3"/>
      <c r="AG88" s="2"/>
    </row>
    <row r="89" spans="1:33" x14ac:dyDescent="0.25">
      <c r="A89" s="11">
        <f t="shared" si="11"/>
        <v>1</v>
      </c>
      <c r="B89">
        <v>2846</v>
      </c>
      <c r="C89" s="11">
        <v>2847</v>
      </c>
      <c r="D89" s="3">
        <f t="shared" si="13"/>
        <v>2846.5</v>
      </c>
      <c r="E89" s="3">
        <v>0.82000000000000028</v>
      </c>
      <c r="F89" s="3">
        <v>0.42800000000000082</v>
      </c>
      <c r="G89" s="3">
        <v>0.39000000000000057</v>
      </c>
      <c r="H89" s="3">
        <v>3.8000000000000256E-2</v>
      </c>
      <c r="I89" s="111">
        <v>0.42800000000000082</v>
      </c>
      <c r="J89" s="112">
        <v>3.8000000000000256E-2</v>
      </c>
      <c r="K89" s="112">
        <v>0.39000000000000057</v>
      </c>
      <c r="L89" s="113">
        <f t="shared" si="12"/>
        <v>10.263157894736787</v>
      </c>
      <c r="M89" s="13">
        <f t="shared" si="14"/>
        <v>9.743589743589795E-2</v>
      </c>
      <c r="N89" s="3">
        <f t="shared" si="15"/>
        <v>11452.322012873548</v>
      </c>
      <c r="O89" s="3">
        <f t="shared" si="16"/>
        <v>16716.758692238735</v>
      </c>
      <c r="P89" s="7"/>
      <c r="Q89" s="3">
        <f t="shared" si="17"/>
        <v>12677.369790701852</v>
      </c>
      <c r="R89">
        <v>12611.161872855046</v>
      </c>
      <c r="S89" s="292">
        <f t="shared" si="7"/>
        <v>12583.418373229013</v>
      </c>
      <c r="T89" s="82">
        <f t="shared" si="18"/>
        <v>12677.369790701852</v>
      </c>
      <c r="U89" s="13"/>
      <c r="V89" s="3"/>
      <c r="W89" s="11"/>
      <c r="X89" s="3">
        <f t="shared" si="6"/>
        <v>0.57191831513504932</v>
      </c>
      <c r="Y89" s="3">
        <v>12652.382223600516</v>
      </c>
      <c r="Z89" s="3"/>
      <c r="AA89" s="3"/>
      <c r="AB89" s="3"/>
      <c r="AC89" s="3"/>
      <c r="AD89" s="3"/>
      <c r="AG89" s="2"/>
    </row>
    <row r="90" spans="1:33" x14ac:dyDescent="0.25">
      <c r="A90" s="11">
        <f t="shared" si="11"/>
        <v>1</v>
      </c>
      <c r="B90">
        <v>2845</v>
      </c>
      <c r="C90" s="11">
        <v>2846</v>
      </c>
      <c r="D90" s="3">
        <f t="shared" si="13"/>
        <v>2845.5</v>
      </c>
      <c r="E90" s="3">
        <v>0.93399999999999928</v>
      </c>
      <c r="F90" s="3">
        <v>0.42999999999999972</v>
      </c>
      <c r="G90" s="3">
        <v>0.38400000000000034</v>
      </c>
      <c r="H90" s="3">
        <v>4.5999999999999375E-2</v>
      </c>
      <c r="I90" s="111">
        <v>0.42999999999999972</v>
      </c>
      <c r="J90" s="112">
        <v>4.5999999999999375E-2</v>
      </c>
      <c r="K90" s="112">
        <v>0.38400000000000034</v>
      </c>
      <c r="L90" s="113">
        <f t="shared" si="12"/>
        <v>8.3478260869566423</v>
      </c>
      <c r="M90" s="13">
        <f t="shared" si="14"/>
        <v>0.11979166666666494</v>
      </c>
      <c r="N90" s="3">
        <f t="shared" si="15"/>
        <v>11431.148123158857</v>
      </c>
      <c r="O90" s="3">
        <f t="shared" si="16"/>
        <v>16711.989634035301</v>
      </c>
      <c r="P90" s="7"/>
      <c r="Q90" s="3">
        <f t="shared" si="17"/>
        <v>12659.884776259469</v>
      </c>
      <c r="R90">
        <v>12597.626099082951</v>
      </c>
      <c r="S90" s="292">
        <f t="shared" si="7"/>
        <v>12564.167257964564</v>
      </c>
      <c r="T90" s="82">
        <f t="shared" si="18"/>
        <v>12659.884776259469</v>
      </c>
      <c r="U90" s="13"/>
      <c r="V90" s="3"/>
      <c r="W90" s="11"/>
      <c r="X90" s="3">
        <f t="shared" si="6"/>
        <v>0.70313970487409971</v>
      </c>
      <c r="Y90" s="3">
        <v>12632.187757749838</v>
      </c>
      <c r="Z90" s="3"/>
      <c r="AA90" s="3"/>
      <c r="AB90" s="3"/>
      <c r="AC90" s="3"/>
      <c r="AD90" s="3"/>
      <c r="AG90" s="2"/>
    </row>
    <row r="91" spans="1:33" x14ac:dyDescent="0.25">
      <c r="A91" s="11">
        <f t="shared" si="11"/>
        <v>1</v>
      </c>
      <c r="B91">
        <v>2844</v>
      </c>
      <c r="C91" s="11">
        <v>2845</v>
      </c>
      <c r="D91" s="3">
        <f t="shared" si="13"/>
        <v>2844.5</v>
      </c>
      <c r="E91" s="3">
        <v>1.1630000000000003</v>
      </c>
      <c r="F91" s="3">
        <v>0.57699999999999996</v>
      </c>
      <c r="G91" s="3">
        <v>0.52299999999999969</v>
      </c>
      <c r="H91" s="3">
        <v>5.400000000000027E-2</v>
      </c>
      <c r="I91" s="111">
        <v>0.57699999999999996</v>
      </c>
      <c r="J91" s="112">
        <v>5.400000000000027E-2</v>
      </c>
      <c r="K91" s="112">
        <v>0.52299999999999969</v>
      </c>
      <c r="L91" s="113">
        <f t="shared" si="12"/>
        <v>9.6851851851851318</v>
      </c>
      <c r="M91" s="13">
        <f t="shared" si="14"/>
        <v>0.10325047801147286</v>
      </c>
      <c r="N91" s="3">
        <f t="shared" si="15"/>
        <v>11413.925748648446</v>
      </c>
      <c r="O91" s="3">
        <f t="shared" si="16"/>
        <v>16706.126359352627</v>
      </c>
      <c r="P91" s="7"/>
      <c r="Q91" s="3">
        <f t="shared" si="17"/>
        <v>12645.662851468875</v>
      </c>
      <c r="R91" s="5">
        <v>12581.921833775801</v>
      </c>
      <c r="S91" s="292">
        <f t="shared" si="7"/>
        <v>12541.832027880067</v>
      </c>
      <c r="T91" s="82">
        <f t="shared" si="18"/>
        <v>12645.662851468875</v>
      </c>
      <c r="U91" s="13"/>
      <c r="V91" s="3"/>
      <c r="W91" s="11"/>
      <c r="X91" s="3">
        <f t="shared" si="6"/>
        <v>0.60604808879666716</v>
      </c>
      <c r="Y91" s="3">
        <v>12605.089602410671</v>
      </c>
      <c r="Z91" s="3"/>
      <c r="AA91" s="3"/>
      <c r="AB91" s="3"/>
      <c r="AC91" s="3"/>
      <c r="AD91" s="3"/>
      <c r="AG91" s="2"/>
    </row>
    <row r="92" spans="1:33" x14ac:dyDescent="0.25">
      <c r="A92" s="11">
        <f t="shared" si="11"/>
        <v>1</v>
      </c>
      <c r="B92">
        <v>2843</v>
      </c>
      <c r="C92" s="11">
        <v>2844</v>
      </c>
      <c r="D92" s="3">
        <f t="shared" si="13"/>
        <v>2843.5</v>
      </c>
      <c r="E92" s="3">
        <v>0.78599999999999959</v>
      </c>
      <c r="F92" s="3">
        <v>0.41300000000000026</v>
      </c>
      <c r="G92" s="3">
        <v>0.37599999999999945</v>
      </c>
      <c r="H92" s="3">
        <v>3.700000000000081E-2</v>
      </c>
      <c r="I92" s="111">
        <v>0.41300000000000026</v>
      </c>
      <c r="J92" s="112">
        <v>3.700000000000081E-2</v>
      </c>
      <c r="K92" s="112">
        <v>0.37599999999999945</v>
      </c>
      <c r="L92" s="113">
        <f t="shared" si="12"/>
        <v>10.162162162161925</v>
      </c>
      <c r="M92" s="13">
        <f t="shared" si="14"/>
        <v>9.8404255319151229E-2</v>
      </c>
      <c r="N92" s="3">
        <f t="shared" si="15"/>
        <v>11393.944272666025</v>
      </c>
      <c r="O92" s="3">
        <f t="shared" si="16"/>
        <v>16701.072703029578</v>
      </c>
      <c r="P92" s="7"/>
      <c r="Q92" s="3">
        <f t="shared" si="17"/>
        <v>12629.162510679325</v>
      </c>
      <c r="R92" s="5">
        <v>12565.444163226663</v>
      </c>
      <c r="S92" s="292">
        <f t="shared" si="7"/>
        <v>12518.396830131342</v>
      </c>
      <c r="T92" s="82">
        <f t="shared" si="18"/>
        <v>12629.162510679325</v>
      </c>
      <c r="U92" s="13"/>
      <c r="V92" s="3"/>
      <c r="W92" s="11"/>
      <c r="X92" s="3">
        <f t="shared" si="6"/>
        <v>0.57760227375413598</v>
      </c>
      <c r="Y92" s="3">
        <v>12585.693522419206</v>
      </c>
      <c r="Z92" s="3"/>
      <c r="AA92" s="3"/>
      <c r="AB92" s="3"/>
      <c r="AC92" s="3"/>
      <c r="AD92" s="3"/>
      <c r="AG92" s="2"/>
    </row>
    <row r="93" spans="1:33" x14ac:dyDescent="0.25">
      <c r="A93" s="11">
        <f t="shared" si="11"/>
        <v>1</v>
      </c>
      <c r="B93">
        <v>2842</v>
      </c>
      <c r="C93" s="11">
        <v>2843</v>
      </c>
      <c r="D93" s="3">
        <f t="shared" si="13"/>
        <v>2842.5</v>
      </c>
      <c r="E93" s="3">
        <v>0.83000000000000007</v>
      </c>
      <c r="F93" s="3">
        <v>0.51399999999999935</v>
      </c>
      <c r="G93" s="3">
        <v>0.48300000000000054</v>
      </c>
      <c r="H93" s="3">
        <v>3.0999999999998806E-2</v>
      </c>
      <c r="I93" s="111">
        <v>0.51399999999999935</v>
      </c>
      <c r="J93" s="112">
        <v>3.0999999999998806E-2</v>
      </c>
      <c r="K93" s="112">
        <v>0.48300000000000054</v>
      </c>
      <c r="L93" s="113">
        <f t="shared" si="12"/>
        <v>15.58064516129094</v>
      </c>
      <c r="M93" s="13">
        <f t="shared" si="14"/>
        <v>6.4182194616974678E-2</v>
      </c>
      <c r="N93" s="3">
        <f t="shared" si="15"/>
        <v>11372.978746938825</v>
      </c>
      <c r="O93" s="3">
        <f t="shared" si="16"/>
        <v>16696.256247971101</v>
      </c>
      <c r="P93" s="7"/>
      <c r="Q93" s="3">
        <f t="shared" si="17"/>
        <v>12611.849559442127</v>
      </c>
      <c r="R93" s="5">
        <v>12540.180569336506</v>
      </c>
      <c r="S93" s="292">
        <f t="shared" si="7"/>
        <v>12482.465943123147</v>
      </c>
      <c r="T93" s="82">
        <f t="shared" si="18"/>
        <v>12611.849559442127</v>
      </c>
      <c r="U93" s="13"/>
      <c r="V93" s="3"/>
      <c r="W93" s="11"/>
      <c r="X93" s="3">
        <f t="shared" ref="X93:X156" si="19">1/(T93-T94)*10</f>
        <v>0.37672945570352656</v>
      </c>
      <c r="Y93" s="3">
        <v>12561.554091146534</v>
      </c>
      <c r="Z93" s="3"/>
      <c r="AA93" s="3"/>
      <c r="AB93" s="3"/>
      <c r="AC93" s="3"/>
      <c r="AD93" s="3"/>
      <c r="AG93" s="2"/>
    </row>
    <row r="94" spans="1:33" x14ac:dyDescent="0.25">
      <c r="A94" s="11">
        <f t="shared" si="11"/>
        <v>1</v>
      </c>
      <c r="B94">
        <v>2841</v>
      </c>
      <c r="C94" s="11">
        <v>2842</v>
      </c>
      <c r="D94" s="3">
        <f t="shared" si="13"/>
        <v>2841.5</v>
      </c>
      <c r="E94" s="3">
        <v>0.62800000000000011</v>
      </c>
      <c r="F94" s="3">
        <v>0.36100000000000065</v>
      </c>
      <c r="G94" s="3">
        <v>0.33200000000000074</v>
      </c>
      <c r="H94" s="3">
        <v>2.8999999999999915E-2</v>
      </c>
      <c r="I94" s="111">
        <v>0.36100000000000065</v>
      </c>
      <c r="J94" s="112">
        <v>2.8999999999999915E-2</v>
      </c>
      <c r="K94" s="112">
        <v>0.33200000000000074</v>
      </c>
      <c r="L94" s="113">
        <f t="shared" si="12"/>
        <v>11.448275862069025</v>
      </c>
      <c r="M94" s="13">
        <f t="shared" si="14"/>
        <v>8.7349397590360991E-2</v>
      </c>
      <c r="N94" s="3">
        <f t="shared" si="15"/>
        <v>11340.834365481134</v>
      </c>
      <c r="O94" s="3">
        <f t="shared" si="16"/>
        <v>16693.114812116273</v>
      </c>
      <c r="P94" s="7"/>
      <c r="Q94" s="3">
        <f t="shared" si="17"/>
        <v>12585.305311710488</v>
      </c>
      <c r="R94" s="5">
        <v>12521.617500276931</v>
      </c>
      <c r="S94" s="292">
        <f t="shared" ref="S94:S157" si="20">S93-L94*2.30612318272045</f>
        <v>12456.064808755451</v>
      </c>
      <c r="T94" s="82">
        <f t="shared" si="18"/>
        <v>12585.305311710488</v>
      </c>
      <c r="U94" s="13"/>
      <c r="V94" s="3"/>
      <c r="W94" s="11"/>
      <c r="X94" s="3">
        <f t="shared" si="19"/>
        <v>0.51271370832098451</v>
      </c>
      <c r="Y94" s="3">
        <v>12544.600132606778</v>
      </c>
      <c r="Z94" s="3"/>
      <c r="AA94" s="3"/>
      <c r="AB94" s="3"/>
      <c r="AC94" s="3"/>
      <c r="AD94" s="3"/>
      <c r="AG94" s="2"/>
    </row>
    <row r="95" spans="1:33" x14ac:dyDescent="0.25">
      <c r="A95" s="11">
        <f t="shared" si="11"/>
        <v>1</v>
      </c>
      <c r="B95">
        <v>2840</v>
      </c>
      <c r="C95" s="11">
        <v>2841</v>
      </c>
      <c r="D95" s="3">
        <f t="shared" si="13"/>
        <v>2840.5</v>
      </c>
      <c r="E95" s="3">
        <v>0.94099999999999984</v>
      </c>
      <c r="F95" s="3">
        <v>0.52300000000000058</v>
      </c>
      <c r="G95" s="3">
        <v>0.48599999999999977</v>
      </c>
      <c r="H95" s="3">
        <v>3.700000000000081E-2</v>
      </c>
      <c r="I95" s="111">
        <v>0.52300000000000058</v>
      </c>
      <c r="J95" s="112">
        <v>3.700000000000081E-2</v>
      </c>
      <c r="K95" s="112">
        <v>0.48599999999999977</v>
      </c>
      <c r="L95" s="113">
        <f t="shared" si="12"/>
        <v>13.135135135134842</v>
      </c>
      <c r="M95" s="13">
        <f t="shared" si="14"/>
        <v>7.6131687242800061E-2</v>
      </c>
      <c r="N95" s="3">
        <f t="shared" si="15"/>
        <v>11317.215462506727</v>
      </c>
      <c r="O95" s="3">
        <f t="shared" si="16"/>
        <v>16688.839443672961</v>
      </c>
      <c r="P95" s="7"/>
      <c r="Q95" s="3">
        <f t="shared" si="17"/>
        <v>12565.801249623388</v>
      </c>
      <c r="R95" s="5">
        <v>12500.319234620332</v>
      </c>
      <c r="S95" s="292">
        <f t="shared" si="20"/>
        <v>12425.773569112151</v>
      </c>
      <c r="T95" s="82">
        <f t="shared" si="18"/>
        <v>12565.801249623388</v>
      </c>
      <c r="U95" s="13"/>
      <c r="V95" s="3"/>
      <c r="W95" s="11"/>
      <c r="X95" s="3">
        <f t="shared" si="19"/>
        <v>0.44686924883034546</v>
      </c>
      <c r="Y95" s="3">
        <v>12520.038026467464</v>
      </c>
      <c r="Z95" s="3"/>
      <c r="AA95" s="3"/>
      <c r="AB95" s="3"/>
      <c r="AC95" s="3"/>
      <c r="AD95" s="3"/>
      <c r="AG95" s="2"/>
    </row>
    <row r="96" spans="1:33" x14ac:dyDescent="0.25">
      <c r="A96" s="11">
        <f t="shared" si="11"/>
        <v>1</v>
      </c>
      <c r="B96">
        <v>2839</v>
      </c>
      <c r="C96" s="11">
        <v>2840</v>
      </c>
      <c r="D96" s="3">
        <f t="shared" si="13"/>
        <v>2839.5</v>
      </c>
      <c r="E96" s="3">
        <v>0.76799999999999979</v>
      </c>
      <c r="F96" s="3">
        <v>0.42799999999999994</v>
      </c>
      <c r="G96" s="3">
        <v>0.39500000000000046</v>
      </c>
      <c r="H96" s="3">
        <v>3.2999999999999474E-2</v>
      </c>
      <c r="I96" s="111">
        <v>0.42799999999999994</v>
      </c>
      <c r="J96" s="112">
        <v>3.2999999999999474E-2</v>
      </c>
      <c r="K96" s="112">
        <v>0.39500000000000046</v>
      </c>
      <c r="L96" s="113">
        <f t="shared" si="12"/>
        <v>11.969696969697175</v>
      </c>
      <c r="M96" s="13">
        <f t="shared" si="14"/>
        <v>8.3544303797466926E-2</v>
      </c>
      <c r="N96" s="3">
        <f t="shared" si="15"/>
        <v>11290.116405316781</v>
      </c>
      <c r="O96" s="3">
        <f t="shared" si="16"/>
        <v>16685.113132763523</v>
      </c>
      <c r="P96" s="7"/>
      <c r="Q96" s="3">
        <f t="shared" si="17"/>
        <v>12543.423339247647</v>
      </c>
      <c r="R96" s="5">
        <v>12480.910695365363</v>
      </c>
      <c r="S96" s="292">
        <f t="shared" si="20"/>
        <v>12398.169973440194</v>
      </c>
      <c r="T96" s="82">
        <f t="shared" si="18"/>
        <v>12543.423339247647</v>
      </c>
      <c r="U96" s="13"/>
      <c r="V96" s="3"/>
      <c r="W96" s="11"/>
      <c r="X96" s="3">
        <f t="shared" si="19"/>
        <v>0.49037899505584703</v>
      </c>
      <c r="Y96" s="3">
        <v>12499.937488364929</v>
      </c>
      <c r="Z96" s="3"/>
      <c r="AA96" s="3"/>
      <c r="AB96" s="3"/>
      <c r="AC96" s="3"/>
      <c r="AD96" s="3"/>
      <c r="AG96" s="2"/>
    </row>
    <row r="97" spans="1:33" x14ac:dyDescent="0.25">
      <c r="A97" s="11">
        <f t="shared" si="11"/>
        <v>1</v>
      </c>
      <c r="B97">
        <v>2838</v>
      </c>
      <c r="C97" s="11">
        <v>2839</v>
      </c>
      <c r="D97" s="3">
        <f t="shared" si="13"/>
        <v>2838.5</v>
      </c>
      <c r="E97" s="3">
        <v>0.89599999999999991</v>
      </c>
      <c r="F97" s="3">
        <v>0.48500000000000032</v>
      </c>
      <c r="G97" s="3">
        <v>0.44899999999999896</v>
      </c>
      <c r="H97" s="3">
        <v>3.6000000000001364E-2</v>
      </c>
      <c r="I97" s="111">
        <v>0.48500000000000032</v>
      </c>
      <c r="J97" s="112">
        <v>3.6000000000001364E-2</v>
      </c>
      <c r="K97" s="112">
        <v>0.44899999999999896</v>
      </c>
      <c r="L97" s="113">
        <f t="shared" si="12"/>
        <v>12.472222222221721</v>
      </c>
      <c r="M97" s="13">
        <f t="shared" si="14"/>
        <v>8.0178173719379617E-2</v>
      </c>
      <c r="N97" s="3">
        <f t="shared" si="15"/>
        <v>11265.421760047353</v>
      </c>
      <c r="O97" s="3">
        <f t="shared" si="16"/>
        <v>16681.02400690888</v>
      </c>
      <c r="P97" s="7"/>
      <c r="Q97" s="3">
        <f t="shared" si="17"/>
        <v>12523.030948666437</v>
      </c>
      <c r="R97" s="5">
        <v>12460.687325031968</v>
      </c>
      <c r="S97" s="292">
        <f t="shared" si="20"/>
        <v>12369.407492633487</v>
      </c>
      <c r="T97" s="82">
        <f t="shared" si="18"/>
        <v>12523.030948666437</v>
      </c>
      <c r="U97" s="13"/>
      <c r="V97" s="3"/>
      <c r="W97" s="11"/>
      <c r="X97" s="3">
        <f t="shared" si="19"/>
        <v>0.47062086182724255</v>
      </c>
      <c r="Y97" s="3">
        <v>12477.160009440326</v>
      </c>
      <c r="Z97" s="3"/>
      <c r="AA97" s="3"/>
      <c r="AB97" s="3"/>
      <c r="AC97" s="3"/>
      <c r="AD97" s="3"/>
      <c r="AG97" s="2"/>
    </row>
    <row r="98" spans="1:33" x14ac:dyDescent="0.25">
      <c r="A98" s="11">
        <f t="shared" si="11"/>
        <v>1</v>
      </c>
      <c r="B98">
        <v>2837</v>
      </c>
      <c r="C98" s="11">
        <v>2838</v>
      </c>
      <c r="D98" s="3">
        <f t="shared" si="13"/>
        <v>2837.5</v>
      </c>
      <c r="E98" s="3">
        <v>0.92399999999999949</v>
      </c>
      <c r="F98" s="3">
        <v>0.53399999999999892</v>
      </c>
      <c r="G98" s="3">
        <v>0.49899999999999878</v>
      </c>
      <c r="H98" s="3">
        <v>3.5000000000000142E-2</v>
      </c>
      <c r="I98" s="111">
        <v>0.53399999999999892</v>
      </c>
      <c r="J98" s="112">
        <v>3.5000000000000142E-2</v>
      </c>
      <c r="K98" s="112">
        <v>0.49899999999999878</v>
      </c>
      <c r="L98" s="113">
        <f t="shared" si="12"/>
        <v>14.257142857142764</v>
      </c>
      <c r="M98" s="13">
        <f t="shared" si="14"/>
        <v>7.0140280561122703E-2</v>
      </c>
      <c r="N98" s="3">
        <f t="shared" si="15"/>
        <v>11239.690356463872</v>
      </c>
      <c r="O98" s="3">
        <f t="shared" si="16"/>
        <v>16677.099638301672</v>
      </c>
      <c r="P98" s="7"/>
      <c r="Q98" s="3">
        <f t="shared" si="17"/>
        <v>12501.782421856185</v>
      </c>
      <c r="R98" s="5">
        <v>12437.569754260787</v>
      </c>
      <c r="S98" s="292">
        <f t="shared" si="20"/>
        <v>12336.528764971274</v>
      </c>
      <c r="T98" s="82">
        <f t="shared" si="18"/>
        <v>12501.782421856185</v>
      </c>
      <c r="U98" s="13"/>
      <c r="V98" s="3"/>
      <c r="W98" s="11"/>
      <c r="X98" s="3">
        <f t="shared" si="19"/>
        <v>0.41170156110081846</v>
      </c>
      <c r="Y98" s="3">
        <v>12452.081300686228</v>
      </c>
      <c r="Z98" s="3"/>
      <c r="AA98" s="3"/>
      <c r="AB98" s="3"/>
      <c r="AC98" s="3"/>
      <c r="AD98" s="3"/>
      <c r="AG98" s="2"/>
    </row>
    <row r="99" spans="1:33" x14ac:dyDescent="0.25">
      <c r="A99" s="11">
        <f t="shared" si="11"/>
        <v>1</v>
      </c>
      <c r="B99">
        <v>2836</v>
      </c>
      <c r="C99" s="11">
        <v>2837</v>
      </c>
      <c r="D99" s="3">
        <f t="shared" si="13"/>
        <v>2836.5</v>
      </c>
      <c r="E99" s="3">
        <v>1.0470000000000006</v>
      </c>
      <c r="F99" s="3">
        <v>0.57199999999999918</v>
      </c>
      <c r="G99" s="3">
        <v>0.53299999999999947</v>
      </c>
      <c r="H99" s="3">
        <v>3.8999999999999702E-2</v>
      </c>
      <c r="I99" s="111">
        <v>0.57199999999999918</v>
      </c>
      <c r="J99" s="112">
        <v>3.8999999999999702E-2</v>
      </c>
      <c r="K99" s="112">
        <v>0.53299999999999947</v>
      </c>
      <c r="L99" s="113">
        <f t="shared" si="12"/>
        <v>13.666666666666758</v>
      </c>
      <c r="M99" s="13">
        <f t="shared" si="14"/>
        <v>7.3170731707316583E-2</v>
      </c>
      <c r="N99" s="3">
        <f t="shared" si="15"/>
        <v>11210.276488568636</v>
      </c>
      <c r="O99" s="3">
        <f t="shared" si="16"/>
        <v>16673.666580371239</v>
      </c>
      <c r="P99" s="7"/>
      <c r="Q99" s="3">
        <f t="shared" si="17"/>
        <v>12477.492982745822</v>
      </c>
      <c r="R99" s="5">
        <v>12415.409624630429</v>
      </c>
      <c r="S99" s="292">
        <f t="shared" si="20"/>
        <v>12305.011748140761</v>
      </c>
      <c r="T99" s="82">
        <f t="shared" si="18"/>
        <v>12477.492982745822</v>
      </c>
      <c r="U99" s="13"/>
      <c r="V99" s="3"/>
      <c r="W99" s="11"/>
      <c r="X99" s="3">
        <f t="shared" si="19"/>
        <v>0.42948936374071156</v>
      </c>
      <c r="Y99" s="3">
        <v>12425.217964717418</v>
      </c>
      <c r="Z99" s="3"/>
      <c r="AA99" s="3"/>
      <c r="AB99" s="3"/>
      <c r="AC99" s="3"/>
      <c r="AD99" s="3"/>
      <c r="AG99" s="2"/>
    </row>
    <row r="100" spans="1:33" x14ac:dyDescent="0.25">
      <c r="A100" s="11">
        <f t="shared" si="11"/>
        <v>1</v>
      </c>
      <c r="B100">
        <v>2835</v>
      </c>
      <c r="C100" s="11">
        <v>2836</v>
      </c>
      <c r="D100" s="3">
        <f t="shared" si="13"/>
        <v>2835.5</v>
      </c>
      <c r="E100" s="3">
        <v>0.92399999999999949</v>
      </c>
      <c r="F100" s="3">
        <v>0.48199999999999932</v>
      </c>
      <c r="G100" s="3">
        <v>0.44699999999999918</v>
      </c>
      <c r="H100" s="3">
        <v>3.5000000000000142E-2</v>
      </c>
      <c r="I100" s="111">
        <v>0.48199999999999932</v>
      </c>
      <c r="J100" s="112">
        <v>3.5000000000000142E-2</v>
      </c>
      <c r="K100" s="112">
        <v>0.44699999999999918</v>
      </c>
      <c r="L100" s="113">
        <f t="shared" si="12"/>
        <v>12.771428571428496</v>
      </c>
      <c r="M100" s="13">
        <f t="shared" si="14"/>
        <v>7.8299776286353928E-2</v>
      </c>
      <c r="N100" s="3">
        <f t="shared" si="15"/>
        <v>11182.080830298986</v>
      </c>
      <c r="O100" s="3">
        <f t="shared" si="16"/>
        <v>16670.085195199212</v>
      </c>
      <c r="P100" s="7"/>
      <c r="Q100" s="3">
        <f t="shared" si="17"/>
        <v>12454.209519069555</v>
      </c>
      <c r="R100" s="5">
        <v>12394.701099310352</v>
      </c>
      <c r="S100" s="292">
        <f t="shared" si="20"/>
        <v>12275.559260635731</v>
      </c>
      <c r="T100" s="82">
        <f t="shared" si="18"/>
        <v>12454.209519069555</v>
      </c>
      <c r="U100" s="13"/>
      <c r="V100" s="3"/>
      <c r="W100" s="11"/>
      <c r="X100" s="3">
        <f t="shared" si="19"/>
        <v>0.45959525500964127</v>
      </c>
      <c r="Y100" s="3">
        <v>12402.58137741503</v>
      </c>
      <c r="Z100" s="3"/>
      <c r="AA100" s="3"/>
      <c r="AB100" s="3"/>
      <c r="AC100" s="3"/>
      <c r="AD100" s="3"/>
      <c r="AG100" s="2"/>
    </row>
    <row r="101" spans="1:33" x14ac:dyDescent="0.25">
      <c r="A101" s="11">
        <f t="shared" si="11"/>
        <v>1</v>
      </c>
      <c r="B101">
        <v>2834</v>
      </c>
      <c r="C101" s="11">
        <v>2835</v>
      </c>
      <c r="D101" s="3">
        <f t="shared" si="13"/>
        <v>2834.5</v>
      </c>
      <c r="E101" s="3">
        <v>0.76500000000000057</v>
      </c>
      <c r="F101" s="3">
        <v>0.36300000000000132</v>
      </c>
      <c r="G101" s="3">
        <v>0.33399999999999963</v>
      </c>
      <c r="H101" s="3">
        <v>2.9000000000001691E-2</v>
      </c>
      <c r="I101" s="111">
        <v>0.36300000000000132</v>
      </c>
      <c r="J101" s="112">
        <v>2.9000000000001691E-2</v>
      </c>
      <c r="K101" s="112">
        <v>0.33399999999999963</v>
      </c>
      <c r="L101" s="113">
        <f t="shared" si="12"/>
        <v>11.517241379309661</v>
      </c>
      <c r="M101" s="13">
        <f t="shared" si="14"/>
        <v>8.6826347305394375E-2</v>
      </c>
      <c r="N101" s="3">
        <f t="shared" si="15"/>
        <v>11155.732135010066</v>
      </c>
      <c r="O101" s="3">
        <f t="shared" si="16"/>
        <v>16666.252765876423</v>
      </c>
      <c r="P101" s="7"/>
      <c r="Q101" s="3">
        <f t="shared" si="17"/>
        <v>12432.45124395466</v>
      </c>
      <c r="R101" s="5">
        <v>12376.026204533551</v>
      </c>
      <c r="S101" s="292">
        <f t="shared" si="20"/>
        <v>12248.999083289918</v>
      </c>
      <c r="T101" s="82">
        <f t="shared" si="18"/>
        <v>12432.45124395466</v>
      </c>
      <c r="U101" s="13"/>
      <c r="V101" s="3"/>
      <c r="W101" s="11"/>
      <c r="X101" s="3">
        <f t="shared" si="19"/>
        <v>0.50964356635502706</v>
      </c>
      <c r="Y101" s="3">
        <v>12385.533491127131</v>
      </c>
      <c r="Z101" s="3"/>
      <c r="AA101" s="3"/>
      <c r="AB101" s="3"/>
      <c r="AC101" s="3"/>
      <c r="AD101" s="3"/>
      <c r="AG101" s="2"/>
    </row>
    <row r="102" spans="1:33" x14ac:dyDescent="0.25">
      <c r="A102" s="11">
        <f t="shared" si="11"/>
        <v>1</v>
      </c>
      <c r="B102">
        <v>2833</v>
      </c>
      <c r="C102" s="11">
        <v>2834</v>
      </c>
      <c r="D102" s="3">
        <f t="shared" si="13"/>
        <v>2833.5</v>
      </c>
      <c r="E102" s="3">
        <v>0.76500000000000057</v>
      </c>
      <c r="F102" s="3">
        <v>0.37199999999999989</v>
      </c>
      <c r="G102" s="3">
        <v>0.3409999999999993</v>
      </c>
      <c r="H102" s="3">
        <v>3.1000000000000583E-2</v>
      </c>
      <c r="I102" s="111">
        <v>0.37199999999999989</v>
      </c>
      <c r="J102" s="112">
        <v>3.1000000000000583E-2</v>
      </c>
      <c r="K102" s="112">
        <v>0.3409999999999993</v>
      </c>
      <c r="L102" s="113">
        <f t="shared" si="12"/>
        <v>10.999999999999771</v>
      </c>
      <c r="M102" s="13">
        <f t="shared" si="14"/>
        <v>9.0909090909092799E-2</v>
      </c>
      <c r="N102" s="3">
        <f t="shared" si="15"/>
        <v>11131.970949487621</v>
      </c>
      <c r="O102" s="3">
        <f t="shared" si="16"/>
        <v>16662.002998441752</v>
      </c>
      <c r="P102" s="7"/>
      <c r="Q102" s="3">
        <f t="shared" si="17"/>
        <v>12412.829687517638</v>
      </c>
      <c r="R102" s="5">
        <v>12358.190002635947</v>
      </c>
      <c r="S102" s="292">
        <f t="shared" si="20"/>
        <v>12223.631728279994</v>
      </c>
      <c r="T102" s="82">
        <f t="shared" si="18"/>
        <v>12412.829687517638</v>
      </c>
      <c r="U102" s="13"/>
      <c r="V102" s="3"/>
      <c r="W102" s="11"/>
      <c r="X102" s="3">
        <f t="shared" si="19"/>
        <v>0.53360799737481712</v>
      </c>
      <c r="Y102" s="3">
        <v>12368.062929972592</v>
      </c>
      <c r="Z102" s="3"/>
      <c r="AA102" s="3"/>
      <c r="AB102" s="3"/>
      <c r="AC102" s="3"/>
      <c r="AD102" s="3"/>
      <c r="AG102" s="2"/>
    </row>
    <row r="103" spans="1:33" x14ac:dyDescent="0.25">
      <c r="A103" s="11">
        <f t="shared" si="11"/>
        <v>1</v>
      </c>
      <c r="B103">
        <v>2832</v>
      </c>
      <c r="C103" s="11">
        <v>2833</v>
      </c>
      <c r="D103" s="3">
        <f t="shared" si="13"/>
        <v>2832.5</v>
      </c>
      <c r="E103" s="3">
        <v>0.82800000000000118</v>
      </c>
      <c r="F103" s="3">
        <v>0.40100000000000069</v>
      </c>
      <c r="G103" s="3">
        <v>0.37100000000000044</v>
      </c>
      <c r="H103" s="3">
        <v>3.0000000000000249E-2</v>
      </c>
      <c r="I103" s="111">
        <v>0.40100000000000069</v>
      </c>
      <c r="J103" s="112">
        <v>3.0000000000000249E-2</v>
      </c>
      <c r="K103" s="112">
        <v>0.37100000000000044</v>
      </c>
      <c r="L103" s="113">
        <f t="shared" si="12"/>
        <v>12.366666666666578</v>
      </c>
      <c r="M103" s="13">
        <f t="shared" si="14"/>
        <v>8.0862533692722949E-2</v>
      </c>
      <c r="N103" s="3">
        <f t="shared" si="15"/>
        <v>11109.276883075465</v>
      </c>
      <c r="O103" s="3">
        <f t="shared" si="16"/>
        <v>16657.553398682569</v>
      </c>
      <c r="P103" s="7"/>
      <c r="Q103" s="3">
        <f t="shared" si="17"/>
        <v>12394.089338705033</v>
      </c>
      <c r="R103" s="5">
        <v>12338.137787775308</v>
      </c>
      <c r="S103" s="292">
        <f t="shared" si="20"/>
        <v>12195.112671587018</v>
      </c>
      <c r="T103" s="82">
        <f t="shared" si="18"/>
        <v>12394.089338705033</v>
      </c>
      <c r="U103" s="13"/>
      <c r="V103" s="3"/>
      <c r="W103" s="11"/>
      <c r="X103" s="3">
        <f t="shared" si="19"/>
        <v>0.47463784133069226</v>
      </c>
      <c r="Y103" s="3">
        <v>12349.230416469982</v>
      </c>
      <c r="Z103" s="3"/>
      <c r="AA103" s="3"/>
      <c r="AB103" s="3"/>
      <c r="AC103" s="3"/>
      <c r="AD103" s="3"/>
      <c r="AG103" s="2"/>
    </row>
    <row r="104" spans="1:33" x14ac:dyDescent="0.25">
      <c r="A104" s="11">
        <f t="shared" si="11"/>
        <v>1</v>
      </c>
      <c r="B104">
        <v>2831</v>
      </c>
      <c r="C104" s="11">
        <v>2832</v>
      </c>
      <c r="D104" s="3">
        <f t="shared" si="13"/>
        <v>2831.5</v>
      </c>
      <c r="E104" s="3">
        <v>0.7759999999999998</v>
      </c>
      <c r="F104" s="3">
        <v>0.38899999999999935</v>
      </c>
      <c r="G104" s="3">
        <v>0.36100000000000065</v>
      </c>
      <c r="H104" s="3">
        <v>2.7999999999998693E-2</v>
      </c>
      <c r="I104" s="111">
        <v>0.38899999999999935</v>
      </c>
      <c r="J104" s="112">
        <v>2.7999999999998693E-2</v>
      </c>
      <c r="K104" s="112">
        <v>0.36100000000000065</v>
      </c>
      <c r="L104" s="113">
        <f t="shared" si="12"/>
        <v>12.892857142857768</v>
      </c>
      <c r="M104" s="13">
        <f t="shared" si="14"/>
        <v>7.7562326869802328E-2</v>
      </c>
      <c r="N104" s="3">
        <f t="shared" si="15"/>
        <v>11083.763250836342</v>
      </c>
      <c r="O104" s="3">
        <f t="shared" si="16"/>
        <v>16653.59553366766</v>
      </c>
      <c r="P104" s="7"/>
      <c r="Q104" s="3">
        <f t="shared" si="17"/>
        <v>12373.0206435248</v>
      </c>
      <c r="R104" s="5">
        <v>12317.2323693174</v>
      </c>
      <c r="S104" s="292">
        <f t="shared" si="20"/>
        <v>12165.380154838371</v>
      </c>
      <c r="T104" s="82">
        <f t="shared" si="18"/>
        <v>12373.0206435248</v>
      </c>
      <c r="U104" s="13"/>
      <c r="V104" s="3"/>
      <c r="W104" s="11"/>
      <c r="X104" s="3">
        <f t="shared" si="19"/>
        <v>0.45526665704000024</v>
      </c>
      <c r="Y104" s="3">
        <v>12330.961469456228</v>
      </c>
      <c r="Z104" s="3"/>
      <c r="AA104" s="3"/>
      <c r="AB104" s="3"/>
      <c r="AC104" s="3"/>
      <c r="AD104" s="3"/>
      <c r="AG104" s="2"/>
    </row>
    <row r="105" spans="1:33" x14ac:dyDescent="0.25">
      <c r="A105" s="11">
        <f t="shared" si="11"/>
        <v>1</v>
      </c>
      <c r="B105">
        <v>2830</v>
      </c>
      <c r="C105" s="11">
        <v>2831</v>
      </c>
      <c r="D105" s="3">
        <f t="shared" si="13"/>
        <v>2830.5</v>
      </c>
      <c r="E105" s="3">
        <v>0.80000000000000071</v>
      </c>
      <c r="F105" s="3">
        <v>0.4090000000000007</v>
      </c>
      <c r="G105" s="3">
        <v>0.38199999999999967</v>
      </c>
      <c r="H105" s="3">
        <v>2.7000000000001023E-2</v>
      </c>
      <c r="I105" s="111">
        <v>0.4090000000000007</v>
      </c>
      <c r="J105" s="112">
        <v>2.7000000000001023E-2</v>
      </c>
      <c r="K105" s="112">
        <v>0.38199999999999967</v>
      </c>
      <c r="L105" s="113">
        <f t="shared" si="12"/>
        <v>14.1481481481476</v>
      </c>
      <c r="M105" s="13">
        <f t="shared" si="14"/>
        <v>7.0680628272254048E-2</v>
      </c>
      <c r="N105" s="3">
        <f t="shared" si="15"/>
        <v>11057.164036632481</v>
      </c>
      <c r="O105" s="3">
        <f t="shared" si="16"/>
        <v>16649.799199247082</v>
      </c>
      <c r="P105" s="7"/>
      <c r="Q105" s="3">
        <f t="shared" si="17"/>
        <v>12351.055494429505</v>
      </c>
      <c r="R105" s="5">
        <v>12294.291530513075</v>
      </c>
      <c r="S105" s="292">
        <f t="shared" si="20"/>
        <v>12132.752782401365</v>
      </c>
      <c r="T105" s="82">
        <f t="shared" si="18"/>
        <v>12351.055494429505</v>
      </c>
      <c r="U105" s="13"/>
      <c r="V105" s="3"/>
      <c r="W105" s="11"/>
      <c r="X105" s="3">
        <f t="shared" si="19"/>
        <v>0.41487323356107142</v>
      </c>
      <c r="Y105" s="3">
        <v>12311.753244961048</v>
      </c>
      <c r="Z105" s="3"/>
      <c r="AA105" s="3"/>
      <c r="AB105" s="3"/>
      <c r="AC105" s="3"/>
      <c r="AD105" s="3"/>
      <c r="AG105" s="2"/>
    </row>
    <row r="106" spans="1:33" x14ac:dyDescent="0.25">
      <c r="A106" s="11">
        <f t="shared" si="11"/>
        <v>1</v>
      </c>
      <c r="B106">
        <v>2829</v>
      </c>
      <c r="C106" s="11">
        <v>2830</v>
      </c>
      <c r="D106" s="3">
        <f t="shared" si="13"/>
        <v>2829.5</v>
      </c>
      <c r="E106" s="3">
        <v>0.93599999999999994</v>
      </c>
      <c r="F106" s="3">
        <v>0.47200000000000131</v>
      </c>
      <c r="G106" s="3">
        <v>0.44299999999999962</v>
      </c>
      <c r="H106" s="3">
        <v>2.9000000000001691E-2</v>
      </c>
      <c r="I106" s="111">
        <v>0.47200000000000131</v>
      </c>
      <c r="J106" s="112">
        <v>2.9000000000001691E-2</v>
      </c>
      <c r="K106" s="112">
        <v>0.44299999999999962</v>
      </c>
      <c r="L106" s="113">
        <f t="shared" si="12"/>
        <v>15.275862068964614</v>
      </c>
      <c r="M106" s="13">
        <f t="shared" si="14"/>
        <v>6.546275395034247E-2</v>
      </c>
      <c r="N106" s="3">
        <f t="shared" si="15"/>
        <v>11027.975035388563</v>
      </c>
      <c r="O106" s="3">
        <f t="shared" si="16"/>
        <v>16646.339693675149</v>
      </c>
      <c r="P106" s="7"/>
      <c r="Q106" s="3">
        <f t="shared" si="17"/>
        <v>12326.951746125078</v>
      </c>
      <c r="R106" s="5">
        <v>12269.522134147439</v>
      </c>
      <c r="S106" s="292">
        <f t="shared" si="20"/>
        <v>12097.524762748086</v>
      </c>
      <c r="T106" s="82">
        <f t="shared" si="18"/>
        <v>12326.951746125078</v>
      </c>
      <c r="U106" s="13"/>
      <c r="V106" s="3"/>
      <c r="W106" s="11"/>
      <c r="X106" s="3">
        <f t="shared" si="19"/>
        <v>0.38424593941890817</v>
      </c>
      <c r="Y106" s="3">
        <v>12289.586296399373</v>
      </c>
      <c r="Z106" s="3"/>
      <c r="AA106" s="3"/>
      <c r="AB106" s="3"/>
      <c r="AC106" s="3"/>
      <c r="AD106" s="3"/>
      <c r="AG106" s="2"/>
    </row>
    <row r="107" spans="1:33" x14ac:dyDescent="0.25">
      <c r="A107" s="11">
        <f t="shared" si="11"/>
        <v>1</v>
      </c>
      <c r="B107">
        <v>2828</v>
      </c>
      <c r="C107" s="11">
        <v>2829</v>
      </c>
      <c r="D107" s="3">
        <f t="shared" si="13"/>
        <v>2828.5</v>
      </c>
      <c r="E107" s="3">
        <v>0.83199999999999896</v>
      </c>
      <c r="F107" s="3">
        <v>0.45399999999999885</v>
      </c>
      <c r="G107" s="3">
        <v>0.43099999999999916</v>
      </c>
      <c r="H107" s="3">
        <v>2.2999999999999687E-2</v>
      </c>
      <c r="I107" s="111">
        <v>0.45399999999999885</v>
      </c>
      <c r="J107" s="112">
        <v>2.2999999999999687E-2</v>
      </c>
      <c r="K107" s="112">
        <v>0.43099999999999916</v>
      </c>
      <c r="L107" s="113">
        <f t="shared" si="12"/>
        <v>18.739130434782826</v>
      </c>
      <c r="M107" s="13">
        <f t="shared" si="14"/>
        <v>5.3364269141530703E-2</v>
      </c>
      <c r="N107" s="3">
        <f t="shared" si="15"/>
        <v>10996.459450998014</v>
      </c>
      <c r="O107" s="3">
        <f t="shared" si="16"/>
        <v>16643.135580078808</v>
      </c>
      <c r="P107" s="7"/>
      <c r="Q107" s="3">
        <f t="shared" si="17"/>
        <v>12300.926747617292</v>
      </c>
      <c r="R107" s="5">
        <v>12239.137141981953</v>
      </c>
      <c r="S107" s="292">
        <f t="shared" si="20"/>
        <v>12054.31001962841</v>
      </c>
      <c r="T107" s="82">
        <f t="shared" si="18"/>
        <v>12300.926747617292</v>
      </c>
      <c r="U107" s="13"/>
      <c r="V107" s="3"/>
      <c r="W107" s="11"/>
      <c r="X107" s="3">
        <f t="shared" si="19"/>
        <v>0.3132316086678047</v>
      </c>
      <c r="Y107" s="3">
        <v>12268.264697570983</v>
      </c>
      <c r="Z107" s="3"/>
      <c r="AA107" s="3"/>
      <c r="AB107" s="3"/>
      <c r="AC107" s="3"/>
      <c r="AD107" s="3"/>
      <c r="AG107" s="2"/>
    </row>
    <row r="108" spans="1:33" x14ac:dyDescent="0.25">
      <c r="A108" s="11">
        <f t="shared" si="11"/>
        <v>1</v>
      </c>
      <c r="B108">
        <v>2827</v>
      </c>
      <c r="C108" s="11">
        <v>2828</v>
      </c>
      <c r="D108" s="3">
        <f t="shared" si="13"/>
        <v>2827.5</v>
      </c>
      <c r="E108" s="3">
        <v>1.0389999999999997</v>
      </c>
      <c r="F108" s="3">
        <v>0.50300000000000011</v>
      </c>
      <c r="G108" s="3">
        <v>0.47000000000000064</v>
      </c>
      <c r="H108" s="3">
        <v>3.2999999999999474E-2</v>
      </c>
      <c r="I108" s="111">
        <v>0.50300000000000011</v>
      </c>
      <c r="J108" s="112">
        <v>3.2999999999999474E-2</v>
      </c>
      <c r="K108" s="112">
        <v>0.47000000000000064</v>
      </c>
      <c r="L108" s="113">
        <f t="shared" si="12"/>
        <v>14.242424242424489</v>
      </c>
      <c r="M108" s="13">
        <f t="shared" si="14"/>
        <v>7.0212765957445591E-2</v>
      </c>
      <c r="N108" s="3">
        <f t="shared" si="15"/>
        <v>10957.798808216829</v>
      </c>
      <c r="O108" s="3">
        <f t="shared" si="16"/>
        <v>16640.523634048473</v>
      </c>
      <c r="P108" s="7"/>
      <c r="Q108" s="3">
        <f t="shared" si="17"/>
        <v>12269.001489363405</v>
      </c>
      <c r="R108" s="5">
        <v>12216.043437045661</v>
      </c>
      <c r="S108" s="292">
        <f t="shared" si="20"/>
        <v>12021.465234904816</v>
      </c>
      <c r="T108" s="82">
        <f t="shared" si="18"/>
        <v>12269.001489363405</v>
      </c>
      <c r="U108" s="13"/>
      <c r="V108" s="3"/>
      <c r="W108" s="11"/>
      <c r="X108" s="3">
        <f t="shared" si="19"/>
        <v>0.41212702775968557</v>
      </c>
      <c r="Y108" s="3">
        <v>12244.641868913097</v>
      </c>
      <c r="Z108" s="3"/>
      <c r="AA108" s="3"/>
      <c r="AB108" s="3"/>
      <c r="AC108" s="3"/>
      <c r="AD108" s="3"/>
      <c r="AG108" s="2"/>
    </row>
    <row r="109" spans="1:33" x14ac:dyDescent="0.25">
      <c r="A109" s="11">
        <f t="shared" si="11"/>
        <v>1</v>
      </c>
      <c r="B109">
        <v>2826</v>
      </c>
      <c r="C109" s="11">
        <v>2827</v>
      </c>
      <c r="D109" s="3">
        <f t="shared" si="13"/>
        <v>2826.5</v>
      </c>
      <c r="E109" s="3">
        <v>0.80899999999999928</v>
      </c>
      <c r="F109" s="3">
        <v>0.40600000000000058</v>
      </c>
      <c r="G109" s="3">
        <v>0.37700000000000067</v>
      </c>
      <c r="H109" s="3">
        <v>2.8999999999999915E-2</v>
      </c>
      <c r="I109" s="111">
        <v>0.40600000000000058</v>
      </c>
      <c r="J109" s="112">
        <v>2.8999999999999915E-2</v>
      </c>
      <c r="K109" s="112">
        <v>0.37700000000000067</v>
      </c>
      <c r="L109" s="113">
        <f t="shared" si="12"/>
        <v>13.00000000000006</v>
      </c>
      <c r="M109" s="13">
        <f t="shared" si="14"/>
        <v>7.6923076923076567E-2</v>
      </c>
      <c r="N109" s="3">
        <f t="shared" si="15"/>
        <v>10928.415306250674</v>
      </c>
      <c r="O109" s="3">
        <f t="shared" si="16"/>
        <v>16637.087028277019</v>
      </c>
      <c r="P109" s="7"/>
      <c r="Q109" s="3">
        <f t="shared" si="17"/>
        <v>12244.737125887028</v>
      </c>
      <c r="R109" s="5">
        <v>12194.964289348491</v>
      </c>
      <c r="S109" s="292">
        <f t="shared" si="20"/>
        <v>11991.48563352945</v>
      </c>
      <c r="T109" s="82">
        <f t="shared" si="18"/>
        <v>12244.737125887028</v>
      </c>
      <c r="U109" s="13"/>
      <c r="V109" s="3"/>
      <c r="W109" s="11"/>
      <c r="X109" s="3">
        <f t="shared" si="19"/>
        <v>0.45151445931712936</v>
      </c>
      <c r="Y109" s="3">
        <v>12225.574536040131</v>
      </c>
      <c r="Z109" s="3"/>
      <c r="AA109" s="3"/>
      <c r="AB109" s="3"/>
      <c r="AC109" s="3"/>
      <c r="AD109" s="3"/>
      <c r="AG109" s="2"/>
    </row>
    <row r="110" spans="1:33" x14ac:dyDescent="0.25">
      <c r="A110" s="11">
        <f t="shared" si="11"/>
        <v>1</v>
      </c>
      <c r="B110">
        <v>2825</v>
      </c>
      <c r="C110" s="11">
        <v>2826</v>
      </c>
      <c r="D110" s="3">
        <f t="shared" si="13"/>
        <v>2825.5</v>
      </c>
      <c r="E110" s="3">
        <v>0.83500000000000085</v>
      </c>
      <c r="F110" s="3">
        <v>0.42900000000000027</v>
      </c>
      <c r="G110" s="3">
        <v>0.40200000000000102</v>
      </c>
      <c r="H110" s="3">
        <v>2.6999999999999247E-2</v>
      </c>
      <c r="I110" s="111">
        <v>0.42900000000000027</v>
      </c>
      <c r="J110" s="112">
        <v>2.6999999999999247E-2</v>
      </c>
      <c r="K110" s="112">
        <v>0.40200000000000102</v>
      </c>
      <c r="L110" s="113">
        <f t="shared" si="12"/>
        <v>14.888888888889342</v>
      </c>
      <c r="M110" s="13">
        <f t="shared" si="14"/>
        <v>6.7164179104475571E-2</v>
      </c>
      <c r="N110" s="3">
        <f t="shared" si="15"/>
        <v>10901.595045945398</v>
      </c>
      <c r="O110" s="3">
        <f t="shared" si="16"/>
        <v>16633.321982326939</v>
      </c>
      <c r="P110" s="7"/>
      <c r="Q110" s="3">
        <f t="shared" si="17"/>
        <v>12222.589440926675</v>
      </c>
      <c r="R110" s="5">
        <v>12170.822359507289</v>
      </c>
      <c r="S110" s="292">
        <f t="shared" si="20"/>
        <v>11957.150021697833</v>
      </c>
      <c r="T110" s="82">
        <f t="shared" si="18"/>
        <v>12222.589440926675</v>
      </c>
      <c r="U110" s="13"/>
      <c r="V110" s="3"/>
      <c r="W110" s="11"/>
      <c r="X110" s="3">
        <f t="shared" si="19"/>
        <v>0.39423277417989072</v>
      </c>
      <c r="Y110" s="3">
        <v>12205.427034063523</v>
      </c>
      <c r="Z110" s="3"/>
      <c r="AA110" s="3"/>
      <c r="AB110" s="3"/>
      <c r="AC110" s="3"/>
      <c r="AD110" s="3"/>
      <c r="AG110" s="2"/>
    </row>
    <row r="111" spans="1:33" x14ac:dyDescent="0.25">
      <c r="A111" s="11">
        <f t="shared" si="11"/>
        <v>1</v>
      </c>
      <c r="B111">
        <v>2824</v>
      </c>
      <c r="C111" s="11">
        <v>2825</v>
      </c>
      <c r="D111" s="3">
        <f t="shared" si="13"/>
        <v>2824.5</v>
      </c>
      <c r="E111" s="3">
        <v>0.77999999999999936</v>
      </c>
      <c r="F111" s="3">
        <v>0.40599999999999881</v>
      </c>
      <c r="G111" s="3">
        <v>0.38100000000000023</v>
      </c>
      <c r="H111" s="3">
        <v>2.4999999999998579E-2</v>
      </c>
      <c r="I111" s="111">
        <v>0.40599999999999881</v>
      </c>
      <c r="J111" s="112">
        <v>2.4999999999998579E-2</v>
      </c>
      <c r="K111" s="112">
        <v>0.38100000000000023</v>
      </c>
      <c r="L111" s="113">
        <f t="shared" si="12"/>
        <v>15.240000000000876</v>
      </c>
      <c r="M111" s="13">
        <f t="shared" si="14"/>
        <v>6.5616797900258692E-2</v>
      </c>
      <c r="N111" s="3">
        <f t="shared" si="15"/>
        <v>10870.877824741063</v>
      </c>
      <c r="O111" s="3">
        <f t="shared" si="16"/>
        <v>16630.03459146008</v>
      </c>
      <c r="P111" s="7"/>
      <c r="Q111" s="3">
        <f t="shared" si="17"/>
        <v>12197.223716271228</v>
      </c>
      <c r="R111" s="5">
        <v>12146.111112514605</v>
      </c>
      <c r="S111" s="292">
        <f t="shared" si="20"/>
        <v>11922.004704393172</v>
      </c>
      <c r="T111" s="82">
        <f t="shared" si="18"/>
        <v>12197.223716271228</v>
      </c>
      <c r="U111" s="13"/>
      <c r="V111" s="3"/>
      <c r="W111" s="11"/>
      <c r="X111" s="3">
        <f t="shared" si="19"/>
        <v>0.38515012933875314</v>
      </c>
      <c r="Y111" s="3">
        <v>12186.359701190557</v>
      </c>
      <c r="Z111" s="3"/>
      <c r="AA111" s="3"/>
      <c r="AB111" s="3"/>
      <c r="AC111" s="3"/>
      <c r="AD111" s="3"/>
      <c r="AG111" s="2"/>
    </row>
    <row r="112" spans="1:33" x14ac:dyDescent="0.25">
      <c r="A112" s="11">
        <f t="shared" si="11"/>
        <v>1</v>
      </c>
      <c r="B112">
        <v>2823</v>
      </c>
      <c r="C112" s="11">
        <v>2824</v>
      </c>
      <c r="D112" s="3">
        <f t="shared" si="13"/>
        <v>2823.5</v>
      </c>
      <c r="E112" s="3">
        <v>0.79499999999999993</v>
      </c>
      <c r="F112" s="3">
        <v>0.36500000000000021</v>
      </c>
      <c r="G112" s="3">
        <v>0.33700000000000152</v>
      </c>
      <c r="H112" s="3">
        <v>2.7999999999998693E-2</v>
      </c>
      <c r="I112" s="111">
        <v>0.36500000000000021</v>
      </c>
      <c r="J112" s="112">
        <v>2.7999999999998693E-2</v>
      </c>
      <c r="K112" s="112">
        <v>0.33700000000000152</v>
      </c>
      <c r="L112" s="113">
        <f t="shared" si="12"/>
        <v>12.035714285714903</v>
      </c>
      <c r="M112" s="13">
        <f t="shared" si="14"/>
        <v>8.3086053412458657E-2</v>
      </c>
      <c r="N112" s="3">
        <f t="shared" si="15"/>
        <v>10839.436227275492</v>
      </c>
      <c r="O112" s="3">
        <f t="shared" si="16"/>
        <v>16626.82293809059</v>
      </c>
      <c r="P112" s="7"/>
      <c r="Q112" s="3">
        <f t="shared" si="17"/>
        <v>12171.259814825398</v>
      </c>
      <c r="R112" s="5">
        <v>12126.595527970796</v>
      </c>
      <c r="S112" s="292">
        <f t="shared" si="20"/>
        <v>11894.248864658284</v>
      </c>
      <c r="T112" s="82">
        <f t="shared" si="18"/>
        <v>12171.259814825398</v>
      </c>
      <c r="U112" s="13"/>
      <c r="V112" s="3"/>
      <c r="W112" s="11"/>
      <c r="X112" s="3">
        <f t="shared" si="19"/>
        <v>0.48768920828320372</v>
      </c>
      <c r="Y112" s="3">
        <v>12169.217887154517</v>
      </c>
      <c r="Z112" s="3"/>
      <c r="AA112" s="3"/>
      <c r="AB112" s="3"/>
      <c r="AC112" s="3"/>
      <c r="AD112" s="3"/>
      <c r="AG112" s="2"/>
    </row>
    <row r="113" spans="1:36" x14ac:dyDescent="0.25">
      <c r="A113" s="11">
        <f t="shared" si="11"/>
        <v>1</v>
      </c>
      <c r="B113">
        <v>2822</v>
      </c>
      <c r="C113" s="11">
        <v>2823</v>
      </c>
      <c r="D113" s="3">
        <f t="shared" si="13"/>
        <v>2822.5</v>
      </c>
      <c r="E113" s="3">
        <v>0.64499999999999957</v>
      </c>
      <c r="F113" s="3">
        <v>0.30600000000000094</v>
      </c>
      <c r="G113" s="3">
        <v>0.2840000000000007</v>
      </c>
      <c r="H113" s="3">
        <v>2.2000000000000242E-2</v>
      </c>
      <c r="I113" s="111">
        <v>0.30600000000000094</v>
      </c>
      <c r="J113" s="112">
        <v>2.2000000000000242E-2</v>
      </c>
      <c r="K113" s="112">
        <v>0.2840000000000007</v>
      </c>
      <c r="L113" s="113">
        <f t="shared" si="12"/>
        <v>12.909090909090798</v>
      </c>
      <c r="M113" s="13">
        <f t="shared" si="14"/>
        <v>7.7464788732395026E-2</v>
      </c>
      <c r="N113" s="3">
        <f t="shared" si="15"/>
        <v>10814.605381882968</v>
      </c>
      <c r="O113" s="3">
        <f t="shared" si="16"/>
        <v>16622.756241574778</v>
      </c>
      <c r="P113" s="7"/>
      <c r="Q113" s="3">
        <f t="shared" si="17"/>
        <v>12150.754952650566</v>
      </c>
      <c r="R113" s="5">
        <v>12105.663786900881</v>
      </c>
      <c r="S113" s="292">
        <f t="shared" si="20"/>
        <v>11864.478910844984</v>
      </c>
      <c r="T113" s="82">
        <f t="shared" si="18"/>
        <v>12150.754952650566</v>
      </c>
      <c r="U113" s="13"/>
      <c r="V113" s="3"/>
      <c r="W113" s="11"/>
      <c r="X113" s="3">
        <f t="shared" si="19"/>
        <v>0.45469413860811819</v>
      </c>
      <c r="Y113" s="3">
        <v>12154.846941688686</v>
      </c>
      <c r="Z113" s="3"/>
      <c r="AA113" s="3"/>
      <c r="AB113" s="3"/>
      <c r="AC113" s="3"/>
      <c r="AD113" s="3"/>
      <c r="AG113" s="2"/>
    </row>
    <row r="114" spans="1:36" x14ac:dyDescent="0.25">
      <c r="A114" s="11">
        <f t="shared" si="11"/>
        <v>1</v>
      </c>
      <c r="B114">
        <v>2821</v>
      </c>
      <c r="C114" s="11">
        <v>2822</v>
      </c>
      <c r="D114" s="3">
        <f t="shared" si="13"/>
        <v>2821.5</v>
      </c>
      <c r="E114" s="3">
        <v>0.74600000000000044</v>
      </c>
      <c r="F114" s="3">
        <v>0.39100000000000001</v>
      </c>
      <c r="G114" s="3">
        <v>0.36500000000000021</v>
      </c>
      <c r="H114" s="3">
        <v>2.5999999999999801E-2</v>
      </c>
      <c r="I114" s="111">
        <v>0.39100000000000001</v>
      </c>
      <c r="J114" s="112">
        <v>2.5999999999999801E-2</v>
      </c>
      <c r="K114" s="112">
        <v>0.36500000000000021</v>
      </c>
      <c r="L114" s="113">
        <f t="shared" si="12"/>
        <v>14.038461538461654</v>
      </c>
      <c r="M114" s="13">
        <f t="shared" si="14"/>
        <v>7.1232876712328183E-2</v>
      </c>
      <c r="N114" s="3">
        <f t="shared" si="15"/>
        <v>10787.97267584556</v>
      </c>
      <c r="O114" s="3">
        <f t="shared" si="16"/>
        <v>16618.964681216599</v>
      </c>
      <c r="P114" s="7"/>
      <c r="Q114" s="3">
        <f t="shared" si="17"/>
        <v>12128.762146606021</v>
      </c>
      <c r="R114" s="5">
        <v>12082.90080196163</v>
      </c>
      <c r="S114" s="292">
        <f t="shared" si="20"/>
        <v>11832.104489241408</v>
      </c>
      <c r="T114" s="82">
        <f t="shared" si="18"/>
        <v>12128.762146606021</v>
      </c>
      <c r="U114" s="13"/>
      <c r="V114" s="3"/>
      <c r="W114" s="11"/>
      <c r="X114" s="3">
        <f t="shared" si="19"/>
        <v>0.41811475958683486</v>
      </c>
      <c r="Y114" s="3">
        <v>12136.484066926791</v>
      </c>
      <c r="Z114" s="3"/>
      <c r="AA114" s="3"/>
      <c r="AB114" s="3"/>
      <c r="AC114" s="3"/>
      <c r="AD114" s="3"/>
      <c r="AG114" s="2"/>
    </row>
    <row r="115" spans="1:36" x14ac:dyDescent="0.25">
      <c r="A115" s="11">
        <f t="shared" si="11"/>
        <v>1</v>
      </c>
      <c r="B115">
        <v>2820</v>
      </c>
      <c r="C115" s="11">
        <v>2821</v>
      </c>
      <c r="D115" s="3">
        <f t="shared" si="13"/>
        <v>2820.5</v>
      </c>
      <c r="E115" s="3">
        <v>1.0210000000000008</v>
      </c>
      <c r="F115" s="3">
        <v>0.52400000000000091</v>
      </c>
      <c r="G115" s="3">
        <v>0.49500000000000099</v>
      </c>
      <c r="H115" s="3">
        <v>2.8999999999999915E-2</v>
      </c>
      <c r="I115" s="111">
        <v>0.52400000000000091</v>
      </c>
      <c r="J115" s="112">
        <v>2.8999999999999915E-2</v>
      </c>
      <c r="K115" s="112">
        <v>0.49500000000000099</v>
      </c>
      <c r="L115" s="113">
        <f t="shared" si="12"/>
        <v>17.068965517241462</v>
      </c>
      <c r="M115" s="13">
        <f t="shared" si="14"/>
        <v>5.8585858585858297E-2</v>
      </c>
      <c r="N115" s="3">
        <f t="shared" si="15"/>
        <v>10759.009968711163</v>
      </c>
      <c r="O115" s="3">
        <f t="shared" si="16"/>
        <v>16615.478145514884</v>
      </c>
      <c r="P115" s="7"/>
      <c r="Q115" s="3">
        <f t="shared" si="17"/>
        <v>12104.845267876646</v>
      </c>
      <c r="R115" s="5">
        <v>12055.223936948107</v>
      </c>
      <c r="S115" s="292">
        <f t="shared" si="20"/>
        <v>11792.741352157042</v>
      </c>
      <c r="T115" s="82">
        <f t="shared" si="18"/>
        <v>12104.845267876646</v>
      </c>
      <c r="U115" s="13"/>
      <c r="V115" s="3"/>
      <c r="W115" s="11"/>
      <c r="X115" s="3">
        <f t="shared" si="19"/>
        <v>0.34388070941932358</v>
      </c>
      <c r="Y115" s="3">
        <v>12111.874996913406</v>
      </c>
      <c r="Z115" s="3"/>
      <c r="AA115" s="3"/>
      <c r="AB115" s="3"/>
      <c r="AC115" s="3"/>
      <c r="AD115" s="3"/>
      <c r="AG115" s="2"/>
    </row>
    <row r="116" spans="1:36" x14ac:dyDescent="0.25">
      <c r="A116" s="11">
        <f t="shared" si="11"/>
        <v>1</v>
      </c>
      <c r="B116">
        <v>2819</v>
      </c>
      <c r="C116" s="11">
        <v>2820</v>
      </c>
      <c r="D116" s="3">
        <f t="shared" si="13"/>
        <v>2819.5</v>
      </c>
      <c r="E116" s="3">
        <v>1.0069999999999997</v>
      </c>
      <c r="F116" s="3">
        <v>0.59799999999999898</v>
      </c>
      <c r="G116" s="3">
        <v>0.5649999999999995</v>
      </c>
      <c r="H116" s="3">
        <v>3.2999999999999474E-2</v>
      </c>
      <c r="I116" s="111">
        <v>0.59799999999999898</v>
      </c>
      <c r="J116" s="112">
        <v>3.2999999999999474E-2</v>
      </c>
      <c r="K116" s="112">
        <v>0.5649999999999995</v>
      </c>
      <c r="L116" s="113">
        <f t="shared" si="12"/>
        <v>17.12121212121238</v>
      </c>
      <c r="M116" s="13">
        <f t="shared" si="14"/>
        <v>5.8407079646016817E-2</v>
      </c>
      <c r="N116" s="3">
        <f t="shared" si="15"/>
        <v>10723.795038071608</v>
      </c>
      <c r="O116" s="3">
        <f t="shared" si="16"/>
        <v>16612.610625670077</v>
      </c>
      <c r="P116" s="7"/>
      <c r="Q116" s="3">
        <f t="shared" si="17"/>
        <v>12075.765416270879</v>
      </c>
      <c r="R116" s="5">
        <v>12027.462355482137</v>
      </c>
      <c r="S116" s="292">
        <f t="shared" si="20"/>
        <v>11753.257727968039</v>
      </c>
      <c r="T116" s="82">
        <f t="shared" si="18"/>
        <v>12075.765416270879</v>
      </c>
      <c r="U116" s="13"/>
      <c r="V116" s="3"/>
      <c r="W116" s="11"/>
      <c r="X116" s="3">
        <f t="shared" si="19"/>
        <v>0.3428313328266438</v>
      </c>
      <c r="Y116" s="3">
        <v>12083.790600218741</v>
      </c>
      <c r="Z116" s="3"/>
      <c r="AA116" s="3"/>
      <c r="AB116" s="3"/>
      <c r="AC116" s="3"/>
      <c r="AD116" s="3"/>
      <c r="AG116" s="2"/>
    </row>
    <row r="117" spans="1:36" x14ac:dyDescent="0.25">
      <c r="A117" s="11">
        <f t="shared" si="11"/>
        <v>1</v>
      </c>
      <c r="B117">
        <v>2818</v>
      </c>
      <c r="C117" s="11">
        <v>2819</v>
      </c>
      <c r="D117" s="3">
        <f t="shared" si="13"/>
        <v>2818.5</v>
      </c>
      <c r="E117" s="3">
        <v>0.72599999999999909</v>
      </c>
      <c r="F117" s="3">
        <v>0.33699999999999974</v>
      </c>
      <c r="G117" s="3">
        <v>0.31299999999999883</v>
      </c>
      <c r="H117" s="3">
        <v>2.4000000000000909E-2</v>
      </c>
      <c r="I117" s="111">
        <v>0.33699999999999974</v>
      </c>
      <c r="J117" s="112">
        <v>2.4000000000000909E-2</v>
      </c>
      <c r="K117" s="112">
        <v>0.31299999999999883</v>
      </c>
      <c r="L117" s="113">
        <f t="shared" si="12"/>
        <v>13.041666666666124</v>
      </c>
      <c r="M117" s="13">
        <f t="shared" si="14"/>
        <v>7.6677316293932901E-2</v>
      </c>
      <c r="N117" s="3">
        <f t="shared" si="15"/>
        <v>10688.472317622934</v>
      </c>
      <c r="O117" s="3">
        <f t="shared" si="16"/>
        <v>16609.751856267274</v>
      </c>
      <c r="P117" s="7"/>
      <c r="Q117" s="3">
        <f t="shared" si="17"/>
        <v>12046.596553793957</v>
      </c>
      <c r="R117" s="5">
        <v>12006.315646414145</v>
      </c>
      <c r="S117" s="292">
        <f t="shared" si="20"/>
        <v>11723.182038126728</v>
      </c>
      <c r="T117" s="82">
        <f t="shared" si="18"/>
        <v>12046.596553793957</v>
      </c>
      <c r="U117" s="13"/>
      <c r="V117" s="3"/>
      <c r="W117" s="11"/>
      <c r="X117" s="3">
        <f t="shared" si="19"/>
        <v>0.45007192110847793</v>
      </c>
      <c r="Y117" s="3">
        <v>12067.963774656699</v>
      </c>
      <c r="Z117" s="3"/>
      <c r="AA117" s="3"/>
      <c r="AB117" s="3"/>
      <c r="AC117" s="3"/>
      <c r="AD117" s="3"/>
      <c r="AG117" s="2"/>
    </row>
    <row r="118" spans="1:36" x14ac:dyDescent="0.25">
      <c r="A118" s="11">
        <f t="shared" si="11"/>
        <v>1</v>
      </c>
      <c r="B118">
        <v>2817</v>
      </c>
      <c r="C118" s="11">
        <v>2818</v>
      </c>
      <c r="D118" s="3">
        <f t="shared" si="13"/>
        <v>2817.5</v>
      </c>
      <c r="E118" s="3">
        <v>0.75699999999999967</v>
      </c>
      <c r="F118" s="3">
        <v>0.36799999999999855</v>
      </c>
      <c r="G118" s="3">
        <v>0.34399999999999942</v>
      </c>
      <c r="H118" s="3">
        <v>2.3999999999999133E-2</v>
      </c>
      <c r="I118" s="111">
        <v>0.36799999999999855</v>
      </c>
      <c r="J118" s="112">
        <v>2.3999999999999133E-2</v>
      </c>
      <c r="K118" s="112">
        <v>0.34399999999999942</v>
      </c>
      <c r="L118" s="113">
        <f t="shared" si="12"/>
        <v>14.333333333333826</v>
      </c>
      <c r="M118" s="13">
        <f t="shared" si="14"/>
        <v>6.9767441860462714E-2</v>
      </c>
      <c r="N118" s="3">
        <f t="shared" si="15"/>
        <v>10661.566094944887</v>
      </c>
      <c r="O118" s="3">
        <f t="shared" si="16"/>
        <v>16605.998839217995</v>
      </c>
      <c r="P118" s="7"/>
      <c r="Q118" s="3">
        <f t="shared" si="17"/>
        <v>12024.377882663861</v>
      </c>
      <c r="R118" s="5">
        <v>11983.074534850599</v>
      </c>
      <c r="S118" s="292">
        <f t="shared" si="20"/>
        <v>11690.127605841068</v>
      </c>
      <c r="T118" s="82">
        <f t="shared" si="18"/>
        <v>12024.377882663861</v>
      </c>
      <c r="U118" s="13"/>
      <c r="V118" s="3"/>
      <c r="W118" s="11"/>
      <c r="X118" s="3">
        <f t="shared" si="19"/>
        <v>0.40951311426436215</v>
      </c>
      <c r="Y118" s="3">
        <v>12050.681068998443</v>
      </c>
      <c r="Z118" s="3"/>
      <c r="AA118" s="3"/>
      <c r="AB118" s="3"/>
      <c r="AC118" s="3"/>
      <c r="AD118" s="3"/>
      <c r="AG118" s="2"/>
    </row>
    <row r="119" spans="1:36" x14ac:dyDescent="0.25">
      <c r="A119" s="11">
        <f t="shared" si="11"/>
        <v>1</v>
      </c>
      <c r="B119">
        <v>2816</v>
      </c>
      <c r="C119" s="11">
        <v>2817</v>
      </c>
      <c r="D119" s="3">
        <f t="shared" si="13"/>
        <v>2816.5</v>
      </c>
      <c r="E119" s="3">
        <v>0.80100000000000016</v>
      </c>
      <c r="F119" s="3">
        <v>0.4480000000000004</v>
      </c>
      <c r="G119" s="3">
        <v>0.41600000000000037</v>
      </c>
      <c r="H119" s="3">
        <v>3.2000000000000028E-2</v>
      </c>
      <c r="I119" s="111">
        <v>0.4480000000000004</v>
      </c>
      <c r="J119" s="112">
        <v>3.2000000000000028E-2</v>
      </c>
      <c r="K119" s="112">
        <v>0.41600000000000037</v>
      </c>
      <c r="L119" s="113">
        <f t="shared" si="12"/>
        <v>13</v>
      </c>
      <c r="M119" s="13">
        <f t="shared" si="14"/>
        <v>7.6923076923076927E-2</v>
      </c>
      <c r="N119" s="3">
        <f t="shared" si="15"/>
        <v>10631.995038710862</v>
      </c>
      <c r="O119" s="3">
        <f t="shared" si="16"/>
        <v>16602.584030100483</v>
      </c>
      <c r="P119" s="7"/>
      <c r="Q119" s="3">
        <f t="shared" si="17"/>
        <v>11999.958640271676</v>
      </c>
      <c r="R119" s="5">
        <v>11961.995387153431</v>
      </c>
      <c r="S119" s="292">
        <f t="shared" si="20"/>
        <v>11660.148004465702</v>
      </c>
      <c r="T119" s="82">
        <f t="shared" si="18"/>
        <v>11999.958640271676</v>
      </c>
      <c r="U119" s="13"/>
      <c r="V119" s="3"/>
      <c r="W119" s="11"/>
      <c r="X119" s="3">
        <f t="shared" si="19"/>
        <v>0.45151445931716638</v>
      </c>
      <c r="Y119" s="3">
        <v>12029.64125341448</v>
      </c>
      <c r="Z119" s="3"/>
      <c r="AA119" s="3"/>
      <c r="AB119" s="3"/>
      <c r="AC119" s="3"/>
      <c r="AD119" s="3"/>
      <c r="AG119" s="2"/>
    </row>
    <row r="120" spans="1:36" x14ac:dyDescent="0.25">
      <c r="A120" s="11">
        <f t="shared" si="11"/>
        <v>1</v>
      </c>
      <c r="B120">
        <v>2815</v>
      </c>
      <c r="C120" s="11">
        <v>2816</v>
      </c>
      <c r="D120" s="3">
        <f t="shared" si="13"/>
        <v>2815.5</v>
      </c>
      <c r="E120" s="3">
        <v>0.79999999999999893</v>
      </c>
      <c r="F120" s="3">
        <v>0.43599999999999994</v>
      </c>
      <c r="G120" s="3">
        <v>0.39899999999999913</v>
      </c>
      <c r="H120" s="3">
        <v>3.700000000000081E-2</v>
      </c>
      <c r="I120" s="111">
        <v>0.43599999999999994</v>
      </c>
      <c r="J120" s="112">
        <v>3.700000000000081E-2</v>
      </c>
      <c r="K120" s="112">
        <v>0.39899999999999913</v>
      </c>
      <c r="L120" s="113">
        <f t="shared" si="12"/>
        <v>10.783783783783525</v>
      </c>
      <c r="M120" s="13">
        <f t="shared" si="14"/>
        <v>9.2731829573937066E-2</v>
      </c>
      <c r="N120" s="3">
        <f t="shared" si="15"/>
        <v>10605.174778405586</v>
      </c>
      <c r="O120" s="3">
        <f t="shared" si="16"/>
        <v>16598.818984150403</v>
      </c>
      <c r="P120" s="7"/>
      <c r="Q120" s="3">
        <f t="shared" si="17"/>
        <v>11977.810955311325</v>
      </c>
      <c r="R120" s="5">
        <v>11944.509773990914</v>
      </c>
      <c r="S120" s="292">
        <f t="shared" si="20"/>
        <v>11635.279270684474</v>
      </c>
      <c r="T120" s="82">
        <f t="shared" si="18"/>
        <v>11977.810955311325</v>
      </c>
      <c r="U120" s="13"/>
      <c r="V120" s="3"/>
      <c r="W120" s="11"/>
      <c r="X120" s="3">
        <f t="shared" si="19"/>
        <v>0.54430690459034281</v>
      </c>
      <c r="Y120" s="3">
        <v>12009.165004319373</v>
      </c>
      <c r="Z120" s="3"/>
      <c r="AA120" s="3"/>
      <c r="AB120" s="3"/>
      <c r="AC120" s="3"/>
      <c r="AD120" s="3"/>
      <c r="AG120" s="2"/>
    </row>
    <row r="121" spans="1:36" x14ac:dyDescent="0.25">
      <c r="A121" s="11">
        <f t="shared" si="11"/>
        <v>1</v>
      </c>
      <c r="B121">
        <v>2814</v>
      </c>
      <c r="C121" s="11">
        <v>2815</v>
      </c>
      <c r="D121" s="3">
        <f t="shared" si="13"/>
        <v>2814.5</v>
      </c>
      <c r="E121" s="3">
        <v>0.76200000000000045</v>
      </c>
      <c r="F121" s="3">
        <v>0.37000000000000099</v>
      </c>
      <c r="G121" s="3">
        <v>0.34299999999999997</v>
      </c>
      <c r="H121" s="3">
        <v>2.7000000000001023E-2</v>
      </c>
      <c r="I121" s="111">
        <v>0.37000000000000099</v>
      </c>
      <c r="J121" s="112">
        <v>2.7000000000001023E-2</v>
      </c>
      <c r="K121" s="112">
        <v>0.34299999999999997</v>
      </c>
      <c r="L121" s="113">
        <f t="shared" si="12"/>
        <v>12.703703703703221</v>
      </c>
      <c r="M121" s="13">
        <f t="shared" si="14"/>
        <v>7.8717201166183748E-2</v>
      </c>
      <c r="N121" s="3">
        <f t="shared" si="15"/>
        <v>10582.926787008902</v>
      </c>
      <c r="O121" s="3">
        <f t="shared" si="16"/>
        <v>16594.280169358452</v>
      </c>
      <c r="P121" s="7"/>
      <c r="Q121" s="3">
        <f t="shared" si="17"/>
        <v>11959.43896716334</v>
      </c>
      <c r="R121" s="5">
        <v>11923.911062708496</v>
      </c>
      <c r="S121" s="292">
        <f t="shared" si="20"/>
        <v>11605.982965066953</v>
      </c>
      <c r="T121" s="82">
        <f t="shared" si="18"/>
        <v>11959.43896716334</v>
      </c>
      <c r="U121" s="13"/>
      <c r="V121" s="3"/>
      <c r="W121" s="11"/>
      <c r="X121" s="3">
        <f t="shared" si="19"/>
        <v>0.46204540880560019</v>
      </c>
      <c r="Y121" s="3">
        <v>11991.788370912975</v>
      </c>
      <c r="Z121" s="3"/>
      <c r="AA121" s="3"/>
      <c r="AB121" s="3"/>
      <c r="AC121" s="3"/>
      <c r="AD121" s="3"/>
      <c r="AG121" s="2"/>
    </row>
    <row r="122" spans="1:36" x14ac:dyDescent="0.25">
      <c r="A122" s="11">
        <f t="shared" si="11"/>
        <v>1</v>
      </c>
      <c r="B122">
        <v>2813</v>
      </c>
      <c r="C122" s="11">
        <v>2814</v>
      </c>
      <c r="D122" s="3">
        <f t="shared" si="13"/>
        <v>2813.5</v>
      </c>
      <c r="E122" s="3">
        <v>0.75399999999999956</v>
      </c>
      <c r="F122" s="3">
        <v>0.3409999999999993</v>
      </c>
      <c r="G122" s="3">
        <v>0.31799999999999962</v>
      </c>
      <c r="H122" s="3">
        <v>2.2999999999999687E-2</v>
      </c>
      <c r="I122" s="111">
        <v>0.3409999999999993</v>
      </c>
      <c r="J122" s="112">
        <v>2.2999999999999687E-2</v>
      </c>
      <c r="K122" s="112">
        <v>0.31799999999999962</v>
      </c>
      <c r="L122" s="113">
        <f t="shared" si="12"/>
        <v>13.826086956521911</v>
      </c>
      <c r="M122" s="13">
        <f t="shared" si="14"/>
        <v>7.2327044025156342E-2</v>
      </c>
      <c r="N122" s="3">
        <f t="shared" si="15"/>
        <v>10556.717814687792</v>
      </c>
      <c r="O122" s="3">
        <f t="shared" si="16"/>
        <v>16590.427308925573</v>
      </c>
      <c r="P122" s="7"/>
      <c r="Q122" s="3">
        <f t="shared" si="17"/>
        <v>11937.796072743395</v>
      </c>
      <c r="R122" s="5">
        <v>11901.492437398463</v>
      </c>
      <c r="S122" s="292">
        <f t="shared" si="20"/>
        <v>11574.098305410209</v>
      </c>
      <c r="T122" s="82">
        <f t="shared" si="18"/>
        <v>11937.796072743395</v>
      </c>
      <c r="U122" s="13"/>
      <c r="V122" s="3"/>
      <c r="W122" s="11"/>
      <c r="X122" s="3">
        <f t="shared" si="19"/>
        <v>0.42453718030134224</v>
      </c>
      <c r="Y122" s="3">
        <v>11975.773689854646</v>
      </c>
      <c r="Z122" s="3"/>
      <c r="AA122" s="3"/>
      <c r="AB122" s="3"/>
      <c r="AC122" s="3"/>
      <c r="AD122" s="3"/>
      <c r="AG122" s="2"/>
      <c r="AH122">
        <v>2856.75</v>
      </c>
      <c r="AI122">
        <v>2856.75</v>
      </c>
      <c r="AJ122">
        <v>12915</v>
      </c>
    </row>
    <row r="123" spans="1:36" x14ac:dyDescent="0.25">
      <c r="A123" s="11">
        <f t="shared" si="11"/>
        <v>1</v>
      </c>
      <c r="B123">
        <v>2812</v>
      </c>
      <c r="C123" s="11">
        <v>2813</v>
      </c>
      <c r="D123" s="3">
        <f t="shared" si="13"/>
        <v>2812.5</v>
      </c>
      <c r="E123" s="3">
        <v>0.73599999999999888</v>
      </c>
      <c r="F123" s="3">
        <v>0.30699999999999861</v>
      </c>
      <c r="G123" s="3">
        <v>0.28499999999999837</v>
      </c>
      <c r="H123" s="3">
        <v>2.2000000000000242E-2</v>
      </c>
      <c r="I123" s="111">
        <v>0.30699999999999861</v>
      </c>
      <c r="J123" s="112">
        <v>2.2000000000000242E-2</v>
      </c>
      <c r="K123" s="112">
        <v>0.28499999999999837</v>
      </c>
      <c r="L123" s="113">
        <f t="shared" si="12"/>
        <v>12.954545454545238</v>
      </c>
      <c r="M123" s="13">
        <f t="shared" si="14"/>
        <v>7.7192982456141646E-2</v>
      </c>
      <c r="N123" s="3">
        <f t="shared" si="15"/>
        <v>10528.193256904922</v>
      </c>
      <c r="O123" s="3">
        <f t="shared" si="16"/>
        <v>16586.887218551128</v>
      </c>
      <c r="P123" s="7"/>
      <c r="Q123" s="3">
        <f t="shared" si="17"/>
        <v>11914.241009808973</v>
      </c>
      <c r="R123" s="5">
        <v>11880.486993014922</v>
      </c>
      <c r="S123" s="292">
        <f t="shared" si="20"/>
        <v>11544.223527815877</v>
      </c>
      <c r="T123" s="82">
        <f t="shared" si="18"/>
        <v>11914.241009808973</v>
      </c>
      <c r="U123" s="13"/>
      <c r="V123" s="3"/>
      <c r="W123" s="11"/>
      <c r="X123" s="3">
        <f t="shared" si="19"/>
        <v>0.45309872057790268</v>
      </c>
      <c r="Y123" s="3">
        <v>11961.355780514743</v>
      </c>
      <c r="Z123" s="3"/>
      <c r="AA123" s="3"/>
      <c r="AB123" s="3"/>
      <c r="AC123" s="3"/>
      <c r="AD123" s="3"/>
      <c r="AG123" s="2"/>
      <c r="AI123">
        <v>2802.5</v>
      </c>
      <c r="AJ123">
        <v>11650</v>
      </c>
    </row>
    <row r="124" spans="1:36" x14ac:dyDescent="0.25">
      <c r="A124" s="11">
        <f t="shared" si="11"/>
        <v>1</v>
      </c>
      <c r="B124">
        <v>2811</v>
      </c>
      <c r="C124" s="11">
        <v>2812</v>
      </c>
      <c r="D124" s="3">
        <f t="shared" si="13"/>
        <v>2811.5</v>
      </c>
      <c r="E124" s="3">
        <v>0.87400000000000055</v>
      </c>
      <c r="F124" s="3">
        <v>0.4009999999999998</v>
      </c>
      <c r="G124" s="3">
        <v>0.37400000000000055</v>
      </c>
      <c r="H124" s="3">
        <v>2.6999999999999247E-2</v>
      </c>
      <c r="I124" s="111">
        <v>0.4009999999999998</v>
      </c>
      <c r="J124" s="112">
        <v>2.6999999999999247E-2</v>
      </c>
      <c r="K124" s="112">
        <v>0.37400000000000055</v>
      </c>
      <c r="L124" s="113">
        <f t="shared" si="12"/>
        <v>13.851851851852258</v>
      </c>
      <c r="M124" s="13">
        <f t="shared" si="14"/>
        <v>7.2192513368981831E-2</v>
      </c>
      <c r="N124" s="3">
        <f t="shared" si="15"/>
        <v>10501.46677373358</v>
      </c>
      <c r="O124" s="3">
        <f t="shared" si="16"/>
        <v>16583.108961913505</v>
      </c>
      <c r="P124" s="7"/>
      <c r="Q124" s="3">
        <f t="shared" si="17"/>
        <v>11892.170764306524</v>
      </c>
      <c r="R124" s="5">
        <v>11858.026590625344</v>
      </c>
      <c r="S124" s="292">
        <f t="shared" si="20"/>
        <v>11512.279451136712</v>
      </c>
      <c r="T124" s="82">
        <f t="shared" si="18"/>
        <v>11892.170764306524</v>
      </c>
      <c r="U124" s="13"/>
      <c r="V124" s="3"/>
      <c r="W124" s="11"/>
      <c r="X124" s="3">
        <f t="shared" si="19"/>
        <v>0.42374752732704013</v>
      </c>
      <c r="Y124" s="3">
        <v>11942.523267012133</v>
      </c>
      <c r="Z124" s="3"/>
      <c r="AA124" s="3"/>
      <c r="AB124" s="3"/>
      <c r="AC124" s="3"/>
      <c r="AD124" s="3"/>
      <c r="AG124" s="2"/>
    </row>
    <row r="125" spans="1:36" x14ac:dyDescent="0.25">
      <c r="A125" s="11">
        <f t="shared" si="11"/>
        <v>1</v>
      </c>
      <c r="B125">
        <v>2810</v>
      </c>
      <c r="C125" s="11">
        <v>2811</v>
      </c>
      <c r="D125" s="3">
        <f t="shared" si="13"/>
        <v>2810.5</v>
      </c>
      <c r="E125" s="3">
        <v>0.73499999999999943</v>
      </c>
      <c r="F125" s="3">
        <v>0.33000000000000007</v>
      </c>
      <c r="G125" s="3">
        <v>0.30799999999999983</v>
      </c>
      <c r="H125" s="3">
        <v>2.2000000000000242E-2</v>
      </c>
      <c r="I125" s="111">
        <v>0.33000000000000007</v>
      </c>
      <c r="J125" s="112">
        <v>2.2000000000000242E-2</v>
      </c>
      <c r="K125" s="112">
        <v>0.30799999999999983</v>
      </c>
      <c r="L125" s="113">
        <f t="shared" si="12"/>
        <v>13.999999999999838</v>
      </c>
      <c r="M125" s="13">
        <f t="shared" si="14"/>
        <v>7.1428571428572257E-2</v>
      </c>
      <c r="N125" s="3">
        <f t="shared" si="15"/>
        <v>10472.889060473826</v>
      </c>
      <c r="O125" s="3">
        <f t="shared" si="16"/>
        <v>16579.575456222388</v>
      </c>
      <c r="P125" s="7"/>
      <c r="Q125" s="3">
        <f t="shared" si="17"/>
        <v>11868.571806542501</v>
      </c>
      <c r="R125" s="5">
        <v>11835.325970028394</v>
      </c>
      <c r="S125" s="292">
        <f t="shared" si="20"/>
        <v>11479.993726578627</v>
      </c>
      <c r="T125" s="82">
        <f t="shared" si="18"/>
        <v>11868.571806542501</v>
      </c>
      <c r="U125" s="13"/>
      <c r="V125" s="3"/>
      <c r="W125" s="11"/>
      <c r="X125" s="3">
        <f t="shared" si="19"/>
        <v>0.4192634265087703</v>
      </c>
      <c r="Y125" s="3">
        <v>11927.025188568588</v>
      </c>
      <c r="Z125" s="3"/>
      <c r="AA125" s="3"/>
      <c r="AB125" s="3"/>
      <c r="AC125" s="3"/>
      <c r="AD125" s="3"/>
      <c r="AG125" s="2"/>
    </row>
    <row r="126" spans="1:36" x14ac:dyDescent="0.25">
      <c r="A126" s="11">
        <f t="shared" si="11"/>
        <v>1</v>
      </c>
      <c r="B126">
        <v>2809</v>
      </c>
      <c r="C126" s="11">
        <v>2810</v>
      </c>
      <c r="D126" s="3">
        <f t="shared" si="13"/>
        <v>2809.5</v>
      </c>
      <c r="E126" s="3">
        <v>0.71900000000000119</v>
      </c>
      <c r="F126" s="3">
        <v>0.33699999999999974</v>
      </c>
      <c r="G126" s="3">
        <v>0.31500000000000128</v>
      </c>
      <c r="H126" s="3">
        <v>2.1999999999998465E-2</v>
      </c>
      <c r="I126" s="111">
        <v>0.33699999999999974</v>
      </c>
      <c r="J126" s="112">
        <v>2.1999999999998465E-2</v>
      </c>
      <c r="K126" s="112">
        <v>0.31500000000000128</v>
      </c>
      <c r="L126" s="113">
        <f t="shared" si="12"/>
        <v>14.318181818182875</v>
      </c>
      <c r="M126" s="13">
        <f t="shared" si="14"/>
        <v>6.984126984126468E-2</v>
      </c>
      <c r="N126" s="3">
        <f t="shared" si="15"/>
        <v>10444.00570322199</v>
      </c>
      <c r="O126" s="3">
        <f t="shared" si="16"/>
        <v>16576.079342125886</v>
      </c>
      <c r="P126" s="7"/>
      <c r="Q126" s="3">
        <f t="shared" si="17"/>
        <v>11844.720453508275</v>
      </c>
      <c r="R126" s="5">
        <v>11812.109426236057</v>
      </c>
      <c r="S126" s="292">
        <f t="shared" si="20"/>
        <v>11446.974235553309</v>
      </c>
      <c r="T126" s="82">
        <f t="shared" si="18"/>
        <v>11844.720453508275</v>
      </c>
      <c r="U126" s="13"/>
      <c r="V126" s="3"/>
      <c r="W126" s="11"/>
      <c r="X126" s="3">
        <f t="shared" si="19"/>
        <v>0.40994646147523728</v>
      </c>
      <c r="Y126" s="3">
        <v>11911.198363006546</v>
      </c>
      <c r="Z126" s="3"/>
      <c r="AA126" s="3"/>
      <c r="AB126" s="3"/>
      <c r="AC126" s="3"/>
      <c r="AD126" s="3"/>
      <c r="AG126" s="2"/>
    </row>
    <row r="127" spans="1:36" x14ac:dyDescent="0.25">
      <c r="A127" s="11">
        <f t="shared" si="11"/>
        <v>1</v>
      </c>
      <c r="B127">
        <v>2808</v>
      </c>
      <c r="C127" s="11">
        <v>2809</v>
      </c>
      <c r="D127" s="3">
        <f t="shared" si="13"/>
        <v>2808.5</v>
      </c>
      <c r="E127" s="3">
        <v>0.74099999999999966</v>
      </c>
      <c r="F127" s="3">
        <v>0.34399999999999942</v>
      </c>
      <c r="G127" s="3">
        <v>0.31899999999999906</v>
      </c>
      <c r="H127" s="3">
        <v>2.5000000000000355E-2</v>
      </c>
      <c r="I127" s="111">
        <v>0.34399999999999942</v>
      </c>
      <c r="J127" s="112">
        <v>2.5000000000000355E-2</v>
      </c>
      <c r="K127" s="112">
        <v>0.31899999999999906</v>
      </c>
      <c r="L127" s="113">
        <f t="shared" si="12"/>
        <v>12.759999999999781</v>
      </c>
      <c r="M127" s="13">
        <f t="shared" si="14"/>
        <v>7.8369905956114191E-2</v>
      </c>
      <c r="N127" s="3">
        <f t="shared" si="15"/>
        <v>10414.46590603261</v>
      </c>
      <c r="O127" s="3">
        <f t="shared" si="16"/>
        <v>16572.660919453752</v>
      </c>
      <c r="P127" s="7"/>
      <c r="Q127" s="3">
        <f t="shared" si="17"/>
        <v>11820.327024268725</v>
      </c>
      <c r="R127" s="5">
        <v>11791.419432034836</v>
      </c>
      <c r="S127" s="292">
        <f t="shared" si="20"/>
        <v>11417.548103741796</v>
      </c>
      <c r="T127" s="82">
        <f t="shared" si="18"/>
        <v>11820.327024268725</v>
      </c>
      <c r="U127" s="13"/>
      <c r="V127" s="3"/>
      <c r="W127" s="11"/>
      <c r="X127" s="3">
        <f t="shared" si="19"/>
        <v>0.460006894288637</v>
      </c>
      <c r="Y127" s="3">
        <v>11895.042790326004</v>
      </c>
      <c r="Z127" s="3"/>
      <c r="AA127" s="3"/>
      <c r="AB127" s="3"/>
      <c r="AC127" s="3"/>
      <c r="AD127" s="3"/>
      <c r="AG127" s="2"/>
    </row>
    <row r="128" spans="1:36" x14ac:dyDescent="0.25">
      <c r="A128" s="11">
        <f t="shared" si="11"/>
        <v>1</v>
      </c>
      <c r="B128">
        <v>2807</v>
      </c>
      <c r="C128" s="11">
        <v>2808</v>
      </c>
      <c r="D128" s="3">
        <f t="shared" si="13"/>
        <v>2807.5</v>
      </c>
      <c r="E128" s="3">
        <v>0.71999999999999975</v>
      </c>
      <c r="F128" s="3">
        <v>0.32299999999999951</v>
      </c>
      <c r="G128" s="3">
        <v>0.29900000000000038</v>
      </c>
      <c r="H128" s="3">
        <v>2.3999999999999133E-2</v>
      </c>
      <c r="I128" s="111">
        <v>0.32299999999999951</v>
      </c>
      <c r="J128" s="112">
        <v>2.3999999999999133E-2</v>
      </c>
      <c r="K128" s="112">
        <v>0.29900000000000038</v>
      </c>
      <c r="L128" s="113">
        <f t="shared" si="12"/>
        <v>12.458333333333799</v>
      </c>
      <c r="M128" s="13">
        <f t="shared" si="14"/>
        <v>8.0267558528425098E-2</v>
      </c>
      <c r="N128" s="3">
        <f t="shared" si="15"/>
        <v>10388.140788994509</v>
      </c>
      <c r="O128" s="3">
        <f t="shared" si="16"/>
        <v>16568.825057592388</v>
      </c>
      <c r="P128" s="7"/>
      <c r="Q128" s="3">
        <f t="shared" si="17"/>
        <v>11798.588219646103</v>
      </c>
      <c r="R128" s="5">
        <v>11771.218582158383</v>
      </c>
      <c r="S128" s="292">
        <f t="shared" si="20"/>
        <v>11388.817652423735</v>
      </c>
      <c r="T128" s="82">
        <f t="shared" si="18"/>
        <v>11798.588219646103</v>
      </c>
      <c r="V128" s="3"/>
      <c r="W128" s="11"/>
      <c r="X128" s="3">
        <f t="shared" si="19"/>
        <v>0.47114552276568333</v>
      </c>
      <c r="Y128" s="3">
        <v>11879.873459000959</v>
      </c>
      <c r="Z128" s="3"/>
      <c r="AA128" s="3"/>
      <c r="AB128" s="3"/>
      <c r="AC128" s="3"/>
      <c r="AD128" s="3"/>
      <c r="AG128" s="2"/>
    </row>
    <row r="129" spans="1:33" x14ac:dyDescent="0.25">
      <c r="A129" s="11">
        <f t="shared" si="11"/>
        <v>1</v>
      </c>
      <c r="B129">
        <v>2806</v>
      </c>
      <c r="C129" s="11">
        <v>2807</v>
      </c>
      <c r="D129" s="3">
        <f t="shared" si="13"/>
        <v>2806.5</v>
      </c>
      <c r="E129" s="3">
        <v>0.76400000000000112</v>
      </c>
      <c r="F129" s="3">
        <v>0.34500000000000064</v>
      </c>
      <c r="G129" s="3">
        <v>0.32000000000000028</v>
      </c>
      <c r="H129" s="3">
        <v>2.5000000000000355E-2</v>
      </c>
      <c r="I129" s="111">
        <v>0.34500000000000064</v>
      </c>
      <c r="J129" s="112">
        <v>2.5000000000000355E-2</v>
      </c>
      <c r="K129" s="112">
        <v>0.32000000000000028</v>
      </c>
      <c r="L129" s="113">
        <f t="shared" si="12"/>
        <v>12.79999999999983</v>
      </c>
      <c r="M129" s="13">
        <f t="shared" si="14"/>
        <v>7.8125000000001041E-2</v>
      </c>
      <c r="N129" s="3">
        <f t="shared" si="15"/>
        <v>10362.438039535285</v>
      </c>
      <c r="O129" s="3">
        <f t="shared" si="16"/>
        <v>16564.896313992307</v>
      </c>
      <c r="P129" s="7"/>
      <c r="Q129" s="3">
        <f t="shared" si="17"/>
        <v>11777.36335489243</v>
      </c>
      <c r="R129" s="5">
        <v>11750.46372904117</v>
      </c>
      <c r="S129" s="292">
        <f t="shared" si="20"/>
        <v>11359.299275684914</v>
      </c>
      <c r="T129" s="82">
        <f t="shared" si="18"/>
        <v>11777.36335489243</v>
      </c>
      <c r="U129" s="13"/>
      <c r="V129" s="3"/>
      <c r="W129" s="11"/>
      <c r="X129" s="3">
        <f t="shared" si="19"/>
        <v>0.45856937274398069</v>
      </c>
      <c r="Y129" s="3">
        <v>11863.670922446345</v>
      </c>
      <c r="Z129" s="3"/>
      <c r="AA129" s="3"/>
      <c r="AB129" s="3"/>
      <c r="AC129" s="3"/>
      <c r="AD129" s="3"/>
      <c r="AG129" s="2"/>
    </row>
    <row r="130" spans="1:33" x14ac:dyDescent="0.25">
      <c r="A130" s="11">
        <f t="shared" si="11"/>
        <v>1</v>
      </c>
      <c r="B130">
        <v>2805</v>
      </c>
      <c r="C130" s="11">
        <v>2806</v>
      </c>
      <c r="D130" s="3">
        <f t="shared" si="13"/>
        <v>2805.5</v>
      </c>
      <c r="E130" s="3">
        <v>0.97299999999999898</v>
      </c>
      <c r="F130" s="3">
        <v>0.44699999999999918</v>
      </c>
      <c r="G130" s="3">
        <v>0.41699999999999982</v>
      </c>
      <c r="H130" s="3">
        <v>2.9999999999999361E-2</v>
      </c>
      <c r="I130" s="111">
        <v>0.44699999999999918</v>
      </c>
      <c r="J130" s="112">
        <v>2.9999999999999361E-2</v>
      </c>
      <c r="K130" s="112">
        <v>0.41699999999999982</v>
      </c>
      <c r="L130" s="113">
        <f t="shared" si="12"/>
        <v>13.90000000000029</v>
      </c>
      <c r="M130" s="13">
        <f t="shared" si="14"/>
        <v>7.1942446043163966E-2</v>
      </c>
      <c r="N130" s="3">
        <f t="shared" si="15"/>
        <v>10336.030398619321</v>
      </c>
      <c r="O130" s="3">
        <f t="shared" si="16"/>
        <v>16561.072439199259</v>
      </c>
      <c r="P130" s="7"/>
      <c r="Q130" s="3">
        <f t="shared" si="17"/>
        <v>11755.556403546852</v>
      </c>
      <c r="R130" s="5">
        <v>11727.925255734197</v>
      </c>
      <c r="S130" s="292">
        <f t="shared" si="20"/>
        <v>11327.244163445099</v>
      </c>
      <c r="T130" s="82">
        <f t="shared" si="18"/>
        <v>11755.556403546852</v>
      </c>
      <c r="U130" s="13"/>
      <c r="V130" s="3"/>
      <c r="W130" s="11"/>
      <c r="X130" s="3">
        <f t="shared" si="19"/>
        <v>0.42227971015272736</v>
      </c>
      <c r="Y130" s="3">
        <v>11842.678070736454</v>
      </c>
      <c r="Z130" s="3"/>
      <c r="AA130" s="3"/>
      <c r="AB130" s="3"/>
      <c r="AC130" s="3"/>
      <c r="AD130" s="3"/>
      <c r="AG130" s="2"/>
    </row>
    <row r="131" spans="1:33" x14ac:dyDescent="0.25">
      <c r="A131" s="11">
        <f t="shared" si="11"/>
        <v>1</v>
      </c>
      <c r="B131">
        <v>2804</v>
      </c>
      <c r="C131" s="11">
        <v>2805</v>
      </c>
      <c r="D131" s="3">
        <f t="shared" si="13"/>
        <v>2804.5</v>
      </c>
      <c r="E131" s="3">
        <v>1.0009999999999994</v>
      </c>
      <c r="F131" s="3">
        <v>0.49499999999999922</v>
      </c>
      <c r="G131" s="3">
        <v>0.46300000000000097</v>
      </c>
      <c r="H131" s="3">
        <v>3.1999999999998252E-2</v>
      </c>
      <c r="I131" s="111">
        <v>0.49499999999999922</v>
      </c>
      <c r="J131" s="112">
        <v>3.1999999999998252E-2</v>
      </c>
      <c r="K131" s="112">
        <v>0.46300000000000097</v>
      </c>
      <c r="L131" s="113">
        <f t="shared" si="12"/>
        <v>14.468750000000821</v>
      </c>
      <c r="M131" s="13">
        <f t="shared" si="14"/>
        <v>6.911447084232869E-2</v>
      </c>
      <c r="N131" s="3">
        <f t="shared" si="15"/>
        <v>10307.35335106214</v>
      </c>
      <c r="O131" s="3">
        <f t="shared" si="16"/>
        <v>16557.551173202784</v>
      </c>
      <c r="P131" s="7"/>
      <c r="Q131" s="3">
        <f t="shared" si="17"/>
        <v>11731.875417320014</v>
      </c>
      <c r="R131" s="5">
        <v>11704.464569715472</v>
      </c>
      <c r="S131" s="292">
        <f t="shared" si="20"/>
        <v>11293.877443645111</v>
      </c>
      <c r="T131" s="82">
        <f t="shared" si="18"/>
        <v>11731.875417320014</v>
      </c>
      <c r="U131" s="13"/>
      <c r="V131" s="3"/>
      <c r="W131" s="11"/>
      <c r="X131" s="3">
        <f t="shared" si="19"/>
        <v>0.40568037813374141</v>
      </c>
      <c r="Y131" s="3">
        <v>11819.430953071138</v>
      </c>
      <c r="Z131" s="3"/>
      <c r="AA131" s="3"/>
      <c r="AB131" s="3"/>
      <c r="AC131" s="3"/>
      <c r="AD131" s="3"/>
      <c r="AG131" s="2"/>
    </row>
    <row r="132" spans="1:33" x14ac:dyDescent="0.25">
      <c r="A132" s="11">
        <f t="shared" si="11"/>
        <v>1</v>
      </c>
      <c r="B132">
        <v>2803</v>
      </c>
      <c r="C132" s="11">
        <v>2804</v>
      </c>
      <c r="D132" s="3">
        <f t="shared" si="13"/>
        <v>2803.5</v>
      </c>
      <c r="E132" s="3">
        <v>0.86099999999999977</v>
      </c>
      <c r="F132" s="3">
        <v>0.46799999999999908</v>
      </c>
      <c r="G132" s="3">
        <v>0.4430000000000005</v>
      </c>
      <c r="H132" s="8">
        <v>2.4999999999998579E-2</v>
      </c>
      <c r="I132" s="111">
        <v>0.46799999999999908</v>
      </c>
      <c r="J132" s="112">
        <v>2.4999999999998579E-2</v>
      </c>
      <c r="K132" s="112">
        <v>0.4430000000000005</v>
      </c>
      <c r="L132" s="113">
        <f t="shared" si="12"/>
        <v>17.720000000001029</v>
      </c>
      <c r="M132" s="13">
        <f t="shared" si="14"/>
        <v>5.6433408577874829E-2</v>
      </c>
      <c r="N132" s="3">
        <f t="shared" si="15"/>
        <v>10277.502917116602</v>
      </c>
      <c r="O132" s="3">
        <f t="shared" si="16"/>
        <v>16554.168324141807</v>
      </c>
      <c r="P132" s="7"/>
      <c r="Q132" s="3">
        <f t="shared" si="17"/>
        <v>11707.225469876159</v>
      </c>
      <c r="R132" s="5">
        <v>11675.73206993133</v>
      </c>
      <c r="S132" s="292">
        <f t="shared" si="20"/>
        <v>11253.012940847302</v>
      </c>
      <c r="T132" s="82">
        <f t="shared" si="18"/>
        <v>11707.225469876159</v>
      </c>
      <c r="U132" s="13"/>
      <c r="V132" s="3"/>
      <c r="W132" s="11"/>
      <c r="X132" s="3">
        <f t="shared" si="19"/>
        <v>0.16968196541653141</v>
      </c>
      <c r="Y132" s="3">
        <v>11797.451860005749</v>
      </c>
      <c r="Z132" s="3"/>
      <c r="AA132" s="3"/>
      <c r="AB132" s="3"/>
      <c r="AC132" s="3"/>
      <c r="AD132" s="3"/>
      <c r="AG132" s="2"/>
    </row>
    <row r="133" spans="1:33" x14ac:dyDescent="0.25">
      <c r="A133" s="11">
        <f t="shared" si="11"/>
        <v>1</v>
      </c>
      <c r="B133">
        <v>2802</v>
      </c>
      <c r="C133" s="11">
        <v>2803</v>
      </c>
      <c r="D133" s="3">
        <f t="shared" si="13"/>
        <v>2802.5</v>
      </c>
      <c r="E133" s="3">
        <v>0.65300000000000047</v>
      </c>
      <c r="F133" s="3">
        <v>0.3879999999999999</v>
      </c>
      <c r="G133" s="3">
        <v>0.36500000000000021</v>
      </c>
      <c r="H133" s="8">
        <v>2.2999999999999687E-2</v>
      </c>
      <c r="I133" s="111">
        <v>0.3879999999999999</v>
      </c>
      <c r="J133" s="112">
        <v>2.2999999999999687E-2</v>
      </c>
      <c r="K133" s="112">
        <v>0.36500000000000021</v>
      </c>
      <c r="L133" s="113">
        <f t="shared" si="12"/>
        <v>15.869565217391528</v>
      </c>
      <c r="M133" s="13">
        <f t="shared" si="14"/>
        <v>6.3013698630136089E-2</v>
      </c>
      <c r="N133" s="3">
        <f t="shared" si="15"/>
        <v>10240.944839223563</v>
      </c>
      <c r="O133" s="3">
        <f t="shared" si="16"/>
        <v>16551.40615724841</v>
      </c>
      <c r="P133" s="2">
        <v>11650.000000000002</v>
      </c>
      <c r="Q133" s="3">
        <f t="shared" si="17"/>
        <v>11677.036471607124</v>
      </c>
      <c r="R133" s="5">
        <v>11650.000000000002</v>
      </c>
      <c r="S133" s="292">
        <f t="shared" si="20"/>
        <v>11216.415768599782</v>
      </c>
      <c r="T133" s="82">
        <f t="shared" ref="T133:T200" si="21">T132-(L132*3.32583421221832)</f>
        <v>11648.291687635647</v>
      </c>
      <c r="U133" s="13">
        <v>11650</v>
      </c>
      <c r="V133" s="3"/>
      <c r="W133" s="11"/>
      <c r="X133" s="3">
        <f t="shared" si="19"/>
        <v>0.18946734746620431</v>
      </c>
      <c r="Y133" s="3">
        <v>11779.229876866068</v>
      </c>
      <c r="Z133" s="3"/>
      <c r="AA133" s="290"/>
      <c r="AB133" s="3"/>
      <c r="AC133" s="3"/>
      <c r="AD133" s="3"/>
      <c r="AG133" s="2"/>
    </row>
    <row r="134" spans="1:33" x14ac:dyDescent="0.25">
      <c r="A134" s="11">
        <f t="shared" si="11"/>
        <v>1</v>
      </c>
      <c r="B134">
        <v>2801</v>
      </c>
      <c r="C134" s="11">
        <v>2802</v>
      </c>
      <c r="D134" s="3">
        <f t="shared" si="13"/>
        <v>2801.5</v>
      </c>
      <c r="E134" s="3">
        <v>0.88900000000000112</v>
      </c>
      <c r="F134" s="3">
        <v>0.51000000000000156</v>
      </c>
      <c r="G134" s="3">
        <v>0.47800000000000153</v>
      </c>
      <c r="H134" s="8">
        <v>3.2000000000000028E-2</v>
      </c>
      <c r="I134" s="111">
        <v>0.51000000000000156</v>
      </c>
      <c r="J134" s="112">
        <v>3.2000000000000028E-2</v>
      </c>
      <c r="K134" s="112">
        <v>0.47800000000000153</v>
      </c>
      <c r="L134" s="113">
        <f t="shared" si="12"/>
        <v>14.937500000000036</v>
      </c>
      <c r="M134" s="13">
        <f t="shared" si="14"/>
        <v>6.6945606694560511E-2</v>
      </c>
      <c r="N134" s="3">
        <f t="shared" si="15"/>
        <v>10208.204387680331</v>
      </c>
      <c r="O134" s="3">
        <f t="shared" si="16"/>
        <v>16548.32191412766</v>
      </c>
      <c r="P134" s="3">
        <f>P133-(L133*3.32583421221832)</f>
        <v>11597.220457066971</v>
      </c>
      <c r="Q134" s="3">
        <f t="shared" si="17"/>
        <v>11650.000000000004</v>
      </c>
      <c r="R134" s="5">
        <v>11625.779248559506</v>
      </c>
      <c r="S134" s="292">
        <f t="shared" si="20"/>
        <v>11181.968053557895</v>
      </c>
      <c r="T134" s="82">
        <f t="shared" si="21"/>
        <v>11595.512144702616</v>
      </c>
      <c r="V134" s="3"/>
      <c r="W134" s="11"/>
      <c r="X134" s="3">
        <f t="shared" si="19"/>
        <v>0.20128966876526649</v>
      </c>
      <c r="Y134" s="3">
        <v>11755.278301089682</v>
      </c>
      <c r="Z134" s="3"/>
      <c r="AA134" s="3"/>
      <c r="AB134" s="3"/>
      <c r="AC134" s="3"/>
      <c r="AD134" s="3"/>
      <c r="AG134" s="2"/>
    </row>
    <row r="135" spans="1:33" x14ac:dyDescent="0.25">
      <c r="A135" s="11">
        <f t="shared" si="11"/>
        <v>1</v>
      </c>
      <c r="B135">
        <v>2800</v>
      </c>
      <c r="C135" s="11">
        <v>2801</v>
      </c>
      <c r="D135" s="3">
        <f t="shared" si="13"/>
        <v>2800.5</v>
      </c>
      <c r="E135" s="3">
        <v>0.87999999999999901</v>
      </c>
      <c r="F135" s="3">
        <v>0.4269999999999996</v>
      </c>
      <c r="G135" s="3">
        <v>0.39700000000000024</v>
      </c>
      <c r="H135" s="3">
        <v>2.9999999999999361E-2</v>
      </c>
      <c r="I135" s="111">
        <v>0.4269999999999996</v>
      </c>
      <c r="J135" s="112">
        <v>2.9999999999999361E-2</v>
      </c>
      <c r="K135" s="112">
        <v>0.39700000000000024</v>
      </c>
      <c r="L135" s="113">
        <f t="shared" si="12"/>
        <v>13.233333333333624</v>
      </c>
      <c r="M135" s="13">
        <f t="shared" si="14"/>
        <v>7.5566750629721263E-2</v>
      </c>
      <c r="N135" s="3">
        <f t="shared" si="15"/>
        <v>10177.386877041095</v>
      </c>
      <c r="O135" s="3">
        <f t="shared" si="16"/>
        <v>16545.045221417968</v>
      </c>
      <c r="P135" s="3">
        <f t="shared" ref="P135:P198" si="22">P134-(L134*3.32583421221832)</f>
        <v>11547.540808521961</v>
      </c>
      <c r="Q135" s="3">
        <f t="shared" si="17"/>
        <v>11624.551458146521</v>
      </c>
      <c r="R135" s="5">
        <v>11604.32175718572</v>
      </c>
      <c r="S135" s="292">
        <f t="shared" si="20"/>
        <v>11151.450356773228</v>
      </c>
      <c r="T135" s="82">
        <f t="shared" si="21"/>
        <v>11545.832496157605</v>
      </c>
      <c r="U135" s="13"/>
      <c r="V135" s="3"/>
      <c r="W135" s="11"/>
      <c r="X135" s="3">
        <f t="shared" si="19"/>
        <v>0.22721141767111178</v>
      </c>
      <c r="Y135" s="3">
        <v>11735.224726861217</v>
      </c>
      <c r="Z135" s="3"/>
      <c r="AA135" s="3"/>
      <c r="AB135" s="3"/>
      <c r="AC135" s="3"/>
      <c r="AD135" s="3"/>
      <c r="AG135" s="2"/>
    </row>
    <row r="136" spans="1:33" x14ac:dyDescent="0.25">
      <c r="A136" s="11">
        <f t="shared" si="11"/>
        <v>1</v>
      </c>
      <c r="B136">
        <v>2799</v>
      </c>
      <c r="C136" s="11">
        <v>2800</v>
      </c>
      <c r="D136" s="3">
        <f t="shared" si="13"/>
        <v>2799.5</v>
      </c>
      <c r="E136" s="3">
        <v>0.77800000000000047</v>
      </c>
      <c r="F136" s="3">
        <v>0.33000000000000007</v>
      </c>
      <c r="G136" s="3">
        <v>0.29800000000000004</v>
      </c>
      <c r="H136" s="3">
        <v>3.2000000000000028E-2</v>
      </c>
      <c r="I136" s="111">
        <v>0.33000000000000007</v>
      </c>
      <c r="J136" s="112">
        <v>3.2000000000000028E-2</v>
      </c>
      <c r="K136" s="112">
        <v>0.29800000000000004</v>
      </c>
      <c r="L136" s="113">
        <f t="shared" si="12"/>
        <v>9.3124999999999929</v>
      </c>
      <c r="M136" s="13">
        <f t="shared" si="14"/>
        <v>0.10738255033557055</v>
      </c>
      <c r="N136" s="3">
        <f t="shared" si="15"/>
        <v>10150.085227448288</v>
      </c>
      <c r="O136" s="3">
        <f t="shared" si="16"/>
        <v>16541.346561668521</v>
      </c>
      <c r="P136" s="3">
        <f t="shared" si="22"/>
        <v>11503.52893578027</v>
      </c>
      <c r="Q136" s="3">
        <f t="shared" si="17"/>
        <v>11602.006250635599</v>
      </c>
      <c r="R136" s="5">
        <v>11589.221790806498</v>
      </c>
      <c r="S136" s="292">
        <f t="shared" si="20"/>
        <v>11129.974584634145</v>
      </c>
      <c r="T136" s="82">
        <f t="shared" si="21"/>
        <v>11501.820623415915</v>
      </c>
      <c r="U136" s="13"/>
      <c r="V136" s="3"/>
      <c r="W136" s="11"/>
      <c r="X136" s="3">
        <f t="shared" si="19"/>
        <v>0.32287403244897145</v>
      </c>
      <c r="Y136" s="3">
        <v>11719.726648417673</v>
      </c>
      <c r="Z136" s="3"/>
      <c r="AA136" s="3"/>
      <c r="AB136" s="3"/>
      <c r="AC136" s="3"/>
      <c r="AD136" s="3"/>
      <c r="AG136" s="2"/>
    </row>
    <row r="137" spans="1:33" x14ac:dyDescent="0.25">
      <c r="A137" s="11">
        <f t="shared" ref="A137:A200" si="23">C137-B137</f>
        <v>1</v>
      </c>
      <c r="B137">
        <v>2798</v>
      </c>
      <c r="C137" s="11">
        <v>2799</v>
      </c>
      <c r="D137" s="3">
        <f t="shared" si="13"/>
        <v>2798.5</v>
      </c>
      <c r="E137" s="3">
        <v>0.78599999999999959</v>
      </c>
      <c r="F137" s="3">
        <v>0.34999999999999964</v>
      </c>
      <c r="G137" s="3">
        <v>0.31799999999999962</v>
      </c>
      <c r="H137" s="3">
        <v>3.2000000000000028E-2</v>
      </c>
      <c r="I137" s="111">
        <v>0.34999999999999964</v>
      </c>
      <c r="J137" s="112">
        <v>3.2000000000000028E-2</v>
      </c>
      <c r="K137" s="112">
        <v>0.31799999999999962</v>
      </c>
      <c r="L137" s="113">
        <f t="shared" ref="L137:L200" si="24">(K137/J137)*A137</f>
        <v>9.9374999999999787</v>
      </c>
      <c r="M137" s="13">
        <f t="shared" si="14"/>
        <v>0.10062893081761028</v>
      </c>
      <c r="N137" s="3">
        <f t="shared" si="15"/>
        <v>10130.872637133451</v>
      </c>
      <c r="O137" s="3">
        <f t="shared" si="16"/>
        <v>16536.09065859727</v>
      </c>
      <c r="P137" s="3">
        <f>P136-(L136*3.32583421221832)</f>
        <v>11472.557104678986</v>
      </c>
      <c r="Q137" s="3">
        <f t="shared" si="17"/>
        <v>11586.140841697654</v>
      </c>
      <c r="R137" s="82">
        <f>T136-L137*1.62147289978223</f>
        <v>11485.707236474329</v>
      </c>
      <c r="S137" s="292">
        <f t="shared" si="20"/>
        <v>11107.05748550586</v>
      </c>
      <c r="T137" s="82">
        <f t="shared" si="21"/>
        <v>11470.848792314631</v>
      </c>
      <c r="U137" s="13"/>
      <c r="V137" s="3"/>
      <c r="W137" s="11"/>
      <c r="X137" s="3">
        <f t="shared" si="19"/>
        <v>0.30256748952766377</v>
      </c>
      <c r="Y137" s="3">
        <v>11703.289292492702</v>
      </c>
      <c r="Z137" s="3"/>
      <c r="AA137" s="3"/>
      <c r="AB137" s="3"/>
      <c r="AC137" s="3"/>
      <c r="AD137" s="3"/>
      <c r="AG137" s="2"/>
    </row>
    <row r="138" spans="1:33" x14ac:dyDescent="0.25">
      <c r="A138" s="11">
        <f t="shared" si="23"/>
        <v>1</v>
      </c>
      <c r="B138">
        <v>2797</v>
      </c>
      <c r="C138" s="11">
        <v>2798</v>
      </c>
      <c r="D138" s="3">
        <f t="shared" ref="D138:D201" si="25">(C138+B138)/2</f>
        <v>2797.5</v>
      </c>
      <c r="E138" s="3">
        <v>0.98300000000000054</v>
      </c>
      <c r="F138" s="3">
        <v>0.38499999999999979</v>
      </c>
      <c r="G138" s="3">
        <v>0.33999999999999986</v>
      </c>
      <c r="H138" s="3">
        <v>4.4999999999999929E-2</v>
      </c>
      <c r="I138" s="111">
        <v>0.38499999999999979</v>
      </c>
      <c r="J138" s="112">
        <v>4.4999999999999929E-2</v>
      </c>
      <c r="K138" s="112">
        <v>0.33999999999999986</v>
      </c>
      <c r="L138" s="113">
        <f t="shared" si="24"/>
        <v>7.5555555555555642</v>
      </c>
      <c r="M138" s="13">
        <f t="shared" ref="M138:M201" si="26">J138/K138</f>
        <v>0.13235294117647042</v>
      </c>
      <c r="N138" s="3">
        <f t="shared" si="15"/>
        <v>10110.370611227014</v>
      </c>
      <c r="O138" s="3">
        <f t="shared" si="16"/>
        <v>16531.165315467606</v>
      </c>
      <c r="P138" s="3">
        <f t="shared" si="22"/>
        <v>11439.506627195067</v>
      </c>
      <c r="Q138" s="3">
        <f t="shared" si="17"/>
        <v>11569.210640213538</v>
      </c>
      <c r="R138" s="2">
        <f t="shared" ref="R138:R149" si="27">R137-L138*1.62147289978223</f>
        <v>11473.456107898197</v>
      </c>
      <c r="S138" s="292">
        <f t="shared" si="20"/>
        <v>11089.633443680861</v>
      </c>
      <c r="T138" s="82">
        <f t="shared" si="21"/>
        <v>11437.798314830712</v>
      </c>
      <c r="U138" s="13"/>
      <c r="V138" s="3"/>
      <c r="W138" s="11"/>
      <c r="X138" s="3">
        <f t="shared" si="19"/>
        <v>0.3979541153621991</v>
      </c>
      <c r="Y138" s="3">
        <v>11685.208200975234</v>
      </c>
      <c r="Z138" s="3"/>
      <c r="AA138" s="3"/>
      <c r="AB138" s="3"/>
      <c r="AC138" s="3"/>
      <c r="AD138" s="3"/>
      <c r="AG138" s="2"/>
    </row>
    <row r="139" spans="1:33" x14ac:dyDescent="0.25">
      <c r="A139" s="11">
        <f t="shared" si="23"/>
        <v>1</v>
      </c>
      <c r="B139">
        <v>2796</v>
      </c>
      <c r="C139" s="11">
        <v>2797</v>
      </c>
      <c r="D139" s="3">
        <f t="shared" si="25"/>
        <v>2796.5</v>
      </c>
      <c r="E139" s="3">
        <v>1.0190000000000001</v>
      </c>
      <c r="F139" s="3">
        <v>0.45500000000000007</v>
      </c>
      <c r="G139" s="3">
        <v>0.4139999999999997</v>
      </c>
      <c r="H139" s="3">
        <v>4.1000000000000369E-2</v>
      </c>
      <c r="I139" s="111">
        <v>0.45500000000000007</v>
      </c>
      <c r="J139" s="112">
        <v>4.1000000000000369E-2</v>
      </c>
      <c r="K139" s="112">
        <v>0.4139999999999997</v>
      </c>
      <c r="L139" s="113">
        <f t="shared" si="24"/>
        <v>10.097560975609658</v>
      </c>
      <c r="M139" s="13">
        <f t="shared" si="26"/>
        <v>9.903381642512174E-2</v>
      </c>
      <c r="N139" s="3">
        <f t="shared" ref="N139:N202" si="28">N138-(L138*2.06309694655973)</f>
        <v>10094.782767630784</v>
      </c>
      <c r="O139" s="3">
        <f t="shared" ref="O139:O202" si="29">O138-(M138*48.9455973510222)</f>
        <v>16524.687221700558</v>
      </c>
      <c r="P139" s="3">
        <f t="shared" si="22"/>
        <v>11414.378102036084</v>
      </c>
      <c r="Q139" s="3">
        <f t="shared" si="17"/>
        <v>11556.338481433162</v>
      </c>
      <c r="R139" s="2">
        <f t="shared" si="27"/>
        <v>11457.083186422347</v>
      </c>
      <c r="S139" s="292">
        <f t="shared" si="20"/>
        <v>11066.347224226074</v>
      </c>
      <c r="T139" s="82">
        <f t="shared" si="21"/>
        <v>11412.669789671729</v>
      </c>
      <c r="U139" s="13"/>
      <c r="V139" s="3"/>
      <c r="W139" s="11"/>
      <c r="X139" s="3">
        <f t="shared" si="19"/>
        <v>0.29777135631504947</v>
      </c>
      <c r="Y139" s="3">
        <v>11663.839638272771</v>
      </c>
      <c r="Z139" s="3"/>
      <c r="AA139" s="3"/>
      <c r="AB139" s="3"/>
      <c r="AC139" s="3"/>
      <c r="AD139" s="3"/>
      <c r="AG139" s="2"/>
    </row>
    <row r="140" spans="1:33" x14ac:dyDescent="0.25">
      <c r="A140" s="11">
        <f t="shared" si="23"/>
        <v>1</v>
      </c>
      <c r="B140">
        <v>2795</v>
      </c>
      <c r="C140" s="11">
        <v>2796</v>
      </c>
      <c r="D140" s="3">
        <f t="shared" si="25"/>
        <v>2795.5</v>
      </c>
      <c r="E140" s="3">
        <v>0.89000000000000057</v>
      </c>
      <c r="F140" s="3">
        <v>0.34600000000000009</v>
      </c>
      <c r="G140" s="3">
        <v>0.30000000000000071</v>
      </c>
      <c r="H140" s="3">
        <v>4.5999999999999375E-2</v>
      </c>
      <c r="I140" s="111">
        <v>0.34600000000000009</v>
      </c>
      <c r="J140" s="112">
        <v>4.5999999999999375E-2</v>
      </c>
      <c r="K140" s="112">
        <v>0.30000000000000071</v>
      </c>
      <c r="L140" s="113">
        <f t="shared" si="24"/>
        <v>6.5217391304348871</v>
      </c>
      <c r="M140" s="13">
        <f t="shared" si="26"/>
        <v>0.15333333333333088</v>
      </c>
      <c r="N140" s="3">
        <f t="shared" si="28"/>
        <v>10073.950520414302</v>
      </c>
      <c r="O140" s="3">
        <f t="shared" si="29"/>
        <v>16519.83995239768</v>
      </c>
      <c r="P140" s="3">
        <f t="shared" si="22"/>
        <v>11380.795288283442</v>
      </c>
      <c r="Q140" s="3">
        <f t="shared" si="17"/>
        <v>11539.135589175028</v>
      </c>
      <c r="R140" s="2">
        <f t="shared" si="27"/>
        <v>11446.508363162899</v>
      </c>
      <c r="S140" s="292">
        <f t="shared" si="20"/>
        <v>11051.307290425722</v>
      </c>
      <c r="T140" s="82">
        <f t="shared" si="21"/>
        <v>11379.086975919086</v>
      </c>
      <c r="U140" s="13"/>
      <c r="V140" s="3"/>
      <c r="W140" s="11"/>
      <c r="X140" s="3">
        <f t="shared" si="19"/>
        <v>0.46103721216776333</v>
      </c>
      <c r="Y140" s="3">
        <v>11647.590137844087</v>
      </c>
      <c r="Z140" s="3"/>
      <c r="AA140" s="3"/>
      <c r="AB140" s="3"/>
      <c r="AC140" s="3"/>
      <c r="AD140" s="3"/>
      <c r="AG140" s="2"/>
    </row>
    <row r="141" spans="1:33" x14ac:dyDescent="0.25">
      <c r="A141" s="11">
        <f t="shared" si="23"/>
        <v>1</v>
      </c>
      <c r="B141">
        <v>2794</v>
      </c>
      <c r="C141" s="11">
        <v>2795</v>
      </c>
      <c r="D141" s="3">
        <f t="shared" si="25"/>
        <v>2794.5</v>
      </c>
      <c r="E141" s="3">
        <v>0.86399999999999899</v>
      </c>
      <c r="F141" s="3">
        <v>0.33099999999999952</v>
      </c>
      <c r="G141" s="3">
        <v>0.28399999999999892</v>
      </c>
      <c r="H141" s="3">
        <v>4.7000000000000597E-2</v>
      </c>
      <c r="I141" s="111">
        <v>0.33099999999999952</v>
      </c>
      <c r="J141" s="112">
        <v>4.7000000000000597E-2</v>
      </c>
      <c r="K141" s="112">
        <v>0.28399999999999892</v>
      </c>
      <c r="L141" s="113">
        <f t="shared" si="24"/>
        <v>6.0425531914892616</v>
      </c>
      <c r="M141" s="13">
        <f t="shared" si="26"/>
        <v>0.16549295774648159</v>
      </c>
      <c r="N141" s="3">
        <f t="shared" si="28"/>
        <v>10060.495540328044</v>
      </c>
      <c r="O141" s="3">
        <f t="shared" si="29"/>
        <v>16512.334960803859</v>
      </c>
      <c r="P141" s="3">
        <f t="shared" si="22"/>
        <v>11359.105065160278</v>
      </c>
      <c r="Q141" s="3">
        <f t="shared" si="17"/>
        <v>11528.024710432377</v>
      </c>
      <c r="R141" s="2">
        <f t="shared" si="27"/>
        <v>11436.710526917406</v>
      </c>
      <c r="S141" s="292">
        <f t="shared" si="20"/>
        <v>11037.372418428007</v>
      </c>
      <c r="T141" s="82">
        <f t="shared" si="21"/>
        <v>11357.396752795923</v>
      </c>
      <c r="U141" s="13"/>
      <c r="V141" s="3"/>
      <c r="W141" s="11"/>
      <c r="X141" s="3">
        <f t="shared" si="19"/>
        <v>0.49759833830111977</v>
      </c>
      <c r="Y141" s="3">
        <v>11632.045095526471</v>
      </c>
      <c r="Z141" s="3"/>
      <c r="AA141" s="3"/>
      <c r="AB141" s="3"/>
      <c r="AC141" s="3"/>
      <c r="AD141" s="3"/>
      <c r="AG141" s="2"/>
    </row>
    <row r="142" spans="1:33" x14ac:dyDescent="0.25">
      <c r="A142" s="11">
        <f t="shared" si="23"/>
        <v>1</v>
      </c>
      <c r="B142">
        <v>2793</v>
      </c>
      <c r="C142" s="11">
        <v>2794</v>
      </c>
      <c r="D142" s="3">
        <f t="shared" si="25"/>
        <v>2793.5</v>
      </c>
      <c r="E142" s="3">
        <v>0.86899999999999977</v>
      </c>
      <c r="F142" s="3">
        <v>0.23199999999999932</v>
      </c>
      <c r="G142" s="3">
        <v>0.18900000000000006</v>
      </c>
      <c r="H142" s="3">
        <v>4.2999999999999261E-2</v>
      </c>
      <c r="I142" s="111">
        <v>0.23199999999999932</v>
      </c>
      <c r="J142" s="112">
        <v>4.2999999999999261E-2</v>
      </c>
      <c r="K142" s="112">
        <v>0.18900000000000006</v>
      </c>
      <c r="L142" s="113">
        <f t="shared" si="24"/>
        <v>4.3953488372093794</v>
      </c>
      <c r="M142" s="13">
        <f t="shared" si="26"/>
        <v>0.22751322751322353</v>
      </c>
      <c r="N142" s="3">
        <f t="shared" si="28"/>
        <v>10048.029167289258</v>
      </c>
      <c r="O142" s="3">
        <f t="shared" si="29"/>
        <v>16504.234809129568</v>
      </c>
      <c r="P142" s="3">
        <f t="shared" si="22"/>
        <v>11339.008535026875</v>
      </c>
      <c r="Q142" s="3">
        <f t="shared" si="17"/>
        <v>11517.730205475356</v>
      </c>
      <c r="R142" s="2">
        <f t="shared" si="27"/>
        <v>11429.583587892781</v>
      </c>
      <c r="S142" s="292">
        <f t="shared" si="20"/>
        <v>11027.236202578375</v>
      </c>
      <c r="T142" s="82">
        <f t="shared" si="21"/>
        <v>11337.300222662519</v>
      </c>
      <c r="U142" s="13"/>
      <c r="V142" s="3"/>
      <c r="W142" s="11"/>
      <c r="X142" s="3">
        <f t="shared" si="19"/>
        <v>0.6840786791999155</v>
      </c>
      <c r="Y142" s="3">
        <v>11621.149476741919</v>
      </c>
      <c r="Z142" s="3"/>
      <c r="AA142" s="3"/>
      <c r="AB142" s="3"/>
      <c r="AC142" s="3"/>
      <c r="AD142" s="3"/>
      <c r="AG142" s="2"/>
    </row>
    <row r="143" spans="1:33" x14ac:dyDescent="0.25">
      <c r="A143" s="11">
        <f t="shared" si="23"/>
        <v>1</v>
      </c>
      <c r="B143">
        <v>2792</v>
      </c>
      <c r="C143" s="11">
        <v>2793</v>
      </c>
      <c r="D143" s="3">
        <f t="shared" si="25"/>
        <v>2792.5</v>
      </c>
      <c r="E143" s="3">
        <v>1.4210000000000012</v>
      </c>
      <c r="F143" s="3">
        <v>0.65800000000000125</v>
      </c>
      <c r="G143" s="3">
        <v>0.59800000000000075</v>
      </c>
      <c r="H143" s="3">
        <v>6.0000000000000497E-2</v>
      </c>
      <c r="I143" s="111">
        <v>0.65800000000000125</v>
      </c>
      <c r="J143" s="112">
        <v>6.0000000000000497E-2</v>
      </c>
      <c r="K143" s="112">
        <v>0.59800000000000075</v>
      </c>
      <c r="L143" s="113">
        <f t="shared" si="24"/>
        <v>9.9666666666665957</v>
      </c>
      <c r="M143" s="13">
        <f t="shared" si="26"/>
        <v>0.10033444816053583</v>
      </c>
      <c r="N143" s="3">
        <f t="shared" si="28"/>
        <v>10038.961136524147</v>
      </c>
      <c r="O143" s="3">
        <f t="shared" si="29"/>
        <v>16493.099038303673</v>
      </c>
      <c r="P143" s="3">
        <f t="shared" si="22"/>
        <v>11324.390333489449</v>
      </c>
      <c r="Q143" s="3">
        <f t="shared" ref="Q143:Q206" si="30">Q142-(L142*1.70366807387325)</f>
        <v>11510.241989987866</v>
      </c>
      <c r="R143" s="2">
        <f t="shared" si="27"/>
        <v>11413.422907991619</v>
      </c>
      <c r="S143" s="292">
        <f t="shared" si="20"/>
        <v>11004.251841523928</v>
      </c>
      <c r="T143" s="82">
        <f t="shared" si="21"/>
        <v>11322.682021125094</v>
      </c>
      <c r="U143" s="13"/>
      <c r="V143" s="3"/>
      <c r="W143" s="11"/>
      <c r="X143" s="3">
        <f t="shared" si="19"/>
        <v>0.3016820495499492</v>
      </c>
      <c r="Y143" s="3">
        <v>11590.247247602974</v>
      </c>
      <c r="Z143" s="3"/>
      <c r="AA143" s="3"/>
      <c r="AB143" s="3"/>
      <c r="AC143" s="3"/>
      <c r="AD143" s="3"/>
      <c r="AG143" s="2"/>
    </row>
    <row r="144" spans="1:33" x14ac:dyDescent="0.25">
      <c r="A144" s="11">
        <f t="shared" si="23"/>
        <v>1</v>
      </c>
      <c r="B144">
        <v>2791</v>
      </c>
      <c r="C144" s="11">
        <v>2792</v>
      </c>
      <c r="D144" s="3">
        <f t="shared" si="25"/>
        <v>2791.5</v>
      </c>
      <c r="E144" s="3">
        <v>0.83199999999999896</v>
      </c>
      <c r="F144" s="3">
        <v>0.25699999999999967</v>
      </c>
      <c r="G144" s="3">
        <v>0.21499999999999986</v>
      </c>
      <c r="H144" s="3">
        <v>4.1999999999999815E-2</v>
      </c>
      <c r="I144" s="111">
        <v>0.25699999999999967</v>
      </c>
      <c r="J144" s="112">
        <v>4.1999999999999815E-2</v>
      </c>
      <c r="K144" s="112">
        <v>0.21499999999999986</v>
      </c>
      <c r="L144" s="113">
        <f t="shared" si="24"/>
        <v>5.1190476190476382</v>
      </c>
      <c r="M144" s="13">
        <f t="shared" si="26"/>
        <v>0.1953488372093016</v>
      </c>
      <c r="N144" s="3">
        <f t="shared" si="28"/>
        <v>10018.398936956768</v>
      </c>
      <c r="O144" s="3">
        <f t="shared" si="29"/>
        <v>16488.18810880357</v>
      </c>
      <c r="P144" s="3">
        <f t="shared" si="22"/>
        <v>11291.242852507674</v>
      </c>
      <c r="Q144" s="3">
        <f t="shared" si="30"/>
        <v>11493.262098184929</v>
      </c>
      <c r="R144" s="2">
        <f t="shared" si="27"/>
        <v>11405.122511004638</v>
      </c>
      <c r="S144" s="292">
        <f t="shared" si="20"/>
        <v>10992.446687136193</v>
      </c>
      <c r="T144" s="82">
        <f t="shared" si="21"/>
        <v>11289.534540143319</v>
      </c>
      <c r="U144" s="13"/>
      <c r="V144" s="3"/>
      <c r="W144" s="11"/>
      <c r="X144" s="3">
        <f t="shared" si="19"/>
        <v>0.58736793461210124</v>
      </c>
      <c r="Y144" s="3">
        <v>11578.177531966639</v>
      </c>
      <c r="Z144" s="3"/>
      <c r="AA144" s="3"/>
      <c r="AB144" s="3"/>
      <c r="AC144" s="3"/>
      <c r="AD144" s="3"/>
      <c r="AG144" s="2"/>
    </row>
    <row r="145" spans="1:33" x14ac:dyDescent="0.25">
      <c r="A145" s="11">
        <f t="shared" si="23"/>
        <v>1</v>
      </c>
      <c r="B145">
        <v>2790</v>
      </c>
      <c r="C145" s="11">
        <v>2791</v>
      </c>
      <c r="D145" s="3">
        <f t="shared" si="25"/>
        <v>2790.5</v>
      </c>
      <c r="E145" s="3">
        <v>1.0640000000000001</v>
      </c>
      <c r="F145" s="3">
        <v>0.2580000000000009</v>
      </c>
      <c r="G145" s="3">
        <v>0.2110000000000003</v>
      </c>
      <c r="H145" s="3">
        <v>4.7000000000000597E-2</v>
      </c>
      <c r="I145" s="111">
        <v>0.2580000000000009</v>
      </c>
      <c r="J145" s="112">
        <v>4.7000000000000597E-2</v>
      </c>
      <c r="K145" s="112">
        <v>0.2110000000000003</v>
      </c>
      <c r="L145" s="113">
        <f t="shared" si="24"/>
        <v>4.4893617021276091</v>
      </c>
      <c r="M145" s="13">
        <f t="shared" si="26"/>
        <v>0.2227488151658793</v>
      </c>
      <c r="N145" s="3">
        <f t="shared" si="28"/>
        <v>10007.837845444617</v>
      </c>
      <c r="O145" s="3">
        <f t="shared" si="29"/>
        <v>16478.626643274532</v>
      </c>
      <c r="P145" s="3">
        <f t="shared" si="22"/>
        <v>11274.21774880227</v>
      </c>
      <c r="Q145" s="3">
        <f t="shared" si="30"/>
        <v>11484.54094018772</v>
      </c>
      <c r="R145" s="2">
        <f t="shared" si="27"/>
        <v>11397.843132667318</v>
      </c>
      <c r="S145" s="292">
        <f t="shared" si="20"/>
        <v>10982.0936660393</v>
      </c>
      <c r="T145" s="82">
        <f t="shared" si="21"/>
        <v>11272.509436437915</v>
      </c>
      <c r="U145" s="13"/>
      <c r="V145" s="3"/>
      <c r="W145" s="11"/>
      <c r="X145" s="3">
        <f t="shared" si="19"/>
        <v>0.66975321363751972</v>
      </c>
      <c r="Y145" s="3">
        <v>11566.060852456232</v>
      </c>
      <c r="Z145" s="3"/>
      <c r="AA145" s="3"/>
      <c r="AB145" s="3"/>
      <c r="AC145" s="3"/>
      <c r="AD145" s="3"/>
      <c r="AG145" s="2"/>
    </row>
    <row r="146" spans="1:33" x14ac:dyDescent="0.25">
      <c r="A146" s="11">
        <f t="shared" si="23"/>
        <v>1</v>
      </c>
      <c r="B146">
        <v>2789</v>
      </c>
      <c r="C146" s="11">
        <v>2790</v>
      </c>
      <c r="D146" s="3">
        <f t="shared" si="25"/>
        <v>2789.5</v>
      </c>
      <c r="E146" s="3">
        <v>0.69700000000000095</v>
      </c>
      <c r="F146" s="3">
        <v>0.1769999999999996</v>
      </c>
      <c r="G146" s="3">
        <v>0.14400000000000013</v>
      </c>
      <c r="H146" s="3">
        <v>3.2999999999999474E-2</v>
      </c>
      <c r="I146" s="111">
        <v>0.1769999999999996</v>
      </c>
      <c r="J146" s="112">
        <v>3.2999999999999474E-2</v>
      </c>
      <c r="K146" s="112">
        <v>0.14400000000000013</v>
      </c>
      <c r="L146" s="113">
        <f t="shared" si="24"/>
        <v>4.363636363636437</v>
      </c>
      <c r="M146" s="13">
        <f t="shared" si="26"/>
        <v>0.2291666666666628</v>
      </c>
      <c r="N146" s="3">
        <f t="shared" si="28"/>
        <v>9998.5758570249563</v>
      </c>
      <c r="O146" s="3">
        <f t="shared" si="29"/>
        <v>16467.724069457006</v>
      </c>
      <c r="P146" s="3">
        <f t="shared" si="22"/>
        <v>11259.286876062311</v>
      </c>
      <c r="Q146" s="3">
        <f t="shared" si="30"/>
        <v>11476.892557983736</v>
      </c>
      <c r="R146" s="2">
        <f t="shared" si="27"/>
        <v>11390.767614559178</v>
      </c>
      <c r="S146" s="292">
        <f t="shared" si="20"/>
        <v>10972.030583060156</v>
      </c>
      <c r="T146" s="82">
        <f t="shared" si="21"/>
        <v>11257.578563697956</v>
      </c>
      <c r="U146" s="13"/>
      <c r="V146" s="3"/>
      <c r="W146" s="11"/>
      <c r="X146" s="3">
        <f t="shared" si="19"/>
        <v>0.68905018122902795</v>
      </c>
      <c r="Y146" s="3">
        <v>11557.748246745605</v>
      </c>
      <c r="Z146" s="3"/>
      <c r="AA146" s="3"/>
      <c r="AB146" s="3"/>
      <c r="AC146" s="3"/>
      <c r="AD146" s="3"/>
      <c r="AG146" s="2"/>
    </row>
    <row r="147" spans="1:33" x14ac:dyDescent="0.25">
      <c r="A147" s="11">
        <f t="shared" si="23"/>
        <v>1</v>
      </c>
      <c r="B147">
        <v>2788</v>
      </c>
      <c r="C147" s="11">
        <v>2789</v>
      </c>
      <c r="D147" s="3">
        <f t="shared" si="25"/>
        <v>2788.5</v>
      </c>
      <c r="E147" s="3">
        <v>1.0449999999999999</v>
      </c>
      <c r="F147" s="3">
        <v>0.3490000000000002</v>
      </c>
      <c r="G147" s="3">
        <v>0.29400000000000048</v>
      </c>
      <c r="H147" s="3">
        <v>5.4999999999999716E-2</v>
      </c>
      <c r="I147" s="111">
        <v>0.3490000000000002</v>
      </c>
      <c r="J147" s="112">
        <v>5.4999999999999716E-2</v>
      </c>
      <c r="K147" s="112">
        <v>0.29400000000000048</v>
      </c>
      <c r="L147" s="113">
        <f t="shared" si="24"/>
        <v>5.3454545454545821</v>
      </c>
      <c r="M147" s="13">
        <f t="shared" si="26"/>
        <v>0.18707482993197153</v>
      </c>
      <c r="N147" s="3">
        <f t="shared" si="28"/>
        <v>9989.5732521672417</v>
      </c>
      <c r="O147" s="3">
        <f t="shared" si="29"/>
        <v>16456.507370064064</v>
      </c>
      <c r="P147" s="3">
        <f t="shared" si="22"/>
        <v>11244.77414495445</v>
      </c>
      <c r="Q147" s="3">
        <f t="shared" si="30"/>
        <v>11469.458370025017</v>
      </c>
      <c r="R147" s="2">
        <f t="shared" si="27"/>
        <v>11382.100104876705</v>
      </c>
      <c r="S147" s="292">
        <f t="shared" si="20"/>
        <v>10959.703306410704</v>
      </c>
      <c r="T147" s="82">
        <f t="shared" si="21"/>
        <v>11243.065832590095</v>
      </c>
      <c r="U147" s="13"/>
      <c r="V147" s="3"/>
      <c r="W147" s="11"/>
      <c r="X147" s="3">
        <f t="shared" si="19"/>
        <v>0.5624899438604023</v>
      </c>
      <c r="Y147" s="3">
        <v>11541.357854694705</v>
      </c>
      <c r="Z147" s="3"/>
      <c r="AA147" s="3"/>
      <c r="AB147" s="3"/>
      <c r="AC147" s="3"/>
      <c r="AD147" s="3"/>
      <c r="AG147" s="2"/>
    </row>
    <row r="148" spans="1:33" x14ac:dyDescent="0.25">
      <c r="A148" s="11">
        <f t="shared" si="23"/>
        <v>1</v>
      </c>
      <c r="B148">
        <v>2787</v>
      </c>
      <c r="C148" s="11">
        <v>2788</v>
      </c>
      <c r="D148" s="3">
        <f t="shared" si="25"/>
        <v>2787.5</v>
      </c>
      <c r="E148" s="3">
        <v>0.94200000000000017</v>
      </c>
      <c r="F148" s="3">
        <v>0.26900000000000013</v>
      </c>
      <c r="G148" s="3">
        <v>0.21799999999999997</v>
      </c>
      <c r="H148" s="3">
        <v>5.1000000000000156E-2</v>
      </c>
      <c r="I148" s="111">
        <v>0.26900000000000013</v>
      </c>
      <c r="J148" s="112">
        <v>5.1000000000000156E-2</v>
      </c>
      <c r="K148" s="112">
        <v>0.21799999999999997</v>
      </c>
      <c r="L148" s="113">
        <f t="shared" si="24"/>
        <v>4.2745098039215552</v>
      </c>
      <c r="M148" s="13">
        <f t="shared" si="26"/>
        <v>0.2339449541284411</v>
      </c>
      <c r="N148" s="3">
        <f t="shared" si="28"/>
        <v>9978.5450612165405</v>
      </c>
      <c r="O148" s="3">
        <f t="shared" si="29"/>
        <v>16447.350880763704</v>
      </c>
      <c r="P148" s="3">
        <f t="shared" si="22"/>
        <v>11226.996049347319</v>
      </c>
      <c r="Q148" s="3">
        <f t="shared" si="30"/>
        <v>11460.351489775585</v>
      </c>
      <c r="R148" s="2">
        <f t="shared" si="27"/>
        <v>11375.169103069793</v>
      </c>
      <c r="S148" s="292">
        <f t="shared" si="20"/>
        <v>10949.845760257114</v>
      </c>
      <c r="T148" s="82">
        <f t="shared" si="21"/>
        <v>11225.287736982964</v>
      </c>
      <c r="U148" s="13"/>
      <c r="V148" s="3"/>
      <c r="W148" s="11"/>
      <c r="X148" s="3">
        <f t="shared" si="19"/>
        <v>0.70341736599189308</v>
      </c>
      <c r="Y148" s="3">
        <v>11528.724572569512</v>
      </c>
      <c r="Z148" s="3"/>
      <c r="AA148" s="3"/>
      <c r="AB148" s="3"/>
      <c r="AC148" s="3"/>
      <c r="AD148" s="3"/>
      <c r="AG148" s="2"/>
    </row>
    <row r="149" spans="1:33" x14ac:dyDescent="0.25">
      <c r="A149" s="11">
        <f t="shared" si="23"/>
        <v>1</v>
      </c>
      <c r="B149">
        <v>2786</v>
      </c>
      <c r="C149" s="11">
        <v>2787</v>
      </c>
      <c r="D149" s="3">
        <f t="shared" si="25"/>
        <v>2786.5</v>
      </c>
      <c r="E149" s="3">
        <v>0.80600000000000094</v>
      </c>
      <c r="F149" s="3">
        <v>0.26600000000000001</v>
      </c>
      <c r="G149" s="3">
        <v>0.2240000000000002</v>
      </c>
      <c r="H149" s="3">
        <v>4.1999999999999815E-2</v>
      </c>
      <c r="I149" s="111">
        <v>0.26600000000000001</v>
      </c>
      <c r="J149" s="112">
        <v>4.1999999999999815E-2</v>
      </c>
      <c r="K149" s="112">
        <v>0.2240000000000002</v>
      </c>
      <c r="L149" s="113">
        <f t="shared" si="24"/>
        <v>5.3333333333333615</v>
      </c>
      <c r="M149" s="13">
        <f t="shared" si="26"/>
        <v>0.187499999999999</v>
      </c>
      <c r="N149" s="3">
        <f t="shared" si="28"/>
        <v>9969.7263330920305</v>
      </c>
      <c r="O149" s="3">
        <f t="shared" si="29"/>
        <v>16435.900305236632</v>
      </c>
      <c r="P149" s="3">
        <f t="shared" si="22"/>
        <v>11212.779738400974</v>
      </c>
      <c r="Q149" s="3">
        <f t="shared" si="30"/>
        <v>11453.069143891185</v>
      </c>
      <c r="R149" s="2">
        <f t="shared" si="27"/>
        <v>11366.521247604287</v>
      </c>
      <c r="S149" s="292">
        <f t="shared" si="20"/>
        <v>10937.546436615938</v>
      </c>
      <c r="T149" s="82">
        <f t="shared" si="21"/>
        <v>11211.071426036619</v>
      </c>
      <c r="U149" s="13"/>
      <c r="V149" s="3"/>
      <c r="W149" s="11"/>
      <c r="X149" s="3">
        <f t="shared" si="19"/>
        <v>0.56376833009644534</v>
      </c>
      <c r="Y149" s="3">
        <v>11516.232182066535</v>
      </c>
      <c r="Z149" s="3"/>
      <c r="AA149" s="3"/>
      <c r="AB149" s="3"/>
      <c r="AC149" s="3"/>
      <c r="AD149" s="3"/>
      <c r="AG149" s="2"/>
    </row>
    <row r="150" spans="1:33" x14ac:dyDescent="0.25">
      <c r="A150" s="11">
        <f t="shared" si="23"/>
        <v>1</v>
      </c>
      <c r="B150">
        <v>2785</v>
      </c>
      <c r="C150" s="11">
        <v>2786</v>
      </c>
      <c r="D150" s="3">
        <f t="shared" si="25"/>
        <v>2785.5</v>
      </c>
      <c r="E150" s="3">
        <v>0.83000000000000007</v>
      </c>
      <c r="F150" s="3">
        <v>0.23299999999999965</v>
      </c>
      <c r="G150" s="3">
        <v>0.19099999999999984</v>
      </c>
      <c r="H150" s="3">
        <v>4.1999999999999815E-2</v>
      </c>
      <c r="I150" s="111">
        <v>0.23299999999999965</v>
      </c>
      <c r="J150" s="112">
        <v>4.1999999999999815E-2</v>
      </c>
      <c r="K150" s="112">
        <v>0.19099999999999984</v>
      </c>
      <c r="L150" s="113">
        <f t="shared" si="24"/>
        <v>4.5476190476190634</v>
      </c>
      <c r="M150" s="13">
        <f t="shared" si="26"/>
        <v>0.21989528795811442</v>
      </c>
      <c r="N150" s="3">
        <f t="shared" si="28"/>
        <v>9958.723149377045</v>
      </c>
      <c r="O150" s="3">
        <f t="shared" si="29"/>
        <v>16426.723005733314</v>
      </c>
      <c r="P150" s="3">
        <f t="shared" si="22"/>
        <v>11195.041955935809</v>
      </c>
      <c r="Q150" s="3">
        <f t="shared" si="30"/>
        <v>11443.982914163862</v>
      </c>
      <c r="R150" s="3"/>
      <c r="S150" s="292">
        <f t="shared" si="20"/>
        <v>10927.059066904043</v>
      </c>
      <c r="T150" s="82">
        <f t="shared" si="21"/>
        <v>11193.333643571454</v>
      </c>
      <c r="U150" s="13"/>
      <c r="V150" s="3"/>
      <c r="W150" s="11"/>
      <c r="X150" s="3">
        <f t="shared" si="19"/>
        <v>0.66117332953722896</v>
      </c>
      <c r="Y150" s="3">
        <v>11505.289599407912</v>
      </c>
      <c r="Z150" s="3"/>
      <c r="AA150" s="3"/>
      <c r="AB150" s="3"/>
      <c r="AC150" s="3"/>
      <c r="AD150" s="3"/>
      <c r="AG150" s="2"/>
    </row>
    <row r="151" spans="1:33" x14ac:dyDescent="0.25">
      <c r="A151" s="11">
        <f t="shared" si="23"/>
        <v>1</v>
      </c>
      <c r="B151">
        <v>2784</v>
      </c>
      <c r="C151" s="11">
        <v>2785</v>
      </c>
      <c r="D151" s="3">
        <f t="shared" si="25"/>
        <v>2784.5</v>
      </c>
      <c r="E151" s="3">
        <v>0.67399999999999949</v>
      </c>
      <c r="F151" s="3">
        <v>0.17300000000000004</v>
      </c>
      <c r="G151" s="3">
        <v>0.14000000000000057</v>
      </c>
      <c r="H151" s="3">
        <v>3.2999999999999474E-2</v>
      </c>
      <c r="I151" s="111">
        <v>0.17300000000000004</v>
      </c>
      <c r="J151" s="112">
        <v>3.2999999999999474E-2</v>
      </c>
      <c r="K151" s="112">
        <v>0.14000000000000057</v>
      </c>
      <c r="L151" s="113">
        <f t="shared" si="24"/>
        <v>4.2424242424243275</v>
      </c>
      <c r="M151" s="13">
        <f t="shared" si="26"/>
        <v>0.23571428571428099</v>
      </c>
      <c r="N151" s="3">
        <f t="shared" si="28"/>
        <v>9949.3409704057849</v>
      </c>
      <c r="O151" s="3">
        <f t="shared" si="29"/>
        <v>16415.960099509528</v>
      </c>
      <c r="P151" s="3">
        <f t="shared" si="22"/>
        <v>11179.917328923102</v>
      </c>
      <c r="Q151" s="3">
        <f t="shared" si="30"/>
        <v>11436.235280780296</v>
      </c>
      <c r="R151" s="3"/>
      <c r="S151" s="292">
        <f t="shared" si="20"/>
        <v>10917.275514007653</v>
      </c>
      <c r="T151" s="82">
        <f t="shared" si="21"/>
        <v>11178.209016558747</v>
      </c>
      <c r="U151" s="13"/>
      <c r="V151" s="3"/>
      <c r="W151" s="11"/>
      <c r="X151" s="3">
        <f t="shared" si="19"/>
        <v>0.70873732926409239</v>
      </c>
      <c r="Y151" s="3">
        <v>11497.164849193568</v>
      </c>
      <c r="Z151" s="3"/>
      <c r="AA151" s="3"/>
      <c r="AB151" s="3"/>
      <c r="AC151" s="3"/>
      <c r="AD151" s="3"/>
      <c r="AG151" s="2"/>
    </row>
    <row r="152" spans="1:33" x14ac:dyDescent="0.25">
      <c r="A152" s="11">
        <f t="shared" si="23"/>
        <v>1</v>
      </c>
      <c r="B152">
        <v>2783</v>
      </c>
      <c r="C152" s="11">
        <v>2784</v>
      </c>
      <c r="D152" s="3">
        <f t="shared" si="25"/>
        <v>2783.5</v>
      </c>
      <c r="E152" s="3">
        <v>0.62299999999999933</v>
      </c>
      <c r="F152" s="3">
        <v>0.19100000000000072</v>
      </c>
      <c r="G152" s="3">
        <v>0.15799999999999947</v>
      </c>
      <c r="H152" s="3">
        <v>3.3000000000001251E-2</v>
      </c>
      <c r="I152" s="111">
        <v>0.19100000000000072</v>
      </c>
      <c r="J152" s="112">
        <v>3.3000000000001251E-2</v>
      </c>
      <c r="K152" s="112">
        <v>0.15799999999999947</v>
      </c>
      <c r="L152" s="113">
        <f t="shared" si="24"/>
        <v>4.7878787878785909</v>
      </c>
      <c r="M152" s="13">
        <f t="shared" si="26"/>
        <v>0.20886075949367949</v>
      </c>
      <c r="N152" s="3">
        <f t="shared" si="28"/>
        <v>9940.5884379052277</v>
      </c>
      <c r="O152" s="3">
        <f t="shared" si="29"/>
        <v>16404.422922991074</v>
      </c>
      <c r="P152" s="3">
        <f t="shared" si="22"/>
        <v>11165.807729234903</v>
      </c>
      <c r="Q152" s="3">
        <f t="shared" si="30"/>
        <v>11429.007598042652</v>
      </c>
      <c r="R152" s="3"/>
      <c r="S152" s="292">
        <f t="shared" si="20"/>
        <v>10906.23407573887</v>
      </c>
      <c r="T152" s="82">
        <f t="shared" si="21"/>
        <v>11164.099416870547</v>
      </c>
      <c r="U152" s="13"/>
      <c r="V152" s="3"/>
      <c r="W152" s="11"/>
      <c r="X152" s="3">
        <f t="shared" si="19"/>
        <v>0.62799510187961649</v>
      </c>
      <c r="Y152" s="3">
        <v>11488.194749245942</v>
      </c>
      <c r="Z152" s="3"/>
      <c r="AA152" s="3"/>
      <c r="AB152" s="3"/>
      <c r="AC152" s="3"/>
      <c r="AD152" s="3"/>
      <c r="AG152" s="2"/>
    </row>
    <row r="153" spans="1:33" x14ac:dyDescent="0.25">
      <c r="A153" s="11">
        <f t="shared" si="23"/>
        <v>1</v>
      </c>
      <c r="B153">
        <v>2782</v>
      </c>
      <c r="C153" s="11">
        <v>2783</v>
      </c>
      <c r="D153" s="3">
        <f t="shared" si="25"/>
        <v>2782.5</v>
      </c>
      <c r="E153" s="3">
        <v>0.72700000000000031</v>
      </c>
      <c r="F153" s="3">
        <v>0.1769999999999996</v>
      </c>
      <c r="G153" s="3">
        <v>0.14100000000000001</v>
      </c>
      <c r="H153" s="3">
        <v>3.5999999999999588E-2</v>
      </c>
      <c r="I153" s="111">
        <v>0.1769999999999996</v>
      </c>
      <c r="J153" s="112">
        <v>3.5999999999999588E-2</v>
      </c>
      <c r="K153" s="112">
        <v>0.14100000000000001</v>
      </c>
      <c r="L153" s="113">
        <f t="shared" si="24"/>
        <v>3.9166666666667118</v>
      </c>
      <c r="M153" s="13">
        <f t="shared" si="26"/>
        <v>0.25531914893616725</v>
      </c>
      <c r="N153" s="3">
        <f t="shared" si="28"/>
        <v>9930.7105797974564</v>
      </c>
      <c r="O153" s="3">
        <f t="shared" si="29"/>
        <v>16394.200108354467</v>
      </c>
      <c r="P153" s="3">
        <f t="shared" si="22"/>
        <v>11149.884038158221</v>
      </c>
      <c r="Q153" s="3">
        <f t="shared" si="30"/>
        <v>11420.850641810168</v>
      </c>
      <c r="R153" s="3"/>
      <c r="S153" s="292">
        <f t="shared" si="20"/>
        <v>10897.201759939882</v>
      </c>
      <c r="T153" s="82">
        <f t="shared" si="21"/>
        <v>11148.175725793866</v>
      </c>
      <c r="U153" s="13"/>
      <c r="V153" s="3"/>
      <c r="W153" s="11"/>
      <c r="X153" s="3">
        <f t="shared" si="19"/>
        <v>0.76768453459939989</v>
      </c>
      <c r="Y153" s="3">
        <v>11479.882143535315</v>
      </c>
      <c r="Z153" s="3"/>
      <c r="AA153" s="3"/>
      <c r="AB153" s="3"/>
      <c r="AC153" s="3"/>
      <c r="AD153" s="3"/>
      <c r="AG153" s="2"/>
    </row>
    <row r="154" spans="1:33" x14ac:dyDescent="0.25">
      <c r="A154" s="11">
        <f t="shared" si="23"/>
        <v>1</v>
      </c>
      <c r="B154">
        <v>2781</v>
      </c>
      <c r="C154" s="11">
        <v>2782</v>
      </c>
      <c r="D154" s="3">
        <f t="shared" si="25"/>
        <v>2781.5</v>
      </c>
      <c r="E154" s="3">
        <v>0.73699999999999921</v>
      </c>
      <c r="F154" s="3">
        <v>0.26499999999999968</v>
      </c>
      <c r="G154" s="3">
        <v>0.22699999999999942</v>
      </c>
      <c r="H154" s="3">
        <v>3.8000000000000256E-2</v>
      </c>
      <c r="I154" s="111">
        <v>0.26499999999999968</v>
      </c>
      <c r="J154" s="112">
        <v>3.8000000000000256E-2</v>
      </c>
      <c r="K154" s="112">
        <v>0.22699999999999942</v>
      </c>
      <c r="L154" s="113">
        <f t="shared" si="24"/>
        <v>5.9736842105262609</v>
      </c>
      <c r="M154" s="13">
        <f t="shared" si="26"/>
        <v>0.16740088105727027</v>
      </c>
      <c r="N154" s="3">
        <f t="shared" si="28"/>
        <v>9922.6301167567635</v>
      </c>
      <c r="O154" s="3">
        <f t="shared" si="29"/>
        <v>16381.703360094632</v>
      </c>
      <c r="P154" s="3">
        <f t="shared" si="22"/>
        <v>11136.857854160366</v>
      </c>
      <c r="Q154" s="3">
        <f t="shared" si="30"/>
        <v>11414.177941854165</v>
      </c>
      <c r="R154" s="3"/>
      <c r="S154" s="292">
        <f t="shared" si="20"/>
        <v>10883.425708295737</v>
      </c>
      <c r="T154" s="82">
        <f t="shared" si="21"/>
        <v>11135.14954179601</v>
      </c>
      <c r="U154" s="13"/>
      <c r="V154" s="3"/>
      <c r="W154" s="11"/>
      <c r="X154" s="3">
        <f t="shared" si="19"/>
        <v>0.50333501424177496</v>
      </c>
      <c r="Y154" s="3">
        <v>11467.436716906408</v>
      </c>
      <c r="Z154" s="3"/>
      <c r="AA154" s="3"/>
      <c r="AB154" s="3"/>
      <c r="AC154" s="3"/>
      <c r="AD154" s="3"/>
      <c r="AG154" s="2"/>
    </row>
    <row r="155" spans="1:33" x14ac:dyDescent="0.25">
      <c r="A155" s="11">
        <f t="shared" si="23"/>
        <v>1</v>
      </c>
      <c r="B155">
        <v>2780</v>
      </c>
      <c r="C155" s="11">
        <v>2781</v>
      </c>
      <c r="D155" s="3">
        <f t="shared" si="25"/>
        <v>2780.5</v>
      </c>
      <c r="E155" s="3">
        <v>0.63400000000000034</v>
      </c>
      <c r="F155" s="3">
        <v>0.17799999999999994</v>
      </c>
      <c r="G155" s="3">
        <v>0.14599999999999991</v>
      </c>
      <c r="H155" s="3">
        <v>3.2000000000000028E-2</v>
      </c>
      <c r="I155" s="111">
        <v>0.17799999999999994</v>
      </c>
      <c r="J155" s="112">
        <v>3.2000000000000028E-2</v>
      </c>
      <c r="K155" s="112">
        <v>0.14599999999999991</v>
      </c>
      <c r="L155" s="113">
        <f t="shared" si="24"/>
        <v>4.5624999999999929</v>
      </c>
      <c r="M155" s="13">
        <f t="shared" si="26"/>
        <v>0.21917808219178114</v>
      </c>
      <c r="N155" s="3">
        <f t="shared" si="28"/>
        <v>9910.3058271023147</v>
      </c>
      <c r="O155" s="3">
        <f t="shared" si="29"/>
        <v>16373.509823974196</v>
      </c>
      <c r="P155" s="3">
        <f t="shared" si="22"/>
        <v>11116.990370840009</v>
      </c>
      <c r="Q155" s="3">
        <f t="shared" si="30"/>
        <v>11404.00076678129</v>
      </c>
      <c r="R155" s="3"/>
      <c r="S155" s="292">
        <f t="shared" si="20"/>
        <v>10872.904021274575</v>
      </c>
      <c r="T155" s="82">
        <f t="shared" si="21"/>
        <v>11115.282058475654</v>
      </c>
      <c r="U155" s="13"/>
      <c r="V155" s="3"/>
      <c r="W155" s="11"/>
      <c r="X155" s="3">
        <f t="shared" si="19"/>
        <v>0.65901686075202981</v>
      </c>
      <c r="Y155" s="3">
        <v>11459.077147321708</v>
      </c>
      <c r="Z155" s="3"/>
      <c r="AA155" s="3"/>
      <c r="AB155" s="3"/>
      <c r="AC155" s="3"/>
      <c r="AD155" s="3"/>
      <c r="AG155" s="2"/>
    </row>
    <row r="156" spans="1:33" x14ac:dyDescent="0.25">
      <c r="A156" s="11">
        <f t="shared" si="23"/>
        <v>1</v>
      </c>
      <c r="B156">
        <v>2779</v>
      </c>
      <c r="C156" s="11">
        <v>2780</v>
      </c>
      <c r="D156" s="3">
        <f t="shared" si="25"/>
        <v>2779.5</v>
      </c>
      <c r="E156" s="3">
        <v>0.72700000000000031</v>
      </c>
      <c r="F156" s="3">
        <v>0.20400000000000063</v>
      </c>
      <c r="G156" s="3">
        <v>0.16799999999999926</v>
      </c>
      <c r="H156" s="3">
        <v>3.6000000000001364E-2</v>
      </c>
      <c r="I156" s="111">
        <v>0.20400000000000063</v>
      </c>
      <c r="J156" s="112">
        <v>3.6000000000001364E-2</v>
      </c>
      <c r="K156" s="112">
        <v>0.16799999999999926</v>
      </c>
      <c r="L156" s="113">
        <f t="shared" si="24"/>
        <v>4.6666666666664689</v>
      </c>
      <c r="M156" s="13">
        <f t="shared" si="26"/>
        <v>0.21428571428572335</v>
      </c>
      <c r="N156" s="3">
        <f t="shared" si="28"/>
        <v>9900.8929472836353</v>
      </c>
      <c r="O156" s="3">
        <f t="shared" si="29"/>
        <v>16362.782021815068</v>
      </c>
      <c r="P156" s="3">
        <f t="shared" si="22"/>
        <v>11101.816252246763</v>
      </c>
      <c r="Q156" s="3">
        <f t="shared" si="30"/>
        <v>11396.227781194242</v>
      </c>
      <c r="R156" s="3"/>
      <c r="S156" s="292">
        <f t="shared" si="20"/>
        <v>10862.142113088546</v>
      </c>
      <c r="T156" s="82">
        <f t="shared" si="21"/>
        <v>11100.107939882408</v>
      </c>
      <c r="U156" s="13"/>
      <c r="V156" s="3"/>
      <c r="W156" s="11"/>
      <c r="X156" s="3">
        <f t="shared" si="19"/>
        <v>0.64430666296743211</v>
      </c>
      <c r="Y156" s="3">
        <v>11449.496517011154</v>
      </c>
      <c r="Z156" s="3"/>
      <c r="AA156" s="3"/>
      <c r="AB156" s="3"/>
      <c r="AC156" s="3"/>
      <c r="AD156" s="3"/>
      <c r="AG156" s="2"/>
    </row>
    <row r="157" spans="1:33" x14ac:dyDescent="0.25">
      <c r="A157" s="11">
        <f t="shared" si="23"/>
        <v>1</v>
      </c>
      <c r="B157">
        <v>2778</v>
      </c>
      <c r="C157" s="11">
        <v>2779</v>
      </c>
      <c r="D157" s="3">
        <f t="shared" si="25"/>
        <v>2778.5</v>
      </c>
      <c r="E157" s="3">
        <v>0.80800000000000072</v>
      </c>
      <c r="F157" s="3">
        <v>0.25800000000000001</v>
      </c>
      <c r="G157" s="3">
        <v>0.21400000000000041</v>
      </c>
      <c r="H157" s="3">
        <v>4.3999999999999595E-2</v>
      </c>
      <c r="I157" s="111">
        <v>0.25800000000000001</v>
      </c>
      <c r="J157" s="112">
        <v>4.3999999999999595E-2</v>
      </c>
      <c r="K157" s="112">
        <v>0.21400000000000041</v>
      </c>
      <c r="L157" s="113">
        <f t="shared" si="24"/>
        <v>4.8636363636364175</v>
      </c>
      <c r="M157" s="13">
        <f t="shared" si="26"/>
        <v>0.20560747663551174</v>
      </c>
      <c r="N157" s="3">
        <f t="shared" si="28"/>
        <v>9891.2651615330233</v>
      </c>
      <c r="O157" s="3">
        <f t="shared" si="29"/>
        <v>16352.293679525563</v>
      </c>
      <c r="P157" s="3">
        <f t="shared" si="22"/>
        <v>11086.295692589745</v>
      </c>
      <c r="Q157" s="3">
        <f t="shared" si="30"/>
        <v>11388.277330182835</v>
      </c>
      <c r="R157" s="3"/>
      <c r="S157" s="292">
        <f t="shared" si="20"/>
        <v>10850.925968518042</v>
      </c>
      <c r="T157" s="82">
        <f t="shared" si="21"/>
        <v>11084.58738022539</v>
      </c>
      <c r="U157" s="13"/>
      <c r="V157" s="3"/>
      <c r="W157" s="11"/>
      <c r="X157" s="3">
        <f t="shared" ref="X157:X220" si="31">1/(T157-T158)*10</f>
        <v>0.61821324671010669</v>
      </c>
      <c r="Y157" s="3">
        <v>11437.379837500746</v>
      </c>
      <c r="Z157" s="3"/>
      <c r="AA157" s="3"/>
      <c r="AB157" s="3"/>
      <c r="AC157" s="3"/>
      <c r="AD157" s="3"/>
      <c r="AG157" s="2"/>
    </row>
    <row r="158" spans="1:33" x14ac:dyDescent="0.25">
      <c r="A158" s="11">
        <f t="shared" si="23"/>
        <v>1</v>
      </c>
      <c r="B158">
        <v>2777</v>
      </c>
      <c r="C158" s="11">
        <v>2778</v>
      </c>
      <c r="D158" s="3">
        <f t="shared" si="25"/>
        <v>2777.5</v>
      </c>
      <c r="E158" s="3">
        <v>0.6120000000000001</v>
      </c>
      <c r="F158" s="3">
        <v>0.16099999999999959</v>
      </c>
      <c r="G158" s="3">
        <v>0.12599999999999945</v>
      </c>
      <c r="H158" s="3">
        <v>3.5000000000000142E-2</v>
      </c>
      <c r="I158" s="111">
        <v>0.16099999999999959</v>
      </c>
      <c r="J158" s="112">
        <v>3.5000000000000142E-2</v>
      </c>
      <c r="K158" s="112">
        <v>0.12599999999999945</v>
      </c>
      <c r="L158" s="113">
        <f t="shared" si="24"/>
        <v>3.5999999999999694</v>
      </c>
      <c r="M158" s="13">
        <f t="shared" si="26"/>
        <v>0.27777777777778012</v>
      </c>
      <c r="N158" s="3">
        <f t="shared" si="28"/>
        <v>9881.2310082020285</v>
      </c>
      <c r="O158" s="3">
        <f t="shared" si="29"/>
        <v>16342.230098761802</v>
      </c>
      <c r="P158" s="3">
        <f t="shared" si="22"/>
        <v>11070.120044375773</v>
      </c>
      <c r="Q158" s="3">
        <f t="shared" si="30"/>
        <v>11379.991308187178</v>
      </c>
      <c r="R158" s="3"/>
      <c r="S158" s="292">
        <f t="shared" ref="S158:S221" si="32">S157-L158*2.30612318272045</f>
        <v>10842.623925060248</v>
      </c>
      <c r="T158" s="82">
        <f t="shared" si="21"/>
        <v>11068.411732011418</v>
      </c>
      <c r="U158" s="13"/>
      <c r="V158" s="3"/>
      <c r="W158" s="11"/>
      <c r="X158" s="3">
        <f t="shared" si="31"/>
        <v>0.83521234088360674</v>
      </c>
      <c r="Y158" s="3">
        <v>11429.818653775259</v>
      </c>
      <c r="Z158" s="3"/>
      <c r="AA158" s="3"/>
      <c r="AB158" s="3"/>
      <c r="AC158" s="3"/>
      <c r="AD158" s="3"/>
      <c r="AG158" s="2"/>
    </row>
    <row r="159" spans="1:33" x14ac:dyDescent="0.25">
      <c r="A159" s="11">
        <f t="shared" si="23"/>
        <v>1</v>
      </c>
      <c r="B159">
        <v>2776</v>
      </c>
      <c r="C159" s="11">
        <v>2777</v>
      </c>
      <c r="D159" s="3">
        <f t="shared" si="25"/>
        <v>2776.5</v>
      </c>
      <c r="E159" s="3">
        <v>0.68100000000000094</v>
      </c>
      <c r="F159" s="3">
        <v>0.19000000000000128</v>
      </c>
      <c r="G159" s="3">
        <v>0.15200000000000102</v>
      </c>
      <c r="H159" s="3">
        <v>3.8000000000000256E-2</v>
      </c>
      <c r="I159" s="111">
        <v>0.19000000000000128</v>
      </c>
      <c r="J159" s="112">
        <v>3.8000000000000256E-2</v>
      </c>
      <c r="K159" s="112">
        <v>0.15200000000000102</v>
      </c>
      <c r="L159" s="113">
        <f t="shared" si="24"/>
        <v>4</v>
      </c>
      <c r="M159" s="13">
        <f t="shared" si="26"/>
        <v>0.25</v>
      </c>
      <c r="N159" s="3">
        <f t="shared" si="28"/>
        <v>9873.8038591944132</v>
      </c>
      <c r="O159" s="3">
        <f t="shared" si="29"/>
        <v>16328.634099497629</v>
      </c>
      <c r="P159" s="3">
        <f t="shared" si="22"/>
        <v>11058.147041211787</v>
      </c>
      <c r="Q159" s="3">
        <f t="shared" si="30"/>
        <v>11373.858103121234</v>
      </c>
      <c r="R159" s="3"/>
      <c r="S159" s="292">
        <f t="shared" si="32"/>
        <v>10833.399432329366</v>
      </c>
      <c r="T159" s="82">
        <f t="shared" si="21"/>
        <v>11056.438728847432</v>
      </c>
      <c r="U159" s="13"/>
      <c r="V159" s="3"/>
      <c r="W159" s="11"/>
      <c r="X159" s="3">
        <f t="shared" si="31"/>
        <v>0.75169110679523476</v>
      </c>
      <c r="Y159" s="3">
        <v>11420.895517701703</v>
      </c>
      <c r="Z159" s="3"/>
      <c r="AA159" s="3"/>
      <c r="AB159" s="3"/>
      <c r="AC159" s="3"/>
      <c r="AD159" s="3"/>
      <c r="AG159" s="2"/>
    </row>
    <row r="160" spans="1:33" x14ac:dyDescent="0.25">
      <c r="A160" s="11">
        <f t="shared" si="23"/>
        <v>1</v>
      </c>
      <c r="B160">
        <v>2775</v>
      </c>
      <c r="C160" s="11">
        <v>2776</v>
      </c>
      <c r="D160" s="3">
        <f t="shared" si="25"/>
        <v>2775.5</v>
      </c>
      <c r="E160" s="3">
        <v>0.96400000000000041</v>
      </c>
      <c r="F160" s="3">
        <v>0.23000000000000043</v>
      </c>
      <c r="G160" s="3">
        <v>0.17999999999999972</v>
      </c>
      <c r="H160" s="3">
        <v>5.0000000000000711E-2</v>
      </c>
      <c r="I160" s="111">
        <v>0.23000000000000043</v>
      </c>
      <c r="J160" s="112">
        <v>5.0000000000000711E-2</v>
      </c>
      <c r="K160" s="112">
        <v>0.17999999999999972</v>
      </c>
      <c r="L160" s="113">
        <f t="shared" si="24"/>
        <v>3.5999999999999432</v>
      </c>
      <c r="M160" s="13">
        <f t="shared" si="26"/>
        <v>0.27777777777778218</v>
      </c>
      <c r="N160" s="3">
        <f t="shared" si="28"/>
        <v>9865.5514714081746</v>
      </c>
      <c r="O160" s="3">
        <f t="shared" si="29"/>
        <v>16316.397700159874</v>
      </c>
      <c r="P160" s="3">
        <f t="shared" si="22"/>
        <v>11044.843704362913</v>
      </c>
      <c r="Q160" s="3">
        <f t="shared" si="30"/>
        <v>11367.043430825741</v>
      </c>
      <c r="R160" s="3"/>
      <c r="S160" s="292">
        <f t="shared" si="32"/>
        <v>10825.097388871573</v>
      </c>
      <c r="T160" s="82">
        <f t="shared" si="21"/>
        <v>11043.135391998558</v>
      </c>
      <c r="U160" s="13"/>
      <c r="V160" s="3"/>
      <c r="W160" s="11"/>
      <c r="X160" s="3">
        <f t="shared" si="31"/>
        <v>0.83521234088360674</v>
      </c>
      <c r="Y160" s="3">
        <v>11410.093826665294</v>
      </c>
      <c r="Z160" s="3"/>
      <c r="AA160" s="3"/>
      <c r="AB160" s="3"/>
      <c r="AC160" s="3"/>
      <c r="AD160" s="3"/>
      <c r="AG160" s="2"/>
    </row>
    <row r="161" spans="1:33" x14ac:dyDescent="0.25">
      <c r="A161" s="11">
        <f t="shared" si="23"/>
        <v>1</v>
      </c>
      <c r="B161">
        <v>2774</v>
      </c>
      <c r="C161" s="11">
        <v>2775</v>
      </c>
      <c r="D161" s="3">
        <f t="shared" si="25"/>
        <v>2774.5</v>
      </c>
      <c r="E161" s="3">
        <v>0.73600000000000065</v>
      </c>
      <c r="F161" s="3">
        <v>0.18200000000000038</v>
      </c>
      <c r="G161" s="3">
        <v>0.14000000000000057</v>
      </c>
      <c r="H161" s="3">
        <v>4.1999999999999815E-2</v>
      </c>
      <c r="I161" s="111">
        <v>0.18200000000000038</v>
      </c>
      <c r="J161" s="112">
        <v>4.1999999999999815E-2</v>
      </c>
      <c r="K161" s="112">
        <v>0.14000000000000057</v>
      </c>
      <c r="L161" s="113">
        <f t="shared" si="24"/>
        <v>3.3333333333333615</v>
      </c>
      <c r="M161" s="13">
        <f t="shared" si="26"/>
        <v>0.29999999999999744</v>
      </c>
      <c r="N161" s="3">
        <f t="shared" si="28"/>
        <v>9858.1243224005593</v>
      </c>
      <c r="O161" s="3">
        <f t="shared" si="29"/>
        <v>16302.801700895701</v>
      </c>
      <c r="P161" s="3">
        <f t="shared" si="22"/>
        <v>11032.870701198926</v>
      </c>
      <c r="Q161" s="3">
        <f t="shared" si="30"/>
        <v>11360.910225759797</v>
      </c>
      <c r="R161" s="3"/>
      <c r="S161" s="292">
        <f t="shared" si="32"/>
        <v>10817.410311595837</v>
      </c>
      <c r="T161" s="82">
        <f t="shared" si="21"/>
        <v>11031.162388834571</v>
      </c>
      <c r="U161" s="13"/>
      <c r="V161" s="3"/>
      <c r="W161" s="11"/>
      <c r="X161" s="3">
        <f t="shared" si="31"/>
        <v>0.90202932815425696</v>
      </c>
      <c r="Y161" s="3">
        <v>11401.546401584308</v>
      </c>
      <c r="Z161" s="3"/>
      <c r="AA161" s="3"/>
      <c r="AB161" s="3"/>
      <c r="AC161" s="3"/>
      <c r="AD161" s="3"/>
      <c r="AG161" s="2"/>
    </row>
    <row r="162" spans="1:33" x14ac:dyDescent="0.25">
      <c r="A162" s="11">
        <f t="shared" si="23"/>
        <v>1</v>
      </c>
      <c r="B162">
        <v>2773</v>
      </c>
      <c r="C162" s="11">
        <v>2774</v>
      </c>
      <c r="D162" s="3">
        <f t="shared" si="25"/>
        <v>2773.5</v>
      </c>
      <c r="E162" s="3">
        <v>0.8620000000000001</v>
      </c>
      <c r="F162" s="3">
        <v>0.20700000000000074</v>
      </c>
      <c r="G162" s="3">
        <v>0.16000000000000014</v>
      </c>
      <c r="H162" s="3">
        <v>4.7000000000000597E-2</v>
      </c>
      <c r="I162" s="111">
        <v>0.20700000000000074</v>
      </c>
      <c r="J162" s="112">
        <v>4.7000000000000597E-2</v>
      </c>
      <c r="K162" s="112">
        <v>0.16000000000000014</v>
      </c>
      <c r="L162" s="113">
        <f t="shared" si="24"/>
        <v>3.4042553191488958</v>
      </c>
      <c r="M162" s="13">
        <f t="shared" si="26"/>
        <v>0.29375000000000345</v>
      </c>
      <c r="N162" s="3">
        <f t="shared" si="28"/>
        <v>9851.2473325786941</v>
      </c>
      <c r="O162" s="3">
        <f t="shared" si="29"/>
        <v>16288.118021690394</v>
      </c>
      <c r="P162" s="3">
        <f t="shared" si="22"/>
        <v>11021.784587158198</v>
      </c>
      <c r="Q162" s="3">
        <f t="shared" si="30"/>
        <v>11355.231332180219</v>
      </c>
      <c r="R162" s="3"/>
      <c r="S162" s="292">
        <f t="shared" si="32"/>
        <v>10809.559679484448</v>
      </c>
      <c r="T162" s="82">
        <f t="shared" si="21"/>
        <v>11020.076274793842</v>
      </c>
      <c r="U162" s="13"/>
      <c r="V162" s="3"/>
      <c r="W162" s="11"/>
      <c r="X162" s="3">
        <f t="shared" si="31"/>
        <v>0.88323705048451551</v>
      </c>
      <c r="Y162" s="3">
        <v>11391.82487965154</v>
      </c>
      <c r="Z162" s="3"/>
      <c r="AA162" s="3"/>
      <c r="AB162" s="3"/>
      <c r="AC162" s="3"/>
      <c r="AD162" s="3"/>
      <c r="AG162" s="2"/>
    </row>
    <row r="163" spans="1:33" x14ac:dyDescent="0.25">
      <c r="A163" s="11">
        <f t="shared" si="23"/>
        <v>1</v>
      </c>
      <c r="B163">
        <v>2772</v>
      </c>
      <c r="C163" s="11">
        <v>2773</v>
      </c>
      <c r="D163" s="3">
        <f t="shared" si="25"/>
        <v>2772.5</v>
      </c>
      <c r="E163" s="3">
        <v>0.76499999999999968</v>
      </c>
      <c r="F163" s="3">
        <v>0.16800000000000015</v>
      </c>
      <c r="G163" s="3">
        <v>0.12900000000000045</v>
      </c>
      <c r="H163" s="3">
        <v>3.8999999999999702E-2</v>
      </c>
      <c r="I163" s="111">
        <v>0.16800000000000015</v>
      </c>
      <c r="J163" s="112">
        <v>3.8999999999999702E-2</v>
      </c>
      <c r="K163" s="112">
        <v>0.12900000000000045</v>
      </c>
      <c r="L163" s="113">
        <f t="shared" si="24"/>
        <v>3.3076923076923443</v>
      </c>
      <c r="M163" s="13">
        <f t="shared" si="26"/>
        <v>0.30232558139534549</v>
      </c>
      <c r="N163" s="3">
        <f t="shared" si="28"/>
        <v>9844.2240238244485</v>
      </c>
      <c r="O163" s="3">
        <f t="shared" si="29"/>
        <v>16273.740252468531</v>
      </c>
      <c r="P163" s="3">
        <f t="shared" si="22"/>
        <v>11010.462598350647</v>
      </c>
      <c r="Q163" s="3">
        <f t="shared" si="30"/>
        <v>11349.431611077673</v>
      </c>
      <c r="R163" s="3"/>
      <c r="S163" s="292">
        <f t="shared" si="32"/>
        <v>10801.931733572372</v>
      </c>
      <c r="T163" s="82">
        <f t="shared" si="21"/>
        <v>11008.754285986292</v>
      </c>
      <c r="U163" s="13"/>
      <c r="V163" s="3"/>
      <c r="W163" s="11"/>
      <c r="X163" s="3">
        <f t="shared" si="31"/>
        <v>0.90902180356633333</v>
      </c>
      <c r="Y163" s="3">
        <v>11383.934948807553</v>
      </c>
      <c r="Z163" s="3"/>
      <c r="AA163" s="3"/>
      <c r="AB163" s="3"/>
      <c r="AC163" s="3"/>
      <c r="AD163" s="3"/>
      <c r="AG163" s="2"/>
    </row>
    <row r="164" spans="1:33" x14ac:dyDescent="0.25">
      <c r="A164" s="11">
        <f t="shared" si="23"/>
        <v>1</v>
      </c>
      <c r="B164">
        <v>2771</v>
      </c>
      <c r="C164" s="11">
        <v>2772</v>
      </c>
      <c r="D164" s="3">
        <f t="shared" si="25"/>
        <v>2771.5</v>
      </c>
      <c r="E164" s="3">
        <v>0.81599999999999895</v>
      </c>
      <c r="F164" s="3">
        <v>0.19899999999999984</v>
      </c>
      <c r="G164" s="3">
        <v>0.15399999999999991</v>
      </c>
      <c r="H164" s="3">
        <v>4.4999999999999929E-2</v>
      </c>
      <c r="I164" s="111">
        <v>0.19899999999999984</v>
      </c>
      <c r="J164" s="112">
        <v>4.4999999999999929E-2</v>
      </c>
      <c r="K164" s="112">
        <v>0.15399999999999991</v>
      </c>
      <c r="L164" s="113">
        <f t="shared" si="24"/>
        <v>3.4222222222222256</v>
      </c>
      <c r="M164" s="13">
        <f t="shared" si="26"/>
        <v>0.29220779220779192</v>
      </c>
      <c r="N164" s="3">
        <f t="shared" si="28"/>
        <v>9837.3999339242891</v>
      </c>
      <c r="O164" s="3">
        <f t="shared" si="29"/>
        <v>16258.942746292641</v>
      </c>
      <c r="P164" s="3">
        <f t="shared" si="22"/>
        <v>10999.461762110232</v>
      </c>
      <c r="Q164" s="3">
        <f t="shared" si="30"/>
        <v>11343.796401294861</v>
      </c>
      <c r="R164" s="3"/>
      <c r="S164" s="292">
        <f t="shared" si="32"/>
        <v>10794.039667569285</v>
      </c>
      <c r="T164" s="82">
        <f t="shared" si="21"/>
        <v>10997.753449745876</v>
      </c>
      <c r="U164" s="13"/>
      <c r="V164" s="3"/>
      <c r="W164" s="11"/>
      <c r="X164" s="3">
        <f t="shared" si="31"/>
        <v>0.87859999495545815</v>
      </c>
      <c r="Y164" s="3">
        <v>11374.589137867355</v>
      </c>
      <c r="Z164" s="3"/>
      <c r="AA164" s="3"/>
      <c r="AB164" s="3"/>
      <c r="AC164" s="3"/>
      <c r="AD164" s="3"/>
      <c r="AG164" s="2"/>
    </row>
    <row r="165" spans="1:33" x14ac:dyDescent="0.25">
      <c r="A165" s="11">
        <f t="shared" si="23"/>
        <v>1</v>
      </c>
      <c r="B165">
        <v>2770</v>
      </c>
      <c r="C165" s="11">
        <v>2771</v>
      </c>
      <c r="D165" s="3">
        <f t="shared" si="25"/>
        <v>2770.5</v>
      </c>
      <c r="E165" s="3">
        <v>0.63899999999999935</v>
      </c>
      <c r="F165" s="3">
        <v>0.1509999999999998</v>
      </c>
      <c r="G165" s="3">
        <v>0.11799999999999855</v>
      </c>
      <c r="H165" s="3">
        <v>3.3000000000001251E-2</v>
      </c>
      <c r="I165" s="111">
        <v>0.1509999999999998</v>
      </c>
      <c r="J165" s="112">
        <v>3.3000000000001251E-2</v>
      </c>
      <c r="K165" s="112">
        <v>0.11799999999999855</v>
      </c>
      <c r="L165" s="113">
        <f t="shared" si="24"/>
        <v>3.5757575757573963</v>
      </c>
      <c r="M165" s="13">
        <f t="shared" si="26"/>
        <v>0.27966101694916656</v>
      </c>
      <c r="N165" s="3">
        <f t="shared" si="28"/>
        <v>9830.3395577071733</v>
      </c>
      <c r="O165" s="3">
        <f t="shared" si="29"/>
        <v>16244.640461352408</v>
      </c>
      <c r="P165" s="3">
        <f t="shared" si="22"/>
        <v>10988.08001836175</v>
      </c>
      <c r="Q165" s="3">
        <f t="shared" si="30"/>
        <v>11337.966070553162</v>
      </c>
      <c r="R165" s="3"/>
      <c r="S165" s="292">
        <f t="shared" si="32"/>
        <v>10785.793530128041</v>
      </c>
      <c r="T165" s="82">
        <f t="shared" si="21"/>
        <v>10986.371705997395</v>
      </c>
      <c r="U165" s="13"/>
      <c r="V165" s="3"/>
      <c r="W165" s="11"/>
      <c r="X165" s="3">
        <f t="shared" si="31"/>
        <v>0.84087479743208415</v>
      </c>
      <c r="Y165" s="3">
        <v>11367.497592882582</v>
      </c>
      <c r="Z165" s="3"/>
      <c r="AA165" s="3"/>
      <c r="AB165" s="3"/>
      <c r="AC165" s="3"/>
      <c r="AD165" s="3"/>
      <c r="AG165" s="2"/>
    </row>
    <row r="166" spans="1:33" x14ac:dyDescent="0.25">
      <c r="A166" s="11">
        <f t="shared" si="23"/>
        <v>1</v>
      </c>
      <c r="B166">
        <v>2769</v>
      </c>
      <c r="C166" s="11">
        <v>2770</v>
      </c>
      <c r="D166" s="3">
        <f t="shared" si="25"/>
        <v>2769.5</v>
      </c>
      <c r="E166" s="3">
        <v>0.67600000000000016</v>
      </c>
      <c r="F166" s="3">
        <v>0.16000000000000014</v>
      </c>
      <c r="G166" s="3">
        <v>0.12299999999999933</v>
      </c>
      <c r="H166" s="3">
        <v>3.700000000000081E-2</v>
      </c>
      <c r="I166" s="111">
        <v>0.16000000000000014</v>
      </c>
      <c r="J166" s="112">
        <v>3.700000000000081E-2</v>
      </c>
      <c r="K166" s="112">
        <v>0.12299999999999933</v>
      </c>
      <c r="L166" s="113">
        <f t="shared" si="24"/>
        <v>3.3243243243242335</v>
      </c>
      <c r="M166" s="13">
        <f t="shared" si="26"/>
        <v>0.30081300813008954</v>
      </c>
      <c r="N166" s="3">
        <f t="shared" si="28"/>
        <v>9822.9624231709895</v>
      </c>
      <c r="O166" s="3">
        <f t="shared" si="29"/>
        <v>16230.952285822037</v>
      </c>
      <c r="P166" s="3">
        <f t="shared" si="22"/>
        <v>10976.187641481698</v>
      </c>
      <c r="Q166" s="3">
        <f t="shared" si="30"/>
        <v>11331.874166531434</v>
      </c>
      <c r="R166" s="3"/>
      <c r="S166" s="292">
        <f t="shared" si="32"/>
        <v>10778.127228736836</v>
      </c>
      <c r="T166" s="82">
        <f t="shared" si="21"/>
        <v>10974.479329117343</v>
      </c>
      <c r="U166" s="13"/>
      <c r="V166" s="3"/>
      <c r="W166" s="11"/>
      <c r="X166" s="3">
        <f t="shared" si="31"/>
        <v>0.9044738520789366</v>
      </c>
      <c r="Y166" s="3">
        <v>11359.983373031168</v>
      </c>
      <c r="Z166" s="3"/>
      <c r="AA166" s="3"/>
      <c r="AB166" s="3"/>
      <c r="AC166" s="3"/>
      <c r="AD166" s="3"/>
      <c r="AG166" s="2"/>
    </row>
    <row r="167" spans="1:33" x14ac:dyDescent="0.25">
      <c r="A167" s="11">
        <f t="shared" si="23"/>
        <v>1</v>
      </c>
      <c r="B167">
        <v>2768</v>
      </c>
      <c r="C167" s="11">
        <v>2769</v>
      </c>
      <c r="D167" s="3">
        <f t="shared" si="25"/>
        <v>2768.5</v>
      </c>
      <c r="E167" s="3">
        <v>0.83800000000000097</v>
      </c>
      <c r="F167" s="3">
        <v>0.21499999999999986</v>
      </c>
      <c r="G167" s="3">
        <v>0.16800000000000104</v>
      </c>
      <c r="H167" s="3">
        <v>4.699999999999882E-2</v>
      </c>
      <c r="I167" s="111">
        <v>0.21499999999999986</v>
      </c>
      <c r="J167" s="112">
        <v>4.699999999999882E-2</v>
      </c>
      <c r="K167" s="112">
        <v>0.16800000000000104</v>
      </c>
      <c r="L167" s="113">
        <f t="shared" si="24"/>
        <v>3.5744680851064947</v>
      </c>
      <c r="M167" s="13">
        <f t="shared" si="26"/>
        <v>0.279761904761896</v>
      </c>
      <c r="N167" s="3">
        <f t="shared" si="28"/>
        <v>9816.1040198081027</v>
      </c>
      <c r="O167" s="3">
        <f t="shared" si="29"/>
        <v>16216.228813448151</v>
      </c>
      <c r="P167" s="3">
        <f t="shared" si="22"/>
        <v>10965.131489911351</v>
      </c>
      <c r="Q167" s="3">
        <f t="shared" si="30"/>
        <v>11326.210621312883</v>
      </c>
      <c r="R167" s="3"/>
      <c r="S167" s="292">
        <f t="shared" si="32"/>
        <v>10769.884065019876</v>
      </c>
      <c r="T167" s="82">
        <f t="shared" si="21"/>
        <v>10963.423177546996</v>
      </c>
      <c r="U167" s="13"/>
      <c r="V167" s="3"/>
      <c r="W167" s="11"/>
      <c r="X167" s="3">
        <f t="shared" si="31"/>
        <v>0.84117814331849616</v>
      </c>
      <c r="Y167" s="3">
        <v>11349.886140105828</v>
      </c>
      <c r="Z167" s="3"/>
      <c r="AA167" s="3"/>
      <c r="AB167" s="3"/>
      <c r="AC167" s="3"/>
      <c r="AD167" s="3"/>
      <c r="AG167" s="2"/>
    </row>
    <row r="168" spans="1:33" x14ac:dyDescent="0.25">
      <c r="A168" s="11">
        <f t="shared" si="23"/>
        <v>1</v>
      </c>
      <c r="B168">
        <v>2767</v>
      </c>
      <c r="C168" s="11">
        <v>2768</v>
      </c>
      <c r="D168" s="3">
        <f t="shared" si="25"/>
        <v>2767.5</v>
      </c>
      <c r="E168" s="3">
        <v>0.78500000000000014</v>
      </c>
      <c r="F168" s="3">
        <v>0.19600000000000151</v>
      </c>
      <c r="G168" s="3">
        <v>0.14800000000000146</v>
      </c>
      <c r="H168" s="3">
        <v>4.8000000000000043E-2</v>
      </c>
      <c r="I168" s="111">
        <v>0.19600000000000151</v>
      </c>
      <c r="J168" s="112">
        <v>4.8000000000000043E-2</v>
      </c>
      <c r="K168" s="112">
        <v>0.14800000000000146</v>
      </c>
      <c r="L168" s="113">
        <f t="shared" si="24"/>
        <v>3.083333333333361</v>
      </c>
      <c r="M168" s="13">
        <f t="shared" si="26"/>
        <v>0.3243243243243214</v>
      </c>
      <c r="N168" s="3">
        <f t="shared" si="28"/>
        <v>9808.7295456161446</v>
      </c>
      <c r="O168" s="3">
        <f t="shared" si="29"/>
        <v>16202.535699903521</v>
      </c>
      <c r="P168" s="3">
        <f t="shared" si="22"/>
        <v>10953.243401663422</v>
      </c>
      <c r="Q168" s="3">
        <f t="shared" si="30"/>
        <v>11320.120914155208</v>
      </c>
      <c r="R168" s="3"/>
      <c r="S168" s="292">
        <f t="shared" si="32"/>
        <v>10762.773518539821</v>
      </c>
      <c r="T168" s="82">
        <f t="shared" si="21"/>
        <v>10951.535089299066</v>
      </c>
      <c r="U168" s="13"/>
      <c r="V168" s="3"/>
      <c r="W168" s="11"/>
      <c r="X168" s="3">
        <f t="shared" si="31"/>
        <v>0.97516684124789743</v>
      </c>
      <c r="Y168" s="3">
        <v>11340.681220787845</v>
      </c>
      <c r="Z168" s="3"/>
      <c r="AA168" s="3"/>
      <c r="AB168" s="3"/>
      <c r="AC168" s="3"/>
      <c r="AD168" s="3"/>
      <c r="AG168" s="2"/>
    </row>
    <row r="169" spans="1:33" x14ac:dyDescent="0.25">
      <c r="A169" s="11">
        <f t="shared" si="23"/>
        <v>1</v>
      </c>
      <c r="B169">
        <v>2766</v>
      </c>
      <c r="C169" s="11">
        <v>2767</v>
      </c>
      <c r="D169" s="3">
        <f t="shared" si="25"/>
        <v>2766.5</v>
      </c>
      <c r="E169" s="3">
        <v>0.60100000000000087</v>
      </c>
      <c r="F169" s="3">
        <v>0.13199999999999967</v>
      </c>
      <c r="G169" s="3">
        <v>0.10100000000000087</v>
      </c>
      <c r="H169" s="3">
        <v>3.0999999999998806E-2</v>
      </c>
      <c r="I169" s="111">
        <v>0.13199999999999967</v>
      </c>
      <c r="J169" s="112">
        <v>3.0999999999998806E-2</v>
      </c>
      <c r="K169" s="112">
        <v>0.10100000000000087</v>
      </c>
      <c r="L169" s="113">
        <f t="shared" si="24"/>
        <v>3.2580645161291857</v>
      </c>
      <c r="M169" s="13">
        <f t="shared" si="26"/>
        <v>0.30693069306929249</v>
      </c>
      <c r="N169" s="3">
        <f t="shared" si="28"/>
        <v>9802.3683300309185</v>
      </c>
      <c r="O169" s="3">
        <f t="shared" si="29"/>
        <v>16186.661452114</v>
      </c>
      <c r="P169" s="3">
        <f t="shared" si="22"/>
        <v>10942.988746175748</v>
      </c>
      <c r="Q169" s="3">
        <f t="shared" si="30"/>
        <v>11314.867937594099</v>
      </c>
      <c r="R169" s="3"/>
      <c r="S169" s="292">
        <f t="shared" si="32"/>
        <v>10755.260020428377</v>
      </c>
      <c r="T169" s="82">
        <f t="shared" si="21"/>
        <v>10941.280433811393</v>
      </c>
      <c r="U169" s="13"/>
      <c r="V169" s="3"/>
      <c r="W169" s="11"/>
      <c r="X169" s="3">
        <f t="shared" si="31"/>
        <v>0.92286828953086697</v>
      </c>
      <c r="Y169" s="3">
        <v>11334.481989410428</v>
      </c>
      <c r="Z169" s="3"/>
      <c r="AA169" s="3"/>
      <c r="AB169" s="3"/>
      <c r="AC169" s="3"/>
      <c r="AD169" s="3"/>
      <c r="AG169" s="2"/>
    </row>
    <row r="170" spans="1:33" x14ac:dyDescent="0.25">
      <c r="A170" s="11">
        <f t="shared" si="23"/>
        <v>1</v>
      </c>
      <c r="B170">
        <v>2765</v>
      </c>
      <c r="C170" s="11">
        <v>2766</v>
      </c>
      <c r="D170" s="3">
        <f t="shared" si="25"/>
        <v>2765.5</v>
      </c>
      <c r="E170" s="3">
        <v>0.62500000000000089</v>
      </c>
      <c r="F170" s="3">
        <v>0.16400000000000059</v>
      </c>
      <c r="G170" s="3">
        <v>0.12600000000000033</v>
      </c>
      <c r="H170" s="3">
        <v>3.8000000000000256E-2</v>
      </c>
      <c r="I170" s="111">
        <v>0.16400000000000059</v>
      </c>
      <c r="J170" s="112">
        <v>3.8000000000000256E-2</v>
      </c>
      <c r="K170" s="112">
        <v>0.12600000000000033</v>
      </c>
      <c r="L170" s="113">
        <f t="shared" si="24"/>
        <v>3.3157894736841969</v>
      </c>
      <c r="M170" s="13">
        <f t="shared" si="26"/>
        <v>0.30158730158730279</v>
      </c>
      <c r="N170" s="3">
        <f t="shared" si="28"/>
        <v>9795.6466270759975</v>
      </c>
      <c r="O170" s="3">
        <f t="shared" si="29"/>
        <v>16171.63854599636</v>
      </c>
      <c r="P170" s="3">
        <f t="shared" si="22"/>
        <v>10932.152963742392</v>
      </c>
      <c r="Q170" s="3">
        <f t="shared" si="30"/>
        <v>11309.31727709535</v>
      </c>
      <c r="R170" s="3"/>
      <c r="S170" s="292">
        <f t="shared" si="32"/>
        <v>10747.613401454093</v>
      </c>
      <c r="T170" s="82">
        <f t="shared" si="21"/>
        <v>10930.444651378037</v>
      </c>
      <c r="U170" s="13"/>
      <c r="V170" s="3"/>
      <c r="W170" s="11"/>
      <c r="X170" s="3">
        <f t="shared" si="31"/>
        <v>0.90680197010218211</v>
      </c>
      <c r="Y170" s="3">
        <v>11326.779914062727</v>
      </c>
      <c r="Z170" s="3"/>
      <c r="AA170" s="3"/>
      <c r="AB170" s="3"/>
      <c r="AC170" s="3"/>
      <c r="AD170" s="3"/>
      <c r="AG170" s="2"/>
    </row>
    <row r="171" spans="1:33" x14ac:dyDescent="0.25">
      <c r="A171" s="11">
        <f t="shared" si="23"/>
        <v>1</v>
      </c>
      <c r="B171">
        <v>2764</v>
      </c>
      <c r="C171" s="11">
        <v>2765</v>
      </c>
      <c r="D171" s="3">
        <f t="shared" si="25"/>
        <v>2764.5</v>
      </c>
      <c r="E171" s="3">
        <v>0.66999999999999993</v>
      </c>
      <c r="F171" s="3">
        <v>0.15399999999999991</v>
      </c>
      <c r="G171" s="3">
        <v>0.12000000000000099</v>
      </c>
      <c r="H171" s="3">
        <v>3.399999999999892E-2</v>
      </c>
      <c r="I171" s="111">
        <v>0.15399999999999991</v>
      </c>
      <c r="J171" s="112">
        <v>3.399999999999892E-2</v>
      </c>
      <c r="K171" s="112">
        <v>0.12000000000000099</v>
      </c>
      <c r="L171" s="113">
        <f t="shared" si="24"/>
        <v>3.5294117647060239</v>
      </c>
      <c r="M171" s="13">
        <f t="shared" si="26"/>
        <v>0.283333333333322</v>
      </c>
      <c r="N171" s="3">
        <f t="shared" si="28"/>
        <v>9788.8058319374049</v>
      </c>
      <c r="O171" s="3">
        <f t="shared" si="29"/>
        <v>16156.877175366686</v>
      </c>
      <c r="P171" s="3">
        <f t="shared" si="22"/>
        <v>10921.125197670299</v>
      </c>
      <c r="Q171" s="3">
        <f t="shared" si="30"/>
        <v>11303.66827242935</v>
      </c>
      <c r="R171" s="3"/>
      <c r="S171" s="292">
        <f t="shared" si="32"/>
        <v>10739.474143162139</v>
      </c>
      <c r="T171" s="82">
        <f t="shared" si="21"/>
        <v>10919.416885305944</v>
      </c>
      <c r="U171" s="13"/>
      <c r="V171" s="3"/>
      <c r="W171" s="11"/>
      <c r="X171" s="3">
        <f t="shared" si="31"/>
        <v>0.85191658770130485</v>
      </c>
      <c r="Y171" s="3">
        <v>11319.547477455739</v>
      </c>
      <c r="Z171" s="3"/>
      <c r="AA171" s="3"/>
      <c r="AB171" s="3"/>
      <c r="AC171" s="3"/>
      <c r="AD171" s="3"/>
      <c r="AG171" s="2"/>
    </row>
    <row r="172" spans="1:33" x14ac:dyDescent="0.25">
      <c r="A172" s="11">
        <f t="shared" si="23"/>
        <v>1</v>
      </c>
      <c r="B172">
        <v>2763</v>
      </c>
      <c r="C172" s="11">
        <v>2764</v>
      </c>
      <c r="D172" s="3">
        <f t="shared" si="25"/>
        <v>2763.5</v>
      </c>
      <c r="E172" s="3">
        <v>0.80499999999999972</v>
      </c>
      <c r="F172" s="3">
        <v>0.20300000000000029</v>
      </c>
      <c r="G172" s="3">
        <v>0.16000000000000014</v>
      </c>
      <c r="H172" s="8">
        <v>4.3000000000000149E-2</v>
      </c>
      <c r="I172" s="111">
        <v>0.20300000000000029</v>
      </c>
      <c r="J172" s="112">
        <v>4.3000000000000149E-2</v>
      </c>
      <c r="K172" s="112">
        <v>0.16000000000000014</v>
      </c>
      <c r="L172" s="113">
        <f t="shared" si="24"/>
        <v>3.7209302325581297</v>
      </c>
      <c r="M172" s="13">
        <f t="shared" si="26"/>
        <v>0.26875000000000071</v>
      </c>
      <c r="N172" s="3">
        <f t="shared" si="28"/>
        <v>9781.5243133024887</v>
      </c>
      <c r="O172" s="3">
        <f t="shared" si="29"/>
        <v>16143.00925611723</v>
      </c>
      <c r="P172" s="3">
        <f t="shared" si="22"/>
        <v>10909.386959274234</v>
      </c>
      <c r="Q172" s="3">
        <f t="shared" si="30"/>
        <v>11297.655326286267</v>
      </c>
      <c r="R172" s="3"/>
      <c r="S172" s="292">
        <f t="shared" si="32"/>
        <v>10730.89321969155</v>
      </c>
      <c r="T172" s="82">
        <f t="shared" si="21"/>
        <v>10907.678646909879</v>
      </c>
      <c r="U172" s="13"/>
      <c r="V172" s="3"/>
      <c r="W172" s="11"/>
      <c r="X172" s="3">
        <f t="shared" si="31"/>
        <v>0.80806793980494929</v>
      </c>
      <c r="Y172" s="3">
        <v>11310.013811019257</v>
      </c>
      <c r="Z172" s="3"/>
      <c r="AA172" s="3"/>
      <c r="AB172" s="3"/>
      <c r="AC172" s="8"/>
      <c r="AD172" s="8"/>
      <c r="AG172" s="2"/>
    </row>
    <row r="173" spans="1:33" x14ac:dyDescent="0.25">
      <c r="A173" s="11">
        <f t="shared" si="23"/>
        <v>1</v>
      </c>
      <c r="B173">
        <v>2762</v>
      </c>
      <c r="C173" s="11">
        <v>2763</v>
      </c>
      <c r="D173" s="3">
        <f t="shared" si="25"/>
        <v>2762.5</v>
      </c>
      <c r="E173" s="3">
        <v>0.73500000000000032</v>
      </c>
      <c r="F173" s="3">
        <v>0.24199999999999999</v>
      </c>
      <c r="G173" s="3">
        <v>0.20300000000000029</v>
      </c>
      <c r="H173" s="8">
        <v>3.8999999999999702E-2</v>
      </c>
      <c r="I173" s="111">
        <v>0.24199999999999999</v>
      </c>
      <c r="J173" s="112">
        <v>3.8999999999999702E-2</v>
      </c>
      <c r="K173" s="112">
        <v>0.20300000000000029</v>
      </c>
      <c r="L173" s="113">
        <f t="shared" si="24"/>
        <v>5.2051282051282524</v>
      </c>
      <c r="M173" s="13">
        <f t="shared" si="26"/>
        <v>0.19211822660098349</v>
      </c>
      <c r="N173" s="3">
        <f t="shared" si="28"/>
        <v>9773.8476735013355</v>
      </c>
      <c r="O173" s="3">
        <f t="shared" si="29"/>
        <v>16129.855126829143</v>
      </c>
      <c r="P173" s="3">
        <f t="shared" si="22"/>
        <v>10897.011762205515</v>
      </c>
      <c r="Q173" s="3">
        <f t="shared" si="30"/>
        <v>11291.316096243949</v>
      </c>
      <c r="R173" s="3"/>
      <c r="S173" s="292">
        <f t="shared" si="32"/>
        <v>10718.889552868672</v>
      </c>
      <c r="T173" s="82">
        <f t="shared" si="21"/>
        <v>10895.30344984116</v>
      </c>
      <c r="U173" s="13"/>
      <c r="V173" s="3"/>
      <c r="W173" s="11"/>
      <c r="X173" s="3">
        <f t="shared" si="31"/>
        <v>0.57765424955694511</v>
      </c>
      <c r="Y173" s="3">
        <v>11298.648553493991</v>
      </c>
      <c r="Z173" s="3"/>
      <c r="AA173" s="3"/>
      <c r="AB173" s="3"/>
      <c r="AC173" s="8"/>
      <c r="AD173" s="8"/>
      <c r="AG173" s="2"/>
    </row>
    <row r="174" spans="1:33" x14ac:dyDescent="0.25">
      <c r="A174" s="11">
        <f t="shared" si="23"/>
        <v>1</v>
      </c>
      <c r="B174">
        <v>2761</v>
      </c>
      <c r="C174" s="11">
        <v>2762</v>
      </c>
      <c r="D174" s="3">
        <f t="shared" si="25"/>
        <v>2761.5</v>
      </c>
      <c r="E174" s="3">
        <v>0.85200000000000031</v>
      </c>
      <c r="F174" s="3">
        <v>0.2840000000000007</v>
      </c>
      <c r="G174" s="3">
        <v>0.2370000000000001</v>
      </c>
      <c r="H174" s="8">
        <v>4.7000000000000597E-2</v>
      </c>
      <c r="I174" s="111">
        <v>0.2840000000000007</v>
      </c>
      <c r="J174" s="112">
        <v>4.7000000000000597E-2</v>
      </c>
      <c r="K174" s="112">
        <v>0.2370000000000001</v>
      </c>
      <c r="L174" s="113">
        <f t="shared" si="24"/>
        <v>5.0425531914892998</v>
      </c>
      <c r="M174" s="13">
        <f t="shared" si="26"/>
        <v>0.19831223628692227</v>
      </c>
      <c r="N174" s="3">
        <f t="shared" si="28"/>
        <v>9763.1089893948829</v>
      </c>
      <c r="O174" s="3">
        <f t="shared" si="29"/>
        <v>16120.451785466139</v>
      </c>
      <c r="P174" s="3">
        <f t="shared" si="22"/>
        <v>10879.700368741916</v>
      </c>
      <c r="Q174" s="3">
        <f t="shared" si="30"/>
        <v>11282.448285500455</v>
      </c>
      <c r="R174" s="3"/>
      <c r="S174" s="292">
        <f t="shared" si="32"/>
        <v>10707.260804053678</v>
      </c>
      <c r="T174" s="82">
        <f t="shared" si="21"/>
        <v>10877.992056377561</v>
      </c>
      <c r="U174" s="13"/>
      <c r="V174" s="3"/>
      <c r="W174" s="11"/>
      <c r="X174" s="3">
        <f t="shared" si="31"/>
        <v>0.59627817754223322</v>
      </c>
      <c r="Y174" s="3">
        <v>11285.310813257729</v>
      </c>
      <c r="Z174" s="3"/>
      <c r="AA174" s="3"/>
      <c r="AB174" s="3"/>
      <c r="AC174" s="8"/>
      <c r="AD174" s="8"/>
      <c r="AG174" s="2"/>
    </row>
    <row r="175" spans="1:33" x14ac:dyDescent="0.25">
      <c r="A175" s="11">
        <f t="shared" si="23"/>
        <v>1</v>
      </c>
      <c r="B175">
        <v>2760</v>
      </c>
      <c r="C175" s="11">
        <v>2761</v>
      </c>
      <c r="D175" s="3">
        <f t="shared" si="25"/>
        <v>2760.5</v>
      </c>
      <c r="E175" s="3">
        <v>0.79199999999999982</v>
      </c>
      <c r="F175" s="3">
        <v>0.3360000000000003</v>
      </c>
      <c r="G175" s="3">
        <v>0.29499999999999993</v>
      </c>
      <c r="H175" s="3">
        <v>4.1000000000000369E-2</v>
      </c>
      <c r="I175" s="111">
        <v>0.3360000000000003</v>
      </c>
      <c r="J175" s="112">
        <v>4.1000000000000369E-2</v>
      </c>
      <c r="K175" s="112">
        <v>0.29499999999999993</v>
      </c>
      <c r="L175" s="113">
        <f t="shared" si="24"/>
        <v>7.1951219512194458</v>
      </c>
      <c r="M175" s="13">
        <f t="shared" si="26"/>
        <v>0.13898305084745891</v>
      </c>
      <c r="N175" s="3">
        <f t="shared" si="28"/>
        <v>9752.7057133026556</v>
      </c>
      <c r="O175" s="3">
        <f t="shared" si="29"/>
        <v>16110.745274599058</v>
      </c>
      <c r="P175" s="3">
        <f t="shared" si="22"/>
        <v>10862.92967282073</v>
      </c>
      <c r="Q175" s="3">
        <f t="shared" si="30"/>
        <v>11273.857448617307</v>
      </c>
      <c r="R175" s="3"/>
      <c r="S175" s="292">
        <f t="shared" si="32"/>
        <v>10690.66796651947</v>
      </c>
      <c r="T175" s="82">
        <f t="shared" si="21"/>
        <v>10861.221360456375</v>
      </c>
      <c r="U175" s="13"/>
      <c r="V175" s="3"/>
      <c r="W175" s="11"/>
      <c r="X175" s="3">
        <f t="shared" si="31"/>
        <v>0.41788929326924179</v>
      </c>
      <c r="Y175" s="3">
        <v>11269.530951569757</v>
      </c>
      <c r="Z175" s="3"/>
      <c r="AA175" s="3"/>
      <c r="AB175" s="3"/>
      <c r="AC175" s="3"/>
      <c r="AD175" s="3"/>
      <c r="AG175" s="2"/>
    </row>
    <row r="176" spans="1:33" x14ac:dyDescent="0.25">
      <c r="A176" s="11">
        <f t="shared" si="23"/>
        <v>1</v>
      </c>
      <c r="B176">
        <v>2759</v>
      </c>
      <c r="C176" s="11">
        <v>2760</v>
      </c>
      <c r="D176" s="3">
        <f t="shared" si="25"/>
        <v>2759.5</v>
      </c>
      <c r="E176" s="3">
        <v>0.81199999999999939</v>
      </c>
      <c r="F176" s="3">
        <v>0.23000000000000043</v>
      </c>
      <c r="G176" s="3">
        <v>0.18800000000000061</v>
      </c>
      <c r="H176" s="3">
        <v>4.1999999999999815E-2</v>
      </c>
      <c r="I176" s="111">
        <v>0.23000000000000043</v>
      </c>
      <c r="J176" s="112">
        <v>4.1999999999999815E-2</v>
      </c>
      <c r="K176" s="112">
        <v>0.18800000000000061</v>
      </c>
      <c r="L176" s="113">
        <f t="shared" si="24"/>
        <v>4.47619047619051</v>
      </c>
      <c r="M176" s="13">
        <f t="shared" si="26"/>
        <v>0.22340425531914723</v>
      </c>
      <c r="N176" s="3">
        <f t="shared" si="28"/>
        <v>9737.8614791749696</v>
      </c>
      <c r="O176" s="3">
        <f t="shared" si="29"/>
        <v>16103.942666153662</v>
      </c>
      <c r="P176" s="3">
        <f t="shared" si="22"/>
        <v>10838.999890074281</v>
      </c>
      <c r="Q176" s="3">
        <f t="shared" si="30"/>
        <v>11261.599349061391</v>
      </c>
      <c r="R176" s="3"/>
      <c r="S176" s="292">
        <f t="shared" si="32"/>
        <v>10680.345319892054</v>
      </c>
      <c r="T176" s="82">
        <f t="shared" si="21"/>
        <v>10837.291577709926</v>
      </c>
      <c r="U176" s="13"/>
      <c r="V176" s="3"/>
      <c r="W176" s="11"/>
      <c r="X176" s="3">
        <f t="shared" si="31"/>
        <v>0.67172396777452181</v>
      </c>
      <c r="Y176" s="3">
        <v>11258.729260533348</v>
      </c>
      <c r="Z176" s="3"/>
      <c r="AA176" s="3"/>
      <c r="AB176" s="3"/>
      <c r="AC176" s="3"/>
      <c r="AD176" s="3"/>
      <c r="AG176" s="2"/>
    </row>
    <row r="177" spans="1:33" x14ac:dyDescent="0.25">
      <c r="A177" s="11">
        <f t="shared" si="23"/>
        <v>1</v>
      </c>
      <c r="B177">
        <v>2758</v>
      </c>
      <c r="C177" s="11">
        <v>2759</v>
      </c>
      <c r="D177" s="3">
        <f t="shared" si="25"/>
        <v>2758.5</v>
      </c>
      <c r="E177" s="3">
        <v>0.85899999999999999</v>
      </c>
      <c r="F177" s="3">
        <v>0.23500000000000121</v>
      </c>
      <c r="G177" s="3">
        <v>0.1850000000000005</v>
      </c>
      <c r="H177" s="3">
        <v>5.0000000000000711E-2</v>
      </c>
      <c r="I177" s="111">
        <v>0.23500000000000121</v>
      </c>
      <c r="J177" s="112">
        <v>5.0000000000000711E-2</v>
      </c>
      <c r="K177" s="112">
        <v>0.1850000000000005</v>
      </c>
      <c r="L177" s="113">
        <f t="shared" si="24"/>
        <v>3.6999999999999575</v>
      </c>
      <c r="M177" s="13">
        <f t="shared" si="26"/>
        <v>0.27027027027027339</v>
      </c>
      <c r="N177" s="3">
        <f t="shared" si="28"/>
        <v>9728.6266642713217</v>
      </c>
      <c r="O177" s="3">
        <f t="shared" si="29"/>
        <v>16093.008011426306</v>
      </c>
      <c r="P177" s="3">
        <f t="shared" si="22"/>
        <v>10824.112822648161</v>
      </c>
      <c r="Q177" s="3">
        <f t="shared" si="30"/>
        <v>11253.97340625453</v>
      </c>
      <c r="R177" s="3"/>
      <c r="S177" s="292">
        <f t="shared" si="32"/>
        <v>10671.812664115989</v>
      </c>
      <c r="T177" s="82">
        <f t="shared" si="21"/>
        <v>10822.404510283806</v>
      </c>
      <c r="U177" s="13"/>
      <c r="V177" s="3"/>
      <c r="W177" s="11"/>
      <c r="X177" s="3">
        <f t="shared" si="31"/>
        <v>0.81263903437329588</v>
      </c>
      <c r="Y177" s="3">
        <v>11247.692750126582</v>
      </c>
      <c r="Z177" s="3"/>
      <c r="AA177" s="3"/>
      <c r="AB177" s="3"/>
      <c r="AC177" s="3"/>
      <c r="AD177" s="3"/>
      <c r="AG177" s="2"/>
    </row>
    <row r="178" spans="1:33" x14ac:dyDescent="0.25">
      <c r="A178" s="11">
        <f t="shared" si="23"/>
        <v>1</v>
      </c>
      <c r="B178">
        <v>2757</v>
      </c>
      <c r="C178" s="11">
        <v>2758</v>
      </c>
      <c r="D178" s="3">
        <f t="shared" si="25"/>
        <v>2757.5</v>
      </c>
      <c r="E178" s="3">
        <v>1.0909999999999993</v>
      </c>
      <c r="F178" s="3">
        <v>0.31099999999999994</v>
      </c>
      <c r="G178" s="3">
        <v>0.24799999999999933</v>
      </c>
      <c r="H178" s="3">
        <v>6.3000000000000611E-2</v>
      </c>
      <c r="I178" s="111">
        <v>0.31099999999999994</v>
      </c>
      <c r="J178" s="112">
        <v>6.3000000000000611E-2</v>
      </c>
      <c r="K178" s="112">
        <v>0.24799999999999933</v>
      </c>
      <c r="L178" s="113">
        <f t="shared" si="24"/>
        <v>3.9365079365078879</v>
      </c>
      <c r="M178" s="13">
        <f t="shared" si="26"/>
        <v>0.25403225806451929</v>
      </c>
      <c r="N178" s="3">
        <f t="shared" si="28"/>
        <v>9720.9932055690515</v>
      </c>
      <c r="O178" s="3">
        <f t="shared" si="29"/>
        <v>16079.779471601705</v>
      </c>
      <c r="P178" s="3">
        <f t="shared" si="22"/>
        <v>10811.807236062954</v>
      </c>
      <c r="Q178" s="3">
        <f t="shared" si="30"/>
        <v>11247.669834381199</v>
      </c>
      <c r="R178" s="3"/>
      <c r="S178" s="292">
        <f t="shared" si="32"/>
        <v>10662.734591904646</v>
      </c>
      <c r="T178" s="82">
        <f t="shared" si="21"/>
        <v>10810.098923698599</v>
      </c>
      <c r="U178" s="13"/>
      <c r="V178" s="3"/>
      <c r="W178" s="11"/>
      <c r="X178" s="3">
        <f t="shared" si="31"/>
        <v>0.76381515690488921</v>
      </c>
      <c r="Y178" s="3">
        <v>11233.086985290394</v>
      </c>
      <c r="Z178" s="3"/>
      <c r="AA178" s="3"/>
      <c r="AB178" s="3"/>
      <c r="AC178" s="3"/>
      <c r="AD178" s="3"/>
      <c r="AG178" s="2"/>
    </row>
    <row r="179" spans="1:33" x14ac:dyDescent="0.25">
      <c r="A179" s="11">
        <f t="shared" si="23"/>
        <v>1</v>
      </c>
      <c r="B179">
        <v>2756</v>
      </c>
      <c r="C179" s="11">
        <v>2757</v>
      </c>
      <c r="D179" s="3">
        <f t="shared" si="25"/>
        <v>2756.5</v>
      </c>
      <c r="E179" s="3">
        <v>1.0779999999999994</v>
      </c>
      <c r="F179" s="3">
        <v>0.41699999999999982</v>
      </c>
      <c r="G179" s="3">
        <v>0.36800000000000033</v>
      </c>
      <c r="H179" s="3">
        <v>4.8999999999999488E-2</v>
      </c>
      <c r="I179" s="111">
        <v>0.41699999999999982</v>
      </c>
      <c r="J179" s="112">
        <v>4.8999999999999488E-2</v>
      </c>
      <c r="K179" s="112">
        <v>0.36800000000000033</v>
      </c>
      <c r="L179" s="113">
        <f t="shared" si="24"/>
        <v>7.5102040816327378</v>
      </c>
      <c r="M179" s="13">
        <f t="shared" si="26"/>
        <v>0.13315217391304196</v>
      </c>
      <c r="N179" s="3">
        <f t="shared" si="28"/>
        <v>9712.8718080651342</v>
      </c>
      <c r="O179" s="3">
        <f t="shared" si="29"/>
        <v>16067.345710984308</v>
      </c>
      <c r="P179" s="3">
        <f t="shared" si="22"/>
        <v>10798.715063291047</v>
      </c>
      <c r="Q179" s="3">
        <f t="shared" si="30"/>
        <v>11240.963331487221</v>
      </c>
      <c r="R179" s="3"/>
      <c r="S179" s="292">
        <f t="shared" si="32"/>
        <v>10645.415136165031</v>
      </c>
      <c r="T179" s="82">
        <f t="shared" si="21"/>
        <v>10797.006750926692</v>
      </c>
      <c r="U179" s="13"/>
      <c r="V179" s="3"/>
      <c r="W179" s="11"/>
      <c r="X179" s="3">
        <f t="shared" si="31"/>
        <v>0.40035721992357992</v>
      </c>
      <c r="Y179" s="3">
        <v>11213.503049802643</v>
      </c>
      <c r="Z179" s="3"/>
      <c r="AA179" s="3"/>
      <c r="AB179" s="3"/>
      <c r="AC179" s="3"/>
      <c r="AD179" s="3"/>
      <c r="AG179" s="2"/>
    </row>
    <row r="180" spans="1:33" x14ac:dyDescent="0.25">
      <c r="A180" s="11">
        <f t="shared" si="23"/>
        <v>1</v>
      </c>
      <c r="B180">
        <v>2755</v>
      </c>
      <c r="C180" s="11">
        <v>2756</v>
      </c>
      <c r="D180" s="3">
        <f t="shared" si="25"/>
        <v>2755.5</v>
      </c>
      <c r="E180" s="3">
        <v>0.88899999999999935</v>
      </c>
      <c r="F180" s="3">
        <v>0.24099999999999966</v>
      </c>
      <c r="G180" s="3">
        <v>0.19699999999999918</v>
      </c>
      <c r="H180" s="3">
        <v>4.4000000000000483E-2</v>
      </c>
      <c r="I180" s="111">
        <v>0.24099999999999966</v>
      </c>
      <c r="J180" s="112">
        <v>4.4000000000000483E-2</v>
      </c>
      <c r="K180" s="112">
        <v>0.19699999999999918</v>
      </c>
      <c r="L180" s="113">
        <f t="shared" si="24"/>
        <v>4.4772727272726591</v>
      </c>
      <c r="M180" s="13">
        <f t="shared" si="26"/>
        <v>0.22335025380710999</v>
      </c>
      <c r="N180" s="3">
        <f t="shared" si="28"/>
        <v>9697.3775289562782</v>
      </c>
      <c r="O180" s="3">
        <f t="shared" si="29"/>
        <v>16060.828498293546</v>
      </c>
      <c r="P180" s="3">
        <f t="shared" si="22"/>
        <v>10773.737369615612</v>
      </c>
      <c r="Q180" s="3">
        <f t="shared" si="30"/>
        <v>11228.168436565071</v>
      </c>
      <c r="R180" s="3"/>
      <c r="S180" s="292">
        <f t="shared" si="32"/>
        <v>10635.089993733305</v>
      </c>
      <c r="T180" s="82">
        <f t="shared" si="21"/>
        <v>10772.029057251257</v>
      </c>
      <c r="U180" s="13"/>
      <c r="V180" s="3"/>
      <c r="W180" s="11"/>
      <c r="X180" s="3">
        <f t="shared" si="31"/>
        <v>0.67156159794910519</v>
      </c>
      <c r="Y180" s="3">
        <v>11202.184756151448</v>
      </c>
      <c r="Z180" s="3"/>
      <c r="AA180" s="3"/>
      <c r="AB180" s="3"/>
      <c r="AC180" s="3"/>
      <c r="AD180" s="3"/>
      <c r="AG180" s="2"/>
    </row>
    <row r="181" spans="1:33" x14ac:dyDescent="0.25">
      <c r="A181" s="11">
        <f t="shared" si="23"/>
        <v>1</v>
      </c>
      <c r="B181">
        <v>2754</v>
      </c>
      <c r="C181" s="11">
        <v>2755</v>
      </c>
      <c r="D181" s="3">
        <f t="shared" si="25"/>
        <v>2754.5</v>
      </c>
      <c r="E181" s="3">
        <v>1.1210000000000004</v>
      </c>
      <c r="F181" s="3">
        <v>0.28600000000000136</v>
      </c>
      <c r="G181" s="3">
        <v>0.22500000000000142</v>
      </c>
      <c r="H181" s="3">
        <v>6.0999999999999943E-2</v>
      </c>
      <c r="I181" s="111">
        <v>0.28600000000000136</v>
      </c>
      <c r="J181" s="112">
        <v>6.0999999999999943E-2</v>
      </c>
      <c r="K181" s="112">
        <v>0.22500000000000142</v>
      </c>
      <c r="L181" s="113">
        <f t="shared" si="24"/>
        <v>3.6885245901639609</v>
      </c>
      <c r="M181" s="13">
        <f t="shared" si="26"/>
        <v>0.27111111111110914</v>
      </c>
      <c r="N181" s="3">
        <f t="shared" si="28"/>
        <v>9688.1404812637265</v>
      </c>
      <c r="O181" s="3">
        <f t="shared" si="29"/>
        <v>16049.896486702453</v>
      </c>
      <c r="P181" s="3">
        <f t="shared" si="22"/>
        <v>10758.846702801817</v>
      </c>
      <c r="Q181" s="3">
        <f t="shared" si="30"/>
        <v>11220.540649961593</v>
      </c>
      <c r="R181" s="3"/>
      <c r="S181" s="292">
        <f t="shared" si="32"/>
        <v>10626.583801665894</v>
      </c>
      <c r="T181" s="82">
        <f t="shared" si="21"/>
        <v>10757.138390437462</v>
      </c>
      <c r="U181" s="13"/>
      <c r="V181" s="3"/>
      <c r="W181" s="11"/>
      <c r="X181" s="3">
        <f t="shared" si="31"/>
        <v>0.81516724470248259</v>
      </c>
      <c r="Y181" s="3">
        <v>11188.753088167043</v>
      </c>
      <c r="Z181" s="3"/>
      <c r="AA181" s="3"/>
      <c r="AB181" s="3"/>
      <c r="AC181" s="3"/>
      <c r="AD181" s="3"/>
      <c r="AG181" s="2"/>
    </row>
    <row r="182" spans="1:33" x14ac:dyDescent="0.25">
      <c r="A182" s="11">
        <f t="shared" si="23"/>
        <v>1</v>
      </c>
      <c r="B182">
        <v>2753</v>
      </c>
      <c r="C182" s="11">
        <v>2754</v>
      </c>
      <c r="D182" s="3">
        <f t="shared" si="25"/>
        <v>2753.5</v>
      </c>
      <c r="E182" s="3">
        <v>0.94399999999999906</v>
      </c>
      <c r="F182" s="3">
        <v>0.27799999999999869</v>
      </c>
      <c r="G182" s="3">
        <v>0.21699999999999875</v>
      </c>
      <c r="H182" s="3">
        <v>6.0999999999999943E-2</v>
      </c>
      <c r="I182" s="111">
        <v>0.27799999999999869</v>
      </c>
      <c r="J182" s="112">
        <v>6.0999999999999943E-2</v>
      </c>
      <c r="K182" s="112">
        <v>0.21699999999999875</v>
      </c>
      <c r="L182" s="113">
        <f t="shared" si="24"/>
        <v>3.5573770491803107</v>
      </c>
      <c r="M182" s="13">
        <f t="shared" si="26"/>
        <v>0.28110599078341147</v>
      </c>
      <c r="N182" s="3">
        <f t="shared" si="28"/>
        <v>9680.5306974444484</v>
      </c>
      <c r="O182" s="3">
        <f t="shared" si="29"/>
        <v>16036.62679142062</v>
      </c>
      <c r="P182" s="3">
        <f t="shared" si="22"/>
        <v>10746.579281527242</v>
      </c>
      <c r="Q182" s="3">
        <f t="shared" si="30"/>
        <v>11214.256628377634</v>
      </c>
      <c r="R182" s="3"/>
      <c r="S182" s="292">
        <f t="shared" si="32"/>
        <v>10618.380051983102</v>
      </c>
      <c r="T182" s="82">
        <f t="shared" si="21"/>
        <v>10744.870969162886</v>
      </c>
      <c r="U182" s="13"/>
      <c r="V182" s="3"/>
      <c r="W182" s="11"/>
      <c r="X182" s="3">
        <f t="shared" si="31"/>
        <v>0.84521949335508662</v>
      </c>
      <c r="Y182" s="3">
        <v>11175.69713117521</v>
      </c>
      <c r="Z182" s="3"/>
      <c r="AA182" s="3"/>
      <c r="AB182" s="3"/>
      <c r="AC182" s="3"/>
      <c r="AD182" s="3"/>
      <c r="AG182" s="2"/>
    </row>
    <row r="183" spans="1:33" x14ac:dyDescent="0.25">
      <c r="A183" s="11">
        <f t="shared" si="23"/>
        <v>1</v>
      </c>
      <c r="B183">
        <v>2752</v>
      </c>
      <c r="C183" s="11">
        <v>2753</v>
      </c>
      <c r="D183" s="3">
        <f t="shared" si="25"/>
        <v>2752.5</v>
      </c>
      <c r="E183" s="3">
        <v>0.91200000000000081</v>
      </c>
      <c r="F183" s="3">
        <v>0.23200000000000109</v>
      </c>
      <c r="G183" s="3">
        <v>0.18100000000000094</v>
      </c>
      <c r="H183" s="3">
        <v>5.1000000000000156E-2</v>
      </c>
      <c r="I183" s="111">
        <v>0.23200000000000109</v>
      </c>
      <c r="J183" s="112">
        <v>5.1000000000000156E-2</v>
      </c>
      <c r="K183" s="112">
        <v>0.18100000000000094</v>
      </c>
      <c r="L183" s="113">
        <f t="shared" si="24"/>
        <v>3.5490196078431446</v>
      </c>
      <c r="M183" s="13">
        <f t="shared" si="26"/>
        <v>0.28176795580110436</v>
      </c>
      <c r="N183" s="3">
        <f t="shared" si="28"/>
        <v>9673.1914837165223</v>
      </c>
      <c r="O183" s="3">
        <f t="shared" si="29"/>
        <v>16022.867890782774</v>
      </c>
      <c r="P183" s="3">
        <f t="shared" si="22"/>
        <v>10734.748035231318</v>
      </c>
      <c r="Q183" s="3">
        <f t="shared" si="30"/>
        <v>11208.196038672217</v>
      </c>
      <c r="R183" s="3"/>
      <c r="S183" s="292">
        <f t="shared" si="32"/>
        <v>10610.195575589525</v>
      </c>
      <c r="T183" s="82">
        <f t="shared" si="21"/>
        <v>10733.039722866963</v>
      </c>
      <c r="U183" s="13"/>
      <c r="V183" s="3"/>
      <c r="W183" s="11"/>
      <c r="X183" s="3">
        <f t="shared" si="31"/>
        <v>0.84720986622235017</v>
      </c>
      <c r="Y183" s="3">
        <v>11164.801512390657</v>
      </c>
      <c r="Z183" s="3"/>
      <c r="AA183" s="3"/>
      <c r="AB183" s="3"/>
      <c r="AC183" s="3"/>
      <c r="AD183" s="3"/>
      <c r="AG183" s="2"/>
    </row>
    <row r="184" spans="1:33" x14ac:dyDescent="0.25">
      <c r="A184" s="11">
        <f t="shared" si="23"/>
        <v>1</v>
      </c>
      <c r="B184">
        <v>2751</v>
      </c>
      <c r="C184" s="11">
        <v>2752</v>
      </c>
      <c r="D184" s="3">
        <f t="shared" si="25"/>
        <v>2751.5</v>
      </c>
      <c r="E184" s="3">
        <v>1.0380000000000003</v>
      </c>
      <c r="F184" s="3">
        <v>0.26100000000000101</v>
      </c>
      <c r="G184" s="3">
        <v>0.20300000000000118</v>
      </c>
      <c r="H184" s="3">
        <v>5.7999999999999829E-2</v>
      </c>
      <c r="I184" s="111">
        <v>0.26100000000000101</v>
      </c>
      <c r="J184" s="112">
        <v>5.7999999999999829E-2</v>
      </c>
      <c r="K184" s="112">
        <v>0.20300000000000118</v>
      </c>
      <c r="L184" s="113">
        <f t="shared" si="24"/>
        <v>3.5000000000000306</v>
      </c>
      <c r="M184" s="13">
        <f t="shared" si="26"/>
        <v>0.2857142857142832</v>
      </c>
      <c r="N184" s="3">
        <f t="shared" si="28"/>
        <v>9665.869512200301</v>
      </c>
      <c r="O184" s="3">
        <f t="shared" si="29"/>
        <v>16009.076589871713</v>
      </c>
      <c r="P184" s="3">
        <f t="shared" si="22"/>
        <v>10722.94458439972</v>
      </c>
      <c r="Q184" s="3">
        <f t="shared" si="30"/>
        <v>11202.149687272784</v>
      </c>
      <c r="R184" s="3"/>
      <c r="S184" s="292">
        <f t="shared" si="32"/>
        <v>10602.124144450003</v>
      </c>
      <c r="T184" s="82">
        <f t="shared" si="21"/>
        <v>10721.236272035365</v>
      </c>
      <c r="U184" s="13"/>
      <c r="V184" s="3"/>
      <c r="W184" s="11"/>
      <c r="X184" s="3">
        <f t="shared" si="31"/>
        <v>0.85907555062320939</v>
      </c>
      <c r="Y184" s="3">
        <v>11152.543941258036</v>
      </c>
      <c r="Z184" s="3"/>
      <c r="AA184" s="3"/>
      <c r="AB184" s="3"/>
      <c r="AC184" s="3"/>
      <c r="AD184" s="3"/>
      <c r="AG184" s="2"/>
    </row>
    <row r="185" spans="1:33" x14ac:dyDescent="0.25">
      <c r="A185" s="11">
        <f t="shared" si="23"/>
        <v>1</v>
      </c>
      <c r="B185">
        <v>2750</v>
      </c>
      <c r="C185" s="11">
        <v>2751</v>
      </c>
      <c r="D185" s="3">
        <f t="shared" si="25"/>
        <v>2750.5</v>
      </c>
      <c r="E185" s="3">
        <v>0.95900000000000141</v>
      </c>
      <c r="F185" s="3">
        <v>0.25500000000000078</v>
      </c>
      <c r="G185" s="3">
        <v>0.19600000000000151</v>
      </c>
      <c r="H185" s="3">
        <v>5.8999999999999275E-2</v>
      </c>
      <c r="I185" s="111">
        <v>0.25500000000000078</v>
      </c>
      <c r="J185" s="112">
        <v>5.8999999999999275E-2</v>
      </c>
      <c r="K185" s="112">
        <v>0.19600000000000151</v>
      </c>
      <c r="L185" s="113">
        <f t="shared" si="24"/>
        <v>3.3220338983051509</v>
      </c>
      <c r="M185" s="13">
        <f t="shared" si="26"/>
        <v>0.30102040816325931</v>
      </c>
      <c r="N185" s="3">
        <f t="shared" si="28"/>
        <v>9658.6486728873424</v>
      </c>
      <c r="O185" s="3">
        <f t="shared" si="29"/>
        <v>15995.092133485707</v>
      </c>
      <c r="P185" s="3">
        <f t="shared" si="22"/>
        <v>10711.304164656956</v>
      </c>
      <c r="Q185" s="3">
        <f t="shared" si="30"/>
        <v>11196.186849014228</v>
      </c>
      <c r="R185" s="3"/>
      <c r="S185" s="292">
        <f t="shared" si="32"/>
        <v>10594.463125063337</v>
      </c>
      <c r="T185" s="82">
        <f t="shared" si="21"/>
        <v>10709.595852292601</v>
      </c>
      <c r="U185" s="13"/>
      <c r="V185" s="3"/>
      <c r="W185" s="11"/>
      <c r="X185" s="3">
        <f t="shared" si="31"/>
        <v>0.90509745512078021</v>
      </c>
      <c r="Y185" s="3">
        <v>11140.568153369843</v>
      </c>
      <c r="Z185" s="3"/>
      <c r="AA185" s="3"/>
      <c r="AB185" s="3"/>
      <c r="AC185" s="3"/>
      <c r="AD185" s="3"/>
      <c r="AG185" s="2"/>
    </row>
    <row r="186" spans="1:33" x14ac:dyDescent="0.25">
      <c r="A186" s="11">
        <f t="shared" si="23"/>
        <v>1</v>
      </c>
      <c r="B186">
        <v>2749</v>
      </c>
      <c r="C186" s="11">
        <v>2750</v>
      </c>
      <c r="D186" s="3">
        <f t="shared" si="25"/>
        <v>2749.5</v>
      </c>
      <c r="E186" s="3">
        <v>0.87600000000000122</v>
      </c>
      <c r="F186" s="3">
        <v>0.25900000000000034</v>
      </c>
      <c r="G186" s="3">
        <v>0.21199999999999974</v>
      </c>
      <c r="H186" s="3">
        <v>4.7000000000000597E-2</v>
      </c>
      <c r="I186" s="111">
        <v>0.25900000000000034</v>
      </c>
      <c r="J186" s="112">
        <v>4.7000000000000597E-2</v>
      </c>
      <c r="K186" s="112">
        <v>0.21199999999999974</v>
      </c>
      <c r="L186" s="113">
        <f t="shared" si="24"/>
        <v>4.5106382978722781</v>
      </c>
      <c r="M186" s="13">
        <f t="shared" si="26"/>
        <v>0.22169811320755026</v>
      </c>
      <c r="N186" s="3">
        <f t="shared" si="28"/>
        <v>9651.794994895381</v>
      </c>
      <c r="O186" s="3">
        <f t="shared" si="29"/>
        <v>15980.358509793308</v>
      </c>
      <c r="P186" s="3">
        <f t="shared" si="22"/>
        <v>10700.255630663823</v>
      </c>
      <c r="Q186" s="3">
        <f t="shared" si="30"/>
        <v>11190.52720592136</v>
      </c>
      <c r="R186" s="3"/>
      <c r="S186" s="292">
        <f t="shared" si="32"/>
        <v>10584.061037515747</v>
      </c>
      <c r="T186" s="82">
        <f t="shared" si="21"/>
        <v>10698.547318299468</v>
      </c>
      <c r="U186" s="13"/>
      <c r="V186" s="3"/>
      <c r="W186" s="11"/>
      <c r="X186" s="3">
        <f t="shared" si="31"/>
        <v>0.66659400036566807</v>
      </c>
      <c r="Y186" s="3">
        <v>11128.404509985365</v>
      </c>
      <c r="Z186" s="3"/>
      <c r="AA186" s="3"/>
      <c r="AB186" s="3"/>
      <c r="AC186" s="3"/>
      <c r="AD186" s="3"/>
      <c r="AG186" s="2"/>
    </row>
    <row r="187" spans="1:33" x14ac:dyDescent="0.25">
      <c r="A187" s="11">
        <f t="shared" si="23"/>
        <v>1</v>
      </c>
      <c r="B187">
        <v>2748</v>
      </c>
      <c r="C187" s="11">
        <v>2749</v>
      </c>
      <c r="D187" s="3">
        <f t="shared" si="25"/>
        <v>2748.5</v>
      </c>
      <c r="E187" s="3">
        <v>0.99900000000000055</v>
      </c>
      <c r="F187" s="3">
        <v>0.29599999999999937</v>
      </c>
      <c r="G187" s="3">
        <v>0.23499999999999943</v>
      </c>
      <c r="H187" s="3">
        <v>6.0999999999999943E-2</v>
      </c>
      <c r="I187" s="111">
        <v>0.29599999999999937</v>
      </c>
      <c r="J187" s="112">
        <v>6.0999999999999943E-2</v>
      </c>
      <c r="K187" s="112">
        <v>0.23499999999999943</v>
      </c>
      <c r="L187" s="113">
        <f t="shared" si="24"/>
        <v>3.8524590163934369</v>
      </c>
      <c r="M187" s="13">
        <f t="shared" si="26"/>
        <v>0.25957446808510676</v>
      </c>
      <c r="N187" s="3">
        <f t="shared" si="28"/>
        <v>9642.4891107960048</v>
      </c>
      <c r="O187" s="3">
        <f t="shared" si="29"/>
        <v>15969.507363210771</v>
      </c>
      <c r="P187" s="3">
        <f t="shared" si="22"/>
        <v>10685.253995493818</v>
      </c>
      <c r="Q187" s="3">
        <f t="shared" si="30"/>
        <v>11182.842575460485</v>
      </c>
      <c r="R187" s="3"/>
      <c r="S187" s="292">
        <f t="shared" si="32"/>
        <v>10575.176792467561</v>
      </c>
      <c r="T187" s="82">
        <f t="shared" si="21"/>
        <v>10683.545683129463</v>
      </c>
      <c r="U187" s="13"/>
      <c r="V187" s="3"/>
      <c r="W187" s="11"/>
      <c r="X187" s="3">
        <f t="shared" si="31"/>
        <v>0.78047927684277041</v>
      </c>
      <c r="Y187" s="3">
        <v>11114.503203260247</v>
      </c>
      <c r="Z187" s="3"/>
      <c r="AA187" s="3"/>
      <c r="AB187" s="3"/>
      <c r="AC187" s="3"/>
      <c r="AD187" s="3"/>
      <c r="AG187" s="2"/>
    </row>
    <row r="188" spans="1:33" x14ac:dyDescent="0.25">
      <c r="A188" s="11">
        <f t="shared" si="23"/>
        <v>1</v>
      </c>
      <c r="B188">
        <v>2747</v>
      </c>
      <c r="C188" s="11">
        <v>2748</v>
      </c>
      <c r="D188" s="3">
        <f t="shared" si="25"/>
        <v>2747.5</v>
      </c>
      <c r="E188" s="3">
        <v>0.87500000000000089</v>
      </c>
      <c r="F188" s="3">
        <v>0.25599999999999934</v>
      </c>
      <c r="G188" s="3">
        <v>0.19799999999999951</v>
      </c>
      <c r="H188" s="3">
        <v>5.7999999999999829E-2</v>
      </c>
      <c r="I188" s="111">
        <v>0.25599999999999934</v>
      </c>
      <c r="J188" s="112">
        <v>5.7999999999999829E-2</v>
      </c>
      <c r="K188" s="112">
        <v>0.19799999999999951</v>
      </c>
      <c r="L188" s="113">
        <f t="shared" si="24"/>
        <v>3.4137931034482776</v>
      </c>
      <c r="M188" s="13">
        <f t="shared" si="26"/>
        <v>0.29292929292929282</v>
      </c>
      <c r="N188" s="3">
        <f t="shared" si="28"/>
        <v>9634.541114362537</v>
      </c>
      <c r="O188" s="3">
        <f t="shared" si="29"/>
        <v>15956.80233581327</v>
      </c>
      <c r="P188" s="3">
        <f t="shared" si="22"/>
        <v>10672.441355495928</v>
      </c>
      <c r="Q188" s="3">
        <f t="shared" si="30"/>
        <v>11176.27926402835</v>
      </c>
      <c r="R188" s="3"/>
      <c r="S188" s="292">
        <f t="shared" si="32"/>
        <v>10567.304165050688</v>
      </c>
      <c r="T188" s="82">
        <f t="shared" si="21"/>
        <v>10670.733043131573</v>
      </c>
      <c r="U188" s="13"/>
      <c r="V188" s="3"/>
      <c r="W188" s="11"/>
      <c r="X188" s="3">
        <f t="shared" si="31"/>
        <v>0.88076937765915653</v>
      </c>
      <c r="Y188" s="3">
        <v>11102.480451497982</v>
      </c>
      <c r="Z188" s="3"/>
      <c r="AA188" s="3"/>
      <c r="AB188" s="3"/>
      <c r="AC188" s="3"/>
      <c r="AD188" s="3"/>
      <c r="AG188" s="2"/>
    </row>
    <row r="189" spans="1:33" x14ac:dyDescent="0.25">
      <c r="A189" s="11">
        <f t="shared" si="23"/>
        <v>1</v>
      </c>
      <c r="B189">
        <v>2746</v>
      </c>
      <c r="C189" s="11">
        <v>2747</v>
      </c>
      <c r="D189" s="3">
        <f t="shared" si="25"/>
        <v>2746.5</v>
      </c>
      <c r="E189" s="3">
        <v>1.0589999999999993</v>
      </c>
      <c r="F189" s="3">
        <v>0.32599999999999874</v>
      </c>
      <c r="G189" s="3">
        <v>0.26799999999999891</v>
      </c>
      <c r="H189" s="3">
        <v>5.7999999999999829E-2</v>
      </c>
      <c r="I189" s="111">
        <v>0.32599999999999874</v>
      </c>
      <c r="J189" s="112">
        <v>5.7999999999999829E-2</v>
      </c>
      <c r="K189" s="112">
        <v>0.26799999999999891</v>
      </c>
      <c r="L189" s="113">
        <f t="shared" si="24"/>
        <v>4.6206896551724084</v>
      </c>
      <c r="M189" s="13">
        <f t="shared" si="26"/>
        <v>0.21641791044776143</v>
      </c>
      <c r="N189" s="3">
        <f t="shared" si="28"/>
        <v>9627.4981282346271</v>
      </c>
      <c r="O189" s="3">
        <f t="shared" si="29"/>
        <v>15942.464736589234</v>
      </c>
      <c r="P189" s="3">
        <f t="shared" si="22"/>
        <v>10661.087645599046</v>
      </c>
      <c r="Q189" s="3">
        <f t="shared" si="30"/>
        <v>11170.463293707196</v>
      </c>
      <c r="R189" s="3"/>
      <c r="S189" s="292">
        <f t="shared" si="32"/>
        <v>10556.648285516738</v>
      </c>
      <c r="T189" s="82">
        <f t="shared" si="21"/>
        <v>10659.37933323469</v>
      </c>
      <c r="U189" s="13"/>
      <c r="V189" s="3"/>
      <c r="W189" s="11"/>
      <c r="X189" s="3">
        <f t="shared" si="31"/>
        <v>0.65071767453916762</v>
      </c>
      <c r="Y189" s="3">
        <v>11087.170228550724</v>
      </c>
      <c r="Z189" s="3"/>
      <c r="AA189" s="3"/>
      <c r="AB189" s="3"/>
      <c r="AC189" s="3"/>
      <c r="AD189" s="3"/>
      <c r="AG189" s="2"/>
    </row>
    <row r="190" spans="1:33" x14ac:dyDescent="0.25">
      <c r="A190" s="11">
        <f t="shared" si="23"/>
        <v>1</v>
      </c>
      <c r="B190">
        <v>2745</v>
      </c>
      <c r="C190" s="11">
        <v>2746</v>
      </c>
      <c r="D190" s="3">
        <f t="shared" si="25"/>
        <v>2745.5</v>
      </c>
      <c r="E190" s="3">
        <v>0.84299999999999997</v>
      </c>
      <c r="F190" s="3">
        <v>0.2370000000000001</v>
      </c>
      <c r="G190" s="3">
        <v>0.18399999999999928</v>
      </c>
      <c r="H190" s="3">
        <v>5.3000000000000824E-2</v>
      </c>
      <c r="I190" s="111">
        <v>0.2370000000000001</v>
      </c>
      <c r="J190" s="112">
        <v>5.3000000000000824E-2</v>
      </c>
      <c r="K190" s="112">
        <v>0.18399999999999928</v>
      </c>
      <c r="L190" s="113">
        <f t="shared" si="24"/>
        <v>3.4716981132074793</v>
      </c>
      <c r="M190" s="13">
        <f t="shared" si="26"/>
        <v>0.28804347826087517</v>
      </c>
      <c r="N190" s="3">
        <f t="shared" si="28"/>
        <v>9617.9651975160414</v>
      </c>
      <c r="O190" s="3">
        <f t="shared" si="29"/>
        <v>15931.872032684909</v>
      </c>
      <c r="P190" s="3">
        <f t="shared" si="22"/>
        <v>10645.719997859829</v>
      </c>
      <c r="Q190" s="3">
        <f t="shared" si="30"/>
        <v>11162.591172262402</v>
      </c>
      <c r="R190" s="3"/>
      <c r="S190" s="292">
        <f t="shared" si="32"/>
        <v>10548.642122014464</v>
      </c>
      <c r="T190" s="82">
        <f t="shared" si="21"/>
        <v>10644.011685495474</v>
      </c>
      <c r="U190" s="13"/>
      <c r="V190" s="3"/>
      <c r="W190" s="11"/>
      <c r="X190" s="3">
        <f t="shared" si="31"/>
        <v>0.86607888391636201</v>
      </c>
      <c r="Y190" s="3">
        <v>11076.039790395815</v>
      </c>
      <c r="Z190" s="3"/>
      <c r="AA190" s="3"/>
      <c r="AB190" s="3"/>
      <c r="AC190" s="3"/>
      <c r="AD190" s="3"/>
      <c r="AG190" s="2"/>
    </row>
    <row r="191" spans="1:33" x14ac:dyDescent="0.25">
      <c r="A191" s="11">
        <f t="shared" si="23"/>
        <v>1</v>
      </c>
      <c r="B191">
        <v>2744</v>
      </c>
      <c r="C191" s="11">
        <v>2745</v>
      </c>
      <c r="D191" s="3">
        <f t="shared" si="25"/>
        <v>2744.5</v>
      </c>
      <c r="E191" s="3">
        <v>0.98799999999999955</v>
      </c>
      <c r="F191" s="3">
        <v>0.28200000000000003</v>
      </c>
      <c r="G191" s="3">
        <v>0.21799999999999997</v>
      </c>
      <c r="H191" s="3">
        <v>6.4000000000000057E-2</v>
      </c>
      <c r="I191" s="111">
        <v>0.28200000000000003</v>
      </c>
      <c r="J191" s="112">
        <v>6.4000000000000057E-2</v>
      </c>
      <c r="K191" s="112">
        <v>0.21799999999999997</v>
      </c>
      <c r="L191" s="113">
        <f t="shared" si="24"/>
        <v>3.4062499999999964</v>
      </c>
      <c r="M191" s="13">
        <f t="shared" si="26"/>
        <v>0.29357798165137644</v>
      </c>
      <c r="N191" s="3">
        <f t="shared" si="28"/>
        <v>9610.8027477393061</v>
      </c>
      <c r="O191" s="3">
        <f t="shared" si="29"/>
        <v>15917.773572578364</v>
      </c>
      <c r="P191" s="3">
        <f t="shared" si="22"/>
        <v>10634.173705500431</v>
      </c>
      <c r="Q191" s="3">
        <f t="shared" si="30"/>
        <v>11156.676551024804</v>
      </c>
      <c r="R191" s="3"/>
      <c r="S191" s="292">
        <f t="shared" si="32"/>
        <v>10540.786889923322</v>
      </c>
      <c r="T191" s="82">
        <f t="shared" si="21"/>
        <v>10632.465393136075</v>
      </c>
      <c r="U191" s="13"/>
      <c r="V191" s="3"/>
      <c r="W191" s="11"/>
      <c r="X191" s="3">
        <f t="shared" si="31"/>
        <v>0.88271983183305913</v>
      </c>
      <c r="Y191" s="3">
        <v>11062.795977907695</v>
      </c>
      <c r="Z191" s="3"/>
      <c r="AA191" s="3"/>
      <c r="AB191" s="3"/>
      <c r="AC191" s="3"/>
      <c r="AD191" s="3"/>
      <c r="AG191" s="2"/>
    </row>
    <row r="192" spans="1:33" x14ac:dyDescent="0.25">
      <c r="A192" s="11">
        <f t="shared" si="23"/>
        <v>1</v>
      </c>
      <c r="B192">
        <v>2743</v>
      </c>
      <c r="C192" s="11">
        <v>2744</v>
      </c>
      <c r="D192" s="3">
        <f t="shared" si="25"/>
        <v>2743.5</v>
      </c>
      <c r="E192" s="3">
        <v>0.76600000000000001</v>
      </c>
      <c r="F192" s="3">
        <v>0.19600000000000151</v>
      </c>
      <c r="G192" s="3">
        <v>0.15200000000000102</v>
      </c>
      <c r="H192" s="3">
        <v>4.4000000000000483E-2</v>
      </c>
      <c r="I192" s="111">
        <v>0.19600000000000151</v>
      </c>
      <c r="J192" s="112">
        <v>4.4000000000000483E-2</v>
      </c>
      <c r="K192" s="112">
        <v>0.15200000000000102</v>
      </c>
      <c r="L192" s="113">
        <f t="shared" si="24"/>
        <v>3.4545454545454399</v>
      </c>
      <c r="M192" s="13">
        <f t="shared" si="26"/>
        <v>0.28947368421052755</v>
      </c>
      <c r="N192" s="3">
        <f t="shared" si="28"/>
        <v>9603.7753237650868</v>
      </c>
      <c r="O192" s="3">
        <f t="shared" si="29"/>
        <v>15903.40422289733</v>
      </c>
      <c r="P192" s="3">
        <f t="shared" si="22"/>
        <v>10622.845082715063</v>
      </c>
      <c r="Q192" s="3">
        <f t="shared" si="30"/>
        <v>11150.873431648173</v>
      </c>
      <c r="R192" s="3"/>
      <c r="S192" s="292">
        <f t="shared" si="32"/>
        <v>10532.820282564833</v>
      </c>
      <c r="T192" s="82">
        <f t="shared" si="21"/>
        <v>10621.136770350708</v>
      </c>
      <c r="U192" s="13"/>
      <c r="V192" s="3"/>
      <c r="W192" s="11"/>
      <c r="X192" s="3">
        <f t="shared" si="31"/>
        <v>0.87037917628927552</v>
      </c>
      <c r="Y192" s="3">
        <v>11053.591058589713</v>
      </c>
      <c r="Z192" s="3"/>
      <c r="AA192" s="3"/>
      <c r="AB192" s="3"/>
      <c r="AC192" s="3"/>
      <c r="AD192" s="3"/>
      <c r="AG192" s="2"/>
    </row>
    <row r="193" spans="1:33" x14ac:dyDescent="0.25">
      <c r="A193" s="11">
        <f t="shared" si="23"/>
        <v>1</v>
      </c>
      <c r="B193">
        <v>2742</v>
      </c>
      <c r="C193" s="11">
        <v>2743</v>
      </c>
      <c r="D193" s="3">
        <f t="shared" si="25"/>
        <v>2742.5</v>
      </c>
      <c r="E193" s="3">
        <v>0.91699999999999982</v>
      </c>
      <c r="F193" s="3">
        <v>0.25399999999999956</v>
      </c>
      <c r="G193" s="3">
        <v>0.19899999999999984</v>
      </c>
      <c r="H193" s="3">
        <v>5.4999999999999716E-2</v>
      </c>
      <c r="I193" s="111">
        <v>0.25399999999999956</v>
      </c>
      <c r="J193" s="112">
        <v>5.4999999999999716E-2</v>
      </c>
      <c r="K193" s="112">
        <v>0.19899999999999984</v>
      </c>
      <c r="L193" s="113">
        <f t="shared" si="24"/>
        <v>3.6181818181818342</v>
      </c>
      <c r="M193" s="13">
        <f t="shared" si="26"/>
        <v>0.2763819095477375</v>
      </c>
      <c r="N193" s="3">
        <f t="shared" si="28"/>
        <v>9596.6482615860623</v>
      </c>
      <c r="O193" s="3">
        <f t="shared" si="29"/>
        <v>15889.235760506244</v>
      </c>
      <c r="P193" s="3">
        <f t="shared" si="22"/>
        <v>10611.355837254672</v>
      </c>
      <c r="Q193" s="3">
        <f t="shared" si="30"/>
        <v>11144.988032847521</v>
      </c>
      <c r="R193" s="3"/>
      <c r="S193" s="292">
        <f t="shared" si="32"/>
        <v>10524.476309594627</v>
      </c>
      <c r="T193" s="82">
        <f t="shared" si="21"/>
        <v>10609.647524890317</v>
      </c>
      <c r="U193" s="13"/>
      <c r="V193" s="3"/>
      <c r="W193" s="11"/>
      <c r="X193" s="3">
        <f t="shared" si="31"/>
        <v>0.83101529394450413</v>
      </c>
      <c r="Y193" s="3">
        <v>11041.662234575591</v>
      </c>
      <c r="Z193" s="3"/>
      <c r="AA193" s="3"/>
      <c r="AB193" s="3"/>
      <c r="AC193" s="3"/>
      <c r="AD193" s="3"/>
      <c r="AG193" s="2"/>
    </row>
    <row r="194" spans="1:33" x14ac:dyDescent="0.25">
      <c r="A194" s="11">
        <f t="shared" si="23"/>
        <v>1</v>
      </c>
      <c r="B194">
        <v>2741</v>
      </c>
      <c r="C194" s="11">
        <v>2742</v>
      </c>
      <c r="D194" s="3">
        <f t="shared" si="25"/>
        <v>2741.5</v>
      </c>
      <c r="E194" s="3">
        <v>0.66699999999999982</v>
      </c>
      <c r="F194" s="3">
        <v>0.17300000000000004</v>
      </c>
      <c r="G194" s="3">
        <v>0.13099999999999845</v>
      </c>
      <c r="H194" s="3">
        <v>4.2000000000001592E-2</v>
      </c>
      <c r="I194" s="111">
        <v>0.17300000000000004</v>
      </c>
      <c r="J194" s="112">
        <v>4.2000000000001592E-2</v>
      </c>
      <c r="K194" s="112">
        <v>0.13099999999999845</v>
      </c>
      <c r="L194" s="113">
        <f t="shared" si="24"/>
        <v>3.1190476190474641</v>
      </c>
      <c r="M194" s="13">
        <f t="shared" si="26"/>
        <v>0.32061068702291673</v>
      </c>
      <c r="N194" s="3">
        <f t="shared" si="28"/>
        <v>9589.1836017248734</v>
      </c>
      <c r="O194" s="3">
        <f t="shared" si="29"/>
        <v>15875.708082846415</v>
      </c>
      <c r="P194" s="3">
        <f t="shared" si="22"/>
        <v>10599.322364377736</v>
      </c>
      <c r="Q194" s="3">
        <f t="shared" si="30"/>
        <v>11138.823851998415</v>
      </c>
      <c r="R194" s="3"/>
      <c r="S194" s="292">
        <f t="shared" si="32"/>
        <v>10517.283401572333</v>
      </c>
      <c r="T194" s="82">
        <f t="shared" si="21"/>
        <v>10597.614052013381</v>
      </c>
      <c r="U194" s="13"/>
      <c r="V194" s="3"/>
      <c r="W194" s="11"/>
      <c r="X194" s="3">
        <f t="shared" si="31"/>
        <v>0.96400080871461324</v>
      </c>
      <c r="Y194" s="3">
        <v>11033.537484361248</v>
      </c>
      <c r="Z194" s="3"/>
      <c r="AA194" s="3"/>
      <c r="AB194" s="3"/>
      <c r="AC194" s="3"/>
      <c r="AD194" s="3"/>
      <c r="AG194" s="2"/>
    </row>
    <row r="195" spans="1:33" x14ac:dyDescent="0.25">
      <c r="A195" s="11">
        <f t="shared" si="23"/>
        <v>1</v>
      </c>
      <c r="B195">
        <v>2740</v>
      </c>
      <c r="C195" s="11">
        <v>2741</v>
      </c>
      <c r="D195" s="3">
        <f t="shared" si="25"/>
        <v>2740.5</v>
      </c>
      <c r="E195" s="3">
        <v>0.64799999999999969</v>
      </c>
      <c r="F195" s="3">
        <v>0.16300000000000026</v>
      </c>
      <c r="G195" s="3">
        <v>0.12299999999999933</v>
      </c>
      <c r="H195" s="3">
        <v>4.0000000000000924E-2</v>
      </c>
      <c r="I195" s="111">
        <v>0.16300000000000026</v>
      </c>
      <c r="J195" s="112">
        <v>4.0000000000000924E-2</v>
      </c>
      <c r="K195" s="112">
        <v>0.12299999999999933</v>
      </c>
      <c r="L195" s="113">
        <f t="shared" si="24"/>
        <v>3.0749999999999122</v>
      </c>
      <c r="M195" s="13">
        <f t="shared" si="26"/>
        <v>0.32520325203252959</v>
      </c>
      <c r="N195" s="3">
        <f t="shared" si="28"/>
        <v>9582.748704105843</v>
      </c>
      <c r="O195" s="3">
        <f t="shared" si="29"/>
        <v>15860.015601252957</v>
      </c>
      <c r="P195" s="3">
        <f t="shared" si="22"/>
        <v>10588.94892909677</v>
      </c>
      <c r="Q195" s="3">
        <f t="shared" si="30"/>
        <v>11133.510030148953</v>
      </c>
      <c r="R195" s="3"/>
      <c r="S195" s="292">
        <f t="shared" si="32"/>
        <v>10510.192072785469</v>
      </c>
      <c r="T195" s="82">
        <f t="shared" si="21"/>
        <v>10587.240616732415</v>
      </c>
      <c r="U195" s="13"/>
      <c r="V195" s="3"/>
      <c r="W195" s="11"/>
      <c r="X195" s="3">
        <f t="shared" si="31"/>
        <v>0.97780956981508849</v>
      </c>
      <c r="Y195" s="3">
        <v>11025.88237288762</v>
      </c>
      <c r="Z195" s="3"/>
      <c r="AA195" s="3"/>
      <c r="AB195" s="3"/>
      <c r="AC195" s="3"/>
      <c r="AD195" s="3"/>
      <c r="AG195" s="2"/>
    </row>
    <row r="196" spans="1:33" x14ac:dyDescent="0.25">
      <c r="A196" s="11">
        <f t="shared" si="23"/>
        <v>1</v>
      </c>
      <c r="B196">
        <v>2739</v>
      </c>
      <c r="C196" s="11">
        <v>2740</v>
      </c>
      <c r="D196" s="3">
        <f t="shared" si="25"/>
        <v>2739.5</v>
      </c>
      <c r="E196" s="3">
        <v>0.57200000000000095</v>
      </c>
      <c r="F196" s="3">
        <v>0.18100000000000094</v>
      </c>
      <c r="G196" s="3">
        <v>0.14199999999999946</v>
      </c>
      <c r="H196" s="3">
        <v>3.9000000000001478E-2</v>
      </c>
      <c r="I196" s="111">
        <v>0.18100000000000094</v>
      </c>
      <c r="J196" s="112">
        <v>3.9000000000001478E-2</v>
      </c>
      <c r="K196" s="112">
        <v>0.14199999999999946</v>
      </c>
      <c r="L196" s="113">
        <f t="shared" si="24"/>
        <v>3.6410256410254891</v>
      </c>
      <c r="M196" s="13">
        <f t="shared" si="26"/>
        <v>0.27464788732395512</v>
      </c>
      <c r="N196" s="3">
        <f t="shared" si="28"/>
        <v>9576.4046809951724</v>
      </c>
      <c r="O196" s="3">
        <f t="shared" si="29"/>
        <v>15844.09833382173</v>
      </c>
      <c r="P196" s="3">
        <f t="shared" si="22"/>
        <v>10578.7219888942</v>
      </c>
      <c r="Q196" s="3">
        <f t="shared" si="30"/>
        <v>11128.271250821792</v>
      </c>
      <c r="R196" s="3"/>
      <c r="S196" s="292">
        <f t="shared" si="32"/>
        <v>10501.795419145819</v>
      </c>
      <c r="T196" s="82">
        <f t="shared" si="21"/>
        <v>10577.013676529845</v>
      </c>
      <c r="U196" s="13"/>
      <c r="V196" s="3"/>
      <c r="W196" s="11"/>
      <c r="X196" s="3">
        <f t="shared" si="31"/>
        <v>0.82580149760610733</v>
      </c>
      <c r="Y196" s="3">
        <v>11017.381911680706</v>
      </c>
      <c r="Z196" s="3"/>
      <c r="AA196" s="3"/>
      <c r="AB196" s="3"/>
      <c r="AC196" s="3"/>
      <c r="AD196" s="3"/>
      <c r="AG196" s="2"/>
    </row>
    <row r="197" spans="1:33" x14ac:dyDescent="0.25">
      <c r="A197" s="11">
        <f t="shared" si="23"/>
        <v>1</v>
      </c>
      <c r="B197">
        <v>2738</v>
      </c>
      <c r="C197" s="11">
        <v>2739</v>
      </c>
      <c r="D197" s="3">
        <f t="shared" si="25"/>
        <v>2738.5</v>
      </c>
      <c r="E197" s="3">
        <v>0.6639999999999997</v>
      </c>
      <c r="F197" s="3">
        <v>0.16099999999999959</v>
      </c>
      <c r="G197" s="3">
        <v>0.125</v>
      </c>
      <c r="H197" s="3">
        <v>3.5999999999999588E-2</v>
      </c>
      <c r="I197" s="111">
        <v>0.16099999999999959</v>
      </c>
      <c r="J197" s="112">
        <v>3.5999999999999588E-2</v>
      </c>
      <c r="K197" s="112">
        <v>0.125</v>
      </c>
      <c r="L197" s="113">
        <f t="shared" si="24"/>
        <v>3.4722222222222618</v>
      </c>
      <c r="M197" s="13">
        <f t="shared" si="26"/>
        <v>0.2879999999999967</v>
      </c>
      <c r="N197" s="3">
        <f t="shared" si="28"/>
        <v>9568.8928921128263</v>
      </c>
      <c r="O197" s="3">
        <f t="shared" si="29"/>
        <v>15830.655528915462</v>
      </c>
      <c r="P197" s="3">
        <f t="shared" si="22"/>
        <v>10566.612541249713</v>
      </c>
      <c r="Q197" s="3">
        <f t="shared" si="30"/>
        <v>11122.068151681024</v>
      </c>
      <c r="R197" s="3"/>
      <c r="S197" s="292">
        <f t="shared" si="32"/>
        <v>10493.788046983595</v>
      </c>
      <c r="T197" s="82">
        <f t="shared" si="21"/>
        <v>10564.904228885358</v>
      </c>
      <c r="U197" s="13"/>
      <c r="V197" s="3"/>
      <c r="W197" s="11"/>
      <c r="X197" s="3">
        <f t="shared" si="31"/>
        <v>0.86594815502820044</v>
      </c>
      <c r="Y197" s="3">
        <v>11009.820727955219</v>
      </c>
      <c r="Z197" s="3"/>
      <c r="AA197" s="3"/>
      <c r="AB197" s="3"/>
      <c r="AC197" s="3"/>
      <c r="AD197" s="3"/>
      <c r="AG197" s="2"/>
    </row>
    <row r="198" spans="1:33" x14ac:dyDescent="0.25">
      <c r="A198" s="11">
        <f t="shared" si="23"/>
        <v>1</v>
      </c>
      <c r="B198">
        <v>2737</v>
      </c>
      <c r="C198" s="11">
        <v>2738</v>
      </c>
      <c r="D198" s="3">
        <f t="shared" si="25"/>
        <v>2737.5</v>
      </c>
      <c r="E198" s="3">
        <v>0.78600000000000136</v>
      </c>
      <c r="F198" s="3">
        <v>0.20500000000000007</v>
      </c>
      <c r="G198" s="3">
        <v>0.15700000000000003</v>
      </c>
      <c r="H198" s="3">
        <v>4.8000000000000043E-2</v>
      </c>
      <c r="I198" s="111">
        <v>0.20500000000000007</v>
      </c>
      <c r="J198" s="112">
        <v>4.8000000000000043E-2</v>
      </c>
      <c r="K198" s="112">
        <v>0.15700000000000003</v>
      </c>
      <c r="L198" s="113">
        <f t="shared" si="24"/>
        <v>3.2708333333333308</v>
      </c>
      <c r="M198" s="13">
        <f t="shared" si="26"/>
        <v>0.30573248407643333</v>
      </c>
      <c r="N198" s="3">
        <f t="shared" si="28"/>
        <v>9561.729361048383</v>
      </c>
      <c r="O198" s="3">
        <f t="shared" si="29"/>
        <v>15816.559196878368</v>
      </c>
      <c r="P198" s="3">
        <f t="shared" si="22"/>
        <v>10555.064505790622</v>
      </c>
      <c r="Q198" s="3">
        <f t="shared" si="30"/>
        <v>11116.15263753563</v>
      </c>
      <c r="R198" s="3"/>
      <c r="S198" s="292">
        <f t="shared" si="32"/>
        <v>10486.24510240678</v>
      </c>
      <c r="T198" s="82">
        <f t="shared" si="21"/>
        <v>10553.356193426267</v>
      </c>
      <c r="U198" s="13"/>
      <c r="V198" s="3"/>
      <c r="W198" s="11"/>
      <c r="X198" s="3">
        <f t="shared" si="31"/>
        <v>0.91926555735478366</v>
      </c>
      <c r="Y198" s="3">
        <v>11000.193133770594</v>
      </c>
      <c r="Z198" s="3"/>
      <c r="AA198" s="3"/>
      <c r="AB198" s="3"/>
      <c r="AC198" s="3"/>
      <c r="AD198" s="3"/>
      <c r="AG198" s="2"/>
    </row>
    <row r="199" spans="1:33" x14ac:dyDescent="0.25">
      <c r="A199" s="11">
        <f t="shared" si="23"/>
        <v>1</v>
      </c>
      <c r="B199">
        <v>2736</v>
      </c>
      <c r="C199" s="11">
        <v>2737</v>
      </c>
      <c r="D199" s="3">
        <f t="shared" si="25"/>
        <v>2736.5</v>
      </c>
      <c r="E199" s="3">
        <v>0.91300000000000026</v>
      </c>
      <c r="F199" s="3">
        <v>0.25</v>
      </c>
      <c r="G199" s="3">
        <v>0.19399999999999906</v>
      </c>
      <c r="H199" s="3">
        <v>5.6000000000000938E-2</v>
      </c>
      <c r="I199" s="111">
        <v>0.25</v>
      </c>
      <c r="J199" s="112">
        <v>5.6000000000000938E-2</v>
      </c>
      <c r="K199" s="112">
        <v>0.19399999999999906</v>
      </c>
      <c r="L199" s="113">
        <f t="shared" si="24"/>
        <v>3.4642857142856394</v>
      </c>
      <c r="M199" s="13">
        <f t="shared" si="26"/>
        <v>0.28865979381443924</v>
      </c>
      <c r="N199" s="3">
        <f t="shared" si="28"/>
        <v>9554.9813147856767</v>
      </c>
      <c r="O199" s="3">
        <f t="shared" si="29"/>
        <v>15801.594937815635</v>
      </c>
      <c r="P199" s="3">
        <f t="shared" ref="P199:P262" si="33">P198-(L198*3.32583421221832)</f>
        <v>10544.186256388159</v>
      </c>
      <c r="Q199" s="3">
        <f t="shared" si="30"/>
        <v>11110.580223210669</v>
      </c>
      <c r="R199" s="3"/>
      <c r="S199" s="292">
        <f t="shared" si="32"/>
        <v>10478.256032809499</v>
      </c>
      <c r="T199" s="82">
        <f t="shared" si="21"/>
        <v>10542.477944023804</v>
      </c>
      <c r="U199" s="13"/>
      <c r="V199" s="3"/>
      <c r="W199" s="11"/>
      <c r="X199" s="3">
        <f t="shared" si="31"/>
        <v>0.8679319995986351</v>
      </c>
      <c r="Y199" s="3">
        <v>10988.452165252758</v>
      </c>
      <c r="Z199" s="3"/>
      <c r="AA199" s="3"/>
      <c r="AB199" s="3"/>
      <c r="AC199" s="3"/>
      <c r="AD199" s="3"/>
      <c r="AG199" s="2"/>
    </row>
    <row r="200" spans="1:33" x14ac:dyDescent="0.25">
      <c r="A200" s="11">
        <f t="shared" si="23"/>
        <v>1</v>
      </c>
      <c r="B200">
        <v>2735</v>
      </c>
      <c r="C200" s="11">
        <v>2736</v>
      </c>
      <c r="D200" s="3">
        <f t="shared" si="25"/>
        <v>2735.5</v>
      </c>
      <c r="E200" s="3">
        <v>0.61599999999999966</v>
      </c>
      <c r="F200" s="3">
        <v>0.17099999999999937</v>
      </c>
      <c r="G200" s="3">
        <v>0.13199999999999967</v>
      </c>
      <c r="H200" s="3">
        <v>3.8999999999999702E-2</v>
      </c>
      <c r="I200" s="111">
        <v>0.17099999999999937</v>
      </c>
      <c r="J200" s="112">
        <v>3.8999999999999702E-2</v>
      </c>
      <c r="K200" s="112">
        <v>0.13199999999999967</v>
      </c>
      <c r="L200" s="113">
        <f t="shared" si="24"/>
        <v>3.3846153846154023</v>
      </c>
      <c r="M200" s="13">
        <f t="shared" si="26"/>
        <v>0.29545454545454392</v>
      </c>
      <c r="N200" s="3">
        <f t="shared" si="28"/>
        <v>9547.8341575065242</v>
      </c>
      <c r="O200" s="3">
        <f t="shared" si="29"/>
        <v>15787.466311776165</v>
      </c>
      <c r="P200" s="3">
        <f t="shared" si="33"/>
        <v>10532.664616438688</v>
      </c>
      <c r="Q200" s="3">
        <f t="shared" si="30"/>
        <v>11104.678230240464</v>
      </c>
      <c r="R200" s="3"/>
      <c r="S200" s="292">
        <f t="shared" si="32"/>
        <v>10470.450692806446</v>
      </c>
      <c r="T200" s="82">
        <f t="shared" si="21"/>
        <v>10530.956304074332</v>
      </c>
      <c r="U200" s="13"/>
      <c r="V200" s="3"/>
      <c r="W200" s="11"/>
      <c r="X200" s="3">
        <f t="shared" si="31"/>
        <v>0.88836221712170738</v>
      </c>
      <c r="Y200" s="3">
        <v>10980.421342786558</v>
      </c>
      <c r="Z200" s="3"/>
      <c r="AA200" s="3"/>
      <c r="AB200" s="3"/>
      <c r="AC200" s="3"/>
      <c r="AD200" s="3"/>
      <c r="AG200" s="2"/>
    </row>
    <row r="201" spans="1:33" x14ac:dyDescent="0.25">
      <c r="A201" s="11">
        <f t="shared" ref="A201:A215" si="34">C201-B201</f>
        <v>1</v>
      </c>
      <c r="B201">
        <v>2734</v>
      </c>
      <c r="C201" s="11">
        <v>2735</v>
      </c>
      <c r="D201" s="3">
        <f t="shared" si="25"/>
        <v>2734.5</v>
      </c>
      <c r="E201" s="3">
        <v>0.76900000000000013</v>
      </c>
      <c r="F201" s="3">
        <v>0.20600000000000129</v>
      </c>
      <c r="G201" s="3">
        <v>0.15200000000000102</v>
      </c>
      <c r="H201" s="3">
        <v>5.400000000000027E-2</v>
      </c>
      <c r="I201" s="111">
        <v>0.20600000000000129</v>
      </c>
      <c r="J201" s="112">
        <v>5.400000000000027E-2</v>
      </c>
      <c r="K201" s="112">
        <v>0.15200000000000102</v>
      </c>
      <c r="L201" s="113">
        <f t="shared" ref="L201:L264" si="35">(K201/J201)*A201</f>
        <v>2.8148148148148198</v>
      </c>
      <c r="M201" s="13">
        <f t="shared" si="26"/>
        <v>0.35526315789473623</v>
      </c>
      <c r="N201" s="3">
        <f t="shared" si="28"/>
        <v>9540.8513678412455</v>
      </c>
      <c r="O201" s="3">
        <f t="shared" si="29"/>
        <v>15773.005112558818</v>
      </c>
      <c r="P201" s="3">
        <f t="shared" si="33"/>
        <v>10521.407946797333</v>
      </c>
      <c r="Q201" s="3">
        <f t="shared" si="30"/>
        <v>11098.911969067354</v>
      </c>
      <c r="R201" s="3"/>
      <c r="S201" s="292">
        <f t="shared" si="32"/>
        <v>10463.959383106936</v>
      </c>
      <c r="T201" s="82">
        <f t="shared" ref="T201:T264" si="36">T200-(L200*3.32583421221832)</f>
        <v>10519.699634432978</v>
      </c>
      <c r="U201" s="13"/>
      <c r="V201" s="3"/>
      <c r="W201" s="11"/>
      <c r="X201" s="3">
        <f t="shared" si="31"/>
        <v>1.0681926254458214</v>
      </c>
      <c r="Y201" s="3">
        <v>10970.74678472786</v>
      </c>
      <c r="Z201" s="3"/>
      <c r="AA201" s="3"/>
      <c r="AB201" s="3"/>
      <c r="AC201" s="3"/>
      <c r="AD201" s="3"/>
      <c r="AG201" s="2"/>
    </row>
    <row r="202" spans="1:33" x14ac:dyDescent="0.25">
      <c r="A202" s="11">
        <f t="shared" si="34"/>
        <v>1</v>
      </c>
      <c r="B202">
        <v>2733</v>
      </c>
      <c r="C202" s="11">
        <v>2734</v>
      </c>
      <c r="D202" s="3">
        <f t="shared" ref="D202:D265" si="37">(C202+B202)/2</f>
        <v>2733.5</v>
      </c>
      <c r="E202" s="3">
        <v>0.80000000000000071</v>
      </c>
      <c r="F202" s="3">
        <v>0.22499999999999964</v>
      </c>
      <c r="G202" s="3">
        <v>0.16999999999999993</v>
      </c>
      <c r="H202" s="3">
        <v>5.4999999999999716E-2</v>
      </c>
      <c r="I202" s="111">
        <v>0.22499999999999964</v>
      </c>
      <c r="J202" s="112">
        <v>5.4999999999999716E-2</v>
      </c>
      <c r="K202" s="112">
        <v>0.16999999999999993</v>
      </c>
      <c r="L202" s="113">
        <f t="shared" si="35"/>
        <v>3.0909090909091055</v>
      </c>
      <c r="M202" s="13">
        <f t="shared" ref="M202:M265" si="38">J202/K202</f>
        <v>0.32352941176470434</v>
      </c>
      <c r="N202" s="3">
        <f t="shared" si="28"/>
        <v>9535.0441319916699</v>
      </c>
      <c r="O202" s="3">
        <f t="shared" si="29"/>
        <v>15755.61654507885</v>
      </c>
      <c r="P202" s="3">
        <f t="shared" si="33"/>
        <v>10512.046339385162</v>
      </c>
      <c r="Q202" s="3">
        <f t="shared" si="30"/>
        <v>11094.116458933489</v>
      </c>
      <c r="R202" s="3"/>
      <c r="S202" s="292">
        <f t="shared" si="32"/>
        <v>10456.83136599671</v>
      </c>
      <c r="T202" s="82">
        <f t="shared" si="36"/>
        <v>10510.338027020807</v>
      </c>
      <c r="U202" s="13"/>
      <c r="V202" s="3"/>
      <c r="W202" s="11"/>
      <c r="X202" s="3">
        <f t="shared" si="31"/>
        <v>0.97277672644100932</v>
      </c>
      <c r="Y202" s="3">
        <v>10960.179913061807</v>
      </c>
      <c r="Z202" s="3"/>
      <c r="AA202" s="3"/>
      <c r="AB202" s="3"/>
      <c r="AC202" s="3"/>
      <c r="AD202" s="3"/>
      <c r="AG202" s="2"/>
    </row>
    <row r="203" spans="1:33" x14ac:dyDescent="0.25">
      <c r="A203" s="11">
        <f t="shared" si="34"/>
        <v>1</v>
      </c>
      <c r="B203">
        <v>2732</v>
      </c>
      <c r="C203" s="11">
        <v>2733</v>
      </c>
      <c r="D203" s="3">
        <f t="shared" si="37"/>
        <v>2732.5</v>
      </c>
      <c r="E203" s="3">
        <v>0.7110000000000003</v>
      </c>
      <c r="F203" s="3">
        <v>0.21199999999999974</v>
      </c>
      <c r="G203" s="3">
        <v>0.16199999999999903</v>
      </c>
      <c r="H203" s="3">
        <v>5.0000000000000711E-2</v>
      </c>
      <c r="I203" s="111">
        <v>0.21199999999999974</v>
      </c>
      <c r="J203" s="112">
        <v>5.0000000000000711E-2</v>
      </c>
      <c r="K203" s="112">
        <v>0.16199999999999903</v>
      </c>
      <c r="L203" s="113">
        <f t="shared" si="35"/>
        <v>3.2399999999999345</v>
      </c>
      <c r="M203" s="13">
        <f t="shared" si="38"/>
        <v>0.30864197530864818</v>
      </c>
      <c r="N203" s="3">
        <f t="shared" ref="N203:N266" si="39">N202-(L202*2.06309694655973)</f>
        <v>9528.6672868841215</v>
      </c>
      <c r="O203" s="3">
        <f t="shared" ref="O203:O266" si="40">O202-(M202*48.9455973510222)</f>
        <v>15739.781204759402</v>
      </c>
      <c r="P203" s="3">
        <f t="shared" si="33"/>
        <v>10501.766488183761</v>
      </c>
      <c r="Q203" s="3">
        <f t="shared" si="30"/>
        <v>11088.850575796063</v>
      </c>
      <c r="R203" s="3"/>
      <c r="S203" s="292">
        <f t="shared" si="32"/>
        <v>10449.359526884695</v>
      </c>
      <c r="T203" s="82">
        <f t="shared" si="36"/>
        <v>10500.058175819406</v>
      </c>
      <c r="U203" s="13"/>
      <c r="V203" s="3"/>
      <c r="W203" s="11"/>
      <c r="X203" s="3">
        <f t="shared" si="31"/>
        <v>0.92801371209288086</v>
      </c>
      <c r="Y203" s="3">
        <v>10950.223571758683</v>
      </c>
      <c r="Z203" s="3"/>
      <c r="AA203" s="3"/>
      <c r="AB203" s="3"/>
      <c r="AC203" s="3"/>
      <c r="AD203" s="3"/>
      <c r="AG203" s="2"/>
    </row>
    <row r="204" spans="1:33" x14ac:dyDescent="0.25">
      <c r="A204" s="11">
        <f t="shared" si="34"/>
        <v>1</v>
      </c>
      <c r="B204">
        <v>2731</v>
      </c>
      <c r="C204" s="11">
        <v>2732</v>
      </c>
      <c r="D204" s="3">
        <f t="shared" si="37"/>
        <v>2731.5</v>
      </c>
      <c r="E204" s="3">
        <v>0.57699999999999996</v>
      </c>
      <c r="F204" s="3">
        <v>0.16699999999999982</v>
      </c>
      <c r="G204" s="3">
        <v>0.13100000000000023</v>
      </c>
      <c r="H204" s="3">
        <v>3.5999999999999588E-2</v>
      </c>
      <c r="I204" s="111">
        <v>0.16699999999999982</v>
      </c>
      <c r="J204" s="112">
        <v>3.5999999999999588E-2</v>
      </c>
      <c r="K204" s="112">
        <v>0.13100000000000023</v>
      </c>
      <c r="L204" s="113">
        <f t="shared" si="35"/>
        <v>3.6388888888889368</v>
      </c>
      <c r="M204" s="13">
        <f t="shared" si="38"/>
        <v>0.27480916030533986</v>
      </c>
      <c r="N204" s="3">
        <f t="shared" si="39"/>
        <v>9521.9828527772679</v>
      </c>
      <c r="O204" s="3">
        <f t="shared" si="40"/>
        <v>15724.67453891032</v>
      </c>
      <c r="P204" s="3">
        <f t="shared" si="33"/>
        <v>10490.990785336173</v>
      </c>
      <c r="Q204" s="3">
        <f t="shared" si="30"/>
        <v>11083.330691236713</v>
      </c>
      <c r="R204" s="3"/>
      <c r="S204" s="292">
        <f t="shared" si="32"/>
        <v>10440.967800858683</v>
      </c>
      <c r="T204" s="82">
        <f t="shared" si="36"/>
        <v>10489.282472971818</v>
      </c>
      <c r="U204" s="13"/>
      <c r="V204" s="3"/>
      <c r="W204" s="11"/>
      <c r="X204" s="3">
        <f t="shared" si="31"/>
        <v>0.826286407469627</v>
      </c>
      <c r="Y204" s="3">
        <v>10942.380604788768</v>
      </c>
      <c r="Z204" s="3"/>
      <c r="AA204" s="3"/>
      <c r="AB204" s="3"/>
      <c r="AC204" s="3"/>
      <c r="AD204" s="3"/>
      <c r="AG204" s="2"/>
    </row>
    <row r="205" spans="1:33" x14ac:dyDescent="0.25">
      <c r="A205" s="11">
        <f t="shared" si="34"/>
        <v>1</v>
      </c>
      <c r="B205">
        <v>2730</v>
      </c>
      <c r="C205" s="11">
        <v>2731</v>
      </c>
      <c r="D205" s="3">
        <f t="shared" si="37"/>
        <v>2730.5</v>
      </c>
      <c r="E205" s="3">
        <v>0.66599999999999948</v>
      </c>
      <c r="F205" s="3">
        <v>0.1800000000000006</v>
      </c>
      <c r="G205" s="3">
        <v>0.13699999999999957</v>
      </c>
      <c r="H205" s="3">
        <v>4.3000000000001037E-2</v>
      </c>
      <c r="I205" s="111">
        <v>0.1800000000000006</v>
      </c>
      <c r="J205" s="112">
        <v>4.3000000000001037E-2</v>
      </c>
      <c r="K205" s="112">
        <v>0.13699999999999957</v>
      </c>
      <c r="L205" s="113">
        <f t="shared" si="35"/>
        <v>3.1860465116278198</v>
      </c>
      <c r="M205" s="13">
        <f t="shared" si="38"/>
        <v>0.31386861313869469</v>
      </c>
      <c r="N205" s="3">
        <f t="shared" si="39"/>
        <v>9514.4754722217313</v>
      </c>
      <c r="O205" s="3">
        <f t="shared" si="40"/>
        <v>15711.223840401643</v>
      </c>
      <c r="P205" s="3">
        <f t="shared" si="33"/>
        <v>10478.888444175045</v>
      </c>
      <c r="Q205" s="3">
        <f t="shared" si="30"/>
        <v>11077.131232412341</v>
      </c>
      <c r="R205" s="3"/>
      <c r="S205" s="292">
        <f t="shared" si="32"/>
        <v>10433.620385136994</v>
      </c>
      <c r="T205" s="82">
        <f t="shared" si="36"/>
        <v>10477.18013181069</v>
      </c>
      <c r="U205" s="13"/>
      <c r="V205" s="3"/>
      <c r="W205" s="11"/>
      <c r="X205" s="3">
        <f t="shared" si="31"/>
        <v>0.94372898079404655</v>
      </c>
      <c r="Y205" s="3">
        <v>10933.927107455926</v>
      </c>
      <c r="Z205" s="3"/>
      <c r="AA205" s="3"/>
      <c r="AB205" s="3"/>
      <c r="AC205" s="3"/>
      <c r="AD205" s="3"/>
      <c r="AG205" s="2"/>
    </row>
    <row r="206" spans="1:33" x14ac:dyDescent="0.25">
      <c r="A206" s="11">
        <f t="shared" si="34"/>
        <v>1</v>
      </c>
      <c r="B206">
        <v>2729</v>
      </c>
      <c r="C206" s="11">
        <v>2730</v>
      </c>
      <c r="D206" s="3">
        <f t="shared" si="37"/>
        <v>2729.5</v>
      </c>
      <c r="E206" s="3">
        <v>0.95600000000000129</v>
      </c>
      <c r="F206" s="3">
        <v>0.24900000000000055</v>
      </c>
      <c r="G206" s="3">
        <v>0.18599999999999994</v>
      </c>
      <c r="H206" s="3">
        <v>6.3000000000000611E-2</v>
      </c>
      <c r="I206" s="111">
        <v>0.24900000000000055</v>
      </c>
      <c r="J206" s="112">
        <v>6.3000000000000611E-2</v>
      </c>
      <c r="K206" s="112">
        <v>0.18599999999999994</v>
      </c>
      <c r="L206" s="113">
        <f t="shared" si="35"/>
        <v>2.9523809523809228</v>
      </c>
      <c r="M206" s="13">
        <f t="shared" si="38"/>
        <v>0.3387096774193582</v>
      </c>
      <c r="N206" s="3">
        <f t="shared" si="39"/>
        <v>9507.902349391994</v>
      </c>
      <c r="O206" s="3">
        <f t="shared" si="40"/>
        <v>15695.861353641832</v>
      </c>
      <c r="P206" s="3">
        <f t="shared" si="33"/>
        <v>10468.292181684954</v>
      </c>
      <c r="Q206" s="3">
        <f t="shared" si="30"/>
        <v>11071.703266688606</v>
      </c>
      <c r="R206" s="3"/>
      <c r="S206" s="292">
        <f t="shared" si="32"/>
        <v>10426.811830978486</v>
      </c>
      <c r="T206" s="82">
        <f t="shared" si="36"/>
        <v>10466.583869320599</v>
      </c>
      <c r="U206" s="13"/>
      <c r="V206" s="3"/>
      <c r="W206" s="11"/>
      <c r="X206" s="3">
        <f t="shared" si="31"/>
        <v>1.0184202092066132</v>
      </c>
      <c r="Y206" s="3">
        <v>10922.233102812161</v>
      </c>
      <c r="Z206" s="3"/>
      <c r="AA206" s="3"/>
      <c r="AB206" s="3"/>
      <c r="AC206" s="3"/>
      <c r="AD206" s="3"/>
      <c r="AG206" s="2"/>
    </row>
    <row r="207" spans="1:33" x14ac:dyDescent="0.25">
      <c r="A207" s="11">
        <f t="shared" si="34"/>
        <v>1</v>
      </c>
      <c r="B207">
        <v>2728</v>
      </c>
      <c r="C207" s="11">
        <v>2729</v>
      </c>
      <c r="D207" s="3">
        <f t="shared" si="37"/>
        <v>2728.5</v>
      </c>
      <c r="E207" s="3">
        <v>0.77800000000000047</v>
      </c>
      <c r="F207" s="3">
        <v>0.22799999999999976</v>
      </c>
      <c r="G207" s="3">
        <v>0.18399999999999928</v>
      </c>
      <c r="H207" s="3">
        <v>4.4000000000000483E-2</v>
      </c>
      <c r="I207" s="111">
        <v>0.22799999999999976</v>
      </c>
      <c r="J207" s="112">
        <v>4.4000000000000483E-2</v>
      </c>
      <c r="K207" s="112">
        <v>0.18399999999999928</v>
      </c>
      <c r="L207" s="113">
        <f t="shared" si="35"/>
        <v>4.1818181818181195</v>
      </c>
      <c r="M207" s="13">
        <f t="shared" si="38"/>
        <v>0.23913043478261226</v>
      </c>
      <c r="N207" s="3">
        <f t="shared" si="39"/>
        <v>9501.8113012640551</v>
      </c>
      <c r="O207" s="3">
        <f t="shared" si="40"/>
        <v>15679.283006151971</v>
      </c>
      <c r="P207" s="3">
        <f t="shared" si="33"/>
        <v>10458.473052106025</v>
      </c>
      <c r="Q207" s="3">
        <f t="shared" ref="Q207:Q270" si="41">Q206-(L206*1.70366807387325)</f>
        <v>11066.673389518124</v>
      </c>
      <c r="R207" s="3"/>
      <c r="S207" s="292">
        <f t="shared" si="32"/>
        <v>10417.168043123473</v>
      </c>
      <c r="T207" s="82">
        <f t="shared" si="36"/>
        <v>10456.764739741669</v>
      </c>
      <c r="U207" s="13"/>
      <c r="V207" s="3"/>
      <c r="W207" s="11"/>
      <c r="X207" s="3">
        <f t="shared" si="31"/>
        <v>0.71900888476074054</v>
      </c>
      <c r="Y207" s="3">
        <v>10911.525339523894</v>
      </c>
      <c r="Z207" s="3"/>
      <c r="AA207" s="3"/>
      <c r="AB207" s="3"/>
      <c r="AC207" s="3"/>
      <c r="AD207" s="3"/>
      <c r="AG207" s="2"/>
    </row>
    <row r="208" spans="1:33" x14ac:dyDescent="0.25">
      <c r="A208" s="11">
        <f t="shared" si="34"/>
        <v>1</v>
      </c>
      <c r="B208">
        <v>2727</v>
      </c>
      <c r="C208" s="11">
        <v>2728</v>
      </c>
      <c r="D208" s="3">
        <f t="shared" si="37"/>
        <v>2727.5</v>
      </c>
      <c r="E208" s="3">
        <v>0.55400000000000027</v>
      </c>
      <c r="F208" s="3">
        <v>0.13100000000000023</v>
      </c>
      <c r="G208" s="3">
        <v>0.10200000000000031</v>
      </c>
      <c r="H208" s="3">
        <v>2.8999999999999915E-2</v>
      </c>
      <c r="I208" s="111">
        <v>0.13100000000000023</v>
      </c>
      <c r="J208" s="112">
        <v>2.8999999999999915E-2</v>
      </c>
      <c r="K208" s="112">
        <v>0.10200000000000031</v>
      </c>
      <c r="L208" s="113">
        <f t="shared" si="35"/>
        <v>3.5172413793103661</v>
      </c>
      <c r="M208" s="13">
        <f t="shared" si="38"/>
        <v>0.28431372549019435</v>
      </c>
      <c r="N208" s="3">
        <f t="shared" si="39"/>
        <v>9493.1838049420785</v>
      </c>
      <c r="O208" s="3">
        <f t="shared" si="40"/>
        <v>15667.578624176725</v>
      </c>
      <c r="P208" s="3">
        <f t="shared" si="33"/>
        <v>10444.565018127658</v>
      </c>
      <c r="Q208" s="3">
        <f t="shared" si="41"/>
        <v>11059.548959391019</v>
      </c>
      <c r="R208" s="3"/>
      <c r="S208" s="292">
        <f t="shared" si="32"/>
        <v>10409.056851239422</v>
      </c>
      <c r="T208" s="82">
        <f t="shared" si="36"/>
        <v>10442.856705763303</v>
      </c>
      <c r="U208" s="13"/>
      <c r="V208" s="3"/>
      <c r="W208" s="11"/>
      <c r="X208" s="3">
        <f t="shared" si="31"/>
        <v>0.85486439596321051</v>
      </c>
      <c r="Y208" s="3">
        <v>10905.373072020548</v>
      </c>
      <c r="Z208" s="3"/>
      <c r="AA208" s="3"/>
      <c r="AB208" s="3"/>
      <c r="AC208" s="3"/>
      <c r="AD208" s="3"/>
      <c r="AG208" s="2"/>
    </row>
    <row r="209" spans="1:33" x14ac:dyDescent="0.25">
      <c r="A209" s="11">
        <f t="shared" si="34"/>
        <v>1</v>
      </c>
      <c r="B209">
        <v>2726</v>
      </c>
      <c r="C209" s="11">
        <v>2727</v>
      </c>
      <c r="D209" s="3">
        <f t="shared" si="37"/>
        <v>2726.5</v>
      </c>
      <c r="E209" s="3">
        <v>0.64599999999999902</v>
      </c>
      <c r="F209" s="3">
        <v>0.17099999999999937</v>
      </c>
      <c r="G209" s="3">
        <v>0.12999999999999901</v>
      </c>
      <c r="H209" s="3">
        <v>4.1000000000000369E-2</v>
      </c>
      <c r="I209" s="111">
        <v>0.17099999999999937</v>
      </c>
      <c r="J209" s="112">
        <v>4.1000000000000369E-2</v>
      </c>
      <c r="K209" s="112">
        <v>0.12999999999999901</v>
      </c>
      <c r="L209" s="113">
        <f t="shared" si="35"/>
        <v>3.1707317073170205</v>
      </c>
      <c r="M209" s="13">
        <f t="shared" si="38"/>
        <v>0.31538461538462065</v>
      </c>
      <c r="N209" s="3">
        <f t="shared" si="39"/>
        <v>9485.9273949921098</v>
      </c>
      <c r="O209" s="3">
        <f t="shared" si="40"/>
        <v>15653.662719047514</v>
      </c>
      <c r="P209" s="3">
        <f t="shared" si="33"/>
        <v>10432.867256415717</v>
      </c>
      <c r="Q209" s="3">
        <f t="shared" si="41"/>
        <v>11053.556747544982</v>
      </c>
      <c r="R209" s="3"/>
      <c r="S209" s="292">
        <f t="shared" si="32"/>
        <v>10401.744753342991</v>
      </c>
      <c r="T209" s="82">
        <f t="shared" si="36"/>
        <v>10431.158944051362</v>
      </c>
      <c r="U209" s="13"/>
      <c r="V209" s="3"/>
      <c r="W209" s="11"/>
      <c r="X209" s="3">
        <f t="shared" si="31"/>
        <v>0.94828724241860596</v>
      </c>
      <c r="Y209" s="3">
        <v>10897.342249554347</v>
      </c>
      <c r="Z209" s="3"/>
      <c r="AA209" s="3"/>
      <c r="AB209" s="3"/>
      <c r="AC209" s="3"/>
      <c r="AD209" s="3"/>
      <c r="AG209" s="2"/>
    </row>
    <row r="210" spans="1:33" x14ac:dyDescent="0.25">
      <c r="A210" s="11">
        <f t="shared" si="34"/>
        <v>1</v>
      </c>
      <c r="B210">
        <v>2725</v>
      </c>
      <c r="C210" s="11">
        <v>2726</v>
      </c>
      <c r="D210" s="3">
        <f t="shared" si="37"/>
        <v>2725.5</v>
      </c>
      <c r="E210" s="3">
        <v>0.60699999999999932</v>
      </c>
      <c r="F210" s="3">
        <v>0.19899999999999984</v>
      </c>
      <c r="G210" s="3">
        <v>0.15799999999999947</v>
      </c>
      <c r="H210" s="3">
        <v>4.1000000000000369E-2</v>
      </c>
      <c r="I210" s="111">
        <v>0.19899999999999984</v>
      </c>
      <c r="J210" s="112">
        <v>4.1000000000000369E-2</v>
      </c>
      <c r="K210" s="112">
        <v>0.15799999999999947</v>
      </c>
      <c r="L210" s="113">
        <f t="shared" si="35"/>
        <v>3.8536585365853182</v>
      </c>
      <c r="M210" s="13">
        <f t="shared" si="38"/>
        <v>0.25949367088607916</v>
      </c>
      <c r="N210" s="3">
        <f t="shared" si="39"/>
        <v>9479.3858680883841</v>
      </c>
      <c r="O210" s="3">
        <f t="shared" si="40"/>
        <v>15638.226030652191</v>
      </c>
      <c r="P210" s="3">
        <f t="shared" si="33"/>
        <v>10422.321928425756</v>
      </c>
      <c r="Q210" s="3">
        <f t="shared" si="41"/>
        <v>11048.154873164409</v>
      </c>
      <c r="R210" s="3"/>
      <c r="S210" s="292">
        <f t="shared" si="32"/>
        <v>10392.857742053484</v>
      </c>
      <c r="T210" s="82">
        <f t="shared" si="36"/>
        <v>10420.613616061401</v>
      </c>
      <c r="U210" s="13"/>
      <c r="V210" s="3"/>
      <c r="W210" s="11"/>
      <c r="X210" s="3">
        <f t="shared" si="31"/>
        <v>0.780236338698858</v>
      </c>
      <c r="Y210" s="3">
        <v>10887.996438614149</v>
      </c>
      <c r="Z210" s="3"/>
      <c r="AA210" s="3"/>
      <c r="AB210" s="3"/>
      <c r="AC210" s="3"/>
      <c r="AD210" s="3"/>
      <c r="AG210" s="2"/>
    </row>
    <row r="211" spans="1:33" x14ac:dyDescent="0.25">
      <c r="A211" s="11">
        <f t="shared" si="34"/>
        <v>1</v>
      </c>
      <c r="B211">
        <v>2724</v>
      </c>
      <c r="C211" s="11">
        <v>2725</v>
      </c>
      <c r="D211" s="3">
        <f t="shared" si="37"/>
        <v>2724.5</v>
      </c>
      <c r="E211" s="3">
        <v>0.61700000000000088</v>
      </c>
      <c r="F211" s="3">
        <v>0.1460000000000008</v>
      </c>
      <c r="G211" s="3">
        <v>0.10500000000000043</v>
      </c>
      <c r="H211" s="3">
        <v>4.1000000000000369E-2</v>
      </c>
      <c r="I211" s="111">
        <v>0.1460000000000008</v>
      </c>
      <c r="J211" s="112">
        <v>4.1000000000000369E-2</v>
      </c>
      <c r="K211" s="112">
        <v>0.10500000000000043</v>
      </c>
      <c r="L211" s="113">
        <f t="shared" si="35"/>
        <v>2.5609756097560847</v>
      </c>
      <c r="M211" s="13">
        <f t="shared" si="38"/>
        <v>0.39047619047619242</v>
      </c>
      <c r="N211" s="3">
        <f t="shared" si="39"/>
        <v>9471.4353969284712</v>
      </c>
      <c r="O211" s="3">
        <f t="shared" si="40"/>
        <v>15625.524957921862</v>
      </c>
      <c r="P211" s="3">
        <f t="shared" si="33"/>
        <v>10409.505299022572</v>
      </c>
      <c r="Q211" s="3">
        <f t="shared" si="41"/>
        <v>11041.589518148019</v>
      </c>
      <c r="R211" s="3"/>
      <c r="S211" s="292">
        <f t="shared" si="32"/>
        <v>10386.951816829443</v>
      </c>
      <c r="T211" s="82">
        <f t="shared" si="36"/>
        <v>10407.796986658217</v>
      </c>
      <c r="U211" s="13"/>
      <c r="V211" s="3"/>
      <c r="W211" s="11"/>
      <c r="X211" s="3">
        <f t="shared" si="31"/>
        <v>1.1740699191850466</v>
      </c>
      <c r="Y211" s="3">
        <v>10881.139712999733</v>
      </c>
      <c r="Z211" s="3"/>
      <c r="AA211" s="3"/>
      <c r="AB211" s="3"/>
      <c r="AC211" s="3"/>
      <c r="AD211" s="3"/>
      <c r="AG211" s="2"/>
    </row>
    <row r="212" spans="1:33" x14ac:dyDescent="0.25">
      <c r="A212" s="11">
        <f t="shared" si="34"/>
        <v>1</v>
      </c>
      <c r="B212">
        <v>2723</v>
      </c>
      <c r="C212" s="11">
        <v>2724</v>
      </c>
      <c r="D212" s="3">
        <f t="shared" si="37"/>
        <v>2723.5</v>
      </c>
      <c r="E212" s="3">
        <v>0.51600000000000001</v>
      </c>
      <c r="F212" s="3">
        <v>8.7000000000000632E-2</v>
      </c>
      <c r="G212" s="3">
        <v>7.2000000000000064E-2</v>
      </c>
      <c r="H212" s="3">
        <v>1.5000000000000568E-2</v>
      </c>
      <c r="I212" s="111">
        <v>8.7000000000000632E-2</v>
      </c>
      <c r="J212" s="112">
        <v>1.5000000000000568E-2</v>
      </c>
      <c r="K212" s="112">
        <v>7.2000000000000064E-2</v>
      </c>
      <c r="L212" s="113">
        <f t="shared" si="35"/>
        <v>4.7999999999998222</v>
      </c>
      <c r="M212" s="13">
        <f t="shared" si="38"/>
        <v>0.20833333333334103</v>
      </c>
      <c r="N212" s="3">
        <f t="shared" si="39"/>
        <v>9466.1518559677697</v>
      </c>
      <c r="O212" s="3">
        <f t="shared" si="40"/>
        <v>15606.412867527653</v>
      </c>
      <c r="P212" s="3">
        <f t="shared" si="33"/>
        <v>10400.987918722989</v>
      </c>
      <c r="Q212" s="3">
        <f t="shared" si="41"/>
        <v>11037.22646576371</v>
      </c>
      <c r="R212" s="3"/>
      <c r="S212" s="292">
        <f t="shared" si="32"/>
        <v>10375.882425552385</v>
      </c>
      <c r="T212" s="82">
        <f t="shared" si="36"/>
        <v>10399.279606358634</v>
      </c>
      <c r="U212" s="13"/>
      <c r="V212" s="3"/>
      <c r="W212" s="11"/>
      <c r="X212" s="3">
        <f t="shared" si="31"/>
        <v>0.62640925566275274</v>
      </c>
      <c r="Y212" s="3">
        <v>10877.053855955526</v>
      </c>
      <c r="Z212" s="3"/>
      <c r="AA212" s="3"/>
      <c r="AB212" s="3"/>
      <c r="AC212" s="3"/>
      <c r="AD212" s="3"/>
      <c r="AG212" s="2"/>
    </row>
    <row r="213" spans="1:33" x14ac:dyDescent="0.25">
      <c r="A213" s="11">
        <f t="shared" si="34"/>
        <v>1</v>
      </c>
      <c r="B213">
        <v>2722</v>
      </c>
      <c r="C213" s="11">
        <v>2723</v>
      </c>
      <c r="D213" s="3">
        <f t="shared" si="37"/>
        <v>2722.5</v>
      </c>
      <c r="E213" s="3">
        <v>0.47599999999999909</v>
      </c>
      <c r="F213" s="3">
        <v>0.1120000000000001</v>
      </c>
      <c r="G213" s="3">
        <v>8.9000000000000412E-2</v>
      </c>
      <c r="H213" s="3">
        <v>2.2999999999999687E-2</v>
      </c>
      <c r="I213" s="111">
        <v>0.1120000000000001</v>
      </c>
      <c r="J213" s="112">
        <v>2.2999999999999687E-2</v>
      </c>
      <c r="K213" s="112">
        <v>8.9000000000000412E-2</v>
      </c>
      <c r="L213" s="113">
        <f t="shared" si="35"/>
        <v>3.8695652173913748</v>
      </c>
      <c r="M213" s="13">
        <f t="shared" si="38"/>
        <v>0.25842696629213013</v>
      </c>
      <c r="N213" s="3">
        <f t="shared" si="39"/>
        <v>9456.2489906242827</v>
      </c>
      <c r="O213" s="3">
        <f t="shared" si="40"/>
        <v>15596.215868079524</v>
      </c>
      <c r="P213" s="3">
        <f t="shared" si="33"/>
        <v>10385.023914504342</v>
      </c>
      <c r="Q213" s="3">
        <f t="shared" si="41"/>
        <v>11029.048859009119</v>
      </c>
      <c r="R213" s="3"/>
      <c r="S213" s="292">
        <f t="shared" si="32"/>
        <v>10366.958731497511</v>
      </c>
      <c r="T213" s="82">
        <f t="shared" si="36"/>
        <v>10383.315602139986</v>
      </c>
      <c r="U213" s="13"/>
      <c r="V213" s="3"/>
      <c r="W213" s="11"/>
      <c r="X213" s="3">
        <f t="shared" si="31"/>
        <v>0.77702900927150609</v>
      </c>
      <c r="Y213" s="3">
        <v>10871.793902059535</v>
      </c>
      <c r="Z213" s="3"/>
      <c r="AA213" s="3"/>
      <c r="AB213" s="3"/>
      <c r="AC213" s="3"/>
      <c r="AD213" s="3"/>
      <c r="AG213" s="2"/>
    </row>
    <row r="214" spans="1:33" x14ac:dyDescent="0.25">
      <c r="A214" s="11">
        <f t="shared" si="34"/>
        <v>1</v>
      </c>
      <c r="B214">
        <v>2721</v>
      </c>
      <c r="C214" s="11">
        <v>2722</v>
      </c>
      <c r="D214" s="3">
        <f t="shared" si="37"/>
        <v>2721.5</v>
      </c>
      <c r="E214" s="3">
        <v>0.60799999999999876</v>
      </c>
      <c r="F214" s="3">
        <v>0.14700000000000024</v>
      </c>
      <c r="G214" s="3">
        <v>0.11299999999999955</v>
      </c>
      <c r="H214" s="3">
        <v>3.4000000000000696E-2</v>
      </c>
      <c r="I214" s="111">
        <v>0.14700000000000024</v>
      </c>
      <c r="J214" s="112">
        <v>3.4000000000000696E-2</v>
      </c>
      <c r="K214" s="112">
        <v>0.11299999999999955</v>
      </c>
      <c r="L214" s="113">
        <f t="shared" si="35"/>
        <v>3.3235294117646244</v>
      </c>
      <c r="M214" s="13">
        <f t="shared" si="38"/>
        <v>0.30088495575221974</v>
      </c>
      <c r="N214" s="3">
        <f t="shared" si="39"/>
        <v>9448.2657024397686</v>
      </c>
      <c r="O214" s="3">
        <f t="shared" si="40"/>
        <v>15583.567005842742</v>
      </c>
      <c r="P214" s="3">
        <f t="shared" si="33"/>
        <v>10372.154382117931</v>
      </c>
      <c r="Q214" s="3">
        <f t="shared" si="41"/>
        <v>11022.456404288479</v>
      </c>
      <c r="R214" s="3"/>
      <c r="S214" s="292">
        <f t="shared" si="32"/>
        <v>10359.294263272586</v>
      </c>
      <c r="T214" s="82">
        <f t="shared" si="36"/>
        <v>10370.446069753576</v>
      </c>
      <c r="U214" s="13"/>
      <c r="V214" s="3"/>
      <c r="W214" s="11"/>
      <c r="X214" s="3">
        <f t="shared" si="31"/>
        <v>0.9046901816297539</v>
      </c>
      <c r="Y214" s="3">
        <v>10864.890212571047</v>
      </c>
      <c r="Z214" s="3"/>
      <c r="AA214" s="3"/>
      <c r="AB214" s="3"/>
      <c r="AC214" s="3"/>
      <c r="AD214" s="3"/>
      <c r="AG214" s="2"/>
    </row>
    <row r="215" spans="1:33" x14ac:dyDescent="0.25">
      <c r="A215" s="11">
        <f t="shared" si="34"/>
        <v>1</v>
      </c>
      <c r="B215">
        <v>2720</v>
      </c>
      <c r="C215" s="11">
        <v>2721</v>
      </c>
      <c r="D215" s="3">
        <f t="shared" si="37"/>
        <v>2720.5</v>
      </c>
      <c r="E215" s="3">
        <v>0.49300000000000033</v>
      </c>
      <c r="F215" s="3">
        <v>0.12200000000000166</v>
      </c>
      <c r="G215" s="3">
        <v>9.4000000000001194E-2</v>
      </c>
      <c r="H215" s="3">
        <v>2.8000000000000469E-2</v>
      </c>
      <c r="I215" s="111">
        <v>0.12200000000000166</v>
      </c>
      <c r="J215" s="112">
        <v>2.8000000000000469E-2</v>
      </c>
      <c r="K215" s="112">
        <v>9.4000000000001194E-2</v>
      </c>
      <c r="L215" s="113">
        <f t="shared" si="35"/>
        <v>3.3571428571428434</v>
      </c>
      <c r="M215" s="13">
        <f t="shared" si="38"/>
        <v>0.29787234042553312</v>
      </c>
      <c r="N215" s="3">
        <f t="shared" si="39"/>
        <v>9441.4089390585559</v>
      </c>
      <c r="O215" s="3">
        <f t="shared" si="40"/>
        <v>15568.840011949515</v>
      </c>
      <c r="P215" s="3">
        <f t="shared" si="33"/>
        <v>10361.100874294971</v>
      </c>
      <c r="Q215" s="3">
        <f t="shared" si="41"/>
        <v>11016.794213337078</v>
      </c>
      <c r="R215" s="3"/>
      <c r="S215" s="292">
        <f t="shared" si="32"/>
        <v>10351.552278302024</v>
      </c>
      <c r="T215" s="82">
        <f t="shared" si="36"/>
        <v>10359.392561930616</v>
      </c>
      <c r="U215" s="13"/>
      <c r="V215" s="3"/>
      <c r="W215" s="11"/>
      <c r="X215" s="3">
        <f t="shared" si="31"/>
        <v>0.8956319570326956</v>
      </c>
      <c r="Y215" s="3">
        <v>10859.160619934342</v>
      </c>
      <c r="Z215" s="3"/>
      <c r="AA215" s="3"/>
      <c r="AB215" s="3"/>
      <c r="AC215" s="3"/>
      <c r="AD215" s="3"/>
      <c r="AG215" s="2"/>
    </row>
    <row r="216" spans="1:33" x14ac:dyDescent="0.25">
      <c r="A216" s="11">
        <v>30</v>
      </c>
      <c r="C216" s="11"/>
      <c r="D216" s="3"/>
      <c r="E216" s="3">
        <f>((AVERAGE(E207:E215)+AVERAGE(E217:E224))/2)*A216</f>
        <v>17.101249999999997</v>
      </c>
      <c r="F216" s="3">
        <f>(AVERAGE(F207:F215)+AVERAGE(F217:F224))/2*A216</f>
        <v>4.6233333333333357</v>
      </c>
      <c r="G216" s="3">
        <f>(AVERAGE(G207:G215)+AVERAGE(G217:G224))/2*A216</f>
        <v>3.4100000000000024</v>
      </c>
      <c r="H216" s="3">
        <f>((AVERAGE(H207:H215)+AVERAGE(H217:H224))/2)*A216</f>
        <v>1.2133333333333338</v>
      </c>
      <c r="I216" s="111">
        <v>5.2403571428571496</v>
      </c>
      <c r="J216" s="13">
        <f>((AVERAGE(J209:J215)+AVERAGE(J217:J223))/2)*30</f>
        <v>1.2128571428571462</v>
      </c>
      <c r="K216" s="13">
        <f>((AVERAGE(K209:K215)+AVERAGE(K217:K223))/2)*30</f>
        <v>3.3342857142857181</v>
      </c>
      <c r="L216" s="113">
        <f t="shared" si="35"/>
        <v>82.473498233215409</v>
      </c>
      <c r="M216" s="13">
        <f>((AVERAGE(M209:M215)+AVERAGE(M217:M223))/2)*30</f>
        <v>10.948672688403999</v>
      </c>
      <c r="N216" s="3">
        <f t="shared" si="39"/>
        <v>9434.48282788082</v>
      </c>
      <c r="O216" s="3">
        <f t="shared" si="40"/>
        <v>15554.260472313039</v>
      </c>
      <c r="P216" s="3">
        <f t="shared" si="33"/>
        <v>10349.935573725381</v>
      </c>
      <c r="Q216" s="3">
        <f t="shared" si="41"/>
        <v>11011.074756231932</v>
      </c>
      <c r="R216" s="3"/>
      <c r="S216" s="292">
        <f t="shared" si="32"/>
        <v>10161.358232066352</v>
      </c>
      <c r="T216" s="82">
        <f t="shared" si="36"/>
        <v>10348.227261361026</v>
      </c>
      <c r="U216" s="13"/>
      <c r="V216" s="3"/>
      <c r="W216" s="11"/>
      <c r="X216" s="3">
        <f t="shared" si="31"/>
        <v>3.6457340740885233E-2</v>
      </c>
      <c r="Y216" s="3">
        <v>10613.053146988326</v>
      </c>
      <c r="Z216" s="3"/>
      <c r="AA216" s="3"/>
      <c r="AB216" s="3"/>
      <c r="AC216" s="3"/>
      <c r="AD216" s="3"/>
      <c r="AG216" s="2"/>
    </row>
    <row r="217" spans="1:33" x14ac:dyDescent="0.25">
      <c r="A217" s="11">
        <f t="shared" ref="A217:A280" si="42">C217-B217</f>
        <v>1</v>
      </c>
      <c r="B217">
        <v>2689</v>
      </c>
      <c r="C217" s="11">
        <v>2690</v>
      </c>
      <c r="D217" s="3">
        <f t="shared" si="37"/>
        <v>2689.5</v>
      </c>
      <c r="E217" s="3">
        <v>0.73600000000000065</v>
      </c>
      <c r="F217" s="3">
        <v>0.23000000000000043</v>
      </c>
      <c r="G217" s="3">
        <v>0.16400000000000059</v>
      </c>
      <c r="H217" s="3">
        <v>6.5999999999999837E-2</v>
      </c>
      <c r="I217" s="111">
        <v>0.23000000000000043</v>
      </c>
      <c r="J217" s="112">
        <v>6.5999999999999837E-2</v>
      </c>
      <c r="K217" s="112">
        <v>0.16400000000000059</v>
      </c>
      <c r="L217" s="113">
        <f t="shared" si="35"/>
        <v>2.4848484848485</v>
      </c>
      <c r="M217" s="13">
        <f t="shared" si="38"/>
        <v>0.40243902439024148</v>
      </c>
      <c r="N217" s="3">
        <f t="shared" si="39"/>
        <v>9264.3320055037748</v>
      </c>
      <c r="O217" s="3">
        <f t="shared" si="40"/>
        <v>15018.371147378282</v>
      </c>
      <c r="P217" s="3">
        <f t="shared" si="33"/>
        <v>10075.642391700027</v>
      </c>
      <c r="Q217" s="3">
        <f t="shared" si="41"/>
        <v>10870.56729035136</v>
      </c>
      <c r="R217" s="3"/>
      <c r="S217" s="292">
        <f t="shared" si="32"/>
        <v>10155.627865369896</v>
      </c>
      <c r="T217" s="82">
        <f t="shared" si="36"/>
        <v>10073.934079335671</v>
      </c>
      <c r="U217" s="13"/>
      <c r="V217" s="3"/>
      <c r="W217" s="11"/>
      <c r="X217" s="3">
        <f t="shared" si="31"/>
        <v>1.2100393426459353</v>
      </c>
      <c r="Y217" s="3">
        <v>10602.251455951917</v>
      </c>
      <c r="Z217" s="3"/>
      <c r="AA217" s="3"/>
      <c r="AB217" s="3"/>
      <c r="AC217" s="3"/>
      <c r="AD217" s="3"/>
      <c r="AG217" s="2"/>
    </row>
    <row r="218" spans="1:33" x14ac:dyDescent="0.25">
      <c r="A218" s="11">
        <f t="shared" si="42"/>
        <v>1</v>
      </c>
      <c r="B218">
        <v>2688</v>
      </c>
      <c r="C218" s="11">
        <v>2689</v>
      </c>
      <c r="D218" s="3">
        <f t="shared" si="37"/>
        <v>2688.5</v>
      </c>
      <c r="E218" s="3">
        <v>0.48599999999999977</v>
      </c>
      <c r="F218" s="3">
        <v>0.14000000000000057</v>
      </c>
      <c r="G218" s="3">
        <v>0.10200000000000031</v>
      </c>
      <c r="H218" s="3">
        <v>3.8000000000000256E-2</v>
      </c>
      <c r="I218" s="111">
        <v>0.14000000000000057</v>
      </c>
      <c r="J218" s="112">
        <v>3.8000000000000256E-2</v>
      </c>
      <c r="K218" s="112">
        <v>0.10200000000000031</v>
      </c>
      <c r="L218" s="113">
        <f t="shared" si="35"/>
        <v>2.6842105263157796</v>
      </c>
      <c r="M218" s="13">
        <f t="shared" si="38"/>
        <v>0.37254901960784448</v>
      </c>
      <c r="N218" s="3">
        <f t="shared" si="39"/>
        <v>9259.205522182021</v>
      </c>
      <c r="O218" s="3">
        <f t="shared" si="40"/>
        <v>14998.673528932139</v>
      </c>
      <c r="P218" s="3">
        <f t="shared" si="33"/>
        <v>10067.378197596938</v>
      </c>
      <c r="Q218" s="3">
        <f t="shared" si="41"/>
        <v>10866.333933319313</v>
      </c>
      <c r="R218" s="3"/>
      <c r="S218" s="292">
        <f t="shared" si="32"/>
        <v>10149.437745247857</v>
      </c>
      <c r="T218" s="82">
        <f t="shared" si="36"/>
        <v>10065.669885232583</v>
      </c>
      <c r="U218" s="13"/>
      <c r="V218" s="3"/>
      <c r="W218" s="11"/>
      <c r="X218" s="3">
        <f t="shared" si="31"/>
        <v>1.1201671395381201</v>
      </c>
      <c r="Y218" s="3">
        <v>10595.676513581928</v>
      </c>
      <c r="Z218" s="3"/>
      <c r="AA218" s="3"/>
      <c r="AB218" s="3"/>
      <c r="AC218" s="3"/>
      <c r="AD218" s="3"/>
      <c r="AG218" s="2"/>
    </row>
    <row r="219" spans="1:33" x14ac:dyDescent="0.25">
      <c r="A219" s="11">
        <f t="shared" si="42"/>
        <v>1</v>
      </c>
      <c r="B219">
        <v>2687</v>
      </c>
      <c r="C219" s="11">
        <v>2688</v>
      </c>
      <c r="D219" s="3">
        <f t="shared" si="37"/>
        <v>2687.5</v>
      </c>
      <c r="E219" s="3">
        <v>0.52399999999999913</v>
      </c>
      <c r="F219" s="3">
        <v>0.15600000000000058</v>
      </c>
      <c r="G219" s="3">
        <v>0.10800000000000054</v>
      </c>
      <c r="H219" s="3">
        <v>4.8000000000000043E-2</v>
      </c>
      <c r="I219" s="111">
        <v>0.15600000000000058</v>
      </c>
      <c r="J219" s="112">
        <v>4.8000000000000043E-2</v>
      </c>
      <c r="K219" s="112">
        <v>0.10800000000000054</v>
      </c>
      <c r="L219" s="113">
        <f t="shared" si="35"/>
        <v>2.2500000000000093</v>
      </c>
      <c r="M219" s="13">
        <f t="shared" si="38"/>
        <v>0.44444444444444264</v>
      </c>
      <c r="N219" s="3">
        <f t="shared" si="39"/>
        <v>9253.6677356412547</v>
      </c>
      <c r="O219" s="3">
        <f t="shared" si="40"/>
        <v>14980.438894624895</v>
      </c>
      <c r="P219" s="3">
        <f t="shared" si="33"/>
        <v>10058.450958395721</v>
      </c>
      <c r="Q219" s="3">
        <f t="shared" si="41"/>
        <v>10861.760929542073</v>
      </c>
      <c r="R219" s="3"/>
      <c r="S219" s="292">
        <f t="shared" si="32"/>
        <v>10144.248968086735</v>
      </c>
      <c r="T219" s="82">
        <f t="shared" si="36"/>
        <v>10056.742646031365</v>
      </c>
      <c r="U219" s="13"/>
      <c r="V219" s="3"/>
      <c r="W219" s="11"/>
      <c r="X219" s="3">
        <f t="shared" si="31"/>
        <v>1.3363397454138115</v>
      </c>
      <c r="Y219" s="3">
        <v>10588.350149226799</v>
      </c>
      <c r="Z219" s="3"/>
      <c r="AA219" s="3"/>
      <c r="AB219" s="3"/>
      <c r="AC219" s="3"/>
      <c r="AD219" s="3"/>
      <c r="AG219" s="2"/>
    </row>
    <row r="220" spans="1:33" x14ac:dyDescent="0.25">
      <c r="A220" s="11">
        <f t="shared" si="42"/>
        <v>1</v>
      </c>
      <c r="B220">
        <v>2686</v>
      </c>
      <c r="C220" s="11">
        <v>2687</v>
      </c>
      <c r="D220" s="3">
        <f t="shared" si="37"/>
        <v>2686.5</v>
      </c>
      <c r="E220" s="3">
        <v>0.44400000000000084</v>
      </c>
      <c r="F220" s="3">
        <v>0.10999999999999943</v>
      </c>
      <c r="G220" s="3">
        <v>7.0000000000000284E-2</v>
      </c>
      <c r="H220" s="3">
        <v>3.9999999999999147E-2</v>
      </c>
      <c r="I220" s="111">
        <v>0.10999999999999943</v>
      </c>
      <c r="J220" s="112">
        <v>3.9999999999999147E-2</v>
      </c>
      <c r="K220" s="112">
        <v>7.0000000000000284E-2</v>
      </c>
      <c r="L220" s="113">
        <f t="shared" si="35"/>
        <v>1.7500000000000444</v>
      </c>
      <c r="M220" s="13">
        <f t="shared" si="38"/>
        <v>0.57142857142855696</v>
      </c>
      <c r="N220" s="3">
        <f t="shared" si="39"/>
        <v>9249.0257675114954</v>
      </c>
      <c r="O220" s="3">
        <f t="shared" si="40"/>
        <v>14958.685295802217</v>
      </c>
      <c r="P220" s="3">
        <f t="shared" si="33"/>
        <v>10050.967831418229</v>
      </c>
      <c r="Q220" s="3">
        <f t="shared" si="41"/>
        <v>10857.927676375859</v>
      </c>
      <c r="R220" s="3"/>
      <c r="S220" s="292">
        <f t="shared" si="32"/>
        <v>10140.213252516975</v>
      </c>
      <c r="T220" s="82">
        <f t="shared" si="36"/>
        <v>10049.259519053874</v>
      </c>
      <c r="U220" s="13"/>
      <c r="V220" s="3"/>
      <c r="W220" s="11"/>
      <c r="X220" s="3">
        <f t="shared" si="31"/>
        <v>1.7181511012461501</v>
      </c>
      <c r="Y220" s="3">
        <v>10583.184123078951</v>
      </c>
      <c r="Z220" s="3"/>
      <c r="AA220" s="3"/>
      <c r="AB220" s="3"/>
      <c r="AC220" s="3"/>
      <c r="AD220" s="3"/>
      <c r="AG220" s="2"/>
    </row>
    <row r="221" spans="1:33" x14ac:dyDescent="0.25">
      <c r="A221" s="11">
        <f t="shared" si="42"/>
        <v>1</v>
      </c>
      <c r="B221">
        <v>2685</v>
      </c>
      <c r="C221" s="11">
        <v>2686</v>
      </c>
      <c r="D221" s="3">
        <f t="shared" si="37"/>
        <v>2685.5</v>
      </c>
      <c r="E221" s="3">
        <v>0.63699999999999868</v>
      </c>
      <c r="F221" s="3">
        <v>0.18200000000000038</v>
      </c>
      <c r="G221" s="3">
        <v>0.125</v>
      </c>
      <c r="H221" s="3">
        <v>5.7000000000000384E-2</v>
      </c>
      <c r="I221" s="111">
        <v>0.18200000000000038</v>
      </c>
      <c r="J221" s="112">
        <v>5.7000000000000384E-2</v>
      </c>
      <c r="K221" s="112">
        <v>0.125</v>
      </c>
      <c r="L221" s="113">
        <f t="shared" si="35"/>
        <v>2.1929824561403359</v>
      </c>
      <c r="M221" s="13">
        <f t="shared" si="38"/>
        <v>0.45600000000000307</v>
      </c>
      <c r="N221" s="3">
        <f t="shared" si="39"/>
        <v>9245.4153478550161</v>
      </c>
      <c r="O221" s="3">
        <f t="shared" si="40"/>
        <v>14930.716383030205</v>
      </c>
      <c r="P221" s="3">
        <f t="shared" si="33"/>
        <v>10045.147621546846</v>
      </c>
      <c r="Q221" s="3">
        <f t="shared" si="41"/>
        <v>10854.94625724658</v>
      </c>
      <c r="R221" s="3"/>
      <c r="S221" s="292">
        <f t="shared" si="32"/>
        <v>10135.155964835571</v>
      </c>
      <c r="T221" s="82">
        <f t="shared" si="36"/>
        <v>10043.439309182491</v>
      </c>
      <c r="U221" s="13"/>
      <c r="V221" s="3"/>
      <c r="W221" s="11"/>
      <c r="X221" s="3">
        <f t="shared" ref="X221:X284" si="43">1/(T221-T222)*10</f>
        <v>1.3710845787945427</v>
      </c>
      <c r="Y221" s="3">
        <v>10574.636697997965</v>
      </c>
      <c r="Z221" s="3"/>
      <c r="AA221" s="3"/>
      <c r="AB221" s="3"/>
      <c r="AC221" s="3"/>
      <c r="AD221" s="3"/>
      <c r="AG221" s="2"/>
    </row>
    <row r="222" spans="1:33" x14ac:dyDescent="0.25">
      <c r="A222" s="11">
        <f t="shared" si="42"/>
        <v>1</v>
      </c>
      <c r="B222">
        <v>2684</v>
      </c>
      <c r="C222" s="11">
        <v>2685</v>
      </c>
      <c r="D222" s="3">
        <f t="shared" si="37"/>
        <v>2684.5</v>
      </c>
      <c r="E222" s="3">
        <v>0.59300000000000086</v>
      </c>
      <c r="F222" s="3">
        <v>0.16599999999999948</v>
      </c>
      <c r="G222" s="3">
        <v>0.11699999999999999</v>
      </c>
      <c r="H222" s="3">
        <v>4.8999999999999488E-2</v>
      </c>
      <c r="I222" s="111">
        <v>0.16599999999999948</v>
      </c>
      <c r="J222" s="112">
        <v>4.8999999999999488E-2</v>
      </c>
      <c r="K222" s="112">
        <v>0.11699999999999999</v>
      </c>
      <c r="L222" s="113">
        <f t="shared" si="35"/>
        <v>2.387755102040841</v>
      </c>
      <c r="M222" s="13">
        <f t="shared" si="38"/>
        <v>0.41880341880341443</v>
      </c>
      <c r="N222" s="3">
        <f t="shared" si="39"/>
        <v>9240.8910124458944</v>
      </c>
      <c r="O222" s="3">
        <f t="shared" si="40"/>
        <v>14908.397190638139</v>
      </c>
      <c r="P222" s="3">
        <f t="shared" si="33"/>
        <v>10037.85412546742</v>
      </c>
      <c r="Q222" s="3">
        <f t="shared" si="41"/>
        <v>10851.210143049489</v>
      </c>
      <c r="R222" s="3"/>
      <c r="S222" s="292">
        <f t="shared" ref="S222:S285" si="44">S221-L222*2.30612318272045</f>
        <v>10129.649507440095</v>
      </c>
      <c r="T222" s="82">
        <f t="shared" si="36"/>
        <v>10036.145813103065</v>
      </c>
      <c r="U222" s="13"/>
      <c r="V222" s="3"/>
      <c r="W222" s="11"/>
      <c r="X222" s="3">
        <f t="shared" si="43"/>
        <v>1.2592432216399025</v>
      </c>
      <c r="Y222" s="3">
        <v>10566.840694902121</v>
      </c>
      <c r="Z222" s="3"/>
      <c r="AA222" s="3"/>
      <c r="AB222" s="3"/>
      <c r="AC222" s="3"/>
      <c r="AD222" s="3"/>
      <c r="AG222" s="2"/>
    </row>
    <row r="223" spans="1:33" x14ac:dyDescent="0.25">
      <c r="A223" s="11">
        <f t="shared" si="42"/>
        <v>1</v>
      </c>
      <c r="B223">
        <v>2683</v>
      </c>
      <c r="C223" s="11">
        <v>2684</v>
      </c>
      <c r="D223" s="3">
        <f t="shared" si="37"/>
        <v>2683.5</v>
      </c>
      <c r="E223" s="3">
        <v>0.49699999999999989</v>
      </c>
      <c r="F223" s="3">
        <v>0.15399999999999991</v>
      </c>
      <c r="G223" s="3">
        <v>0.10899999999999999</v>
      </c>
      <c r="H223" s="3">
        <v>4.4999999999999929E-2</v>
      </c>
      <c r="I223" s="111">
        <v>0.15399999999999991</v>
      </c>
      <c r="J223" s="112">
        <v>4.4999999999999929E-2</v>
      </c>
      <c r="K223" s="112">
        <v>0.10899999999999999</v>
      </c>
      <c r="L223" s="113">
        <f t="shared" si="35"/>
        <v>2.4222222222222256</v>
      </c>
      <c r="M223" s="13">
        <f t="shared" si="38"/>
        <v>0.41284403669724712</v>
      </c>
      <c r="N223" s="3">
        <f t="shared" si="39"/>
        <v>9235.9648421857419</v>
      </c>
      <c r="O223" s="3">
        <f t="shared" si="40"/>
        <v>14887.898607132156</v>
      </c>
      <c r="P223" s="3">
        <f t="shared" si="33"/>
        <v>10029.912847858654</v>
      </c>
      <c r="Q223" s="3">
        <f t="shared" si="41"/>
        <v>10847.142200913915</v>
      </c>
      <c r="R223" s="3"/>
      <c r="S223" s="292">
        <f t="shared" si="44"/>
        <v>10124.063564619728</v>
      </c>
      <c r="T223" s="82">
        <f t="shared" si="36"/>
        <v>10028.204535494298</v>
      </c>
      <c r="U223" s="13"/>
      <c r="V223" s="3"/>
      <c r="W223" s="11"/>
      <c r="X223" s="3">
        <f t="shared" si="43"/>
        <v>1.2413247635151148</v>
      </c>
      <c r="Y223" s="3">
        <v>10559.608258295133</v>
      </c>
      <c r="Z223" s="3"/>
      <c r="AA223" s="3"/>
      <c r="AB223" s="3"/>
      <c r="AC223" s="3"/>
      <c r="AD223" s="3"/>
      <c r="AG223" s="2"/>
    </row>
    <row r="224" spans="1:33" x14ac:dyDescent="0.25">
      <c r="A224" s="11">
        <f t="shared" si="42"/>
        <v>1</v>
      </c>
      <c r="B224">
        <v>2682</v>
      </c>
      <c r="C224" s="11">
        <v>2683</v>
      </c>
      <c r="D224" s="3">
        <f t="shared" si="37"/>
        <v>2682.5</v>
      </c>
      <c r="E224" s="3">
        <v>0.49699999999999989</v>
      </c>
      <c r="F224" s="3">
        <v>0.13399999999999856</v>
      </c>
      <c r="G224" s="3">
        <v>9.2999999999999972E-2</v>
      </c>
      <c r="H224" s="3">
        <v>4.0999999999998593E-2</v>
      </c>
      <c r="I224" s="111">
        <v>0.13399999999999856</v>
      </c>
      <c r="J224" s="112">
        <v>4.0999999999998593E-2</v>
      </c>
      <c r="K224" s="112">
        <v>9.2999999999999972E-2</v>
      </c>
      <c r="L224" s="113">
        <f t="shared" si="35"/>
        <v>2.2682926829269063</v>
      </c>
      <c r="M224" s="13">
        <f t="shared" si="38"/>
        <v>0.44086021505374845</v>
      </c>
      <c r="N224" s="3">
        <f t="shared" si="39"/>
        <v>9230.9675629151861</v>
      </c>
      <c r="O224" s="3">
        <f t="shared" si="40"/>
        <v>14867.691709143202</v>
      </c>
      <c r="P224" s="3">
        <f t="shared" si="33"/>
        <v>10021.856938322391</v>
      </c>
      <c r="Q224" s="3">
        <f t="shared" si="41"/>
        <v>10843.015538246089</v>
      </c>
      <c r="R224" s="3"/>
      <c r="S224" s="292">
        <f t="shared" si="44"/>
        <v>10118.832602278435</v>
      </c>
      <c r="T224" s="82">
        <f t="shared" si="36"/>
        <v>10020.148625958036</v>
      </c>
      <c r="U224" s="13"/>
      <c r="V224" s="3"/>
      <c r="W224" s="11"/>
      <c r="X224" s="3">
        <f t="shared" si="43"/>
        <v>1.3255628119831719</v>
      </c>
      <c r="Y224" s="3">
        <v>10553.315099169573</v>
      </c>
      <c r="Z224" s="3"/>
      <c r="AA224" s="3"/>
      <c r="AB224" s="3"/>
      <c r="AC224" s="3"/>
      <c r="AD224" s="3"/>
      <c r="AG224" s="2"/>
    </row>
    <row r="225" spans="1:33" x14ac:dyDescent="0.25">
      <c r="A225" s="11">
        <f t="shared" si="42"/>
        <v>1</v>
      </c>
      <c r="B225">
        <v>2681</v>
      </c>
      <c r="C225" s="11">
        <v>2682</v>
      </c>
      <c r="D225" s="3">
        <f t="shared" si="37"/>
        <v>2681.5</v>
      </c>
      <c r="E225" s="3">
        <v>0.5519999999999996</v>
      </c>
      <c r="F225" s="3">
        <v>0.16099999999999959</v>
      </c>
      <c r="G225" s="3">
        <v>0.11400000000000077</v>
      </c>
      <c r="H225" s="3">
        <v>4.699999999999882E-2</v>
      </c>
      <c r="I225" s="111">
        <v>0.16099999999999959</v>
      </c>
      <c r="J225" s="112">
        <v>4.699999999999882E-2</v>
      </c>
      <c r="K225" s="112">
        <v>0.11400000000000077</v>
      </c>
      <c r="L225" s="113">
        <f t="shared" si="35"/>
        <v>2.425531914893694</v>
      </c>
      <c r="M225" s="13">
        <f t="shared" si="38"/>
        <v>0.41228070175437287</v>
      </c>
      <c r="N225" s="3">
        <f t="shared" si="39"/>
        <v>9226.2878552071361</v>
      </c>
      <c r="O225" s="3">
        <f t="shared" si="40"/>
        <v>14846.113542569097</v>
      </c>
      <c r="P225" s="3">
        <f t="shared" si="33"/>
        <v>10014.312972914189</v>
      </c>
      <c r="Q225" s="3">
        <f t="shared" si="41"/>
        <v>10839.151120419987</v>
      </c>
      <c r="R225" s="3"/>
      <c r="S225" s="292">
        <f t="shared" si="44"/>
        <v>10113.239026899069</v>
      </c>
      <c r="T225" s="82">
        <f t="shared" si="36"/>
        <v>10012.604660549834</v>
      </c>
      <c r="U225" s="13"/>
      <c r="V225" s="3"/>
      <c r="W225" s="11"/>
      <c r="X225" s="3">
        <f t="shared" si="43"/>
        <v>1.23963094804838</v>
      </c>
      <c r="Y225" s="3">
        <v>10545.753915444086</v>
      </c>
      <c r="Z225" s="3"/>
      <c r="AA225" s="3"/>
      <c r="AB225" s="3"/>
      <c r="AC225" s="3"/>
      <c r="AD225" s="3"/>
      <c r="AG225" s="2"/>
    </row>
    <row r="226" spans="1:33" x14ac:dyDescent="0.25">
      <c r="A226" s="11">
        <f t="shared" si="42"/>
        <v>1</v>
      </c>
      <c r="B226">
        <v>2680</v>
      </c>
      <c r="C226" s="11">
        <v>2681</v>
      </c>
      <c r="D226" s="3">
        <f t="shared" si="37"/>
        <v>2680.5</v>
      </c>
      <c r="E226" s="3">
        <v>0.79599999999999937</v>
      </c>
      <c r="F226" s="3">
        <v>0.23600000000000065</v>
      </c>
      <c r="G226" s="3">
        <v>0.17600000000000016</v>
      </c>
      <c r="H226" s="3">
        <v>6.0000000000000497E-2</v>
      </c>
      <c r="I226" s="111">
        <v>0.23600000000000065</v>
      </c>
      <c r="J226" s="112">
        <v>6.0000000000000497E-2</v>
      </c>
      <c r="K226" s="112">
        <v>0.17600000000000016</v>
      </c>
      <c r="L226" s="113">
        <f t="shared" si="35"/>
        <v>2.9333333333333118</v>
      </c>
      <c r="M226" s="13">
        <f t="shared" si="38"/>
        <v>0.34090909090909344</v>
      </c>
      <c r="N226" s="3">
        <f t="shared" si="39"/>
        <v>9221.2837477197354</v>
      </c>
      <c r="O226" s="3">
        <f t="shared" si="40"/>
        <v>14825.934217345432</v>
      </c>
      <c r="P226" s="3">
        <f t="shared" si="33"/>
        <v>10006.246055888809</v>
      </c>
      <c r="Q226" s="3">
        <f t="shared" si="41"/>
        <v>10835.018819134422</v>
      </c>
      <c r="R226" s="3"/>
      <c r="S226" s="292">
        <f t="shared" si="44"/>
        <v>10106.474398896422</v>
      </c>
      <c r="T226" s="82">
        <f t="shared" si="36"/>
        <v>10004.537743524454</v>
      </c>
      <c r="U226" s="13"/>
      <c r="V226" s="3"/>
      <c r="W226" s="11"/>
      <c r="X226" s="3">
        <f t="shared" si="43"/>
        <v>1.0250333274480348</v>
      </c>
      <c r="Y226" s="3">
        <v>10534.670441163247</v>
      </c>
      <c r="Z226" s="3"/>
      <c r="AA226" s="3"/>
      <c r="AB226" s="3"/>
      <c r="AC226" s="3"/>
      <c r="AD226" s="3"/>
      <c r="AG226" s="2"/>
    </row>
    <row r="227" spans="1:33" x14ac:dyDescent="0.25">
      <c r="A227" s="11">
        <f t="shared" si="42"/>
        <v>1</v>
      </c>
      <c r="B227">
        <v>2679</v>
      </c>
      <c r="C227" s="11">
        <v>2680</v>
      </c>
      <c r="D227" s="3">
        <f t="shared" si="37"/>
        <v>2679.5</v>
      </c>
      <c r="E227" s="3">
        <v>0.64299999999999891</v>
      </c>
      <c r="F227" s="3">
        <v>0.1850000000000005</v>
      </c>
      <c r="G227" s="3">
        <v>0.13700000000000045</v>
      </c>
      <c r="H227" s="3">
        <v>4.8000000000000043E-2</v>
      </c>
      <c r="I227" s="111">
        <v>0.1850000000000005</v>
      </c>
      <c r="J227" s="112">
        <v>4.8000000000000043E-2</v>
      </c>
      <c r="K227" s="112">
        <v>0.13700000000000045</v>
      </c>
      <c r="L227" s="113">
        <f t="shared" si="35"/>
        <v>2.8541666666666736</v>
      </c>
      <c r="M227" s="13">
        <f t="shared" si="38"/>
        <v>0.35036496350364876</v>
      </c>
      <c r="N227" s="3">
        <f t="shared" si="39"/>
        <v>9215.2319966764935</v>
      </c>
      <c r="O227" s="3">
        <f t="shared" si="40"/>
        <v>14809.248218248493</v>
      </c>
      <c r="P227" s="3">
        <f t="shared" si="33"/>
        <v>9996.4902755329676</v>
      </c>
      <c r="Q227" s="3">
        <f t="shared" si="41"/>
        <v>10830.021392784394</v>
      </c>
      <c r="R227" s="3"/>
      <c r="S227" s="292">
        <f t="shared" si="44"/>
        <v>10099.892338979074</v>
      </c>
      <c r="T227" s="82">
        <f t="shared" si="36"/>
        <v>9994.7819631686125</v>
      </c>
      <c r="U227" s="13"/>
      <c r="V227" s="3"/>
      <c r="W227" s="11"/>
      <c r="X227" s="3">
        <f t="shared" si="43"/>
        <v>1.0534649087933585</v>
      </c>
      <c r="Y227" s="3">
        <v>10525.982124460048</v>
      </c>
      <c r="Z227" s="3"/>
      <c r="AA227" s="3"/>
      <c r="AB227" s="3"/>
      <c r="AC227" s="3"/>
      <c r="AD227" s="3"/>
      <c r="AG227" s="2"/>
    </row>
    <row r="228" spans="1:33" x14ac:dyDescent="0.25">
      <c r="A228" s="11">
        <f t="shared" si="42"/>
        <v>1</v>
      </c>
      <c r="B228">
        <v>2678</v>
      </c>
      <c r="C228" s="11">
        <v>2679</v>
      </c>
      <c r="D228" s="3">
        <f t="shared" si="37"/>
        <v>2678.5</v>
      </c>
      <c r="E228" s="3">
        <v>0.90700000000000003</v>
      </c>
      <c r="F228" s="3">
        <v>0.24600000000000044</v>
      </c>
      <c r="G228" s="3">
        <v>0.18200000000000038</v>
      </c>
      <c r="H228" s="3">
        <v>6.4000000000000057E-2</v>
      </c>
      <c r="I228" s="111">
        <v>0.24600000000000044</v>
      </c>
      <c r="J228" s="112">
        <v>6.4000000000000057E-2</v>
      </c>
      <c r="K228" s="112">
        <v>0.18200000000000038</v>
      </c>
      <c r="L228" s="113">
        <f t="shared" si="35"/>
        <v>2.8437500000000036</v>
      </c>
      <c r="M228" s="13">
        <f t="shared" si="38"/>
        <v>0.35164835164835123</v>
      </c>
      <c r="N228" s="3">
        <f t="shared" si="39"/>
        <v>9209.3435741415215</v>
      </c>
      <c r="O228" s="3">
        <f t="shared" si="40"/>
        <v>14792.099395818937</v>
      </c>
      <c r="P228" s="3">
        <f t="shared" si="33"/>
        <v>9986.9977903855943</v>
      </c>
      <c r="Q228" s="3">
        <f t="shared" si="41"/>
        <v>10825.158840156881</v>
      </c>
      <c r="R228" s="3"/>
      <c r="S228" s="292">
        <f t="shared" si="44"/>
        <v>10093.334301178213</v>
      </c>
      <c r="T228" s="82">
        <f t="shared" si="36"/>
        <v>9985.2894780212391</v>
      </c>
      <c r="U228" s="13"/>
      <c r="V228" s="3"/>
      <c r="W228" s="11"/>
      <c r="X228" s="3">
        <f t="shared" si="43"/>
        <v>1.0573237546131424</v>
      </c>
      <c r="Y228" s="3">
        <v>10514.429011438497</v>
      </c>
      <c r="Z228" s="3"/>
      <c r="AA228" s="3"/>
      <c r="AB228" s="3"/>
      <c r="AC228" s="3"/>
      <c r="AD228" s="3"/>
      <c r="AG228" s="2"/>
    </row>
    <row r="229" spans="1:33" x14ac:dyDescent="0.25">
      <c r="A229" s="11">
        <f t="shared" si="42"/>
        <v>1</v>
      </c>
      <c r="B229">
        <v>2677</v>
      </c>
      <c r="C229" s="11">
        <v>2678</v>
      </c>
      <c r="D229" s="3">
        <f t="shared" si="37"/>
        <v>2677.5</v>
      </c>
      <c r="E229" s="3">
        <v>0.6769999999999996</v>
      </c>
      <c r="F229" s="3">
        <v>0.20899999999999963</v>
      </c>
      <c r="G229" s="3">
        <v>0.15499999999999936</v>
      </c>
      <c r="H229" s="3">
        <v>5.400000000000027E-2</v>
      </c>
      <c r="I229" s="111">
        <v>0.20899999999999963</v>
      </c>
      <c r="J229" s="112">
        <v>5.400000000000027E-2</v>
      </c>
      <c r="K229" s="112">
        <v>0.15499999999999936</v>
      </c>
      <c r="L229" s="113">
        <f t="shared" si="35"/>
        <v>2.870370370370344</v>
      </c>
      <c r="M229" s="13">
        <f t="shared" si="38"/>
        <v>0.34838709677419671</v>
      </c>
      <c r="N229" s="3">
        <f t="shared" si="39"/>
        <v>9203.4766421997429</v>
      </c>
      <c r="O229" s="3">
        <f t="shared" si="40"/>
        <v>14774.887757190007</v>
      </c>
      <c r="P229" s="3">
        <f t="shared" si="33"/>
        <v>9977.5399493445984</v>
      </c>
      <c r="Q229" s="3">
        <f t="shared" si="41"/>
        <v>10820.314034071804</v>
      </c>
      <c r="R229" s="3"/>
      <c r="S229" s="292">
        <f t="shared" si="44"/>
        <v>10086.714873524108</v>
      </c>
      <c r="T229" s="82">
        <f t="shared" si="36"/>
        <v>9975.8316369802433</v>
      </c>
      <c r="U229" s="13"/>
      <c r="V229" s="3"/>
      <c r="W229" s="11"/>
      <c r="X229" s="3">
        <f t="shared" si="43"/>
        <v>1.0475179294696373</v>
      </c>
      <c r="Y229" s="3">
        <v>10504.613561757586</v>
      </c>
      <c r="Z229" s="3"/>
      <c r="AA229" s="3"/>
      <c r="AB229" s="3"/>
      <c r="AC229" s="3"/>
      <c r="AD229" s="3"/>
      <c r="AG229" s="2"/>
    </row>
    <row r="230" spans="1:33" x14ac:dyDescent="0.25">
      <c r="A230" s="11">
        <f t="shared" si="42"/>
        <v>1</v>
      </c>
      <c r="B230">
        <v>2676</v>
      </c>
      <c r="C230" s="11">
        <v>2677</v>
      </c>
      <c r="D230" s="3">
        <f t="shared" si="37"/>
        <v>2676.5</v>
      </c>
      <c r="E230" s="3">
        <v>0.8539999999999992</v>
      </c>
      <c r="F230" s="3">
        <v>0.23399999999999999</v>
      </c>
      <c r="G230" s="3">
        <v>0.17099999999999937</v>
      </c>
      <c r="H230" s="3">
        <v>6.3000000000000611E-2</v>
      </c>
      <c r="I230" s="111">
        <v>0.23399999999999999</v>
      </c>
      <c r="J230" s="112">
        <v>6.3000000000000611E-2</v>
      </c>
      <c r="K230" s="112">
        <v>0.17099999999999937</v>
      </c>
      <c r="L230" s="113">
        <f t="shared" si="35"/>
        <v>2.714285714285678</v>
      </c>
      <c r="M230" s="13">
        <f t="shared" si="38"/>
        <v>0.36842105263158387</v>
      </c>
      <c r="N230" s="3">
        <f t="shared" si="39"/>
        <v>9197.5547898531368</v>
      </c>
      <c r="O230" s="3">
        <f t="shared" si="40"/>
        <v>14757.835742629006</v>
      </c>
      <c r="P230" s="3">
        <f t="shared" si="33"/>
        <v>9967.9935733650836</v>
      </c>
      <c r="Q230" s="3">
        <f t="shared" si="41"/>
        <v>10815.423875711613</v>
      </c>
      <c r="R230" s="3"/>
      <c r="S230" s="292">
        <f t="shared" si="44"/>
        <v>10080.455396313866</v>
      </c>
      <c r="T230" s="82">
        <f t="shared" si="36"/>
        <v>9966.2852610007285</v>
      </c>
      <c r="U230" s="13"/>
      <c r="V230" s="3"/>
      <c r="W230" s="11"/>
      <c r="X230" s="3">
        <f t="shared" si="43"/>
        <v>1.107755315277196</v>
      </c>
      <c r="Y230" s="3">
        <v>10493.62401522489</v>
      </c>
      <c r="Z230" s="3"/>
      <c r="AA230" s="3"/>
      <c r="AB230" s="3"/>
      <c r="AC230" s="3"/>
      <c r="AD230" s="3"/>
      <c r="AG230" s="2"/>
    </row>
    <row r="231" spans="1:33" x14ac:dyDescent="0.25">
      <c r="A231" s="11">
        <f t="shared" si="42"/>
        <v>1</v>
      </c>
      <c r="B231">
        <v>2675</v>
      </c>
      <c r="C231" s="11">
        <v>2676</v>
      </c>
      <c r="D231" s="3">
        <f t="shared" si="37"/>
        <v>2675.5</v>
      </c>
      <c r="E231" s="3">
        <v>0.78099999999999881</v>
      </c>
      <c r="F231" s="3">
        <v>0.22999999999999865</v>
      </c>
      <c r="G231" s="3">
        <v>0.1639999999999997</v>
      </c>
      <c r="H231" s="3">
        <v>6.5999999999998948E-2</v>
      </c>
      <c r="I231" s="111">
        <v>0.22999999999999865</v>
      </c>
      <c r="J231" s="112">
        <v>6.5999999999998948E-2</v>
      </c>
      <c r="K231" s="112">
        <v>0.1639999999999997</v>
      </c>
      <c r="L231" s="113">
        <f t="shared" si="35"/>
        <v>2.4848484848485199</v>
      </c>
      <c r="M231" s="13">
        <f t="shared" si="38"/>
        <v>0.40243902439023821</v>
      </c>
      <c r="N231" s="3">
        <f t="shared" si="39"/>
        <v>9191.9549552839035</v>
      </c>
      <c r="O231" s="3">
        <f t="shared" si="40"/>
        <v>14739.803154131261</v>
      </c>
      <c r="P231" s="3">
        <f t="shared" si="33"/>
        <v>9958.9663090747763</v>
      </c>
      <c r="Q231" s="3">
        <f t="shared" si="41"/>
        <v>10810.799633796814</v>
      </c>
      <c r="R231" s="3"/>
      <c r="S231" s="292">
        <f t="shared" si="44"/>
        <v>10074.72502961741</v>
      </c>
      <c r="T231" s="82">
        <f t="shared" si="36"/>
        <v>9957.2579967104211</v>
      </c>
      <c r="U231" s="13"/>
      <c r="V231" s="3"/>
      <c r="W231" s="11"/>
      <c r="X231" s="3">
        <f t="shared" si="43"/>
        <v>1.2100393426459353</v>
      </c>
      <c r="Y231" s="3">
        <v>10482.822324188481</v>
      </c>
      <c r="Z231" s="3"/>
      <c r="AA231" s="3"/>
      <c r="AB231" s="3"/>
      <c r="AC231" s="3"/>
      <c r="AD231" s="3"/>
      <c r="AG231" s="2"/>
    </row>
    <row r="232" spans="1:33" x14ac:dyDescent="0.25">
      <c r="A232" s="11">
        <f t="shared" si="42"/>
        <v>1</v>
      </c>
      <c r="B232">
        <v>2674</v>
      </c>
      <c r="C232" s="11">
        <v>2675</v>
      </c>
      <c r="D232" s="3">
        <f t="shared" si="37"/>
        <v>2674.5</v>
      </c>
      <c r="E232" s="3">
        <v>0.77999999999999936</v>
      </c>
      <c r="F232" s="3">
        <v>0.20400000000000063</v>
      </c>
      <c r="G232" s="3">
        <v>0.14300000000000068</v>
      </c>
      <c r="H232" s="3">
        <v>6.0999999999999943E-2</v>
      </c>
      <c r="I232" s="111">
        <v>0.20400000000000063</v>
      </c>
      <c r="J232" s="112">
        <v>6.0999999999999943E-2</v>
      </c>
      <c r="K232" s="112">
        <v>0.14300000000000068</v>
      </c>
      <c r="L232" s="113">
        <f t="shared" si="35"/>
        <v>2.3442622950819807</v>
      </c>
      <c r="M232" s="13">
        <f t="shared" si="38"/>
        <v>0.42657342657342412</v>
      </c>
      <c r="N232" s="3">
        <f t="shared" si="39"/>
        <v>9186.8284719621497</v>
      </c>
      <c r="O232" s="3">
        <f t="shared" si="40"/>
        <v>14720.105535685118</v>
      </c>
      <c r="P232" s="3">
        <f t="shared" si="33"/>
        <v>9950.7021149716875</v>
      </c>
      <c r="Q232" s="3">
        <f t="shared" si="41"/>
        <v>10806.566276764766</v>
      </c>
      <c r="R232" s="3"/>
      <c r="S232" s="292">
        <f t="shared" si="44"/>
        <v>10069.318871992344</v>
      </c>
      <c r="T232" s="82">
        <f t="shared" si="36"/>
        <v>9948.9938026073323</v>
      </c>
      <c r="U232" s="13"/>
      <c r="V232" s="3"/>
      <c r="W232" s="11"/>
      <c r="X232" s="3">
        <f t="shared" si="43"/>
        <v>1.2826058046017392</v>
      </c>
      <c r="Y232" s="3">
        <v>10473.241693877926</v>
      </c>
      <c r="Z232" s="3"/>
      <c r="AA232" s="3"/>
      <c r="AB232" s="3"/>
      <c r="AC232" s="3"/>
      <c r="AD232" s="3"/>
      <c r="AG232" s="2"/>
    </row>
    <row r="233" spans="1:33" x14ac:dyDescent="0.25">
      <c r="A233" s="11">
        <f t="shared" si="42"/>
        <v>1</v>
      </c>
      <c r="B233">
        <v>2673</v>
      </c>
      <c r="C233" s="11">
        <v>2674</v>
      </c>
      <c r="D233" s="3">
        <f t="shared" si="37"/>
        <v>2673.5</v>
      </c>
      <c r="E233" s="3">
        <v>0.80300000000000082</v>
      </c>
      <c r="F233" s="3">
        <v>0.23199999999999932</v>
      </c>
      <c r="G233" s="3">
        <v>0.16600000000000037</v>
      </c>
      <c r="H233" s="3">
        <v>6.5999999999998948E-2</v>
      </c>
      <c r="I233" s="111">
        <v>0.23199999999999932</v>
      </c>
      <c r="J233" s="112">
        <v>6.5999999999998948E-2</v>
      </c>
      <c r="K233" s="112">
        <v>0.16600000000000037</v>
      </c>
      <c r="L233" s="113">
        <f t="shared" si="35"/>
        <v>2.5151515151515609</v>
      </c>
      <c r="M233" s="13">
        <f t="shared" si="38"/>
        <v>0.39759036144577592</v>
      </c>
      <c r="N233" s="3">
        <f t="shared" si="39"/>
        <v>9181.9920315792315</v>
      </c>
      <c r="O233" s="3">
        <f t="shared" si="40"/>
        <v>14699.226644507409</v>
      </c>
      <c r="P233" s="3">
        <f t="shared" si="33"/>
        <v>9942.9054872282904</v>
      </c>
      <c r="Q233" s="3">
        <f t="shared" si="41"/>
        <v>10802.572431935851</v>
      </c>
      <c r="R233" s="3"/>
      <c r="S233" s="292">
        <f t="shared" si="44"/>
        <v>10063.518622775198</v>
      </c>
      <c r="T233" s="82">
        <f t="shared" si="36"/>
        <v>9941.1971748639353</v>
      </c>
      <c r="U233" s="13"/>
      <c r="V233" s="3"/>
      <c r="W233" s="11"/>
      <c r="X233" s="3">
        <f t="shared" si="43"/>
        <v>1.1954605553851789</v>
      </c>
      <c r="Y233" s="3">
        <v>10462.346075093374</v>
      </c>
      <c r="Z233" s="3"/>
      <c r="AA233" s="3"/>
      <c r="AB233" s="3"/>
      <c r="AC233" s="3"/>
      <c r="AD233" s="3"/>
      <c r="AG233" s="2"/>
    </row>
    <row r="234" spans="1:33" x14ac:dyDescent="0.25">
      <c r="A234" s="11">
        <f t="shared" si="42"/>
        <v>1</v>
      </c>
      <c r="B234">
        <v>2672</v>
      </c>
      <c r="C234" s="11">
        <v>2673</v>
      </c>
      <c r="D234" s="3">
        <f t="shared" si="37"/>
        <v>2672.5</v>
      </c>
      <c r="E234" s="3">
        <v>0.66500000000000092</v>
      </c>
      <c r="F234" s="3">
        <v>0.20000000000000107</v>
      </c>
      <c r="G234" s="3">
        <v>0.1460000000000008</v>
      </c>
      <c r="H234" s="3">
        <v>5.400000000000027E-2</v>
      </c>
      <c r="I234" s="111">
        <v>0.20000000000000107</v>
      </c>
      <c r="J234" s="112">
        <v>5.400000000000027E-2</v>
      </c>
      <c r="K234" s="112">
        <v>0.1460000000000008</v>
      </c>
      <c r="L234" s="113">
        <f t="shared" si="35"/>
        <v>2.7037037037037051</v>
      </c>
      <c r="M234" s="13">
        <f t="shared" si="38"/>
        <v>0.36986301369862995</v>
      </c>
      <c r="N234" s="3">
        <f t="shared" si="39"/>
        <v>9176.8030301681865</v>
      </c>
      <c r="O234" s="3">
        <f t="shared" si="40"/>
        <v>14679.766346765437</v>
      </c>
      <c r="P234" s="3">
        <f t="shared" si="33"/>
        <v>9934.5405102702862</v>
      </c>
      <c r="Q234" s="3">
        <f t="shared" si="41"/>
        <v>10798.287448598532</v>
      </c>
      <c r="R234" s="3"/>
      <c r="S234" s="292">
        <f t="shared" si="44"/>
        <v>10057.28354898488</v>
      </c>
      <c r="T234" s="82">
        <f t="shared" si="36"/>
        <v>9932.832197905931</v>
      </c>
      <c r="U234" s="13"/>
      <c r="V234" s="3"/>
      <c r="W234" s="11"/>
      <c r="X234" s="3">
        <f t="shared" si="43"/>
        <v>1.1120909525189671</v>
      </c>
      <c r="Y234" s="3">
        <v>10452.953300279105</v>
      </c>
      <c r="Z234" s="3"/>
      <c r="AA234" s="3"/>
      <c r="AB234" s="3"/>
      <c r="AC234" s="3"/>
      <c r="AD234" s="3"/>
      <c r="AG234" s="2"/>
    </row>
    <row r="235" spans="1:33" x14ac:dyDescent="0.25">
      <c r="A235" s="11">
        <f t="shared" si="42"/>
        <v>1</v>
      </c>
      <c r="B235">
        <v>2671</v>
      </c>
      <c r="C235" s="11">
        <v>2672</v>
      </c>
      <c r="D235" s="3">
        <f t="shared" si="37"/>
        <v>2671.5</v>
      </c>
      <c r="E235" s="3">
        <v>0.59799999999999898</v>
      </c>
      <c r="F235" s="3">
        <v>0.16899999999999871</v>
      </c>
      <c r="G235" s="3">
        <v>0.11899999999999977</v>
      </c>
      <c r="H235" s="3">
        <v>4.9999999999998934E-2</v>
      </c>
      <c r="I235" s="111">
        <v>0.16899999999999871</v>
      </c>
      <c r="J235" s="112">
        <v>4.9999999999998934E-2</v>
      </c>
      <c r="K235" s="112">
        <v>0.11899999999999977</v>
      </c>
      <c r="L235" s="113">
        <f t="shared" si="35"/>
        <v>2.3800000000000461</v>
      </c>
      <c r="M235" s="13">
        <f t="shared" si="38"/>
        <v>0.4201680672268826</v>
      </c>
      <c r="N235" s="3">
        <f t="shared" si="39"/>
        <v>9171.2250273126738</v>
      </c>
      <c r="O235" s="3">
        <f t="shared" si="40"/>
        <v>14661.663180621908</v>
      </c>
      <c r="P235" s="3">
        <f t="shared" si="33"/>
        <v>9925.5484399928064</v>
      </c>
      <c r="Q235" s="3">
        <f t="shared" si="41"/>
        <v>10793.68123491732</v>
      </c>
      <c r="R235" s="3"/>
      <c r="S235" s="292">
        <f t="shared" si="44"/>
        <v>10051.794975810006</v>
      </c>
      <c r="T235" s="82">
        <f t="shared" si="36"/>
        <v>9923.8401276284512</v>
      </c>
      <c r="U235" s="13"/>
      <c r="V235" s="3"/>
      <c r="W235" s="11"/>
      <c r="X235" s="3">
        <f t="shared" si="43"/>
        <v>1.263346397975331</v>
      </c>
      <c r="Y235" s="3">
        <v>10445.016405561048</v>
      </c>
      <c r="Z235" s="3"/>
      <c r="AA235" s="3"/>
      <c r="AB235" s="3"/>
      <c r="AC235" s="3"/>
      <c r="AD235" s="3"/>
      <c r="AG235" s="2"/>
    </row>
    <row r="236" spans="1:33" x14ac:dyDescent="0.25">
      <c r="A236" s="11">
        <f t="shared" si="42"/>
        <v>1</v>
      </c>
      <c r="B236">
        <v>2670</v>
      </c>
      <c r="C236" s="11">
        <v>2671</v>
      </c>
      <c r="D236" s="3">
        <f t="shared" si="37"/>
        <v>2670.5</v>
      </c>
      <c r="E236" s="3">
        <v>0.70800000000000018</v>
      </c>
      <c r="F236" s="3">
        <v>0.2289999999999992</v>
      </c>
      <c r="G236" s="3">
        <v>0.16799999999999926</v>
      </c>
      <c r="H236" s="3">
        <v>6.0999999999999943E-2</v>
      </c>
      <c r="I236" s="111">
        <v>0.2289999999999992</v>
      </c>
      <c r="J236" s="112">
        <v>6.0999999999999943E-2</v>
      </c>
      <c r="K236" s="112">
        <v>0.16799999999999926</v>
      </c>
      <c r="L236" s="113">
        <f t="shared" si="35"/>
        <v>2.7540983606557283</v>
      </c>
      <c r="M236" s="13">
        <f t="shared" si="38"/>
        <v>0.36309523809523936</v>
      </c>
      <c r="N236" s="3">
        <f t="shared" si="39"/>
        <v>9166.314856579862</v>
      </c>
      <c r="O236" s="3">
        <f t="shared" si="40"/>
        <v>14641.097803583663</v>
      </c>
      <c r="P236" s="3">
        <f t="shared" si="33"/>
        <v>9917.6329545677272</v>
      </c>
      <c r="Q236" s="3">
        <f t="shared" si="41"/>
        <v>10789.626504901502</v>
      </c>
      <c r="R236" s="3"/>
      <c r="S236" s="292">
        <f t="shared" si="44"/>
        <v>10045.443685733006</v>
      </c>
      <c r="T236" s="82">
        <f t="shared" si="36"/>
        <v>9915.9246422033721</v>
      </c>
      <c r="U236" s="13"/>
      <c r="V236" s="3"/>
      <c r="W236" s="11"/>
      <c r="X236" s="3">
        <f t="shared" si="43"/>
        <v>1.0917418455835837</v>
      </c>
      <c r="Y236" s="3">
        <v>10434.261678398711</v>
      </c>
      <c r="Z236" s="3"/>
      <c r="AA236" s="3"/>
      <c r="AB236" s="3"/>
      <c r="AC236" s="3"/>
      <c r="AD236" s="3"/>
      <c r="AG236" s="2"/>
    </row>
    <row r="237" spans="1:33" x14ac:dyDescent="0.25">
      <c r="A237" s="11">
        <f t="shared" si="42"/>
        <v>1</v>
      </c>
      <c r="B237">
        <v>2669</v>
      </c>
      <c r="C237" s="11">
        <v>2670</v>
      </c>
      <c r="D237" s="3">
        <f t="shared" si="37"/>
        <v>2669.5</v>
      </c>
      <c r="E237" s="3">
        <v>0.64199999999999946</v>
      </c>
      <c r="F237" s="3">
        <v>0.20199999999999996</v>
      </c>
      <c r="G237" s="3">
        <v>0.14699999999999847</v>
      </c>
      <c r="H237" s="3">
        <v>5.5000000000001492E-2</v>
      </c>
      <c r="I237" s="111">
        <v>0.20199999999999996</v>
      </c>
      <c r="J237" s="112">
        <v>5.5000000000001492E-2</v>
      </c>
      <c r="K237" s="112">
        <v>0.14699999999999847</v>
      </c>
      <c r="L237" s="113">
        <f t="shared" si="35"/>
        <v>2.6727272727271725</v>
      </c>
      <c r="M237" s="13">
        <f t="shared" si="38"/>
        <v>0.37414965986395965</v>
      </c>
      <c r="N237" s="3">
        <f t="shared" si="39"/>
        <v>9160.6328846614688</v>
      </c>
      <c r="O237" s="3">
        <f t="shared" si="40"/>
        <v>14623.325890259781</v>
      </c>
      <c r="P237" s="3">
        <f t="shared" si="33"/>
        <v>9908.4732800160436</v>
      </c>
      <c r="Q237" s="3">
        <f t="shared" si="41"/>
        <v>10784.934435452145</v>
      </c>
      <c r="R237" s="3"/>
      <c r="S237" s="292">
        <f t="shared" si="44"/>
        <v>10039.28004740828</v>
      </c>
      <c r="T237" s="82">
        <f t="shared" si="36"/>
        <v>9906.7649676516885</v>
      </c>
      <c r="U237" s="13"/>
      <c r="V237" s="3"/>
      <c r="W237" s="11"/>
      <c r="X237" s="3">
        <f t="shared" si="43"/>
        <v>1.1249798877209196</v>
      </c>
      <c r="Y237" s="3">
        <v>10424.774975836299</v>
      </c>
      <c r="Z237" s="3"/>
      <c r="AA237" s="3"/>
      <c r="AB237" s="3"/>
      <c r="AC237" s="3"/>
      <c r="AD237" s="3"/>
      <c r="AG237" s="2"/>
    </row>
    <row r="238" spans="1:33" x14ac:dyDescent="0.25">
      <c r="A238" s="11">
        <f t="shared" si="42"/>
        <v>1</v>
      </c>
      <c r="B238">
        <v>2668</v>
      </c>
      <c r="C238" s="11">
        <v>2669</v>
      </c>
      <c r="D238" s="3">
        <f t="shared" si="37"/>
        <v>2668.5</v>
      </c>
      <c r="E238" s="3">
        <v>0.54400000000000048</v>
      </c>
      <c r="F238" s="3">
        <v>0.14500000000000135</v>
      </c>
      <c r="G238" s="3">
        <v>0.10300000000000153</v>
      </c>
      <c r="H238" s="3">
        <v>4.1999999999999815E-2</v>
      </c>
      <c r="I238" s="111">
        <v>0.14500000000000135</v>
      </c>
      <c r="J238" s="112">
        <v>4.1999999999999815E-2</v>
      </c>
      <c r="K238" s="112">
        <v>0.10300000000000153</v>
      </c>
      <c r="L238" s="113">
        <f t="shared" si="35"/>
        <v>2.4523809523809996</v>
      </c>
      <c r="M238" s="13">
        <f t="shared" si="38"/>
        <v>0.40776699029125424</v>
      </c>
      <c r="N238" s="3">
        <f t="shared" si="39"/>
        <v>9155.1187891861191</v>
      </c>
      <c r="O238" s="3">
        <f t="shared" si="40"/>
        <v>14605.012911659058</v>
      </c>
      <c r="P238" s="3">
        <f t="shared" si="33"/>
        <v>9899.584232212479</v>
      </c>
      <c r="Q238" s="3">
        <f t="shared" si="41"/>
        <v>10780.38099532743</v>
      </c>
      <c r="R238" s="3"/>
      <c r="S238" s="292">
        <f t="shared" si="44"/>
        <v>10033.624554841132</v>
      </c>
      <c r="T238" s="82">
        <f t="shared" si="36"/>
        <v>9897.8759198481239</v>
      </c>
      <c r="U238" s="13"/>
      <c r="V238" s="3"/>
      <c r="W238" s="11"/>
      <c r="X238" s="3">
        <f t="shared" si="43"/>
        <v>1.2260592809865405</v>
      </c>
      <c r="Y238" s="3">
        <v>10417.965214095953</v>
      </c>
      <c r="Z238" s="3"/>
      <c r="AA238" s="3"/>
      <c r="AB238" s="3"/>
      <c r="AC238" s="3"/>
      <c r="AD238" s="3"/>
      <c r="AG238" s="2"/>
    </row>
    <row r="239" spans="1:33" x14ac:dyDescent="0.25">
      <c r="A239" s="11">
        <f t="shared" si="42"/>
        <v>1</v>
      </c>
      <c r="B239">
        <v>2667</v>
      </c>
      <c r="C239" s="11">
        <v>2668</v>
      </c>
      <c r="D239" s="3">
        <f t="shared" si="37"/>
        <v>2667.5</v>
      </c>
      <c r="E239" s="3">
        <v>0.71299999999999919</v>
      </c>
      <c r="F239" s="3">
        <v>0.19899999999999984</v>
      </c>
      <c r="G239" s="3">
        <v>0.1330000000000009</v>
      </c>
      <c r="H239" s="3">
        <v>6.5999999999998948E-2</v>
      </c>
      <c r="I239" s="111">
        <v>0.19899999999999984</v>
      </c>
      <c r="J239" s="112">
        <v>6.5999999999998948E-2</v>
      </c>
      <c r="K239" s="112">
        <v>0.1330000000000009</v>
      </c>
      <c r="L239" s="113">
        <f t="shared" si="35"/>
        <v>2.0151515151515609</v>
      </c>
      <c r="M239" s="13">
        <f t="shared" si="38"/>
        <v>0.49624060150374816</v>
      </c>
      <c r="N239" s="3">
        <f t="shared" si="39"/>
        <v>9150.0592895314603</v>
      </c>
      <c r="O239" s="3">
        <f t="shared" si="40"/>
        <v>14585.054512739223</v>
      </c>
      <c r="P239" s="3">
        <f t="shared" si="33"/>
        <v>9891.4280197396583</v>
      </c>
      <c r="Q239" s="3">
        <f t="shared" si="41"/>
        <v>10776.202952193884</v>
      </c>
      <c r="R239" s="3"/>
      <c r="S239" s="292">
        <f t="shared" si="44"/>
        <v>10028.977367215346</v>
      </c>
      <c r="T239" s="82">
        <f t="shared" si="36"/>
        <v>9889.7197073753032</v>
      </c>
      <c r="U239" s="13"/>
      <c r="V239" s="3"/>
      <c r="W239" s="11"/>
      <c r="X239" s="3">
        <f t="shared" si="43"/>
        <v>1.4920785879246075</v>
      </c>
      <c r="Y239" s="3">
        <v>10408.619403155755</v>
      </c>
      <c r="Z239" s="3"/>
      <c r="AA239" s="3"/>
      <c r="AB239" s="3"/>
      <c r="AC239" s="3"/>
      <c r="AD239" s="3"/>
      <c r="AG239" s="2"/>
    </row>
    <row r="240" spans="1:33" x14ac:dyDescent="0.25">
      <c r="A240" s="11">
        <f t="shared" si="42"/>
        <v>1</v>
      </c>
      <c r="B240">
        <v>2666</v>
      </c>
      <c r="C240" s="11">
        <v>2667</v>
      </c>
      <c r="D240" s="3">
        <f t="shared" si="37"/>
        <v>2666.5</v>
      </c>
      <c r="E240" s="3">
        <v>0.76600000000000001</v>
      </c>
      <c r="F240" s="3">
        <v>0.21499999999999986</v>
      </c>
      <c r="G240" s="3">
        <v>0.14400000000000013</v>
      </c>
      <c r="H240" s="3">
        <v>7.099999999999973E-2</v>
      </c>
      <c r="I240" s="111">
        <v>0.21499999999999986</v>
      </c>
      <c r="J240" s="112">
        <v>7.099999999999973E-2</v>
      </c>
      <c r="K240" s="112">
        <v>0.14400000000000013</v>
      </c>
      <c r="L240" s="113">
        <f t="shared" si="35"/>
        <v>2.0281690140845168</v>
      </c>
      <c r="M240" s="13">
        <f t="shared" si="38"/>
        <v>0.49305555555555325</v>
      </c>
      <c r="N240" s="3">
        <f t="shared" si="39"/>
        <v>9145.9018365936954</v>
      </c>
      <c r="O240" s="3">
        <f t="shared" si="40"/>
        <v>14560.765720068792</v>
      </c>
      <c r="P240" s="3">
        <f t="shared" si="33"/>
        <v>9884.7259598877645</v>
      </c>
      <c r="Q240" s="3">
        <f t="shared" si="41"/>
        <v>10772.769802893503</v>
      </c>
      <c r="R240" s="3"/>
      <c r="S240" s="292">
        <f t="shared" si="44"/>
        <v>10024.300159633491</v>
      </c>
      <c r="T240" s="82">
        <f t="shared" si="36"/>
        <v>9883.0176475234093</v>
      </c>
      <c r="U240" s="13"/>
      <c r="V240" s="3"/>
      <c r="W240" s="11"/>
      <c r="X240" s="3">
        <f t="shared" si="43"/>
        <v>1.4825019050685149</v>
      </c>
      <c r="Y240" s="3">
        <v>10398.522170230415</v>
      </c>
      <c r="Z240" s="3"/>
      <c r="AA240" s="3"/>
      <c r="AB240" s="3"/>
      <c r="AC240" s="3"/>
      <c r="AD240" s="3"/>
      <c r="AG240" s="2"/>
    </row>
    <row r="241" spans="1:33" x14ac:dyDescent="0.25">
      <c r="A241" s="11">
        <f t="shared" si="42"/>
        <v>1</v>
      </c>
      <c r="B241">
        <v>2665</v>
      </c>
      <c r="C241" s="11">
        <v>2666</v>
      </c>
      <c r="D241" s="3">
        <f t="shared" si="37"/>
        <v>2665.5</v>
      </c>
      <c r="E241" s="3">
        <v>0.73600000000000065</v>
      </c>
      <c r="F241" s="3">
        <v>0.26000000000000156</v>
      </c>
      <c r="G241" s="3">
        <v>0.19899999999999984</v>
      </c>
      <c r="H241" s="3">
        <v>6.100000000000172E-2</v>
      </c>
      <c r="I241" s="111">
        <v>0.26000000000000156</v>
      </c>
      <c r="J241" s="112">
        <v>6.100000000000172E-2</v>
      </c>
      <c r="K241" s="112">
        <v>0.19899999999999984</v>
      </c>
      <c r="L241" s="113">
        <f t="shared" si="35"/>
        <v>3.2622950819671184</v>
      </c>
      <c r="M241" s="13">
        <f t="shared" si="38"/>
        <v>0.30653266331659179</v>
      </c>
      <c r="N241" s="3">
        <f t="shared" si="39"/>
        <v>9141.7175272936311</v>
      </c>
      <c r="O241" s="3">
        <f t="shared" si="40"/>
        <v>14536.632821374886</v>
      </c>
      <c r="P241" s="3">
        <f t="shared" si="33"/>
        <v>9877.9806059925613</v>
      </c>
      <c r="Q241" s="3">
        <f t="shared" si="41"/>
        <v>10769.314476095788</v>
      </c>
      <c r="R241" s="3"/>
      <c r="S241" s="292">
        <f t="shared" si="44"/>
        <v>10016.776905316092</v>
      </c>
      <c r="T241" s="82">
        <f t="shared" si="36"/>
        <v>9876.2722936282062</v>
      </c>
      <c r="U241" s="13"/>
      <c r="V241" s="3"/>
      <c r="W241" s="11"/>
      <c r="X241" s="3">
        <f t="shared" si="43"/>
        <v>0.92167150782943252</v>
      </c>
      <c r="Y241" s="3">
        <v>10386.311562971865</v>
      </c>
      <c r="Z241" s="3"/>
      <c r="AA241" s="3"/>
      <c r="AB241" s="3"/>
      <c r="AC241" s="3"/>
      <c r="AD241" s="3"/>
      <c r="AG241" s="2"/>
    </row>
    <row r="242" spans="1:33" x14ac:dyDescent="0.25">
      <c r="A242" s="11">
        <f t="shared" si="42"/>
        <v>1</v>
      </c>
      <c r="B242">
        <v>2664</v>
      </c>
      <c r="C242" s="11">
        <v>2665</v>
      </c>
      <c r="D242" s="3">
        <f t="shared" si="37"/>
        <v>2664.5</v>
      </c>
      <c r="E242" s="3">
        <v>0.80300000000000082</v>
      </c>
      <c r="F242" s="3">
        <v>0.2970000000000006</v>
      </c>
      <c r="G242" s="3">
        <v>0.24200000000000088</v>
      </c>
      <c r="H242" s="3">
        <v>5.4999999999999716E-2</v>
      </c>
      <c r="I242" s="111">
        <v>0.2970000000000006</v>
      </c>
      <c r="J242" s="112">
        <v>5.4999999999999716E-2</v>
      </c>
      <c r="K242" s="112">
        <v>0.24200000000000088</v>
      </c>
      <c r="L242" s="113">
        <f t="shared" si="35"/>
        <v>4.4000000000000385</v>
      </c>
      <c r="M242" s="13">
        <f t="shared" si="38"/>
        <v>0.22727272727272527</v>
      </c>
      <c r="N242" s="3">
        <f t="shared" si="39"/>
        <v>9134.9870962712484</v>
      </c>
      <c r="O242" s="3">
        <f t="shared" si="40"/>
        <v>14521.629397061255</v>
      </c>
      <c r="P242" s="3">
        <f t="shared" si="33"/>
        <v>9867.1307533986037</v>
      </c>
      <c r="Q242" s="3">
        <f t="shared" si="41"/>
        <v>10763.756608117086</v>
      </c>
      <c r="R242" s="3"/>
      <c r="S242" s="292">
        <f t="shared" si="44"/>
        <v>10006.629963312122</v>
      </c>
      <c r="T242" s="82">
        <f t="shared" si="36"/>
        <v>9865.4224410342485</v>
      </c>
      <c r="U242" s="13"/>
      <c r="V242" s="3"/>
      <c r="W242" s="11"/>
      <c r="X242" s="3">
        <f t="shared" si="43"/>
        <v>0.68335555163210793</v>
      </c>
      <c r="Y242" s="3">
        <v>10372.363292372676</v>
      </c>
      <c r="Z242" s="3"/>
      <c r="AA242" s="3"/>
      <c r="AB242" s="3"/>
      <c r="AC242" s="3"/>
      <c r="AD242" s="3"/>
      <c r="AG242" s="2"/>
    </row>
    <row r="243" spans="1:33" x14ac:dyDescent="0.25">
      <c r="A243" s="11">
        <f t="shared" si="42"/>
        <v>1</v>
      </c>
      <c r="B243">
        <v>2663</v>
      </c>
      <c r="C243" s="11">
        <v>2664</v>
      </c>
      <c r="D243" s="3">
        <f t="shared" si="37"/>
        <v>2663.5</v>
      </c>
      <c r="E243" s="3">
        <v>0.68200000000000038</v>
      </c>
      <c r="F243" s="3">
        <v>0.20000000000000107</v>
      </c>
      <c r="G243" s="3">
        <v>0.14300000000000068</v>
      </c>
      <c r="H243" s="3">
        <v>5.7000000000000384E-2</v>
      </c>
      <c r="I243" s="111">
        <v>0.20000000000000107</v>
      </c>
      <c r="J243" s="112">
        <v>5.7000000000000384E-2</v>
      </c>
      <c r="K243" s="112">
        <v>0.14300000000000068</v>
      </c>
      <c r="L243" s="113">
        <f t="shared" si="35"/>
        <v>2.5087719298245563</v>
      </c>
      <c r="M243" s="13">
        <f t="shared" si="38"/>
        <v>0.39860139860139937</v>
      </c>
      <c r="N243" s="3">
        <f t="shared" si="39"/>
        <v>9125.9094697063847</v>
      </c>
      <c r="O243" s="3">
        <f t="shared" si="40"/>
        <v>14510.505397663295</v>
      </c>
      <c r="P243" s="3">
        <f t="shared" si="33"/>
        <v>9852.4970828648438</v>
      </c>
      <c r="Q243" s="3">
        <f t="shared" si="41"/>
        <v>10756.260468592043</v>
      </c>
      <c r="R243" s="3"/>
      <c r="S243" s="292">
        <f t="shared" si="44"/>
        <v>10000.844426204594</v>
      </c>
      <c r="T243" s="82">
        <f t="shared" si="36"/>
        <v>9850.7887705004887</v>
      </c>
      <c r="U243" s="13"/>
      <c r="V243" s="3"/>
      <c r="W243" s="11"/>
      <c r="X243" s="3">
        <f t="shared" si="43"/>
        <v>1.198500505939206</v>
      </c>
      <c r="Y243" s="3">
        <v>10362.970517558408</v>
      </c>
      <c r="Z243" s="3"/>
      <c r="AA243" s="3"/>
      <c r="AB243" s="3"/>
      <c r="AC243" s="3"/>
      <c r="AD243" s="3"/>
      <c r="AG243" s="2"/>
    </row>
    <row r="244" spans="1:33" x14ac:dyDescent="0.25">
      <c r="A244" s="11">
        <f t="shared" si="42"/>
        <v>1</v>
      </c>
      <c r="B244">
        <v>2662</v>
      </c>
      <c r="C244" s="11">
        <v>2663</v>
      </c>
      <c r="D244" s="3">
        <f t="shared" si="37"/>
        <v>2662.5</v>
      </c>
      <c r="E244" s="3">
        <v>0.52099999999999902</v>
      </c>
      <c r="F244" s="3">
        <v>0.14499999999999957</v>
      </c>
      <c r="G244" s="3">
        <v>0.10599999999999987</v>
      </c>
      <c r="H244" s="3">
        <v>3.8999999999999702E-2</v>
      </c>
      <c r="I244" s="111">
        <v>0.14499999999999957</v>
      </c>
      <c r="J244" s="112">
        <v>3.8999999999999702E-2</v>
      </c>
      <c r="K244" s="112">
        <v>0.10599999999999987</v>
      </c>
      <c r="L244" s="113">
        <f t="shared" si="35"/>
        <v>2.7179487179487354</v>
      </c>
      <c r="M244" s="13">
        <f t="shared" si="38"/>
        <v>0.36792452830188443</v>
      </c>
      <c r="N244" s="3">
        <f t="shared" si="39"/>
        <v>9120.733629998349</v>
      </c>
      <c r="O244" s="3">
        <f t="shared" si="40"/>
        <v>14490.995614103796</v>
      </c>
      <c r="P244" s="3">
        <f t="shared" si="33"/>
        <v>9844.1533233499795</v>
      </c>
      <c r="Q244" s="3">
        <f t="shared" si="41"/>
        <v>10751.986353950571</v>
      </c>
      <c r="R244" s="3"/>
      <c r="S244" s="292">
        <f t="shared" si="44"/>
        <v>9994.5765016566875</v>
      </c>
      <c r="T244" s="82">
        <f t="shared" si="36"/>
        <v>9842.4450109856243</v>
      </c>
      <c r="U244" s="13"/>
      <c r="V244" s="3"/>
      <c r="W244" s="11"/>
      <c r="X244" s="3">
        <f t="shared" si="43"/>
        <v>1.1062623835855054</v>
      </c>
      <c r="Y244" s="3">
        <v>10356.160755818062</v>
      </c>
      <c r="Z244" s="3"/>
      <c r="AA244" s="3"/>
      <c r="AB244" s="3"/>
      <c r="AC244" s="3"/>
      <c r="AD244" s="3"/>
      <c r="AG244" s="2"/>
    </row>
    <row r="245" spans="1:33" x14ac:dyDescent="0.25">
      <c r="A245" s="11">
        <f t="shared" si="42"/>
        <v>1</v>
      </c>
      <c r="B245">
        <v>2661</v>
      </c>
      <c r="C245" s="11">
        <v>2662</v>
      </c>
      <c r="D245" s="3">
        <f t="shared" si="37"/>
        <v>2661.5</v>
      </c>
      <c r="E245" s="3">
        <v>0.56700000000000017</v>
      </c>
      <c r="F245" s="3">
        <v>0.14500000000000135</v>
      </c>
      <c r="G245" s="3">
        <v>0.10000000000000142</v>
      </c>
      <c r="H245" s="3">
        <v>4.4999999999999929E-2</v>
      </c>
      <c r="I245" s="111">
        <v>0.14500000000000135</v>
      </c>
      <c r="J245" s="112">
        <v>4.4999999999999929E-2</v>
      </c>
      <c r="K245" s="112">
        <v>0.10000000000000142</v>
      </c>
      <c r="L245" s="113">
        <f t="shared" si="35"/>
        <v>2.2222222222222574</v>
      </c>
      <c r="M245" s="13">
        <f t="shared" si="38"/>
        <v>0.44999999999999291</v>
      </c>
      <c r="N245" s="3">
        <f t="shared" si="39"/>
        <v>9115.1262382974437</v>
      </c>
      <c r="O245" s="3">
        <f t="shared" si="40"/>
        <v>14472.987328285968</v>
      </c>
      <c r="P245" s="3">
        <f t="shared" si="33"/>
        <v>9835.1138765167707</v>
      </c>
      <c r="Q245" s="3">
        <f t="shared" si="41"/>
        <v>10747.355871493377</v>
      </c>
      <c r="R245" s="3"/>
      <c r="S245" s="292">
        <f t="shared" si="44"/>
        <v>9989.4517834728649</v>
      </c>
      <c r="T245" s="82">
        <f t="shared" si="36"/>
        <v>9833.4055641524155</v>
      </c>
      <c r="U245" s="13"/>
      <c r="V245" s="3"/>
      <c r="W245" s="11"/>
      <c r="X245" s="3">
        <f t="shared" si="43"/>
        <v>1.3530439922314965</v>
      </c>
      <c r="Y245" s="3">
        <v>10349.350994077717</v>
      </c>
      <c r="Z245" s="3"/>
      <c r="AA245" s="3"/>
      <c r="AB245" s="3"/>
      <c r="AC245" s="3"/>
      <c r="AD245" s="3"/>
      <c r="AG245" s="2"/>
    </row>
    <row r="246" spans="1:33" x14ac:dyDescent="0.25">
      <c r="A246" s="11">
        <f t="shared" si="42"/>
        <v>1</v>
      </c>
      <c r="B246">
        <v>2660</v>
      </c>
      <c r="C246" s="11">
        <v>2661</v>
      </c>
      <c r="D246" s="3">
        <f t="shared" si="37"/>
        <v>2660.5</v>
      </c>
      <c r="E246" s="3">
        <v>0.79499999999999993</v>
      </c>
      <c r="F246" s="3">
        <v>0.22199999999999953</v>
      </c>
      <c r="G246" s="3">
        <v>0.15800000000000036</v>
      </c>
      <c r="H246" s="3">
        <v>6.3999999999999169E-2</v>
      </c>
      <c r="I246" s="111">
        <v>0.22199999999999953</v>
      </c>
      <c r="J246" s="112">
        <v>6.3999999999999169E-2</v>
      </c>
      <c r="K246" s="112">
        <v>0.15800000000000036</v>
      </c>
      <c r="L246" s="113">
        <f t="shared" si="35"/>
        <v>2.4687500000000377</v>
      </c>
      <c r="M246" s="13">
        <f t="shared" si="38"/>
        <v>0.40506329113923434</v>
      </c>
      <c r="N246" s="3">
        <f t="shared" si="39"/>
        <v>9110.5415784161996</v>
      </c>
      <c r="O246" s="3">
        <f t="shared" si="40"/>
        <v>14450.961809478009</v>
      </c>
      <c r="P246" s="3">
        <f t="shared" si="33"/>
        <v>9827.7231338229521</v>
      </c>
      <c r="Q246" s="3">
        <f t="shared" si="41"/>
        <v>10743.569942440325</v>
      </c>
      <c r="R246" s="3"/>
      <c r="S246" s="292">
        <f t="shared" si="44"/>
        <v>9983.7585418655235</v>
      </c>
      <c r="T246" s="82">
        <f t="shared" si="36"/>
        <v>9826.014821458597</v>
      </c>
      <c r="U246" s="13"/>
      <c r="V246" s="3"/>
      <c r="W246" s="11"/>
      <c r="X246" s="3">
        <f t="shared" si="43"/>
        <v>1.2179298945543824</v>
      </c>
      <c r="Y246" s="3">
        <v>10338.925014033877</v>
      </c>
      <c r="Z246" s="3"/>
      <c r="AA246" s="3"/>
      <c r="AB246" s="3"/>
      <c r="AC246" s="3"/>
      <c r="AD246" s="3"/>
      <c r="AG246" s="2"/>
    </row>
    <row r="247" spans="1:33" x14ac:dyDescent="0.25">
      <c r="A247" s="11">
        <f t="shared" si="42"/>
        <v>1</v>
      </c>
      <c r="B247">
        <v>2659</v>
      </c>
      <c r="C247" s="11">
        <v>2660</v>
      </c>
      <c r="D247" s="3">
        <f t="shared" si="37"/>
        <v>2659.5</v>
      </c>
      <c r="E247" s="3">
        <v>0.66699999999999982</v>
      </c>
      <c r="F247" s="3">
        <v>0.19999999999999929</v>
      </c>
      <c r="G247" s="3">
        <v>0.14199999999999946</v>
      </c>
      <c r="H247" s="3">
        <v>5.7999999999999829E-2</v>
      </c>
      <c r="I247" s="111">
        <v>0.19999999999999929</v>
      </c>
      <c r="J247" s="112">
        <v>5.7999999999999829E-2</v>
      </c>
      <c r="K247" s="112">
        <v>0.14199999999999946</v>
      </c>
      <c r="L247" s="113">
        <f t="shared" si="35"/>
        <v>2.4482758620689635</v>
      </c>
      <c r="M247" s="13">
        <f t="shared" si="38"/>
        <v>0.40845070422535246</v>
      </c>
      <c r="N247" s="3">
        <f t="shared" si="39"/>
        <v>9105.4483078293797</v>
      </c>
      <c r="O247" s="3">
        <f t="shared" si="40"/>
        <v>14431.135744728228</v>
      </c>
      <c r="P247" s="3">
        <f t="shared" si="33"/>
        <v>9819.5124806115382</v>
      </c>
      <c r="Q247" s="3">
        <f t="shared" si="41"/>
        <v>10739.36401188295</v>
      </c>
      <c r="R247" s="3"/>
      <c r="S247" s="292">
        <f t="shared" si="44"/>
        <v>9978.1125161423115</v>
      </c>
      <c r="T247" s="82">
        <f t="shared" si="36"/>
        <v>9817.804168247183</v>
      </c>
      <c r="U247" s="13"/>
      <c r="V247" s="3"/>
      <c r="W247" s="11"/>
      <c r="X247" s="3">
        <f t="shared" si="43"/>
        <v>1.2281150477219835</v>
      </c>
      <c r="Y247" s="3">
        <v>10329.532239219609</v>
      </c>
      <c r="Z247" s="3"/>
      <c r="AA247" s="3"/>
      <c r="AB247" s="3"/>
      <c r="AC247" s="3"/>
      <c r="AD247" s="3"/>
      <c r="AG247" s="2"/>
    </row>
    <row r="248" spans="1:33" x14ac:dyDescent="0.25">
      <c r="A248" s="11">
        <f t="shared" si="42"/>
        <v>1</v>
      </c>
      <c r="B248">
        <v>2658</v>
      </c>
      <c r="C248" s="11">
        <v>2659</v>
      </c>
      <c r="D248" s="3">
        <f t="shared" si="37"/>
        <v>2658.5</v>
      </c>
      <c r="E248" s="3">
        <v>0.61399999999999899</v>
      </c>
      <c r="F248" s="3">
        <v>0.17900000000000027</v>
      </c>
      <c r="G248" s="3">
        <v>0.12899999999999956</v>
      </c>
      <c r="H248" s="3">
        <v>5.0000000000000711E-2</v>
      </c>
      <c r="I248" s="111">
        <v>0.17900000000000027</v>
      </c>
      <c r="J248" s="112">
        <v>5.0000000000000711E-2</v>
      </c>
      <c r="K248" s="112">
        <v>0.12899999999999956</v>
      </c>
      <c r="L248" s="113">
        <f t="shared" si="35"/>
        <v>2.5799999999999543</v>
      </c>
      <c r="M248" s="13">
        <f t="shared" si="38"/>
        <v>0.38759689922481305</v>
      </c>
      <c r="N248" s="3">
        <f t="shared" si="39"/>
        <v>9100.3972773740097</v>
      </c>
      <c r="O248" s="3">
        <f t="shared" si="40"/>
        <v>14411.143881021473</v>
      </c>
      <c r="P248" s="3">
        <f t="shared" si="33"/>
        <v>9811.3699209885217</v>
      </c>
      <c r="Q248" s="3">
        <f t="shared" si="41"/>
        <v>10735.192962460709</v>
      </c>
      <c r="R248" s="3"/>
      <c r="S248" s="292">
        <f t="shared" si="44"/>
        <v>9972.1627183308919</v>
      </c>
      <c r="T248" s="82">
        <f t="shared" si="36"/>
        <v>9809.6616086241665</v>
      </c>
      <c r="U248" s="13"/>
      <c r="V248" s="3"/>
      <c r="W248" s="11"/>
      <c r="X248" s="3">
        <f t="shared" si="43"/>
        <v>1.1654125686748948</v>
      </c>
      <c r="Y248" s="3">
        <v>10321.125705760838</v>
      </c>
      <c r="Z248" s="3"/>
      <c r="AA248" s="3"/>
      <c r="AB248" s="3"/>
      <c r="AC248" s="3"/>
      <c r="AD248" s="3"/>
      <c r="AG248" s="2"/>
    </row>
    <row r="249" spans="1:33" x14ac:dyDescent="0.25">
      <c r="A249" s="11">
        <f t="shared" si="42"/>
        <v>1</v>
      </c>
      <c r="B249">
        <v>2657</v>
      </c>
      <c r="C249" s="11">
        <v>2658</v>
      </c>
      <c r="D249" s="3">
        <f t="shared" si="37"/>
        <v>2657.5</v>
      </c>
      <c r="E249" s="3">
        <v>0.68799999999999883</v>
      </c>
      <c r="F249" s="3">
        <v>0.20699999999999896</v>
      </c>
      <c r="G249" s="3">
        <v>0.14899999999999913</v>
      </c>
      <c r="H249" s="3">
        <v>5.7999999999999829E-2</v>
      </c>
      <c r="I249" s="111">
        <v>0.20699999999999896</v>
      </c>
      <c r="J249" s="112">
        <v>5.7999999999999829E-2</v>
      </c>
      <c r="K249" s="112">
        <v>0.14899999999999913</v>
      </c>
      <c r="L249" s="113">
        <f t="shared" si="35"/>
        <v>2.5689655172413719</v>
      </c>
      <c r="M249" s="13">
        <f t="shared" si="38"/>
        <v>0.38926174496644406</v>
      </c>
      <c r="N249" s="3">
        <f t="shared" si="39"/>
        <v>9095.0744872518862</v>
      </c>
      <c r="O249" s="3">
        <f t="shared" si="40"/>
        <v>14392.172719257511</v>
      </c>
      <c r="P249" s="3">
        <f t="shared" si="33"/>
        <v>9802.7892687209987</v>
      </c>
      <c r="Q249" s="3">
        <f t="shared" si="41"/>
        <v>10730.797498830116</v>
      </c>
      <c r="R249" s="3"/>
      <c r="S249" s="292">
        <f t="shared" si="44"/>
        <v>9966.2383673959721</v>
      </c>
      <c r="T249" s="82">
        <f t="shared" si="36"/>
        <v>9801.0809563566436</v>
      </c>
      <c r="U249" s="13"/>
      <c r="V249" s="3"/>
      <c r="W249" s="11"/>
      <c r="X249" s="3">
        <f t="shared" si="43"/>
        <v>1.1704183676275901</v>
      </c>
      <c r="Y249" s="3">
        <v>10311.40418382807</v>
      </c>
      <c r="Z249" s="3"/>
      <c r="AA249" s="3"/>
      <c r="AB249" s="3"/>
      <c r="AC249" s="3"/>
      <c r="AD249" s="3"/>
      <c r="AG249" s="2"/>
    </row>
    <row r="250" spans="1:33" x14ac:dyDescent="0.25">
      <c r="A250" s="11">
        <f t="shared" si="42"/>
        <v>1</v>
      </c>
      <c r="B250">
        <v>2656</v>
      </c>
      <c r="C250" s="11">
        <v>2657</v>
      </c>
      <c r="D250" s="3">
        <f t="shared" si="37"/>
        <v>2656.5</v>
      </c>
      <c r="E250" s="3">
        <v>0.45800000000000107</v>
      </c>
      <c r="F250" s="3">
        <v>0.13100000000000112</v>
      </c>
      <c r="G250" s="3">
        <v>9.1000000000000192E-2</v>
      </c>
      <c r="H250" s="3">
        <v>4.0000000000000924E-2</v>
      </c>
      <c r="I250" s="111">
        <v>0.13100000000000112</v>
      </c>
      <c r="J250" s="112">
        <v>4.0000000000000924E-2</v>
      </c>
      <c r="K250" s="112">
        <v>9.1000000000000192E-2</v>
      </c>
      <c r="L250" s="113">
        <f t="shared" si="35"/>
        <v>2.2749999999999524</v>
      </c>
      <c r="M250" s="13">
        <f t="shared" si="38"/>
        <v>0.43956043956044877</v>
      </c>
      <c r="N250" s="3">
        <f t="shared" si="39"/>
        <v>9089.7744623374492</v>
      </c>
      <c r="O250" s="3">
        <f t="shared" si="40"/>
        <v>14373.120070624227</v>
      </c>
      <c r="P250" s="3">
        <f t="shared" si="33"/>
        <v>9794.2453153137485</v>
      </c>
      <c r="Q250" s="3">
        <f t="shared" si="41"/>
        <v>10726.42083429551</v>
      </c>
      <c r="R250" s="3"/>
      <c r="S250" s="292">
        <f t="shared" si="44"/>
        <v>9960.9919371552824</v>
      </c>
      <c r="T250" s="82">
        <f t="shared" si="36"/>
        <v>9792.5370029493934</v>
      </c>
      <c r="U250" s="13"/>
      <c r="V250" s="3"/>
      <c r="W250" s="11"/>
      <c r="X250" s="3">
        <f t="shared" si="43"/>
        <v>1.3216546932663649</v>
      </c>
      <c r="Y250" s="3">
        <v>10305.251916324723</v>
      </c>
      <c r="Z250" s="3"/>
      <c r="AA250" s="3"/>
      <c r="AB250" s="3"/>
      <c r="AC250" s="3"/>
      <c r="AD250" s="3"/>
      <c r="AG250" s="2"/>
    </row>
    <row r="251" spans="1:33" x14ac:dyDescent="0.25">
      <c r="A251" s="11">
        <f t="shared" si="42"/>
        <v>1</v>
      </c>
      <c r="B251">
        <v>2655</v>
      </c>
      <c r="C251" s="11">
        <v>2656</v>
      </c>
      <c r="D251" s="3">
        <f t="shared" si="37"/>
        <v>2655.5</v>
      </c>
      <c r="E251" s="3">
        <v>0.65700000000000003</v>
      </c>
      <c r="F251" s="3">
        <v>0.20199999999999996</v>
      </c>
      <c r="G251" s="3">
        <v>0.14300000000000068</v>
      </c>
      <c r="H251" s="3">
        <v>5.8999999999999275E-2</v>
      </c>
      <c r="I251" s="111">
        <v>0.20199999999999996</v>
      </c>
      <c r="J251" s="112">
        <v>5.8999999999999275E-2</v>
      </c>
      <c r="K251" s="112">
        <v>0.14300000000000068</v>
      </c>
      <c r="L251" s="113">
        <f t="shared" si="35"/>
        <v>2.4237288135593635</v>
      </c>
      <c r="M251" s="13">
        <f t="shared" si="38"/>
        <v>0.41258741258740556</v>
      </c>
      <c r="N251" s="3">
        <f t="shared" si="39"/>
        <v>9085.0809167840252</v>
      </c>
      <c r="O251" s="3">
        <f t="shared" si="40"/>
        <v>14351.605522338063</v>
      </c>
      <c r="P251" s="3">
        <f t="shared" si="33"/>
        <v>9786.6790424809515</v>
      </c>
      <c r="Q251" s="3">
        <f t="shared" si="41"/>
        <v>10722.544989427448</v>
      </c>
      <c r="R251" s="3"/>
      <c r="S251" s="292">
        <f t="shared" si="44"/>
        <v>9955.4025199497064</v>
      </c>
      <c r="T251" s="82">
        <f t="shared" si="36"/>
        <v>9784.9707301165963</v>
      </c>
      <c r="U251" s="13"/>
      <c r="V251" s="3"/>
      <c r="W251" s="11"/>
      <c r="X251" s="3">
        <f t="shared" si="43"/>
        <v>1.2405531552705771</v>
      </c>
      <c r="Y251" s="3">
        <v>10295.765213762312</v>
      </c>
      <c r="Z251" s="3"/>
      <c r="AA251" s="3"/>
      <c r="AB251" s="3"/>
      <c r="AC251" s="3"/>
      <c r="AD251" s="3"/>
      <c r="AG251" s="2"/>
    </row>
    <row r="252" spans="1:33" x14ac:dyDescent="0.25">
      <c r="A252" s="11">
        <f t="shared" si="42"/>
        <v>1</v>
      </c>
      <c r="B252">
        <v>2654</v>
      </c>
      <c r="C252" s="11">
        <v>2655</v>
      </c>
      <c r="D252" s="3">
        <f t="shared" si="37"/>
        <v>2654.5</v>
      </c>
      <c r="E252" s="3">
        <v>0.89699999999999847</v>
      </c>
      <c r="F252" s="3">
        <v>0.24299999999999855</v>
      </c>
      <c r="G252" s="3">
        <v>0.17600000000000016</v>
      </c>
      <c r="H252" s="3">
        <v>6.6999999999998394E-2</v>
      </c>
      <c r="I252" s="111">
        <v>0.24299999999999855</v>
      </c>
      <c r="J252" s="112">
        <v>6.6999999999998394E-2</v>
      </c>
      <c r="K252" s="112">
        <v>0.17600000000000016</v>
      </c>
      <c r="L252" s="113">
        <f t="shared" si="35"/>
        <v>2.6268656716418564</v>
      </c>
      <c r="M252" s="13">
        <f t="shared" si="38"/>
        <v>0.38068181818180874</v>
      </c>
      <c r="N252" s="3">
        <f t="shared" si="39"/>
        <v>9080.0805292694822</v>
      </c>
      <c r="O252" s="3">
        <f t="shared" si="40"/>
        <v>14331.41118496946</v>
      </c>
      <c r="P252" s="3">
        <f t="shared" si="33"/>
        <v>9778.6181222716768</v>
      </c>
      <c r="Q252" s="3">
        <f t="shared" si="41"/>
        <v>10718.41576002806</v>
      </c>
      <c r="R252" s="3"/>
      <c r="S252" s="292">
        <f t="shared" si="44"/>
        <v>9949.3446441264405</v>
      </c>
      <c r="T252" s="82">
        <f t="shared" si="36"/>
        <v>9776.9098099073217</v>
      </c>
      <c r="U252" s="13"/>
      <c r="V252" s="3"/>
      <c r="W252" s="11"/>
      <c r="X252" s="3">
        <f t="shared" si="43"/>
        <v>1.1446205489837773</v>
      </c>
      <c r="Y252" s="3">
        <v>10284.352992362976</v>
      </c>
      <c r="Z252" s="3"/>
      <c r="AA252" s="3"/>
      <c r="AB252" s="3"/>
      <c r="AC252" s="3"/>
      <c r="AD252" s="3"/>
      <c r="AG252" s="2"/>
    </row>
    <row r="253" spans="1:33" x14ac:dyDescent="0.25">
      <c r="A253" s="11">
        <f t="shared" si="42"/>
        <v>1</v>
      </c>
      <c r="B253">
        <v>2653</v>
      </c>
      <c r="C253" s="11">
        <v>2654</v>
      </c>
      <c r="D253" s="3">
        <f t="shared" si="37"/>
        <v>2653.5</v>
      </c>
      <c r="E253" s="3">
        <v>0.51199999999999868</v>
      </c>
      <c r="F253" s="3">
        <v>0.13299999999999912</v>
      </c>
      <c r="G253" s="3">
        <v>9.0999999999999304E-2</v>
      </c>
      <c r="H253" s="3">
        <v>4.1999999999999815E-2</v>
      </c>
      <c r="I253" s="111">
        <v>0.13299999999999912</v>
      </c>
      <c r="J253" s="112">
        <v>4.1999999999999815E-2</v>
      </c>
      <c r="K253" s="112">
        <v>9.0999999999999304E-2</v>
      </c>
      <c r="L253" s="113">
        <f t="shared" si="35"/>
        <v>2.1666666666666594</v>
      </c>
      <c r="M253" s="13">
        <f t="shared" si="38"/>
        <v>0.46153846153846306</v>
      </c>
      <c r="N253" s="3">
        <f t="shared" si="39"/>
        <v>9074.6610507232945</v>
      </c>
      <c r="O253" s="3">
        <f t="shared" si="40"/>
        <v>14312.778485977879</v>
      </c>
      <c r="P253" s="3">
        <f t="shared" si="33"/>
        <v>9769.8816025500291</v>
      </c>
      <c r="Q253" s="3">
        <f t="shared" si="41"/>
        <v>10713.94045284893</v>
      </c>
      <c r="R253" s="3"/>
      <c r="S253" s="292">
        <f t="shared" si="44"/>
        <v>9944.3480438972128</v>
      </c>
      <c r="T253" s="82">
        <f t="shared" si="36"/>
        <v>9768.173290185674</v>
      </c>
      <c r="U253" s="13"/>
      <c r="V253" s="3"/>
      <c r="W253" s="11"/>
      <c r="X253" s="3">
        <f t="shared" si="43"/>
        <v>1.3877374279297663</v>
      </c>
      <c r="Y253" s="3">
        <v>10278.106797111486</v>
      </c>
      <c r="Z253" s="3"/>
      <c r="AA253" s="3"/>
      <c r="AB253" s="3"/>
      <c r="AC253" s="3"/>
      <c r="AD253" s="3"/>
      <c r="AG253" s="2"/>
    </row>
    <row r="254" spans="1:33" x14ac:dyDescent="0.25">
      <c r="A254" s="11">
        <f t="shared" si="42"/>
        <v>1</v>
      </c>
      <c r="B254">
        <v>2652</v>
      </c>
      <c r="C254" s="11">
        <v>2653</v>
      </c>
      <c r="D254" s="3">
        <f t="shared" si="37"/>
        <v>2652.5</v>
      </c>
      <c r="E254" s="3">
        <v>0.64499999999999957</v>
      </c>
      <c r="F254" s="3">
        <v>0.17199999999999882</v>
      </c>
      <c r="G254" s="3">
        <v>0.12599999999999945</v>
      </c>
      <c r="H254" s="3">
        <v>4.5999999999999375E-2</v>
      </c>
      <c r="I254" s="111">
        <v>0.17199999999999882</v>
      </c>
      <c r="J254" s="112">
        <v>4.5999999999999375E-2</v>
      </c>
      <c r="K254" s="112">
        <v>0.12599999999999945</v>
      </c>
      <c r="L254" s="113">
        <f t="shared" si="35"/>
        <v>2.7391304347826337</v>
      </c>
      <c r="M254" s="13">
        <f t="shared" si="38"/>
        <v>0.36507936507936173</v>
      </c>
      <c r="N254" s="3">
        <f t="shared" si="39"/>
        <v>9070.1910073390809</v>
      </c>
      <c r="O254" s="3">
        <f t="shared" si="40"/>
        <v>14290.188210277407</v>
      </c>
      <c r="P254" s="3">
        <f t="shared" si="33"/>
        <v>9762.6756284235562</v>
      </c>
      <c r="Q254" s="3">
        <f t="shared" si="41"/>
        <v>10710.249172022204</v>
      </c>
      <c r="R254" s="3"/>
      <c r="S254" s="292">
        <f t="shared" si="44"/>
        <v>9938.0312717010656</v>
      </c>
      <c r="T254" s="82">
        <f t="shared" si="36"/>
        <v>9760.967316059201</v>
      </c>
      <c r="U254" s="13"/>
      <c r="V254" s="3"/>
      <c r="W254" s="11"/>
      <c r="X254" s="3">
        <f t="shared" si="43"/>
        <v>1.0977076480186023</v>
      </c>
      <c r="Y254" s="3">
        <v>10270.029010771215</v>
      </c>
      <c r="Z254" s="3"/>
      <c r="AA254" s="3"/>
      <c r="AB254" s="3"/>
      <c r="AC254" s="3"/>
      <c r="AD254" s="3"/>
      <c r="AG254" s="2"/>
    </row>
    <row r="255" spans="1:33" x14ac:dyDescent="0.25">
      <c r="A255" s="11">
        <f t="shared" si="42"/>
        <v>1</v>
      </c>
      <c r="B255">
        <v>2651</v>
      </c>
      <c r="C255" s="11">
        <v>2652</v>
      </c>
      <c r="D255" s="3">
        <f t="shared" si="37"/>
        <v>2651.5</v>
      </c>
      <c r="E255" s="3">
        <v>0.66099999999999959</v>
      </c>
      <c r="F255" s="3">
        <v>0.17600000000000016</v>
      </c>
      <c r="G255" s="3">
        <v>0.125</v>
      </c>
      <c r="H255" s="3">
        <v>5.1000000000000156E-2</v>
      </c>
      <c r="I255" s="111">
        <v>0.17600000000000016</v>
      </c>
      <c r="J255" s="112">
        <v>5.1000000000000156E-2</v>
      </c>
      <c r="K255" s="112">
        <v>0.125</v>
      </c>
      <c r="L255" s="113">
        <f t="shared" si="35"/>
        <v>2.4509803921568554</v>
      </c>
      <c r="M255" s="13">
        <f t="shared" si="38"/>
        <v>0.40800000000000125</v>
      </c>
      <c r="N255" s="3">
        <f t="shared" si="39"/>
        <v>9064.5399157028514</v>
      </c>
      <c r="O255" s="3">
        <f t="shared" si="40"/>
        <v>14272.319182673065</v>
      </c>
      <c r="P255" s="3">
        <f t="shared" si="33"/>
        <v>9753.5657347118286</v>
      </c>
      <c r="Q255" s="3">
        <f t="shared" si="41"/>
        <v>10705.58260295029</v>
      </c>
      <c r="R255" s="3"/>
      <c r="S255" s="292">
        <f t="shared" si="44"/>
        <v>9932.3790089983195</v>
      </c>
      <c r="T255" s="82">
        <f t="shared" si="36"/>
        <v>9751.8574223474734</v>
      </c>
      <c r="U255" s="13"/>
      <c r="V255" s="3"/>
      <c r="W255" s="11"/>
      <c r="X255" s="3">
        <f t="shared" si="43"/>
        <v>1.2267598862900311</v>
      </c>
      <c r="Y255" s="3">
        <v>10261.763368934659</v>
      </c>
      <c r="Z255" s="3"/>
      <c r="AA255" s="3"/>
      <c r="AB255" s="3"/>
      <c r="AC255" s="3"/>
      <c r="AD255" s="3"/>
      <c r="AG255" s="2"/>
    </row>
    <row r="256" spans="1:33" x14ac:dyDescent="0.25">
      <c r="A256" s="11">
        <f t="shared" si="42"/>
        <v>1</v>
      </c>
      <c r="B256">
        <v>2650</v>
      </c>
      <c r="C256" s="11">
        <v>2651</v>
      </c>
      <c r="D256" s="3">
        <f t="shared" si="37"/>
        <v>2650.5</v>
      </c>
      <c r="E256" s="3">
        <v>0.59500000000000064</v>
      </c>
      <c r="F256" s="3">
        <v>0.14300000000000068</v>
      </c>
      <c r="G256" s="3">
        <v>9.8000000000000753E-2</v>
      </c>
      <c r="H256" s="3">
        <v>4.4999999999999929E-2</v>
      </c>
      <c r="I256" s="111">
        <v>0.14300000000000068</v>
      </c>
      <c r="J256" s="112">
        <v>4.4999999999999929E-2</v>
      </c>
      <c r="K256" s="112">
        <v>9.8000000000000753E-2</v>
      </c>
      <c r="L256" s="113">
        <f t="shared" si="35"/>
        <v>2.177777777777798</v>
      </c>
      <c r="M256" s="13">
        <f t="shared" si="38"/>
        <v>0.45918367346938349</v>
      </c>
      <c r="N256" s="3">
        <f t="shared" si="39"/>
        <v>9059.4833055397157</v>
      </c>
      <c r="O256" s="3">
        <f t="shared" si="40"/>
        <v>14252.349378953848</v>
      </c>
      <c r="P256" s="3">
        <f t="shared" si="33"/>
        <v>9745.4141802701179</v>
      </c>
      <c r="Q256" s="3">
        <f t="shared" si="41"/>
        <v>10701.406945906483</v>
      </c>
      <c r="R256" s="3"/>
      <c r="S256" s="292">
        <f t="shared" si="44"/>
        <v>9927.3567851781718</v>
      </c>
      <c r="T256" s="82">
        <f t="shared" si="36"/>
        <v>9743.7058679057627</v>
      </c>
      <c r="U256" s="13"/>
      <c r="V256" s="3"/>
      <c r="W256" s="11"/>
      <c r="X256" s="3">
        <f t="shared" si="43"/>
        <v>1.3806571349302579</v>
      </c>
      <c r="Y256" s="3">
        <v>10255.047534942456</v>
      </c>
      <c r="Z256" s="3"/>
      <c r="AA256" s="3"/>
      <c r="AB256" s="3"/>
      <c r="AC256" s="3"/>
      <c r="AD256" s="3"/>
      <c r="AG256" s="2"/>
    </row>
    <row r="257" spans="1:33" x14ac:dyDescent="0.25">
      <c r="A257" s="11">
        <f t="shared" si="42"/>
        <v>1</v>
      </c>
      <c r="B257">
        <v>2649</v>
      </c>
      <c r="C257" s="11">
        <v>2650</v>
      </c>
      <c r="D257" s="3">
        <f t="shared" si="37"/>
        <v>2649.5</v>
      </c>
      <c r="E257" s="3">
        <v>0.80700000000000038</v>
      </c>
      <c r="F257" s="3">
        <v>0.2240000000000002</v>
      </c>
      <c r="G257" s="3">
        <v>0.16300000000000026</v>
      </c>
      <c r="H257" s="3">
        <v>6.0999999999999943E-2</v>
      </c>
      <c r="I257" s="111">
        <v>0.2240000000000002</v>
      </c>
      <c r="J257" s="112">
        <v>6.0999999999999943E-2</v>
      </c>
      <c r="K257" s="112">
        <v>0.16300000000000026</v>
      </c>
      <c r="L257" s="113">
        <f t="shared" si="35"/>
        <v>2.6721311475409903</v>
      </c>
      <c r="M257" s="13">
        <f t="shared" si="38"/>
        <v>0.37423312883435489</v>
      </c>
      <c r="N257" s="3">
        <f t="shared" si="39"/>
        <v>9054.9903388560961</v>
      </c>
      <c r="O257" s="3">
        <f t="shared" si="40"/>
        <v>14229.874359762052</v>
      </c>
      <c r="P257" s="3">
        <f t="shared" si="33"/>
        <v>9738.1712524301765</v>
      </c>
      <c r="Q257" s="3">
        <f t="shared" si="41"/>
        <v>10697.696735434492</v>
      </c>
      <c r="R257" s="3"/>
      <c r="S257" s="292">
        <f t="shared" si="44"/>
        <v>9921.1945215915584</v>
      </c>
      <c r="T257" s="82">
        <f t="shared" si="36"/>
        <v>9736.4629400658214</v>
      </c>
      <c r="U257" s="13"/>
      <c r="V257" s="3"/>
      <c r="W257" s="11"/>
      <c r="X257" s="3">
        <f t="shared" si="43"/>
        <v>1.1252308592519371</v>
      </c>
      <c r="Y257" s="3">
        <v>10244.527627150475</v>
      </c>
      <c r="Z257" s="3"/>
      <c r="AA257" s="3"/>
      <c r="AB257" s="3"/>
      <c r="AC257" s="3"/>
      <c r="AD257" s="3"/>
      <c r="AG257" s="2"/>
    </row>
    <row r="258" spans="1:33" x14ac:dyDescent="0.25">
      <c r="A258" s="11">
        <f t="shared" si="42"/>
        <v>1</v>
      </c>
      <c r="B258">
        <v>2648</v>
      </c>
      <c r="C258" s="11">
        <v>2649</v>
      </c>
      <c r="D258" s="3">
        <f t="shared" si="37"/>
        <v>2648.5</v>
      </c>
      <c r="E258" s="3">
        <v>0.7710000000000008</v>
      </c>
      <c r="F258" s="3">
        <v>0.22700000000000031</v>
      </c>
      <c r="G258" s="3">
        <v>0.16400000000000148</v>
      </c>
      <c r="H258" s="3">
        <v>6.2999999999998835E-2</v>
      </c>
      <c r="I258" s="111">
        <v>0.22700000000000031</v>
      </c>
      <c r="J258" s="112">
        <v>6.2999999999998835E-2</v>
      </c>
      <c r="K258" s="112">
        <v>0.16400000000000148</v>
      </c>
      <c r="L258" s="113">
        <f t="shared" si="35"/>
        <v>2.6031746031746748</v>
      </c>
      <c r="M258" s="13">
        <f t="shared" si="38"/>
        <v>0.38414634146340404</v>
      </c>
      <c r="N258" s="3">
        <f t="shared" si="39"/>
        <v>9049.4774732447968</v>
      </c>
      <c r="O258" s="3">
        <f t="shared" si="40"/>
        <v>14211.557295722712</v>
      </c>
      <c r="P258" s="3">
        <f t="shared" si="33"/>
        <v>9729.2841872401514</v>
      </c>
      <c r="Q258" s="3">
        <f t="shared" si="41"/>
        <v>10693.144310909225</v>
      </c>
      <c r="R258" s="3"/>
      <c r="S258" s="292">
        <f t="shared" si="44"/>
        <v>9915.1912802905081</v>
      </c>
      <c r="T258" s="82">
        <f t="shared" si="36"/>
        <v>9727.5758748757962</v>
      </c>
      <c r="U258" s="13"/>
      <c r="V258" s="3"/>
      <c r="W258" s="11"/>
      <c r="X258" s="3">
        <f t="shared" si="43"/>
        <v>1.1550375543439397</v>
      </c>
      <c r="Y258" s="3">
        <v>10233.866827736279</v>
      </c>
      <c r="Z258" s="3"/>
      <c r="AA258" s="3"/>
      <c r="AB258" s="3"/>
      <c r="AC258" s="3"/>
      <c r="AD258" s="3"/>
      <c r="AG258" s="2"/>
    </row>
    <row r="259" spans="1:33" x14ac:dyDescent="0.25">
      <c r="A259" s="11">
        <f t="shared" si="42"/>
        <v>1</v>
      </c>
      <c r="B259">
        <v>2647</v>
      </c>
      <c r="C259" s="11">
        <v>2648</v>
      </c>
      <c r="D259" s="3">
        <f t="shared" si="37"/>
        <v>2647.5</v>
      </c>
      <c r="E259" s="3">
        <v>0.7240000000000002</v>
      </c>
      <c r="F259" s="3">
        <v>0.21000000000000085</v>
      </c>
      <c r="G259" s="3">
        <v>0.15300000000000047</v>
      </c>
      <c r="H259" s="3">
        <v>5.7000000000000384E-2</v>
      </c>
      <c r="I259" s="111">
        <v>0.21000000000000085</v>
      </c>
      <c r="J259" s="112">
        <v>5.7000000000000384E-2</v>
      </c>
      <c r="K259" s="112">
        <v>0.15300000000000047</v>
      </c>
      <c r="L259" s="113">
        <f t="shared" si="35"/>
        <v>2.6842105263157796</v>
      </c>
      <c r="M259" s="13">
        <f t="shared" si="38"/>
        <v>0.37254901960784448</v>
      </c>
      <c r="N259" s="3">
        <f t="shared" si="39"/>
        <v>9044.1068716696245</v>
      </c>
      <c r="O259" s="3">
        <f t="shared" si="40"/>
        <v>14192.755023569576</v>
      </c>
      <c r="P259" s="3">
        <f t="shared" si="33"/>
        <v>9720.6264600845352</v>
      </c>
      <c r="Q259" s="3">
        <f t="shared" si="41"/>
        <v>10688.709365447079</v>
      </c>
      <c r="R259" s="3"/>
      <c r="S259" s="292">
        <f t="shared" si="44"/>
        <v>9909.0011601684691</v>
      </c>
      <c r="T259" s="82">
        <f t="shared" si="36"/>
        <v>9718.9181477201801</v>
      </c>
      <c r="U259" s="13"/>
      <c r="V259" s="3"/>
      <c r="W259" s="11"/>
      <c r="X259" s="3">
        <f t="shared" si="43"/>
        <v>1.1201671395381201</v>
      </c>
      <c r="Y259" s="3">
        <v>10224.004414181298</v>
      </c>
      <c r="Z259" s="3"/>
      <c r="AA259" s="3"/>
      <c r="AB259" s="3"/>
      <c r="AC259" s="3"/>
      <c r="AD259" s="3"/>
      <c r="AG259" s="2"/>
    </row>
    <row r="260" spans="1:33" x14ac:dyDescent="0.25">
      <c r="A260" s="11">
        <f t="shared" si="42"/>
        <v>1</v>
      </c>
      <c r="B260">
        <v>2646</v>
      </c>
      <c r="C260" s="11">
        <v>2647</v>
      </c>
      <c r="D260" s="3">
        <f t="shared" si="37"/>
        <v>2646.5</v>
      </c>
      <c r="E260" s="3">
        <v>0.74299999999999944</v>
      </c>
      <c r="F260" s="3">
        <v>0.20999999999999996</v>
      </c>
      <c r="G260" s="3">
        <v>0.14500000000000046</v>
      </c>
      <c r="H260" s="3">
        <v>6.4999999999999503E-2</v>
      </c>
      <c r="I260" s="111">
        <v>0.20999999999999996</v>
      </c>
      <c r="J260" s="112">
        <v>6.4999999999999503E-2</v>
      </c>
      <c r="K260" s="112">
        <v>0.14500000000000046</v>
      </c>
      <c r="L260" s="113">
        <f t="shared" si="35"/>
        <v>2.2307692307692548</v>
      </c>
      <c r="M260" s="13">
        <f t="shared" si="38"/>
        <v>0.44827586206896064</v>
      </c>
      <c r="N260" s="3">
        <f t="shared" si="39"/>
        <v>9038.5690851288582</v>
      </c>
      <c r="O260" s="3">
        <f t="shared" si="40"/>
        <v>14174.520389262332</v>
      </c>
      <c r="P260" s="3">
        <f t="shared" si="33"/>
        <v>9711.699220883318</v>
      </c>
      <c r="Q260" s="3">
        <f t="shared" si="41"/>
        <v>10684.13636166984</v>
      </c>
      <c r="R260" s="3"/>
      <c r="S260" s="292">
        <f t="shared" si="44"/>
        <v>9903.8567315300934</v>
      </c>
      <c r="T260" s="82">
        <f t="shared" si="36"/>
        <v>9709.9909085189629</v>
      </c>
      <c r="U260" s="13"/>
      <c r="V260" s="3"/>
      <c r="W260" s="11"/>
      <c r="X260" s="3">
        <f t="shared" si="43"/>
        <v>1.3478599156327775</v>
      </c>
      <c r="Y260" s="3">
        <v>10214.142000626316</v>
      </c>
      <c r="Z260" s="3"/>
      <c r="AA260" s="3"/>
      <c r="AB260" s="3"/>
      <c r="AC260" s="3"/>
      <c r="AD260" s="3"/>
      <c r="AG260" s="2"/>
    </row>
    <row r="261" spans="1:33" x14ac:dyDescent="0.25">
      <c r="A261" s="11">
        <f t="shared" si="42"/>
        <v>1</v>
      </c>
      <c r="B261">
        <v>2645</v>
      </c>
      <c r="C261" s="11">
        <v>2646</v>
      </c>
      <c r="D261" s="3">
        <f t="shared" si="37"/>
        <v>2645.5</v>
      </c>
      <c r="E261" s="3">
        <v>0.66999999999999993</v>
      </c>
      <c r="F261" s="3">
        <v>0.18200000000000038</v>
      </c>
      <c r="G261" s="3">
        <v>0.12099999999999866</v>
      </c>
      <c r="H261" s="3">
        <v>6.100000000000172E-2</v>
      </c>
      <c r="I261" s="111">
        <v>0.18200000000000038</v>
      </c>
      <c r="J261" s="112">
        <v>6.100000000000172E-2</v>
      </c>
      <c r="K261" s="112">
        <v>0.12099999999999866</v>
      </c>
      <c r="L261" s="113">
        <f t="shared" si="35"/>
        <v>1.9836065573769714</v>
      </c>
      <c r="M261" s="13">
        <f t="shared" si="38"/>
        <v>0.50413223140497843</v>
      </c>
      <c r="N261" s="3">
        <f t="shared" si="39"/>
        <v>9033.9667919403782</v>
      </c>
      <c r="O261" s="3">
        <f t="shared" si="40"/>
        <v>14152.579259415323</v>
      </c>
      <c r="P261" s="3">
        <f t="shared" si="33"/>
        <v>9704.280052256061</v>
      </c>
      <c r="Q261" s="3">
        <f t="shared" si="41"/>
        <v>10680.335871351199</v>
      </c>
      <c r="R261" s="3"/>
      <c r="S261" s="292">
        <f t="shared" si="44"/>
        <v>9899.2822904627301</v>
      </c>
      <c r="T261" s="82">
        <f t="shared" si="36"/>
        <v>9702.5717398917059</v>
      </c>
      <c r="U261" s="13"/>
      <c r="V261" s="3"/>
      <c r="W261" s="11"/>
      <c r="X261" s="3">
        <f t="shared" si="43"/>
        <v>1.5158068599838734</v>
      </c>
      <c r="Y261" s="3">
        <v>10205.59457554533</v>
      </c>
      <c r="Z261" s="3"/>
      <c r="AA261" s="3"/>
      <c r="AB261" s="3"/>
      <c r="AC261" s="3"/>
      <c r="AD261" s="3"/>
      <c r="AG261" s="2"/>
    </row>
    <row r="262" spans="1:33" x14ac:dyDescent="0.25">
      <c r="A262" s="11">
        <f t="shared" si="42"/>
        <v>1</v>
      </c>
      <c r="B262">
        <v>2644</v>
      </c>
      <c r="C262" s="11">
        <v>2645</v>
      </c>
      <c r="D262" s="3">
        <f t="shared" si="37"/>
        <v>2644.5</v>
      </c>
      <c r="E262" s="3">
        <v>0.71499999999999986</v>
      </c>
      <c r="F262" s="3">
        <v>0.18299999999999983</v>
      </c>
      <c r="G262" s="3">
        <v>0.11899999999999977</v>
      </c>
      <c r="H262" s="3">
        <v>6.4000000000000057E-2</v>
      </c>
      <c r="I262" s="111">
        <v>0.18299999999999983</v>
      </c>
      <c r="J262" s="112">
        <v>6.4000000000000057E-2</v>
      </c>
      <c r="K262" s="112">
        <v>0.11899999999999977</v>
      </c>
      <c r="L262" s="113">
        <f t="shared" si="35"/>
        <v>1.8593749999999949</v>
      </c>
      <c r="M262" s="13">
        <f t="shared" si="38"/>
        <v>0.5378151260504217</v>
      </c>
      <c r="N262" s="3">
        <f t="shared" si="39"/>
        <v>9029.8744193086786</v>
      </c>
      <c r="O262" s="3">
        <f t="shared" si="40"/>
        <v>14127.904206205303</v>
      </c>
      <c r="P262" s="3">
        <f t="shared" si="33"/>
        <v>9697.6829057039558</v>
      </c>
      <c r="Q262" s="3">
        <f t="shared" si="41"/>
        <v>10676.95646418827</v>
      </c>
      <c r="R262" s="3"/>
      <c r="S262" s="292">
        <f t="shared" si="44"/>
        <v>9894.9943426698592</v>
      </c>
      <c r="T262" s="82">
        <f t="shared" si="36"/>
        <v>9695.9745933396007</v>
      </c>
      <c r="U262" s="13"/>
      <c r="V262" s="3"/>
      <c r="W262" s="11"/>
      <c r="X262" s="3">
        <f t="shared" si="43"/>
        <v>1.6170833894084089</v>
      </c>
      <c r="Y262" s="3">
        <v>10197.000186590274</v>
      </c>
      <c r="Z262" s="3"/>
      <c r="AA262" s="3"/>
      <c r="AB262" s="3"/>
      <c r="AC262" s="3"/>
      <c r="AD262" s="3"/>
      <c r="AG262" s="2"/>
    </row>
    <row r="263" spans="1:33" x14ac:dyDescent="0.25">
      <c r="A263" s="11">
        <f t="shared" si="42"/>
        <v>1</v>
      </c>
      <c r="B263">
        <v>2643</v>
      </c>
      <c r="C263" s="11">
        <v>2644</v>
      </c>
      <c r="D263" s="3">
        <f t="shared" si="37"/>
        <v>2643.5</v>
      </c>
      <c r="E263" s="3">
        <v>0.89400000000000013</v>
      </c>
      <c r="F263" s="3">
        <v>0.25900000000000034</v>
      </c>
      <c r="G263" s="3">
        <v>0.18100000000000005</v>
      </c>
      <c r="H263" s="3">
        <v>7.8000000000000291E-2</v>
      </c>
      <c r="I263" s="111">
        <v>0.25900000000000034</v>
      </c>
      <c r="J263" s="112">
        <v>7.8000000000000291E-2</v>
      </c>
      <c r="K263" s="112">
        <v>0.18100000000000005</v>
      </c>
      <c r="L263" s="113">
        <f t="shared" si="35"/>
        <v>2.3205128205128123</v>
      </c>
      <c r="M263" s="13">
        <f t="shared" si="38"/>
        <v>0.43093922651933853</v>
      </c>
      <c r="N263" s="3">
        <f t="shared" si="39"/>
        <v>9026.03834842367</v>
      </c>
      <c r="O263" s="3">
        <f t="shared" si="40"/>
        <v>14101.580523596351</v>
      </c>
      <c r="P263" s="3">
        <f t="shared" ref="P263:P326" si="45">P262-(L262*3.32583421221832)</f>
        <v>9691.4989327156127</v>
      </c>
      <c r="Q263" s="3">
        <f t="shared" si="41"/>
        <v>10673.788706363412</v>
      </c>
      <c r="R263" s="3"/>
      <c r="S263" s="292">
        <f t="shared" si="44"/>
        <v>9889.6429542586739</v>
      </c>
      <c r="T263" s="82">
        <f t="shared" si="36"/>
        <v>9689.7906203512575</v>
      </c>
      <c r="U263" s="13"/>
      <c r="V263" s="3"/>
      <c r="W263" s="11"/>
      <c r="X263" s="3">
        <f t="shared" si="43"/>
        <v>1.2957327365752653</v>
      </c>
      <c r="Y263" s="3">
        <v>10184.836543205796</v>
      </c>
      <c r="Z263" s="3"/>
      <c r="AA263" s="3"/>
      <c r="AB263" s="3"/>
      <c r="AC263" s="3"/>
      <c r="AD263" s="3"/>
      <c r="AG263" s="2"/>
    </row>
    <row r="264" spans="1:33" x14ac:dyDescent="0.25">
      <c r="A264" s="11">
        <f t="shared" si="42"/>
        <v>1</v>
      </c>
      <c r="B264">
        <v>2642</v>
      </c>
      <c r="C264" s="11">
        <v>2643</v>
      </c>
      <c r="D264" s="3">
        <f t="shared" si="37"/>
        <v>2642.5</v>
      </c>
      <c r="E264" s="3">
        <v>0.62199999999999989</v>
      </c>
      <c r="F264" s="3">
        <v>0.1899999999999995</v>
      </c>
      <c r="G264" s="3">
        <v>0.13400000000000034</v>
      </c>
      <c r="H264" s="3">
        <v>5.5999999999999162E-2</v>
      </c>
      <c r="I264" s="111">
        <v>0.1899999999999995</v>
      </c>
      <c r="J264" s="112">
        <v>5.5999999999999162E-2</v>
      </c>
      <c r="K264" s="112">
        <v>0.13400000000000034</v>
      </c>
      <c r="L264" s="113">
        <f t="shared" si="35"/>
        <v>2.392857142857185</v>
      </c>
      <c r="M264" s="13">
        <f t="shared" si="38"/>
        <v>0.41791044776118669</v>
      </c>
      <c r="N264" s="3">
        <f t="shared" si="39"/>
        <v>9021.2509055092178</v>
      </c>
      <c r="O264" s="3">
        <f t="shared" si="40"/>
        <v>14080.487945732375</v>
      </c>
      <c r="P264" s="3">
        <f t="shared" si="45"/>
        <v>9683.7812917872598</v>
      </c>
      <c r="Q264" s="3">
        <f t="shared" si="41"/>
        <v>10669.835322756091</v>
      </c>
      <c r="R264" s="3"/>
      <c r="S264" s="292">
        <f t="shared" si="44"/>
        <v>9884.1247309285918</v>
      </c>
      <c r="T264" s="82">
        <f t="shared" si="36"/>
        <v>9682.0729794229046</v>
      </c>
      <c r="U264" s="13"/>
      <c r="V264" s="3"/>
      <c r="W264" s="11"/>
      <c r="X264" s="3">
        <f t="shared" si="43"/>
        <v>1.2565582680757008</v>
      </c>
      <c r="Y264" s="3">
        <v>10175.913407132241</v>
      </c>
      <c r="Z264" s="3"/>
      <c r="AA264" s="3"/>
      <c r="AB264" s="3"/>
      <c r="AC264" s="3"/>
      <c r="AD264" s="3"/>
      <c r="AG264" s="2"/>
    </row>
    <row r="265" spans="1:33" x14ac:dyDescent="0.25">
      <c r="A265" s="11">
        <f t="shared" si="42"/>
        <v>1</v>
      </c>
      <c r="B265">
        <v>2641</v>
      </c>
      <c r="C265" s="11">
        <v>2642</v>
      </c>
      <c r="D265" s="3">
        <f t="shared" si="37"/>
        <v>2641.5</v>
      </c>
      <c r="E265" s="3">
        <v>0.82000000000000028</v>
      </c>
      <c r="F265" s="3">
        <v>0.24099999999999966</v>
      </c>
      <c r="G265" s="3">
        <v>0.17300000000000004</v>
      </c>
      <c r="H265" s="3">
        <v>6.7999999999999616E-2</v>
      </c>
      <c r="I265" s="111">
        <v>0.24099999999999966</v>
      </c>
      <c r="J265" s="112">
        <v>6.7999999999999616E-2</v>
      </c>
      <c r="K265" s="112">
        <v>0.17300000000000004</v>
      </c>
      <c r="L265" s="113">
        <f t="shared" ref="L265:L328" si="46">(K265/J265)*A265</f>
        <v>2.5441176470588385</v>
      </c>
      <c r="M265" s="13">
        <f t="shared" si="38"/>
        <v>0.3930635838150266</v>
      </c>
      <c r="N265" s="3">
        <f t="shared" si="39"/>
        <v>9016.3142092442358</v>
      </c>
      <c r="O265" s="3">
        <f t="shared" si="40"/>
        <v>14060.033069227471</v>
      </c>
      <c r="P265" s="3">
        <f t="shared" si="45"/>
        <v>9675.8230456365945</v>
      </c>
      <c r="Q265" s="3">
        <f t="shared" si="41"/>
        <v>10665.758688436466</v>
      </c>
      <c r="R265" s="3"/>
      <c r="S265" s="292">
        <f t="shared" si="44"/>
        <v>9878.257682243142</v>
      </c>
      <c r="T265" s="82">
        <f t="shared" ref="T265:T328" si="47">T264-(L264*3.32583421221832)</f>
        <v>9674.1147332722394</v>
      </c>
      <c r="U265" s="13"/>
      <c r="V265" s="3"/>
      <c r="W265" s="11"/>
      <c r="X265" s="3">
        <f t="shared" si="43"/>
        <v>1.1818496014352515</v>
      </c>
      <c r="Y265" s="3">
        <v>10164.595113481046</v>
      </c>
      <c r="Z265" s="3"/>
      <c r="AA265" s="3"/>
      <c r="AB265" s="3"/>
      <c r="AC265" s="3"/>
      <c r="AD265" s="3"/>
      <c r="AG265" s="2"/>
    </row>
    <row r="266" spans="1:33" x14ac:dyDescent="0.25">
      <c r="A266" s="11">
        <f t="shared" si="42"/>
        <v>1</v>
      </c>
      <c r="B266">
        <v>2640</v>
      </c>
      <c r="C266" s="11">
        <v>2641</v>
      </c>
      <c r="D266" s="3">
        <f t="shared" ref="D266:D329" si="48">(C266+B266)/2</f>
        <v>2640.5</v>
      </c>
      <c r="E266" s="3">
        <v>1.0399999999999991</v>
      </c>
      <c r="F266" s="3">
        <v>0.27799999999999958</v>
      </c>
      <c r="G266" s="3">
        <v>0.19799999999999951</v>
      </c>
      <c r="H266" s="3">
        <v>8.0000000000000071E-2</v>
      </c>
      <c r="I266" s="111">
        <v>0.27799999999999958</v>
      </c>
      <c r="J266" s="112">
        <v>8.0000000000000071E-2</v>
      </c>
      <c r="K266" s="112">
        <v>0.19799999999999951</v>
      </c>
      <c r="L266" s="113">
        <f t="shared" si="46"/>
        <v>2.4749999999999917</v>
      </c>
      <c r="M266" s="13">
        <f t="shared" ref="M266:M329" si="49">J266/K266</f>
        <v>0.40404040404040542</v>
      </c>
      <c r="N266" s="3">
        <f t="shared" si="39"/>
        <v>9011.0654478949</v>
      </c>
      <c r="O266" s="3">
        <f t="shared" si="40"/>
        <v>14040.794337320711</v>
      </c>
      <c r="P266" s="3">
        <f t="shared" si="45"/>
        <v>9667.3617321260972</v>
      </c>
      <c r="Q266" s="3">
        <f t="shared" si="41"/>
        <v>10661.424356424995</v>
      </c>
      <c r="R266" s="3"/>
      <c r="S266" s="292">
        <f t="shared" si="44"/>
        <v>9872.550027365909</v>
      </c>
      <c r="T266" s="82">
        <f t="shared" si="47"/>
        <v>9665.653419761742</v>
      </c>
      <c r="U266" s="13"/>
      <c r="V266" s="3"/>
      <c r="W266" s="11"/>
      <c r="X266" s="3">
        <f t="shared" si="43"/>
        <v>1.2148543140125023</v>
      </c>
      <c r="Y266" s="3">
        <v>10151.539156489212</v>
      </c>
      <c r="Z266" s="3"/>
      <c r="AA266" s="3"/>
      <c r="AB266" s="3"/>
      <c r="AC266" s="3"/>
      <c r="AD266" s="3"/>
      <c r="AG266" s="2"/>
    </row>
    <row r="267" spans="1:33" x14ac:dyDescent="0.25">
      <c r="A267" s="11">
        <f t="shared" si="42"/>
        <v>1</v>
      </c>
      <c r="B267">
        <v>2639</v>
      </c>
      <c r="C267" s="11">
        <v>2640</v>
      </c>
      <c r="D267" s="3">
        <f t="shared" si="48"/>
        <v>2639.5</v>
      </c>
      <c r="E267" s="3">
        <v>1.0420000000000007</v>
      </c>
      <c r="F267" s="3">
        <v>0.28000000000000025</v>
      </c>
      <c r="G267" s="3">
        <v>0.1850000000000005</v>
      </c>
      <c r="H267" s="3">
        <v>9.4999999999999751E-2</v>
      </c>
      <c r="I267" s="111">
        <v>0.28000000000000025</v>
      </c>
      <c r="J267" s="112">
        <v>9.4999999999999751E-2</v>
      </c>
      <c r="K267" s="112">
        <v>0.1850000000000005</v>
      </c>
      <c r="L267" s="113">
        <f t="shared" si="46"/>
        <v>1.9473684210526419</v>
      </c>
      <c r="M267" s="13">
        <f t="shared" si="49"/>
        <v>0.51351351351351082</v>
      </c>
      <c r="N267" s="3">
        <f t="shared" ref="N267:N330" si="50">N266-(L266*2.06309694655973)</f>
        <v>9005.9592829521644</v>
      </c>
      <c r="O267" s="3">
        <f t="shared" ref="O267:O330" si="51">O266-(M266*48.9455973510222)</f>
        <v>14021.018338391004</v>
      </c>
      <c r="P267" s="3">
        <f t="shared" si="45"/>
        <v>9659.1302924508564</v>
      </c>
      <c r="Q267" s="3">
        <f t="shared" si="41"/>
        <v>10657.20777794216</v>
      </c>
      <c r="R267" s="3"/>
      <c r="S267" s="292">
        <f t="shared" si="44"/>
        <v>9868.0591559048225</v>
      </c>
      <c r="T267" s="82">
        <f t="shared" si="47"/>
        <v>9657.4219800865012</v>
      </c>
      <c r="U267" s="13"/>
      <c r="V267" s="3"/>
      <c r="W267" s="11"/>
      <c r="X267" s="3">
        <f t="shared" si="43"/>
        <v>1.5440141653090795</v>
      </c>
      <c r="Y267" s="3">
        <v>10138.389271749236</v>
      </c>
      <c r="Z267" s="3"/>
      <c r="AA267" s="3"/>
      <c r="AB267" s="3"/>
      <c r="AC267" s="3"/>
      <c r="AD267" s="3"/>
      <c r="AG267" s="2"/>
    </row>
    <row r="268" spans="1:33" x14ac:dyDescent="0.25">
      <c r="A268" s="11">
        <f t="shared" si="42"/>
        <v>1</v>
      </c>
      <c r="B268">
        <v>2638</v>
      </c>
      <c r="C268" s="11">
        <v>2639</v>
      </c>
      <c r="D268" s="3">
        <f t="shared" si="48"/>
        <v>2638.5</v>
      </c>
      <c r="E268" s="3">
        <v>1.0150000000000006</v>
      </c>
      <c r="F268" s="3">
        <v>0.27500000000000036</v>
      </c>
      <c r="G268" s="3">
        <v>0.17900000000000027</v>
      </c>
      <c r="H268" s="3">
        <v>9.6000000000000085E-2</v>
      </c>
      <c r="I268" s="111">
        <v>0.27500000000000036</v>
      </c>
      <c r="J268" s="112">
        <v>9.6000000000000085E-2</v>
      </c>
      <c r="K268" s="112">
        <v>0.17900000000000027</v>
      </c>
      <c r="L268" s="113">
        <f t="shared" si="46"/>
        <v>1.8645833333333346</v>
      </c>
      <c r="M268" s="13">
        <f t="shared" si="49"/>
        <v>0.53631284916201083</v>
      </c>
      <c r="N268" s="3">
        <f t="shared" si="50"/>
        <v>9001.9416731088641</v>
      </c>
      <c r="O268" s="3">
        <f t="shared" si="51"/>
        <v>13995.884112724263</v>
      </c>
      <c r="P268" s="3">
        <f t="shared" si="45"/>
        <v>9652.6536679323253</v>
      </c>
      <c r="Q268" s="3">
        <f t="shared" si="41"/>
        <v>10653.890108535143</v>
      </c>
      <c r="R268" s="3"/>
      <c r="S268" s="292">
        <f t="shared" si="44"/>
        <v>9863.7591970537087</v>
      </c>
      <c r="T268" s="82">
        <f t="shared" si="47"/>
        <v>9650.9453555679702</v>
      </c>
      <c r="U268" s="13"/>
      <c r="V268" s="3"/>
      <c r="W268" s="11"/>
      <c r="X268" s="3">
        <f t="shared" si="43"/>
        <v>1.612566396700531</v>
      </c>
      <c r="Y268" s="3">
        <v>10125.474206379617</v>
      </c>
      <c r="Z268" s="3"/>
      <c r="AA268" s="3"/>
      <c r="AB268" s="3"/>
      <c r="AC268" s="3"/>
      <c r="AD268" s="3"/>
      <c r="AG268" s="2"/>
    </row>
    <row r="269" spans="1:33" x14ac:dyDescent="0.25">
      <c r="A269" s="11">
        <f t="shared" si="42"/>
        <v>1</v>
      </c>
      <c r="B269">
        <v>2637</v>
      </c>
      <c r="C269" s="11">
        <v>2638</v>
      </c>
      <c r="D269" s="3">
        <f t="shared" si="48"/>
        <v>2637.5</v>
      </c>
      <c r="E269" s="3">
        <v>0.6460000000000008</v>
      </c>
      <c r="F269" s="3">
        <v>0.16999999999999993</v>
      </c>
      <c r="G269" s="3">
        <v>0.10200000000000031</v>
      </c>
      <c r="H269" s="3">
        <v>6.7999999999999616E-2</v>
      </c>
      <c r="I269" s="111">
        <v>0.16999999999999993</v>
      </c>
      <c r="J269" s="112">
        <v>6.7999999999999616E-2</v>
      </c>
      <c r="K269" s="112">
        <v>0.10200000000000031</v>
      </c>
      <c r="L269" s="113">
        <f t="shared" si="46"/>
        <v>1.5000000000000131</v>
      </c>
      <c r="M269" s="13">
        <f t="shared" si="49"/>
        <v>0.66666666666666086</v>
      </c>
      <c r="N269" s="3">
        <f t="shared" si="50"/>
        <v>8998.0948569272587</v>
      </c>
      <c r="O269" s="3">
        <f t="shared" si="51"/>
        <v>13969.633959954999</v>
      </c>
      <c r="P269" s="3">
        <f t="shared" si="45"/>
        <v>9646.4523728907934</v>
      </c>
      <c r="Q269" s="3">
        <f t="shared" si="41"/>
        <v>10650.713477439067</v>
      </c>
      <c r="R269" s="3"/>
      <c r="S269" s="292">
        <f t="shared" si="44"/>
        <v>9860.3000122796275</v>
      </c>
      <c r="T269" s="82">
        <f t="shared" si="47"/>
        <v>9644.7440605264383</v>
      </c>
      <c r="U269" s="13"/>
      <c r="V269" s="3"/>
      <c r="W269" s="11"/>
      <c r="X269" s="3">
        <f t="shared" si="43"/>
        <v>2.0045096181207174</v>
      </c>
      <c r="Y269" s="3">
        <v>10117.490347787489</v>
      </c>
      <c r="Z269" s="3"/>
      <c r="AA269" s="3"/>
      <c r="AB269" s="3"/>
      <c r="AC269" s="3"/>
      <c r="AD269" s="3"/>
      <c r="AG269" s="2"/>
    </row>
    <row r="270" spans="1:33" x14ac:dyDescent="0.25">
      <c r="A270" s="11">
        <f t="shared" si="42"/>
        <v>1</v>
      </c>
      <c r="B270">
        <v>2636</v>
      </c>
      <c r="C270" s="11">
        <v>2637</v>
      </c>
      <c r="D270" s="3">
        <f t="shared" si="48"/>
        <v>2636.5</v>
      </c>
      <c r="E270" s="3">
        <v>0.73099999999999987</v>
      </c>
      <c r="F270" s="3">
        <v>0.22199999999999953</v>
      </c>
      <c r="G270" s="3">
        <v>0.15000000000000036</v>
      </c>
      <c r="H270" s="3">
        <v>7.1999999999999176E-2</v>
      </c>
      <c r="I270" s="111">
        <v>0.22199999999999953</v>
      </c>
      <c r="J270" s="112">
        <v>7.1999999999999176E-2</v>
      </c>
      <c r="K270" s="112">
        <v>0.15000000000000036</v>
      </c>
      <c r="L270" s="113">
        <f t="shared" si="46"/>
        <v>2.0833333333333619</v>
      </c>
      <c r="M270" s="13">
        <f t="shared" si="49"/>
        <v>0.47999999999999338</v>
      </c>
      <c r="N270" s="3">
        <f t="shared" si="50"/>
        <v>8995.0002115074185</v>
      </c>
      <c r="O270" s="3">
        <f t="shared" si="51"/>
        <v>13937.003561720985</v>
      </c>
      <c r="P270" s="3">
        <f t="shared" si="45"/>
        <v>9641.4636215724659</v>
      </c>
      <c r="Q270" s="3">
        <f t="shared" si="41"/>
        <v>10648.157975328257</v>
      </c>
      <c r="R270" s="3"/>
      <c r="S270" s="292">
        <f t="shared" si="44"/>
        <v>9855.4955889822922</v>
      </c>
      <c r="T270" s="82">
        <f t="shared" si="47"/>
        <v>9639.7553092081107</v>
      </c>
      <c r="U270" s="13"/>
      <c r="V270" s="3"/>
      <c r="W270" s="11"/>
      <c r="X270" s="3">
        <f t="shared" si="43"/>
        <v>1.4432469250470006</v>
      </c>
      <c r="Y270" s="3">
        <v>10107.064367743649</v>
      </c>
      <c r="Z270" s="3"/>
      <c r="AA270" s="3"/>
      <c r="AB270" s="3"/>
      <c r="AC270" s="3"/>
      <c r="AD270" s="3"/>
      <c r="AG270" s="2"/>
    </row>
    <row r="271" spans="1:33" x14ac:dyDescent="0.25">
      <c r="A271" s="11">
        <f t="shared" si="42"/>
        <v>1</v>
      </c>
      <c r="B271">
        <v>2635</v>
      </c>
      <c r="C271" s="11">
        <v>2636</v>
      </c>
      <c r="D271" s="3">
        <f t="shared" si="48"/>
        <v>2635.5</v>
      </c>
      <c r="E271" s="3">
        <v>0.92399999999999949</v>
      </c>
      <c r="F271" s="3">
        <v>0.24799999999999933</v>
      </c>
      <c r="G271" s="3">
        <v>0.17099999999999937</v>
      </c>
      <c r="H271" s="3">
        <v>7.6999999999999957E-2</v>
      </c>
      <c r="I271" s="111">
        <v>0.24799999999999933</v>
      </c>
      <c r="J271" s="112">
        <v>7.6999999999999957E-2</v>
      </c>
      <c r="K271" s="112">
        <v>0.17099999999999937</v>
      </c>
      <c r="L271" s="113">
        <f t="shared" si="46"/>
        <v>2.2207792207792139</v>
      </c>
      <c r="M271" s="13">
        <f t="shared" si="49"/>
        <v>0.45029239766082013</v>
      </c>
      <c r="N271" s="3">
        <f t="shared" si="50"/>
        <v>8990.7020928687525</v>
      </c>
      <c r="O271" s="3">
        <f t="shared" si="51"/>
        <v>13913.509674992494</v>
      </c>
      <c r="P271" s="3">
        <f t="shared" si="45"/>
        <v>9634.5348002970113</v>
      </c>
      <c r="Q271" s="3">
        <f t="shared" ref="Q271:Q334" si="52">Q270-(L270*1.70366807387325)</f>
        <v>10644.608666841021</v>
      </c>
      <c r="R271" s="3"/>
      <c r="S271" s="292">
        <f t="shared" si="44"/>
        <v>9850.3741985375491</v>
      </c>
      <c r="T271" s="82">
        <f t="shared" si="47"/>
        <v>9632.8264879326562</v>
      </c>
      <c r="U271" s="13"/>
      <c r="V271" s="3"/>
      <c r="W271" s="11"/>
      <c r="X271" s="3">
        <f t="shared" si="43"/>
        <v>1.3539231631166033</v>
      </c>
      <c r="Y271" s="3">
        <v>10095.417326973955</v>
      </c>
      <c r="Z271" s="3"/>
      <c r="AA271" s="3"/>
      <c r="AB271" s="3"/>
      <c r="AC271" s="3"/>
      <c r="AD271" s="3"/>
      <c r="AG271" s="2"/>
    </row>
    <row r="272" spans="1:33" x14ac:dyDescent="0.25">
      <c r="A272" s="11">
        <f t="shared" si="42"/>
        <v>1</v>
      </c>
      <c r="B272">
        <v>2634</v>
      </c>
      <c r="C272" s="11">
        <v>2635</v>
      </c>
      <c r="D272" s="3">
        <f t="shared" si="48"/>
        <v>2634.5</v>
      </c>
      <c r="E272" s="3">
        <v>0.74300000000000033</v>
      </c>
      <c r="F272" s="3">
        <v>0.19399999999999906</v>
      </c>
      <c r="G272" s="3">
        <v>0.11399999999999899</v>
      </c>
      <c r="H272" s="3">
        <v>8.0000000000000071E-2</v>
      </c>
      <c r="I272" s="111">
        <v>0.19399999999999906</v>
      </c>
      <c r="J272" s="112">
        <v>8.0000000000000071E-2</v>
      </c>
      <c r="K272" s="112">
        <v>0.11399999999999899</v>
      </c>
      <c r="L272" s="113">
        <f t="shared" si="46"/>
        <v>1.4249999999999861</v>
      </c>
      <c r="M272" s="13">
        <f t="shared" si="49"/>
        <v>0.70175438596491913</v>
      </c>
      <c r="N272" s="3">
        <f t="shared" si="50"/>
        <v>8986.1204100393788</v>
      </c>
      <c r="O272" s="3">
        <f t="shared" si="51"/>
        <v>13891.469844606361</v>
      </c>
      <c r="P272" s="3">
        <f t="shared" si="45"/>
        <v>9627.14885678676</v>
      </c>
      <c r="Q272" s="3">
        <f t="shared" si="52"/>
        <v>10640.825196183458</v>
      </c>
      <c r="R272" s="3"/>
      <c r="S272" s="292">
        <f t="shared" si="44"/>
        <v>9847.0879730021734</v>
      </c>
      <c r="T272" s="82">
        <f t="shared" si="47"/>
        <v>9625.4405444224049</v>
      </c>
      <c r="U272" s="13"/>
      <c r="V272" s="3"/>
      <c r="W272" s="11"/>
      <c r="X272" s="3">
        <f t="shared" si="43"/>
        <v>2.1100101243379212</v>
      </c>
      <c r="Y272" s="3">
        <v>10086.306335404113</v>
      </c>
      <c r="Z272" s="3"/>
      <c r="AA272" s="3"/>
      <c r="AB272" s="3"/>
      <c r="AC272" s="3"/>
      <c r="AD272" s="3"/>
      <c r="AG272" s="2"/>
    </row>
    <row r="273" spans="1:33" x14ac:dyDescent="0.25">
      <c r="A273" s="11">
        <f t="shared" si="42"/>
        <v>1</v>
      </c>
      <c r="B273">
        <v>2633</v>
      </c>
      <c r="C273" s="11">
        <v>2634</v>
      </c>
      <c r="D273" s="3">
        <f t="shared" si="48"/>
        <v>2633.5</v>
      </c>
      <c r="E273" s="3">
        <v>1.1390000000000011</v>
      </c>
      <c r="F273" s="3">
        <v>0.32099999999999973</v>
      </c>
      <c r="G273" s="3">
        <v>0.23000000000000043</v>
      </c>
      <c r="H273" s="3">
        <v>9.0999999999999304E-2</v>
      </c>
      <c r="I273" s="111">
        <v>0.32099999999999973</v>
      </c>
      <c r="J273" s="112">
        <v>9.0999999999999304E-2</v>
      </c>
      <c r="K273" s="112">
        <v>0.23000000000000043</v>
      </c>
      <c r="L273" s="113">
        <f t="shared" si="46"/>
        <v>2.5274725274725514</v>
      </c>
      <c r="M273" s="13">
        <f t="shared" si="49"/>
        <v>0.3956521739130397</v>
      </c>
      <c r="N273" s="3">
        <f t="shared" si="50"/>
        <v>8983.1804968905308</v>
      </c>
      <c r="O273" s="3">
        <f t="shared" si="51"/>
        <v>13857.122056991608</v>
      </c>
      <c r="P273" s="3">
        <f t="shared" si="45"/>
        <v>9622.4095430343496</v>
      </c>
      <c r="Q273" s="3">
        <f t="shared" si="52"/>
        <v>10638.397469178188</v>
      </c>
      <c r="R273" s="3"/>
      <c r="S273" s="292">
        <f t="shared" si="44"/>
        <v>9841.2593100128797</v>
      </c>
      <c r="T273" s="82">
        <f t="shared" si="47"/>
        <v>9620.7012306699944</v>
      </c>
      <c r="U273" s="13"/>
      <c r="V273" s="3"/>
      <c r="W273" s="11"/>
      <c r="X273" s="3">
        <f t="shared" si="43"/>
        <v>1.1896328820584987</v>
      </c>
      <c r="Y273" s="3">
        <v>10071.230931827211</v>
      </c>
      <c r="Z273" s="3"/>
      <c r="AA273" s="3"/>
      <c r="AB273" s="3"/>
      <c r="AC273" s="3"/>
      <c r="AD273" s="3"/>
      <c r="AG273" s="2"/>
    </row>
    <row r="274" spans="1:33" x14ac:dyDescent="0.25">
      <c r="A274" s="11">
        <f t="shared" si="42"/>
        <v>1</v>
      </c>
      <c r="B274">
        <v>2632</v>
      </c>
      <c r="C274" s="11">
        <v>2633</v>
      </c>
      <c r="D274" s="3">
        <f t="shared" si="48"/>
        <v>2632.5</v>
      </c>
      <c r="E274" s="3">
        <v>1.0079999999999991</v>
      </c>
      <c r="F274" s="3">
        <v>0.26699999999999946</v>
      </c>
      <c r="G274" s="3">
        <v>0.17899999999999938</v>
      </c>
      <c r="H274" s="3">
        <v>8.8000000000000078E-2</v>
      </c>
      <c r="I274" s="111">
        <v>0.26699999999999946</v>
      </c>
      <c r="J274" s="112">
        <v>8.8000000000000078E-2</v>
      </c>
      <c r="K274" s="112">
        <v>0.17899999999999938</v>
      </c>
      <c r="L274" s="113">
        <f t="shared" si="46"/>
        <v>2.0340909090909003</v>
      </c>
      <c r="M274" s="13">
        <f t="shared" si="49"/>
        <v>0.49162011173184572</v>
      </c>
      <c r="N274" s="3">
        <f t="shared" si="50"/>
        <v>8977.9660760365878</v>
      </c>
      <c r="O274" s="3">
        <f t="shared" si="51"/>
        <v>13837.756624996204</v>
      </c>
      <c r="P274" s="3">
        <f t="shared" si="45"/>
        <v>9614.0035884320387</v>
      </c>
      <c r="Q274" s="3">
        <f t="shared" si="52"/>
        <v>10634.09149492554</v>
      </c>
      <c r="R274" s="3"/>
      <c r="S274" s="292">
        <f t="shared" si="44"/>
        <v>9836.5684458116648</v>
      </c>
      <c r="T274" s="82">
        <f t="shared" si="47"/>
        <v>9612.2952760676835</v>
      </c>
      <c r="U274" s="13"/>
      <c r="V274" s="3"/>
      <c r="W274" s="11"/>
      <c r="X274" s="3">
        <f t="shared" si="43"/>
        <v>1.4781858636421896</v>
      </c>
      <c r="Y274" s="3">
        <v>10058.691577450161</v>
      </c>
      <c r="Z274" s="3"/>
      <c r="AA274" s="3"/>
      <c r="AB274" s="3"/>
      <c r="AC274" s="3"/>
      <c r="AD274" s="3"/>
      <c r="AG274" s="2"/>
    </row>
    <row r="275" spans="1:33" x14ac:dyDescent="0.25">
      <c r="A275" s="11">
        <f t="shared" si="42"/>
        <v>1</v>
      </c>
      <c r="B275">
        <v>2631</v>
      </c>
      <c r="C275" s="11">
        <v>2632</v>
      </c>
      <c r="D275" s="3">
        <f t="shared" si="48"/>
        <v>2631.5</v>
      </c>
      <c r="E275" s="3">
        <v>0.72600000000000087</v>
      </c>
      <c r="F275" s="3">
        <v>0.19500000000000028</v>
      </c>
      <c r="G275" s="3">
        <v>0.11900000000000155</v>
      </c>
      <c r="H275" s="3">
        <v>7.5999999999998735E-2</v>
      </c>
      <c r="I275" s="111">
        <v>0.19500000000000028</v>
      </c>
      <c r="J275" s="112">
        <v>7.5999999999998735E-2</v>
      </c>
      <c r="K275" s="112">
        <v>0.11900000000000155</v>
      </c>
      <c r="L275" s="113">
        <f t="shared" si="46"/>
        <v>1.565789473684257</v>
      </c>
      <c r="M275" s="13">
        <f t="shared" si="49"/>
        <v>0.63865546218485503</v>
      </c>
      <c r="N275" s="3">
        <f t="shared" si="50"/>
        <v>8973.7695492930179</v>
      </c>
      <c r="O275" s="3">
        <f t="shared" si="51"/>
        <v>13813.693984957712</v>
      </c>
      <c r="P275" s="3">
        <f t="shared" si="45"/>
        <v>9607.2385392958222</v>
      </c>
      <c r="Q275" s="3">
        <f t="shared" si="52"/>
        <v>10630.626079184367</v>
      </c>
      <c r="R275" s="3"/>
      <c r="S275" s="292">
        <f t="shared" si="44"/>
        <v>9832.9575424071427</v>
      </c>
      <c r="T275" s="82">
        <f t="shared" si="47"/>
        <v>9605.530226931467</v>
      </c>
      <c r="U275" s="13"/>
      <c r="V275" s="3"/>
      <c r="W275" s="11"/>
      <c r="X275" s="3">
        <f t="shared" si="43"/>
        <v>1.9202865249223797</v>
      </c>
      <c r="Y275" s="3">
        <v>10049.533622006249</v>
      </c>
      <c r="Z275" s="3"/>
      <c r="AA275" s="3"/>
      <c r="AB275" s="3"/>
      <c r="AC275" s="3"/>
      <c r="AD275" s="3"/>
      <c r="AG275" s="2"/>
    </row>
    <row r="276" spans="1:33" x14ac:dyDescent="0.25">
      <c r="A276" s="11">
        <f t="shared" si="42"/>
        <v>1</v>
      </c>
      <c r="B276">
        <v>2630</v>
      </c>
      <c r="C276" s="11">
        <v>2631</v>
      </c>
      <c r="D276" s="3">
        <f t="shared" si="48"/>
        <v>2630.5</v>
      </c>
      <c r="E276" s="3">
        <v>0.84800000000000075</v>
      </c>
      <c r="F276" s="3">
        <v>0.29699999999999971</v>
      </c>
      <c r="G276" s="3">
        <v>0.21499999999999986</v>
      </c>
      <c r="H276" s="3">
        <v>8.1999999999999851E-2</v>
      </c>
      <c r="I276" s="111">
        <v>0.29699999999999971</v>
      </c>
      <c r="J276" s="112">
        <v>8.1999999999999851E-2</v>
      </c>
      <c r="K276" s="112">
        <v>0.21499999999999986</v>
      </c>
      <c r="L276" s="113">
        <f t="shared" si="46"/>
        <v>2.6219512195121983</v>
      </c>
      <c r="M276" s="13">
        <f t="shared" si="49"/>
        <v>0.38139534883720888</v>
      </c>
      <c r="N276" s="3">
        <f t="shared" si="50"/>
        <v>8970.5391738109047</v>
      </c>
      <c r="O276" s="3">
        <f t="shared" si="51"/>
        <v>13782.43461185958</v>
      </c>
      <c r="P276" s="3">
        <f t="shared" si="45"/>
        <v>9602.0309830951119</v>
      </c>
      <c r="Q276" s="3">
        <f t="shared" si="52"/>
        <v>10627.958493647644</v>
      </c>
      <c r="R276" s="3"/>
      <c r="S276" s="292">
        <f t="shared" si="44"/>
        <v>9826.9109999158627</v>
      </c>
      <c r="T276" s="82">
        <f t="shared" si="47"/>
        <v>9600.3226707307567</v>
      </c>
      <c r="U276" s="13"/>
      <c r="V276" s="3"/>
      <c r="W276" s="11"/>
      <c r="X276" s="3">
        <f t="shared" si="43"/>
        <v>1.1467659675759838</v>
      </c>
      <c r="Y276" s="3">
        <v>10035.58535140706</v>
      </c>
      <c r="Z276" s="3"/>
      <c r="AA276" s="3"/>
      <c r="AB276" s="3"/>
      <c r="AC276" s="3"/>
      <c r="AD276" s="3"/>
      <c r="AG276" s="2"/>
    </row>
    <row r="277" spans="1:33" x14ac:dyDescent="0.25">
      <c r="A277" s="11">
        <f t="shared" si="42"/>
        <v>1</v>
      </c>
      <c r="B277">
        <v>2629</v>
      </c>
      <c r="C277" s="11">
        <v>2630</v>
      </c>
      <c r="D277" s="3">
        <f t="shared" si="48"/>
        <v>2629.5</v>
      </c>
      <c r="E277" s="3">
        <v>1.1390000000000011</v>
      </c>
      <c r="F277" s="3">
        <v>0.38600000000000101</v>
      </c>
      <c r="G277" s="3">
        <v>0.26500000000000057</v>
      </c>
      <c r="H277" s="3">
        <v>0.12100000000000044</v>
      </c>
      <c r="I277" s="111">
        <v>0.38600000000000101</v>
      </c>
      <c r="J277" s="112">
        <v>0.12100000000000044</v>
      </c>
      <c r="K277" s="112">
        <v>0.26500000000000057</v>
      </c>
      <c r="L277" s="113">
        <f t="shared" si="46"/>
        <v>2.1900826446280961</v>
      </c>
      <c r="M277" s="13">
        <f t="shared" si="49"/>
        <v>0.45660377358490634</v>
      </c>
      <c r="N277" s="3">
        <f t="shared" si="50"/>
        <v>8965.1298342559003</v>
      </c>
      <c r="O277" s="3">
        <f t="shared" si="51"/>
        <v>13763.766988683841</v>
      </c>
      <c r="P277" s="3">
        <f t="shared" si="45"/>
        <v>9593.3108080264901</v>
      </c>
      <c r="Q277" s="3">
        <f t="shared" si="52"/>
        <v>10623.491559063708</v>
      </c>
      <c r="R277" s="3"/>
      <c r="S277" s="292">
        <f t="shared" si="44"/>
        <v>9821.860399557012</v>
      </c>
      <c r="T277" s="82">
        <f t="shared" si="47"/>
        <v>9591.602495662135</v>
      </c>
      <c r="U277" s="13"/>
      <c r="V277" s="3"/>
      <c r="W277" s="11"/>
      <c r="X277" s="3">
        <f t="shared" si="43"/>
        <v>1.372899983731781</v>
      </c>
      <c r="Y277" s="3">
        <v>10017.457296015522</v>
      </c>
      <c r="Z277" s="3"/>
      <c r="AA277" s="3"/>
      <c r="AB277" s="3"/>
      <c r="AC277" s="3"/>
      <c r="AD277" s="3"/>
      <c r="AG277" s="2"/>
    </row>
    <row r="278" spans="1:33" x14ac:dyDescent="0.25">
      <c r="A278" s="11">
        <f t="shared" si="42"/>
        <v>1</v>
      </c>
      <c r="B278">
        <v>2628</v>
      </c>
      <c r="C278" s="11">
        <v>2629</v>
      </c>
      <c r="D278" s="3">
        <f t="shared" si="48"/>
        <v>2628.5</v>
      </c>
      <c r="E278" s="3">
        <v>1.0540000000000003</v>
      </c>
      <c r="F278" s="3">
        <v>0.32699999999999996</v>
      </c>
      <c r="G278" s="3">
        <v>0.21400000000000041</v>
      </c>
      <c r="H278" s="3">
        <v>0.11299999999999955</v>
      </c>
      <c r="I278" s="111">
        <v>0.32699999999999996</v>
      </c>
      <c r="J278" s="112">
        <v>0.11299999999999955</v>
      </c>
      <c r="K278" s="112">
        <v>0.21400000000000041</v>
      </c>
      <c r="L278" s="113">
        <f t="shared" si="46"/>
        <v>1.8938053097345244</v>
      </c>
      <c r="M278" s="13">
        <f t="shared" si="49"/>
        <v>0.52803738317756699</v>
      </c>
      <c r="N278" s="3">
        <f t="shared" si="50"/>
        <v>8960.6114814390548</v>
      </c>
      <c r="O278" s="3">
        <f t="shared" si="51"/>
        <v>13741.418244232997</v>
      </c>
      <c r="P278" s="3">
        <f t="shared" si="45"/>
        <v>9586.0269562394005</v>
      </c>
      <c r="Q278" s="3">
        <f t="shared" si="52"/>
        <v>10619.760385182912</v>
      </c>
      <c r="R278" s="3"/>
      <c r="S278" s="292">
        <f t="shared" si="44"/>
        <v>9817.4930512286737</v>
      </c>
      <c r="T278" s="82">
        <f t="shared" si="47"/>
        <v>9584.3186438750454</v>
      </c>
      <c r="U278" s="13"/>
      <c r="V278" s="3"/>
      <c r="W278" s="11"/>
      <c r="X278" s="3">
        <f t="shared" si="43"/>
        <v>1.5876840199600508</v>
      </c>
      <c r="Y278" s="3">
        <v>10002.100109194193</v>
      </c>
      <c r="Z278" s="3"/>
      <c r="AA278" s="3"/>
      <c r="AB278" s="3"/>
      <c r="AC278" s="3"/>
      <c r="AD278" s="3"/>
      <c r="AG278" s="2"/>
    </row>
    <row r="279" spans="1:33" x14ac:dyDescent="0.25">
      <c r="A279" s="11">
        <f t="shared" si="42"/>
        <v>1</v>
      </c>
      <c r="B279">
        <v>2627</v>
      </c>
      <c r="C279" s="11">
        <v>2628</v>
      </c>
      <c r="D279" s="3">
        <f t="shared" si="48"/>
        <v>2627.5</v>
      </c>
      <c r="E279" s="3">
        <v>1.1270000000000007</v>
      </c>
      <c r="F279" s="3">
        <v>0.33800000000000097</v>
      </c>
      <c r="G279" s="3">
        <v>0.23399999999999999</v>
      </c>
      <c r="H279" s="3">
        <v>0.10400000000000098</v>
      </c>
      <c r="I279" s="111">
        <v>0.33800000000000097</v>
      </c>
      <c r="J279" s="112">
        <v>0.10400000000000098</v>
      </c>
      <c r="K279" s="112">
        <v>0.23399999999999999</v>
      </c>
      <c r="L279" s="113">
        <f t="shared" si="46"/>
        <v>2.2499999999999787</v>
      </c>
      <c r="M279" s="13">
        <f t="shared" si="49"/>
        <v>0.44444444444444864</v>
      </c>
      <c r="N279" s="3">
        <f t="shared" si="50"/>
        <v>8956.7043774871636</v>
      </c>
      <c r="O279" s="3">
        <f t="shared" si="51"/>
        <v>13715.5731390897</v>
      </c>
      <c r="P279" s="3">
        <f t="shared" si="45"/>
        <v>9579.7284737490045</v>
      </c>
      <c r="Q279" s="3">
        <f t="shared" si="52"/>
        <v>10616.533969538585</v>
      </c>
      <c r="R279" s="3"/>
      <c r="S279" s="292">
        <f t="shared" si="44"/>
        <v>9812.3042740675519</v>
      </c>
      <c r="T279" s="82">
        <f t="shared" si="47"/>
        <v>9578.0201613846493</v>
      </c>
      <c r="U279" s="13"/>
      <c r="V279" s="3"/>
      <c r="W279" s="11"/>
      <c r="X279" s="3">
        <f t="shared" si="43"/>
        <v>1.3363397454138115</v>
      </c>
      <c r="Y279" s="3">
        <v>9986.2263197580778</v>
      </c>
      <c r="Z279" s="3"/>
      <c r="AA279" s="3"/>
      <c r="AB279" s="3"/>
      <c r="AC279" s="3"/>
      <c r="AD279" s="3"/>
      <c r="AG279" s="2"/>
    </row>
    <row r="280" spans="1:33" x14ac:dyDescent="0.25">
      <c r="A280" s="11">
        <f t="shared" si="42"/>
        <v>1</v>
      </c>
      <c r="B280">
        <v>2626</v>
      </c>
      <c r="C280" s="11">
        <v>2627</v>
      </c>
      <c r="D280" s="3">
        <f t="shared" si="48"/>
        <v>2626.5</v>
      </c>
      <c r="E280" s="3">
        <v>0.74899999999999878</v>
      </c>
      <c r="F280" s="3">
        <v>0.20199999999999996</v>
      </c>
      <c r="G280" s="3">
        <v>0.13199999999999967</v>
      </c>
      <c r="H280" s="3">
        <v>7.0000000000000284E-2</v>
      </c>
      <c r="I280" s="111">
        <v>0.20199999999999996</v>
      </c>
      <c r="J280" s="112">
        <v>7.0000000000000284E-2</v>
      </c>
      <c r="K280" s="112">
        <v>0.13199999999999967</v>
      </c>
      <c r="L280" s="113">
        <f t="shared" si="46"/>
        <v>1.8857142857142735</v>
      </c>
      <c r="M280" s="13">
        <f t="shared" si="49"/>
        <v>0.53030303030303372</v>
      </c>
      <c r="N280" s="3">
        <f t="shared" si="50"/>
        <v>8952.0624093574042</v>
      </c>
      <c r="O280" s="3">
        <f t="shared" si="51"/>
        <v>13693.819540267023</v>
      </c>
      <c r="P280" s="3">
        <f t="shared" si="45"/>
        <v>9572.2453467715131</v>
      </c>
      <c r="Q280" s="3">
        <f t="shared" si="52"/>
        <v>10612.70071637237</v>
      </c>
      <c r="R280" s="3"/>
      <c r="S280" s="292">
        <f t="shared" si="44"/>
        <v>9807.9555846372787</v>
      </c>
      <c r="T280" s="82">
        <f t="shared" si="47"/>
        <v>9570.537034407158</v>
      </c>
      <c r="U280" s="13"/>
      <c r="V280" s="3"/>
      <c r="W280" s="11"/>
      <c r="X280" s="3">
        <f t="shared" si="43"/>
        <v>1.5944962871413213</v>
      </c>
      <c r="Y280" s="3">
        <v>9976.7396171956661</v>
      </c>
      <c r="Z280" s="3"/>
      <c r="AA280" s="3"/>
      <c r="AB280" s="3"/>
      <c r="AC280" s="3"/>
      <c r="AD280" s="3"/>
      <c r="AG280" s="2"/>
    </row>
    <row r="281" spans="1:33" x14ac:dyDescent="0.25">
      <c r="A281" s="11">
        <f t="shared" ref="A281:A344" si="53">C281-B281</f>
        <v>1</v>
      </c>
      <c r="B281">
        <v>2625</v>
      </c>
      <c r="C281" s="11">
        <v>2626</v>
      </c>
      <c r="D281" s="3">
        <f t="shared" si="48"/>
        <v>2625.5</v>
      </c>
      <c r="E281" s="3">
        <v>0.68900000000000006</v>
      </c>
      <c r="F281" s="3">
        <v>0.19999999999999929</v>
      </c>
      <c r="G281" s="3">
        <v>0.125</v>
      </c>
      <c r="H281" s="3">
        <v>7.4999999999999289E-2</v>
      </c>
      <c r="I281" s="111">
        <v>0.19999999999999929</v>
      </c>
      <c r="J281" s="112">
        <v>7.4999999999999289E-2</v>
      </c>
      <c r="K281" s="112">
        <v>0.125</v>
      </c>
      <c r="L281" s="113">
        <f t="shared" si="46"/>
        <v>1.6666666666666825</v>
      </c>
      <c r="M281" s="13">
        <f t="shared" si="49"/>
        <v>0.59999999999999432</v>
      </c>
      <c r="N281" s="3">
        <f t="shared" si="50"/>
        <v>8948.1719979724639</v>
      </c>
      <c r="O281" s="3">
        <f t="shared" si="51"/>
        <v>13667.863541671783</v>
      </c>
      <c r="P281" s="3">
        <f t="shared" si="45"/>
        <v>9565.973773685615</v>
      </c>
      <c r="Q281" s="3">
        <f t="shared" si="52"/>
        <v>10609.488085147352</v>
      </c>
      <c r="R281" s="3"/>
      <c r="S281" s="292">
        <f t="shared" si="44"/>
        <v>9804.1120459994108</v>
      </c>
      <c r="T281" s="82">
        <f t="shared" si="47"/>
        <v>9564.2654613212599</v>
      </c>
      <c r="U281" s="13"/>
      <c r="V281" s="3"/>
      <c r="W281" s="11"/>
      <c r="X281" s="3">
        <f t="shared" si="43"/>
        <v>1.8040586563085139</v>
      </c>
      <c r="Y281" s="3">
        <v>9967.3468423813974</v>
      </c>
      <c r="Z281" s="3"/>
      <c r="AA281" s="3"/>
      <c r="AB281" s="3"/>
      <c r="AC281" s="3"/>
      <c r="AD281" s="3"/>
      <c r="AG281" s="2"/>
    </row>
    <row r="282" spans="1:33" x14ac:dyDescent="0.25">
      <c r="A282" s="11">
        <f t="shared" si="53"/>
        <v>1</v>
      </c>
      <c r="B282">
        <v>2624</v>
      </c>
      <c r="C282" s="11">
        <v>2625</v>
      </c>
      <c r="D282" s="3">
        <f t="shared" si="48"/>
        <v>2624.5</v>
      </c>
      <c r="E282" s="3">
        <v>0.80299999999999905</v>
      </c>
      <c r="F282" s="3">
        <v>0.23199999999999932</v>
      </c>
      <c r="G282" s="3">
        <v>0.14999999999999858</v>
      </c>
      <c r="H282" s="3">
        <v>8.2000000000000739E-2</v>
      </c>
      <c r="I282" s="111">
        <v>0.23199999999999932</v>
      </c>
      <c r="J282" s="112">
        <v>8.2000000000000739E-2</v>
      </c>
      <c r="K282" s="112">
        <v>0.14999999999999858</v>
      </c>
      <c r="L282" s="113">
        <f t="shared" si="46"/>
        <v>1.8292682926828929</v>
      </c>
      <c r="M282" s="13">
        <f t="shared" si="49"/>
        <v>0.54666666666667674</v>
      </c>
      <c r="N282" s="3">
        <f t="shared" si="50"/>
        <v>8944.7335030615304</v>
      </c>
      <c r="O282" s="3">
        <f t="shared" si="51"/>
        <v>13638.49618326117</v>
      </c>
      <c r="P282" s="3">
        <f t="shared" si="45"/>
        <v>9560.4307166652507</v>
      </c>
      <c r="Q282" s="3">
        <f t="shared" si="52"/>
        <v>10606.648638357563</v>
      </c>
      <c r="R282" s="3"/>
      <c r="S282" s="292">
        <f t="shared" si="44"/>
        <v>9799.8935279822399</v>
      </c>
      <c r="T282" s="82">
        <f t="shared" si="47"/>
        <v>9558.7224043008955</v>
      </c>
      <c r="U282" s="13"/>
      <c r="V282" s="3"/>
      <c r="W282" s="11"/>
      <c r="X282" s="3">
        <f t="shared" si="43"/>
        <v>1.6436978868592758</v>
      </c>
      <c r="Y282" s="3">
        <v>9956.451223596845</v>
      </c>
      <c r="Z282" s="3"/>
      <c r="AA282" s="3"/>
      <c r="AB282" s="3"/>
      <c r="AC282" s="3"/>
      <c r="AD282" s="3"/>
      <c r="AG282" s="2"/>
    </row>
    <row r="283" spans="1:33" x14ac:dyDescent="0.25">
      <c r="A283" s="11">
        <f t="shared" si="53"/>
        <v>1</v>
      </c>
      <c r="B283">
        <v>2623</v>
      </c>
      <c r="C283" s="11">
        <v>2624</v>
      </c>
      <c r="D283" s="3">
        <f t="shared" si="48"/>
        <v>2623.5</v>
      </c>
      <c r="E283" s="3">
        <v>0.80799999999999983</v>
      </c>
      <c r="F283" s="3">
        <v>0.25300000000000011</v>
      </c>
      <c r="G283" s="3">
        <v>0.18200000000000038</v>
      </c>
      <c r="H283" s="3">
        <v>7.099999999999973E-2</v>
      </c>
      <c r="I283" s="111">
        <v>0.25300000000000011</v>
      </c>
      <c r="J283" s="112">
        <v>7.099999999999973E-2</v>
      </c>
      <c r="K283" s="112">
        <v>0.18200000000000038</v>
      </c>
      <c r="L283" s="113">
        <f t="shared" si="46"/>
        <v>2.5633802816901561</v>
      </c>
      <c r="M283" s="13">
        <f t="shared" si="49"/>
        <v>0.39010989010988778</v>
      </c>
      <c r="N283" s="3">
        <f t="shared" si="50"/>
        <v>8940.9595452324575</v>
      </c>
      <c r="O283" s="3">
        <f t="shared" si="51"/>
        <v>13611.739256709277</v>
      </c>
      <c r="P283" s="3">
        <f t="shared" si="45"/>
        <v>9554.3468735941206</v>
      </c>
      <c r="Q283" s="3">
        <f t="shared" si="52"/>
        <v>10603.53217236877</v>
      </c>
      <c r="R283" s="3"/>
      <c r="S283" s="292">
        <f t="shared" si="44"/>
        <v>9793.9820572885055</v>
      </c>
      <c r="T283" s="82">
        <f t="shared" si="47"/>
        <v>9552.6385612297654</v>
      </c>
      <c r="U283" s="13"/>
      <c r="V283" s="3"/>
      <c r="W283" s="11"/>
      <c r="X283" s="3">
        <f t="shared" si="43"/>
        <v>1.172968540273948</v>
      </c>
      <c r="Y283" s="3">
        <v>9944.5693634567942</v>
      </c>
      <c r="Z283" s="3"/>
      <c r="AA283" s="3"/>
      <c r="AB283" s="3"/>
      <c r="AC283" s="3"/>
      <c r="AD283" s="3"/>
      <c r="AG283" s="2"/>
    </row>
    <row r="284" spans="1:33" x14ac:dyDescent="0.25">
      <c r="A284" s="11">
        <f t="shared" si="53"/>
        <v>1</v>
      </c>
      <c r="B284">
        <v>2622</v>
      </c>
      <c r="C284" s="11">
        <v>2623</v>
      </c>
      <c r="D284" s="3">
        <f t="shared" si="48"/>
        <v>2622.5</v>
      </c>
      <c r="E284" s="3">
        <v>0.72500000000000053</v>
      </c>
      <c r="F284" s="3">
        <v>0.24000000000000021</v>
      </c>
      <c r="G284" s="3">
        <v>0.17700000000000049</v>
      </c>
      <c r="H284" s="3">
        <v>6.2999999999999723E-2</v>
      </c>
      <c r="I284" s="111">
        <v>0.24000000000000021</v>
      </c>
      <c r="J284" s="112">
        <v>6.2999999999999723E-2</v>
      </c>
      <c r="K284" s="112">
        <v>0.17700000000000049</v>
      </c>
      <c r="L284" s="113">
        <f t="shared" si="46"/>
        <v>2.8095238095238297</v>
      </c>
      <c r="M284" s="13">
        <f t="shared" si="49"/>
        <v>0.35593220338982795</v>
      </c>
      <c r="N284" s="3">
        <f t="shared" si="50"/>
        <v>8935.6710432004311</v>
      </c>
      <c r="O284" s="3">
        <f t="shared" si="51"/>
        <v>13592.645095105307</v>
      </c>
      <c r="P284" s="3">
        <f t="shared" si="45"/>
        <v>9545.8214957543496</v>
      </c>
      <c r="Q284" s="3">
        <f t="shared" si="52"/>
        <v>10599.165023221658</v>
      </c>
      <c r="R284" s="3"/>
      <c r="S284" s="292">
        <f t="shared" si="44"/>
        <v>9787.5029492989579</v>
      </c>
      <c r="T284" s="82">
        <f t="shared" si="47"/>
        <v>9544.1131833899944</v>
      </c>
      <c r="U284" s="13"/>
      <c r="V284" s="3"/>
      <c r="W284" s="11"/>
      <c r="X284" s="3">
        <f t="shared" si="43"/>
        <v>1.0702042876408344</v>
      </c>
      <c r="Y284" s="3">
        <v>9933.2980336796718</v>
      </c>
      <c r="Z284" s="3"/>
      <c r="AA284" s="3"/>
      <c r="AB284" s="3"/>
      <c r="AC284" s="3"/>
      <c r="AD284" s="3"/>
      <c r="AG284" s="2"/>
    </row>
    <row r="285" spans="1:33" x14ac:dyDescent="0.25">
      <c r="A285" s="11">
        <f t="shared" si="53"/>
        <v>1</v>
      </c>
      <c r="B285">
        <v>2621</v>
      </c>
      <c r="C285" s="11">
        <v>2622</v>
      </c>
      <c r="D285" s="3">
        <f t="shared" si="48"/>
        <v>2621.5</v>
      </c>
      <c r="E285" s="3">
        <v>0.72700000000000031</v>
      </c>
      <c r="F285" s="3">
        <v>0.20199999999999996</v>
      </c>
      <c r="G285" s="3">
        <v>0.13499999999999979</v>
      </c>
      <c r="H285" s="3">
        <v>6.7000000000000171E-2</v>
      </c>
      <c r="I285" s="111">
        <v>0.20199999999999996</v>
      </c>
      <c r="J285" s="112">
        <v>6.7000000000000171E-2</v>
      </c>
      <c r="K285" s="112">
        <v>0.13499999999999979</v>
      </c>
      <c r="L285" s="113">
        <f t="shared" si="46"/>
        <v>2.0149253731343202</v>
      </c>
      <c r="M285" s="13">
        <f t="shared" si="49"/>
        <v>0.49629629629629834</v>
      </c>
      <c r="N285" s="3">
        <f t="shared" si="50"/>
        <v>8929.8747232077149</v>
      </c>
      <c r="O285" s="3">
        <f t="shared" si="51"/>
        <v>13575.223780793925</v>
      </c>
      <c r="P285" s="3">
        <f t="shared" si="45"/>
        <v>9536.4774853485942</v>
      </c>
      <c r="Q285" s="3">
        <f t="shared" si="52"/>
        <v>10594.378527204586</v>
      </c>
      <c r="R285" s="3"/>
      <c r="S285" s="292">
        <f t="shared" si="44"/>
        <v>9782.8562831845211</v>
      </c>
      <c r="T285" s="82">
        <f t="shared" si="47"/>
        <v>9534.769172984239</v>
      </c>
      <c r="U285" s="13"/>
      <c r="V285" s="3"/>
      <c r="W285" s="11"/>
      <c r="X285" s="3">
        <f t="shared" ref="X285:X348" si="54">1/(T285-T286)*10</f>
        <v>1.4922460490453262</v>
      </c>
      <c r="Y285" s="3">
        <v>9923.8113311172601</v>
      </c>
      <c r="Z285" s="3"/>
      <c r="AA285" s="3"/>
      <c r="AB285" s="3"/>
      <c r="AC285" s="3"/>
      <c r="AD285" s="3"/>
      <c r="AG285" s="2"/>
    </row>
    <row r="286" spans="1:33" x14ac:dyDescent="0.25">
      <c r="A286" s="11">
        <f t="shared" si="53"/>
        <v>1</v>
      </c>
      <c r="B286">
        <v>2620</v>
      </c>
      <c r="C286" s="11">
        <v>2621</v>
      </c>
      <c r="D286" s="3">
        <f t="shared" si="48"/>
        <v>2620.5</v>
      </c>
      <c r="E286" s="3">
        <v>0.87300000000000111</v>
      </c>
      <c r="F286" s="3">
        <v>0.24900000000000055</v>
      </c>
      <c r="G286" s="3">
        <v>0.1720000000000006</v>
      </c>
      <c r="H286" s="3">
        <v>7.6999999999999957E-2</v>
      </c>
      <c r="I286" s="111">
        <v>0.24900000000000055</v>
      </c>
      <c r="J286" s="112">
        <v>7.6999999999999957E-2</v>
      </c>
      <c r="K286" s="112">
        <v>0.1720000000000006</v>
      </c>
      <c r="L286" s="113">
        <f t="shared" si="46"/>
        <v>2.2337662337662429</v>
      </c>
      <c r="M286" s="13">
        <f t="shared" si="49"/>
        <v>0.44767441860464935</v>
      </c>
      <c r="N286" s="3">
        <f t="shared" si="50"/>
        <v>8925.7177368228549</v>
      </c>
      <c r="O286" s="3">
        <f t="shared" si="51"/>
        <v>13550.932262108603</v>
      </c>
      <c r="P286" s="3">
        <f t="shared" si="45"/>
        <v>9529.7761776075567</v>
      </c>
      <c r="Q286" s="3">
        <f t="shared" si="52"/>
        <v>10590.945763175139</v>
      </c>
      <c r="R286" s="3"/>
      <c r="S286" s="292">
        <f t="shared" ref="S286:S349" si="55">S285-L286*2.30612318272045</f>
        <v>9777.7049430880543</v>
      </c>
      <c r="T286" s="82">
        <f t="shared" si="47"/>
        <v>9528.0678652432016</v>
      </c>
      <c r="U286" s="13"/>
      <c r="V286" s="3"/>
      <c r="W286" s="11"/>
      <c r="X286" s="3">
        <f t="shared" si="54"/>
        <v>1.3460515168193867</v>
      </c>
      <c r="Y286" s="3">
        <v>9912.1173264734953</v>
      </c>
      <c r="Z286" s="3"/>
      <c r="AA286" s="3"/>
      <c r="AB286" s="3"/>
      <c r="AC286" s="3"/>
      <c r="AD286" s="3"/>
      <c r="AG286" s="2"/>
    </row>
    <row r="287" spans="1:33" x14ac:dyDescent="0.25">
      <c r="A287" s="11">
        <f t="shared" si="53"/>
        <v>1</v>
      </c>
      <c r="B287">
        <v>2619</v>
      </c>
      <c r="C287" s="11">
        <v>2620</v>
      </c>
      <c r="D287" s="3">
        <f t="shared" si="48"/>
        <v>2619.5</v>
      </c>
      <c r="E287" s="3">
        <v>0.8230000000000004</v>
      </c>
      <c r="F287" s="3">
        <v>0.22700000000000031</v>
      </c>
      <c r="G287" s="3">
        <v>0.15700000000000003</v>
      </c>
      <c r="H287" s="3">
        <v>7.0000000000000284E-2</v>
      </c>
      <c r="I287" s="111">
        <v>0.22700000000000031</v>
      </c>
      <c r="J287" s="112">
        <v>7.0000000000000284E-2</v>
      </c>
      <c r="K287" s="112">
        <v>0.15700000000000003</v>
      </c>
      <c r="L287" s="113">
        <f t="shared" si="46"/>
        <v>2.242857142857134</v>
      </c>
      <c r="M287" s="13">
        <f t="shared" si="49"/>
        <v>0.4458598726114667</v>
      </c>
      <c r="N287" s="3">
        <f t="shared" si="50"/>
        <v>8921.109260526644</v>
      </c>
      <c r="O287" s="3">
        <f t="shared" si="51"/>
        <v>13529.020570271226</v>
      </c>
      <c r="P287" s="3">
        <f t="shared" si="45"/>
        <v>9522.3470414451986</v>
      </c>
      <c r="Q287" s="3">
        <f t="shared" si="52"/>
        <v>10587.140166958176</v>
      </c>
      <c r="R287" s="3"/>
      <c r="S287" s="292">
        <f t="shared" si="55"/>
        <v>9772.5326382353815</v>
      </c>
      <c r="T287" s="82">
        <f t="shared" si="47"/>
        <v>9520.6387290808434</v>
      </c>
      <c r="U287" s="13"/>
      <c r="V287" s="3"/>
      <c r="W287" s="11"/>
      <c r="X287" s="3">
        <f t="shared" si="54"/>
        <v>1.3405956044756049</v>
      </c>
      <c r="Y287" s="3">
        <v>9901.4565270592993</v>
      </c>
      <c r="Z287" s="3"/>
      <c r="AA287" s="3"/>
      <c r="AB287" s="3"/>
      <c r="AC287" s="3"/>
      <c r="AD287" s="3"/>
      <c r="AG287" s="2"/>
    </row>
    <row r="288" spans="1:33" x14ac:dyDescent="0.25">
      <c r="A288" s="11">
        <f t="shared" si="53"/>
        <v>1</v>
      </c>
      <c r="B288">
        <v>2618</v>
      </c>
      <c r="C288" s="11">
        <v>2619</v>
      </c>
      <c r="D288" s="3">
        <f t="shared" si="48"/>
        <v>2618.5</v>
      </c>
      <c r="E288" s="3">
        <v>1.08</v>
      </c>
      <c r="F288" s="3">
        <v>0.29199999999999982</v>
      </c>
      <c r="G288" s="3">
        <v>0.19899999999999984</v>
      </c>
      <c r="H288" s="3">
        <v>9.2999999999999972E-2</v>
      </c>
      <c r="I288" s="111">
        <v>0.29199999999999982</v>
      </c>
      <c r="J288" s="112">
        <v>9.2999999999999972E-2</v>
      </c>
      <c r="K288" s="112">
        <v>0.19899999999999984</v>
      </c>
      <c r="L288" s="113">
        <f t="shared" si="46"/>
        <v>2.1397849462365581</v>
      </c>
      <c r="M288" s="13">
        <f t="shared" si="49"/>
        <v>0.46733668341708567</v>
      </c>
      <c r="N288" s="3">
        <f t="shared" si="50"/>
        <v>8916.4820288036462</v>
      </c>
      <c r="O288" s="3">
        <f t="shared" si="51"/>
        <v>13507.197692471407</v>
      </c>
      <c r="P288" s="3">
        <f t="shared" si="45"/>
        <v>9514.8876704263657</v>
      </c>
      <c r="Q288" s="3">
        <f t="shared" si="52"/>
        <v>10583.319082849632</v>
      </c>
      <c r="R288" s="3"/>
      <c r="S288" s="292">
        <f t="shared" si="55"/>
        <v>9767.59803056483</v>
      </c>
      <c r="T288" s="82">
        <f t="shared" si="47"/>
        <v>9513.1793580620106</v>
      </c>
      <c r="U288" s="13"/>
      <c r="V288" s="3"/>
      <c r="W288" s="11"/>
      <c r="X288" s="3">
        <f t="shared" si="54"/>
        <v>1.4051713152154339</v>
      </c>
      <c r="Y288" s="3">
        <v>9887.7430758304672</v>
      </c>
      <c r="Z288" s="3"/>
      <c r="AA288" s="3"/>
      <c r="AB288" s="3"/>
      <c r="AC288" s="3"/>
      <c r="AD288" s="3"/>
      <c r="AG288" s="2"/>
    </row>
    <row r="289" spans="1:33" x14ac:dyDescent="0.25">
      <c r="A289" s="11">
        <f t="shared" si="53"/>
        <v>1</v>
      </c>
      <c r="B289">
        <v>2617</v>
      </c>
      <c r="C289" s="11">
        <v>2618</v>
      </c>
      <c r="D289" s="3">
        <f t="shared" si="48"/>
        <v>2617.5</v>
      </c>
      <c r="E289" s="3">
        <v>1.234</v>
      </c>
      <c r="F289" s="3">
        <v>0.33300000000000018</v>
      </c>
      <c r="G289" s="3">
        <v>0.23099999999999987</v>
      </c>
      <c r="H289" s="3">
        <v>0.10200000000000031</v>
      </c>
      <c r="I289" s="111">
        <v>0.33300000000000018</v>
      </c>
      <c r="J289" s="112">
        <v>0.10200000000000031</v>
      </c>
      <c r="K289" s="112">
        <v>0.23099999999999987</v>
      </c>
      <c r="L289" s="113">
        <f t="shared" si="46"/>
        <v>2.2647058823529331</v>
      </c>
      <c r="M289" s="13">
        <f t="shared" si="49"/>
        <v>0.44155844155844315</v>
      </c>
      <c r="N289" s="3">
        <f t="shared" si="50"/>
        <v>8912.0674450147708</v>
      </c>
      <c r="O289" s="3">
        <f t="shared" si="51"/>
        <v>13484.323619337512</v>
      </c>
      <c r="P289" s="3">
        <f t="shared" si="45"/>
        <v>9507.7711004453831</v>
      </c>
      <c r="Q289" s="3">
        <f t="shared" si="52"/>
        <v>10579.673599551774</v>
      </c>
      <c r="R289" s="3"/>
      <c r="S289" s="292">
        <f t="shared" si="55"/>
        <v>9762.375339827493</v>
      </c>
      <c r="T289" s="82">
        <f t="shared" si="47"/>
        <v>9506.062788081028</v>
      </c>
      <c r="U289" s="13"/>
      <c r="V289" s="3"/>
      <c r="W289" s="11"/>
      <c r="X289" s="3">
        <f t="shared" si="54"/>
        <v>1.3276622145995431</v>
      </c>
      <c r="Y289" s="3">
        <v>9872.1041057647089</v>
      </c>
      <c r="Z289" s="3"/>
      <c r="AA289" s="3"/>
      <c r="AB289" s="3"/>
      <c r="AC289" s="3"/>
      <c r="AD289" s="3"/>
      <c r="AG289" s="2"/>
    </row>
    <row r="290" spans="1:33" x14ac:dyDescent="0.25">
      <c r="A290" s="11">
        <f t="shared" si="53"/>
        <v>1</v>
      </c>
      <c r="B290">
        <v>2616</v>
      </c>
      <c r="C290" s="11">
        <v>2617</v>
      </c>
      <c r="D290" s="3">
        <f t="shared" si="48"/>
        <v>2616.5</v>
      </c>
      <c r="E290" s="3">
        <v>0.76200000000000045</v>
      </c>
      <c r="F290" s="3">
        <v>0.21299999999999919</v>
      </c>
      <c r="G290" s="3">
        <v>0.14199999999999946</v>
      </c>
      <c r="H290" s="3">
        <v>7.099999999999973E-2</v>
      </c>
      <c r="I290" s="111">
        <v>0.21299999999999919</v>
      </c>
      <c r="J290" s="112">
        <v>7.099999999999973E-2</v>
      </c>
      <c r="K290" s="112">
        <v>0.14199999999999946</v>
      </c>
      <c r="L290" s="113">
        <f t="shared" si="46"/>
        <v>2</v>
      </c>
      <c r="M290" s="13">
        <f t="shared" si="49"/>
        <v>0.5</v>
      </c>
      <c r="N290" s="3">
        <f t="shared" si="50"/>
        <v>8907.3951372240317</v>
      </c>
      <c r="O290" s="3">
        <f t="shared" si="51"/>
        <v>13462.711277650047</v>
      </c>
      <c r="P290" s="3">
        <f t="shared" si="45"/>
        <v>9500.2390641412421</v>
      </c>
      <c r="Q290" s="3">
        <f t="shared" si="52"/>
        <v>10575.815292443296</v>
      </c>
      <c r="R290" s="3"/>
      <c r="S290" s="292">
        <f t="shared" si="55"/>
        <v>9757.763093462052</v>
      </c>
      <c r="T290" s="82">
        <f t="shared" si="47"/>
        <v>9498.530751776887</v>
      </c>
      <c r="U290" s="13"/>
      <c r="V290" s="3"/>
      <c r="W290" s="11"/>
      <c r="X290" s="3">
        <f t="shared" si="54"/>
        <v>1.5033822135906751</v>
      </c>
      <c r="Y290" s="3">
        <v>9862.1008005875119</v>
      </c>
      <c r="Z290" s="3"/>
      <c r="AA290" s="3"/>
      <c r="AB290" s="3"/>
      <c r="AC290" s="3"/>
      <c r="AD290" s="3"/>
      <c r="AG290" s="2"/>
    </row>
    <row r="291" spans="1:33" x14ac:dyDescent="0.25">
      <c r="A291" s="11">
        <f t="shared" si="53"/>
        <v>1</v>
      </c>
      <c r="B291">
        <v>2615</v>
      </c>
      <c r="C291" s="11">
        <v>2616</v>
      </c>
      <c r="D291" s="3">
        <f t="shared" si="48"/>
        <v>2615.5</v>
      </c>
      <c r="E291" s="3">
        <v>0.8230000000000004</v>
      </c>
      <c r="F291" s="3">
        <v>0.20500000000000007</v>
      </c>
      <c r="G291" s="3">
        <v>0.13199999999999967</v>
      </c>
      <c r="H291" s="3">
        <v>7.3000000000000398E-2</v>
      </c>
      <c r="I291" s="111">
        <v>0.20500000000000007</v>
      </c>
      <c r="J291" s="112">
        <v>7.3000000000000398E-2</v>
      </c>
      <c r="K291" s="112">
        <v>0.13199999999999967</v>
      </c>
      <c r="L291" s="113">
        <f t="shared" si="46"/>
        <v>1.8082191780821775</v>
      </c>
      <c r="M291" s="13">
        <f t="shared" si="49"/>
        <v>0.55303030303030742</v>
      </c>
      <c r="N291" s="3">
        <f t="shared" si="50"/>
        <v>8903.2689433309115</v>
      </c>
      <c r="O291" s="3">
        <f t="shared" si="51"/>
        <v>13438.238478974536</v>
      </c>
      <c r="P291" s="3">
        <f t="shared" si="45"/>
        <v>9493.587395716806</v>
      </c>
      <c r="Q291" s="3">
        <f t="shared" si="52"/>
        <v>10572.40795629555</v>
      </c>
      <c r="R291" s="3"/>
      <c r="S291" s="292">
        <f t="shared" si="55"/>
        <v>9753.5931172960372</v>
      </c>
      <c r="T291" s="82">
        <f t="shared" si="47"/>
        <v>9491.8790833524508</v>
      </c>
      <c r="U291" s="13"/>
      <c r="V291" s="3"/>
      <c r="W291" s="11"/>
      <c r="X291" s="3">
        <f t="shared" si="54"/>
        <v>1.662831842304624</v>
      </c>
      <c r="Y291" s="3">
        <v>9852.4732064028867</v>
      </c>
      <c r="Z291" s="3"/>
      <c r="AA291" s="3"/>
      <c r="AB291" s="3"/>
      <c r="AC291" s="3"/>
      <c r="AD291" s="3"/>
      <c r="AG291" s="2"/>
    </row>
    <row r="292" spans="1:33" x14ac:dyDescent="0.25">
      <c r="A292" s="11">
        <f t="shared" si="53"/>
        <v>1</v>
      </c>
      <c r="B292">
        <v>2614</v>
      </c>
      <c r="C292" s="11">
        <v>2615</v>
      </c>
      <c r="D292" s="3">
        <f t="shared" si="48"/>
        <v>2614.5</v>
      </c>
      <c r="E292" s="3">
        <v>0.72700000000000031</v>
      </c>
      <c r="F292" s="3">
        <v>0.18299999999999983</v>
      </c>
      <c r="G292" s="3">
        <v>0.11500000000000021</v>
      </c>
      <c r="H292" s="3">
        <v>6.7999999999999616E-2</v>
      </c>
      <c r="I292" s="111">
        <v>0.18299999999999983</v>
      </c>
      <c r="J292" s="112">
        <v>6.7999999999999616E-2</v>
      </c>
      <c r="K292" s="112">
        <v>0.11500000000000021</v>
      </c>
      <c r="L292" s="113">
        <f t="shared" si="46"/>
        <v>1.6911764705882479</v>
      </c>
      <c r="M292" s="13">
        <f t="shared" si="49"/>
        <v>0.59130434782608254</v>
      </c>
      <c r="N292" s="3">
        <f t="shared" si="50"/>
        <v>8899.5384118658985</v>
      </c>
      <c r="O292" s="3">
        <f t="shared" si="51"/>
        <v>13411.1700804395</v>
      </c>
      <c r="P292" s="3">
        <f t="shared" si="45"/>
        <v>9487.5735585111506</v>
      </c>
      <c r="Q292" s="3">
        <f t="shared" si="52"/>
        <v>10569.327351011287</v>
      </c>
      <c r="R292" s="3"/>
      <c r="S292" s="292">
        <f t="shared" si="55"/>
        <v>9749.693056031143</v>
      </c>
      <c r="T292" s="82">
        <f t="shared" si="47"/>
        <v>9485.8652461467955</v>
      </c>
      <c r="U292" s="13"/>
      <c r="V292" s="3"/>
      <c r="W292" s="11"/>
      <c r="X292" s="3">
        <f t="shared" si="54"/>
        <v>1.7779128786811758</v>
      </c>
      <c r="Y292" s="3">
        <v>9843.8788174478304</v>
      </c>
      <c r="Z292" s="3"/>
      <c r="AA292" s="3"/>
      <c r="AB292" s="3"/>
      <c r="AC292" s="3"/>
      <c r="AD292" s="3"/>
      <c r="AG292" s="2"/>
    </row>
    <row r="293" spans="1:33" x14ac:dyDescent="0.25">
      <c r="A293" s="11">
        <f t="shared" si="53"/>
        <v>1</v>
      </c>
      <c r="B293">
        <v>2613</v>
      </c>
      <c r="C293" s="11">
        <v>2614</v>
      </c>
      <c r="D293" s="3">
        <f t="shared" si="48"/>
        <v>2613.5</v>
      </c>
      <c r="E293" s="3">
        <v>0.94400000000000084</v>
      </c>
      <c r="F293" s="3">
        <v>0.24300000000000033</v>
      </c>
      <c r="G293" s="3">
        <v>0.15599999999999969</v>
      </c>
      <c r="H293" s="3">
        <v>8.7000000000000632E-2</v>
      </c>
      <c r="I293" s="111">
        <v>0.24300000000000033</v>
      </c>
      <c r="J293" s="112">
        <v>8.7000000000000632E-2</v>
      </c>
      <c r="K293" s="112">
        <v>0.15599999999999969</v>
      </c>
      <c r="L293" s="113">
        <f t="shared" si="46"/>
        <v>1.7931034482758454</v>
      </c>
      <c r="M293" s="13">
        <f t="shared" si="49"/>
        <v>0.55769230769231282</v>
      </c>
      <c r="N293" s="3">
        <f t="shared" si="50"/>
        <v>8896.0493508533345</v>
      </c>
      <c r="O293" s="3">
        <f t="shared" si="51"/>
        <v>13382.228335918897</v>
      </c>
      <c r="P293" s="3">
        <f t="shared" si="45"/>
        <v>9481.9489859463702</v>
      </c>
      <c r="Q293" s="3">
        <f t="shared" si="52"/>
        <v>10566.446147651061</v>
      </c>
      <c r="R293" s="3"/>
      <c r="S293" s="292">
        <f t="shared" si="55"/>
        <v>9745.5579386000572</v>
      </c>
      <c r="T293" s="82">
        <f t="shared" si="47"/>
        <v>9480.240673582015</v>
      </c>
      <c r="U293" s="13"/>
      <c r="V293" s="3"/>
      <c r="W293" s="11"/>
      <c r="X293" s="3">
        <f t="shared" si="54"/>
        <v>1.6768493920815717</v>
      </c>
      <c r="Y293" s="3">
        <v>9832.4665960484945</v>
      </c>
      <c r="Z293" s="3"/>
      <c r="AA293" s="3"/>
      <c r="AB293" s="3"/>
      <c r="AC293" s="3"/>
      <c r="AD293" s="3"/>
      <c r="AG293" s="2"/>
    </row>
    <row r="294" spans="1:33" x14ac:dyDescent="0.25">
      <c r="A294" s="11">
        <f t="shared" si="53"/>
        <v>1</v>
      </c>
      <c r="B294">
        <v>2612</v>
      </c>
      <c r="C294" s="11">
        <v>2613</v>
      </c>
      <c r="D294" s="3">
        <f t="shared" si="48"/>
        <v>2612.5</v>
      </c>
      <c r="E294" s="3">
        <v>0.82500000000000107</v>
      </c>
      <c r="F294" s="3">
        <v>0.21300000000000008</v>
      </c>
      <c r="G294" s="3">
        <v>0.12999999999999989</v>
      </c>
      <c r="H294" s="3">
        <v>8.3000000000000185E-2</v>
      </c>
      <c r="I294" s="111">
        <v>0.21300000000000008</v>
      </c>
      <c r="J294" s="112">
        <v>8.3000000000000185E-2</v>
      </c>
      <c r="K294" s="112">
        <v>0.12999999999999989</v>
      </c>
      <c r="L294" s="113">
        <f t="shared" si="46"/>
        <v>1.5662650602409591</v>
      </c>
      <c r="M294" s="13">
        <f t="shared" si="49"/>
        <v>0.63846153846154041</v>
      </c>
      <c r="N294" s="3">
        <f t="shared" si="50"/>
        <v>8892.35000460433</v>
      </c>
      <c r="O294" s="3">
        <f t="shared" si="51"/>
        <v>13354.931752780827</v>
      </c>
      <c r="P294" s="3">
        <f t="shared" si="45"/>
        <v>9475.9854211520469</v>
      </c>
      <c r="Q294" s="3">
        <f t="shared" si="52"/>
        <v>10563.391294553081</v>
      </c>
      <c r="R294" s="3"/>
      <c r="S294" s="292">
        <f t="shared" si="55"/>
        <v>9741.94593843435</v>
      </c>
      <c r="T294" s="82">
        <f t="shared" si="47"/>
        <v>9474.2771087876918</v>
      </c>
      <c r="U294" s="13"/>
      <c r="V294" s="3"/>
      <c r="W294" s="11"/>
      <c r="X294" s="3">
        <f t="shared" si="54"/>
        <v>1.9197034419695826</v>
      </c>
      <c r="Y294" s="3">
        <v>9822.4632908712974</v>
      </c>
      <c r="Z294" s="3"/>
      <c r="AA294" s="3"/>
      <c r="AB294" s="3"/>
      <c r="AC294" s="3"/>
      <c r="AD294" s="3"/>
      <c r="AG294" s="2"/>
    </row>
    <row r="295" spans="1:33" x14ac:dyDescent="0.25">
      <c r="A295" s="11">
        <f t="shared" si="53"/>
        <v>1</v>
      </c>
      <c r="B295">
        <v>2611</v>
      </c>
      <c r="C295" s="11">
        <v>2612</v>
      </c>
      <c r="D295" s="3">
        <f t="shared" si="48"/>
        <v>2611.5</v>
      </c>
      <c r="E295" s="3">
        <v>0.89300000000000068</v>
      </c>
      <c r="F295" s="3">
        <v>0.22300000000000075</v>
      </c>
      <c r="G295" s="3">
        <v>0.14100000000000001</v>
      </c>
      <c r="H295" s="3">
        <v>8.2000000000000739E-2</v>
      </c>
      <c r="I295" s="111">
        <v>0.22300000000000075</v>
      </c>
      <c r="J295" s="112">
        <v>8.2000000000000739E-2</v>
      </c>
      <c r="K295" s="112">
        <v>0.14100000000000001</v>
      </c>
      <c r="L295" s="113">
        <f t="shared" si="46"/>
        <v>1.7195121951219359</v>
      </c>
      <c r="M295" s="13">
        <f t="shared" si="49"/>
        <v>0.58156028368794843</v>
      </c>
      <c r="N295" s="3">
        <f t="shared" si="50"/>
        <v>8889.1186479410444</v>
      </c>
      <c r="O295" s="3">
        <f t="shared" si="51"/>
        <v>13323.681871395174</v>
      </c>
      <c r="P295" s="3">
        <f t="shared" si="45"/>
        <v>9470.7762832292956</v>
      </c>
      <c r="Q295" s="3">
        <f t="shared" si="52"/>
        <v>10560.722898774726</v>
      </c>
      <c r="R295" s="3"/>
      <c r="S295" s="292">
        <f t="shared" si="55"/>
        <v>9737.9805314982095</v>
      </c>
      <c r="T295" s="82">
        <f t="shared" si="47"/>
        <v>9469.0679708649404</v>
      </c>
      <c r="U295" s="13"/>
      <c r="V295" s="3"/>
      <c r="W295" s="11"/>
      <c r="X295" s="3">
        <f t="shared" si="54"/>
        <v>1.7486147732544599</v>
      </c>
      <c r="Y295" s="3">
        <v>9811.9903469533874</v>
      </c>
      <c r="Z295" s="3"/>
      <c r="AA295" s="3"/>
      <c r="AB295" s="3"/>
      <c r="AC295" s="3"/>
      <c r="AD295" s="3"/>
      <c r="AG295" s="2"/>
    </row>
    <row r="296" spans="1:33" x14ac:dyDescent="0.25">
      <c r="A296" s="11">
        <f t="shared" si="53"/>
        <v>1</v>
      </c>
      <c r="B296">
        <v>2610</v>
      </c>
      <c r="C296" s="11">
        <v>2611</v>
      </c>
      <c r="D296" s="3">
        <f t="shared" si="48"/>
        <v>2610.5</v>
      </c>
      <c r="E296" s="3">
        <v>0.90000000000000036</v>
      </c>
      <c r="F296" s="3">
        <v>0.24800000000000111</v>
      </c>
      <c r="G296" s="3">
        <v>0.16200000000000081</v>
      </c>
      <c r="H296" s="3">
        <v>8.6000000000000298E-2</v>
      </c>
      <c r="I296" s="111">
        <v>0.24800000000000111</v>
      </c>
      <c r="J296" s="112">
        <v>8.6000000000000298E-2</v>
      </c>
      <c r="K296" s="112">
        <v>0.16200000000000081</v>
      </c>
      <c r="L296" s="113">
        <f t="shared" si="46"/>
        <v>1.883720930232561</v>
      </c>
      <c r="M296" s="13">
        <f t="shared" si="49"/>
        <v>0.53086419753086334</v>
      </c>
      <c r="N296" s="3">
        <f t="shared" si="50"/>
        <v>8885.5711275817157</v>
      </c>
      <c r="O296" s="3">
        <f t="shared" si="51"/>
        <v>13295.217055914438</v>
      </c>
      <c r="P296" s="3">
        <f t="shared" si="45"/>
        <v>9465.057470742433</v>
      </c>
      <c r="Q296" s="3">
        <f t="shared" si="52"/>
        <v>10557.79342074526</v>
      </c>
      <c r="R296" s="3"/>
      <c r="S296" s="292">
        <f t="shared" si="55"/>
        <v>9733.6364389912251</v>
      </c>
      <c r="T296" s="82">
        <f t="shared" si="47"/>
        <v>9463.3491583780778</v>
      </c>
      <c r="U296" s="13"/>
      <c r="V296" s="3"/>
      <c r="W296" s="11"/>
      <c r="X296" s="3">
        <f t="shared" si="54"/>
        <v>1.5961835848000678</v>
      </c>
      <c r="Y296" s="3">
        <v>9800.3433061836931</v>
      </c>
      <c r="Z296" s="3"/>
      <c r="AA296" s="3"/>
      <c r="AB296" s="3"/>
      <c r="AC296" s="3"/>
      <c r="AD296" s="3"/>
      <c r="AG296" s="2"/>
    </row>
    <row r="297" spans="1:33" x14ac:dyDescent="0.25">
      <c r="A297" s="11">
        <f t="shared" si="53"/>
        <v>1</v>
      </c>
      <c r="B297">
        <v>2609</v>
      </c>
      <c r="C297" s="11">
        <v>2610</v>
      </c>
      <c r="D297" s="3">
        <f t="shared" si="48"/>
        <v>2609.5</v>
      </c>
      <c r="E297" s="3">
        <v>0.88299999999999912</v>
      </c>
      <c r="F297" s="3">
        <v>0.25299999999999834</v>
      </c>
      <c r="G297" s="3">
        <v>0.17099999999999937</v>
      </c>
      <c r="H297" s="3">
        <v>8.1999999999998963E-2</v>
      </c>
      <c r="I297" s="111">
        <v>0.25299999999999834</v>
      </c>
      <c r="J297" s="112">
        <v>8.1999999999998963E-2</v>
      </c>
      <c r="K297" s="112">
        <v>0.17099999999999937</v>
      </c>
      <c r="L297" s="113">
        <f t="shared" si="46"/>
        <v>2.0853658536585553</v>
      </c>
      <c r="M297" s="13">
        <f t="shared" si="49"/>
        <v>0.47953216374268576</v>
      </c>
      <c r="N297" s="3">
        <f t="shared" si="50"/>
        <v>8881.6848286823824</v>
      </c>
      <c r="O297" s="3">
        <f t="shared" si="51"/>
        <v>13269.233590654019</v>
      </c>
      <c r="P297" s="3">
        <f t="shared" si="45"/>
        <v>9458.7925272263947</v>
      </c>
      <c r="Q297" s="3">
        <f t="shared" si="52"/>
        <v>10554.584185536336</v>
      </c>
      <c r="R297" s="3"/>
      <c r="S297" s="292">
        <f t="shared" si="55"/>
        <v>9728.827328451649</v>
      </c>
      <c r="T297" s="82">
        <f t="shared" si="47"/>
        <v>9457.0842148620395</v>
      </c>
      <c r="U297" s="13"/>
      <c r="V297" s="3"/>
      <c r="W297" s="11"/>
      <c r="X297" s="3">
        <f t="shared" si="54"/>
        <v>1.4418402516305808</v>
      </c>
      <c r="Y297" s="3">
        <v>9788.4614460436424</v>
      </c>
      <c r="Z297" s="3"/>
      <c r="AA297" s="3"/>
      <c r="AB297" s="3"/>
      <c r="AC297" s="3"/>
      <c r="AD297" s="3"/>
      <c r="AG297" s="2"/>
    </row>
    <row r="298" spans="1:33" x14ac:dyDescent="0.25">
      <c r="A298" s="11">
        <f t="shared" si="53"/>
        <v>1</v>
      </c>
      <c r="B298">
        <v>2608</v>
      </c>
      <c r="C298" s="11">
        <v>2609</v>
      </c>
      <c r="D298" s="3">
        <f t="shared" si="48"/>
        <v>2608.5</v>
      </c>
      <c r="E298" s="3">
        <v>0.97500000000000053</v>
      </c>
      <c r="F298" s="3">
        <v>0.27300000000000058</v>
      </c>
      <c r="G298" s="3">
        <v>0.17799999999999994</v>
      </c>
      <c r="H298" s="3">
        <v>9.5000000000000639E-2</v>
      </c>
      <c r="I298" s="111">
        <v>0.27300000000000058</v>
      </c>
      <c r="J298" s="112">
        <v>9.5000000000000639E-2</v>
      </c>
      <c r="K298" s="112">
        <v>0.17799999999999994</v>
      </c>
      <c r="L298" s="113">
        <f t="shared" si="46"/>
        <v>1.8736842105263025</v>
      </c>
      <c r="M298" s="13">
        <f t="shared" si="49"/>
        <v>0.53370786516854307</v>
      </c>
      <c r="N298" s="3">
        <f t="shared" si="50"/>
        <v>8877.3825167572395</v>
      </c>
      <c r="O298" s="3">
        <f t="shared" si="51"/>
        <v>13245.762602450606</v>
      </c>
      <c r="P298" s="3">
        <f t="shared" si="45"/>
        <v>9451.8569461253046</v>
      </c>
      <c r="Q298" s="3">
        <f t="shared" si="52"/>
        <v>10551.031414309113</v>
      </c>
      <c r="R298" s="3"/>
      <c r="S298" s="292">
        <f t="shared" si="55"/>
        <v>9724.5063818566578</v>
      </c>
      <c r="T298" s="82">
        <f t="shared" si="47"/>
        <v>9450.1486337609495</v>
      </c>
      <c r="U298" s="13"/>
      <c r="V298" s="3"/>
      <c r="W298" s="11"/>
      <c r="X298" s="3">
        <f t="shared" si="54"/>
        <v>1.6047338234955459</v>
      </c>
      <c r="Y298" s="3">
        <v>9775.6403084221656</v>
      </c>
      <c r="Z298" s="3"/>
      <c r="AA298" s="3"/>
      <c r="AB298" s="3"/>
      <c r="AC298" s="3"/>
      <c r="AD298" s="3"/>
      <c r="AG298" s="2"/>
    </row>
    <row r="299" spans="1:33" x14ac:dyDescent="0.25">
      <c r="A299" s="11">
        <f t="shared" si="53"/>
        <v>1</v>
      </c>
      <c r="B299">
        <v>2607</v>
      </c>
      <c r="C299" s="11">
        <v>2608</v>
      </c>
      <c r="D299" s="3">
        <f t="shared" si="48"/>
        <v>2607.5</v>
      </c>
      <c r="E299" s="3">
        <v>1.0310000000000006</v>
      </c>
      <c r="F299" s="3">
        <v>0.32200000000000095</v>
      </c>
      <c r="G299" s="3">
        <v>0.22600000000000087</v>
      </c>
      <c r="H299" s="3">
        <v>9.6000000000000085E-2</v>
      </c>
      <c r="I299" s="111">
        <v>0.32200000000000095</v>
      </c>
      <c r="J299" s="112">
        <v>9.6000000000000085E-2</v>
      </c>
      <c r="K299" s="112">
        <v>0.22600000000000087</v>
      </c>
      <c r="L299" s="113">
        <f t="shared" si="46"/>
        <v>2.3541666666666736</v>
      </c>
      <c r="M299" s="13">
        <f t="shared" si="49"/>
        <v>0.42477876106194568</v>
      </c>
      <c r="N299" s="3">
        <f t="shared" si="50"/>
        <v>8873.516924583686</v>
      </c>
      <c r="O299" s="3">
        <f t="shared" si="51"/>
        <v>13219.639952178994</v>
      </c>
      <c r="P299" s="3">
        <f t="shared" si="45"/>
        <v>9445.6253830750429</v>
      </c>
      <c r="Q299" s="3">
        <f t="shared" si="52"/>
        <v>10547.839278339119</v>
      </c>
      <c r="R299" s="3"/>
      <c r="S299" s="292">
        <f t="shared" si="55"/>
        <v>9719.07738353067</v>
      </c>
      <c r="T299" s="82">
        <f t="shared" si="47"/>
        <v>9443.9170707106878</v>
      </c>
      <c r="U299" s="13"/>
      <c r="V299" s="3"/>
      <c r="W299" s="11"/>
      <c r="X299" s="3">
        <f t="shared" si="54"/>
        <v>1.2772096681829967</v>
      </c>
      <c r="Y299" s="3">
        <v>9760.5179409711927</v>
      </c>
      <c r="Z299" s="3"/>
      <c r="AA299" s="3"/>
      <c r="AB299" s="3"/>
      <c r="AC299" s="3"/>
      <c r="AD299" s="3"/>
      <c r="AG299" s="2"/>
    </row>
    <row r="300" spans="1:33" x14ac:dyDescent="0.25">
      <c r="A300" s="11">
        <f t="shared" si="53"/>
        <v>1</v>
      </c>
      <c r="B300">
        <v>2606</v>
      </c>
      <c r="C300" s="11">
        <v>2607</v>
      </c>
      <c r="D300" s="3">
        <f t="shared" si="48"/>
        <v>2606.5</v>
      </c>
      <c r="E300" s="3">
        <v>0.96700000000000053</v>
      </c>
      <c r="F300" s="3">
        <v>0.26900000000000013</v>
      </c>
      <c r="G300" s="3">
        <v>0.16999999999999993</v>
      </c>
      <c r="H300" s="3">
        <v>9.9000000000000199E-2</v>
      </c>
      <c r="I300" s="111">
        <v>0.26900000000000013</v>
      </c>
      <c r="J300" s="112">
        <v>9.9000000000000199E-2</v>
      </c>
      <c r="K300" s="112">
        <v>0.16999999999999993</v>
      </c>
      <c r="L300" s="113">
        <f t="shared" si="46"/>
        <v>1.7171717171717129</v>
      </c>
      <c r="M300" s="13">
        <f t="shared" si="49"/>
        <v>0.58235294117647196</v>
      </c>
      <c r="N300" s="3">
        <f t="shared" si="50"/>
        <v>8868.660050521994</v>
      </c>
      <c r="O300" s="3">
        <f t="shared" si="51"/>
        <v>13198.848901976789</v>
      </c>
      <c r="P300" s="3">
        <f t="shared" si="45"/>
        <v>9437.7958150337781</v>
      </c>
      <c r="Q300" s="3">
        <f t="shared" si="52"/>
        <v>10543.828559748543</v>
      </c>
      <c r="R300" s="3"/>
      <c r="S300" s="292">
        <f t="shared" si="55"/>
        <v>9715.1173740249887</v>
      </c>
      <c r="T300" s="82">
        <f t="shared" si="47"/>
        <v>9436.087502669423</v>
      </c>
      <c r="U300" s="13"/>
      <c r="V300" s="3"/>
      <c r="W300" s="11"/>
      <c r="X300" s="3">
        <f t="shared" si="54"/>
        <v>1.7509981075938787</v>
      </c>
      <c r="Y300" s="3">
        <v>9747.8846588460001</v>
      </c>
      <c r="Z300" s="3"/>
      <c r="AA300" s="3"/>
      <c r="AB300" s="3"/>
      <c r="AC300" s="3"/>
      <c r="AD300" s="3"/>
      <c r="AG300" s="2"/>
    </row>
    <row r="301" spans="1:33" x14ac:dyDescent="0.25">
      <c r="A301" s="11">
        <f t="shared" si="53"/>
        <v>1</v>
      </c>
      <c r="B301">
        <v>2605</v>
      </c>
      <c r="C301" s="11">
        <v>2606</v>
      </c>
      <c r="D301" s="3">
        <f t="shared" si="48"/>
        <v>2605.5</v>
      </c>
      <c r="E301" s="3">
        <v>0.82000000000000028</v>
      </c>
      <c r="F301" s="3">
        <v>0.22799999999999976</v>
      </c>
      <c r="G301" s="3">
        <v>0.14200000000000124</v>
      </c>
      <c r="H301" s="3">
        <v>8.5999999999998522E-2</v>
      </c>
      <c r="I301" s="111">
        <v>0.22799999999999976</v>
      </c>
      <c r="J301" s="112">
        <v>8.5999999999998522E-2</v>
      </c>
      <c r="K301" s="112">
        <v>0.14200000000000124</v>
      </c>
      <c r="L301" s="113">
        <f t="shared" si="46"/>
        <v>1.6511627906977171</v>
      </c>
      <c r="M301" s="13">
        <f t="shared" si="49"/>
        <v>0.60563380281688572</v>
      </c>
      <c r="N301" s="3">
        <f t="shared" si="50"/>
        <v>8865.1173587955782</v>
      </c>
      <c r="O301" s="3">
        <f t="shared" si="51"/>
        <v>13170.345289401783</v>
      </c>
      <c r="P301" s="3">
        <f t="shared" si="45"/>
        <v>9432.0847865885553</v>
      </c>
      <c r="Q301" s="3">
        <f t="shared" si="52"/>
        <v>10540.903069116639</v>
      </c>
      <c r="R301" s="3"/>
      <c r="S301" s="292">
        <f t="shared" si="55"/>
        <v>9711.3095892349156</v>
      </c>
      <c r="T301" s="82">
        <f t="shared" si="47"/>
        <v>9430.3764742242001</v>
      </c>
      <c r="U301" s="13"/>
      <c r="V301" s="3"/>
      <c r="W301" s="11"/>
      <c r="X301" s="3">
        <f t="shared" si="54"/>
        <v>1.820998174208178</v>
      </c>
      <c r="Y301" s="3">
        <v>9737.1768955577336</v>
      </c>
      <c r="Z301" s="3"/>
      <c r="AA301" s="3"/>
      <c r="AB301" s="3"/>
      <c r="AC301" s="3"/>
      <c r="AD301" s="3"/>
      <c r="AG301" s="2"/>
    </row>
    <row r="302" spans="1:33" x14ac:dyDescent="0.25">
      <c r="A302" s="11">
        <f t="shared" si="53"/>
        <v>1</v>
      </c>
      <c r="B302">
        <v>2604</v>
      </c>
      <c r="C302" s="11">
        <v>2605</v>
      </c>
      <c r="D302" s="3">
        <f t="shared" si="48"/>
        <v>2604.5</v>
      </c>
      <c r="E302" s="3">
        <v>1.0350000000000001</v>
      </c>
      <c r="F302" s="3">
        <v>0.28500000000000014</v>
      </c>
      <c r="G302" s="3">
        <v>0.18800000000000061</v>
      </c>
      <c r="H302" s="3">
        <v>9.6999999999999531E-2</v>
      </c>
      <c r="I302" s="111">
        <v>0.28500000000000014</v>
      </c>
      <c r="J302" s="112">
        <v>9.6999999999999531E-2</v>
      </c>
      <c r="K302" s="112">
        <v>0.18800000000000061</v>
      </c>
      <c r="L302" s="113">
        <f t="shared" si="46"/>
        <v>1.938144329896923</v>
      </c>
      <c r="M302" s="13">
        <f t="shared" si="49"/>
        <v>0.51595744680850641</v>
      </c>
      <c r="N302" s="3">
        <f t="shared" si="50"/>
        <v>8861.710849883817</v>
      </c>
      <c r="O302" s="3">
        <f t="shared" si="51"/>
        <v>13140.702181146939</v>
      </c>
      <c r="P302" s="3">
        <f t="shared" si="45"/>
        <v>9426.5932928893108</v>
      </c>
      <c r="Q302" s="3">
        <f t="shared" si="52"/>
        <v>10538.090035785361</v>
      </c>
      <c r="R302" s="3"/>
      <c r="S302" s="292">
        <f t="shared" si="55"/>
        <v>9706.8399896642823</v>
      </c>
      <c r="T302" s="82">
        <f t="shared" si="47"/>
        <v>9424.8849805249556</v>
      </c>
      <c r="U302" s="13"/>
      <c r="V302" s="3"/>
      <c r="W302" s="11"/>
      <c r="X302" s="3">
        <f t="shared" si="54"/>
        <v>1.5513624970028457</v>
      </c>
      <c r="Y302" s="3">
        <v>9723.7921914474009</v>
      </c>
      <c r="Z302" s="3"/>
      <c r="AA302" s="3"/>
      <c r="AB302" s="3"/>
      <c r="AC302" s="3"/>
      <c r="AD302" s="3"/>
      <c r="AG302" s="2"/>
    </row>
    <row r="303" spans="1:33" x14ac:dyDescent="0.25">
      <c r="A303" s="11">
        <f t="shared" si="53"/>
        <v>1</v>
      </c>
      <c r="B303">
        <v>2603</v>
      </c>
      <c r="C303" s="11">
        <v>2604</v>
      </c>
      <c r="D303" s="3">
        <f t="shared" si="48"/>
        <v>2603.5</v>
      </c>
      <c r="E303" s="3">
        <v>0.87800000000000011</v>
      </c>
      <c r="F303" s="3">
        <v>0.23799999999999955</v>
      </c>
      <c r="G303" s="3">
        <v>0.15300000000000047</v>
      </c>
      <c r="H303" s="3">
        <v>8.4999999999999076E-2</v>
      </c>
      <c r="I303" s="111">
        <v>0.23799999999999955</v>
      </c>
      <c r="J303" s="112">
        <v>8.4999999999999076E-2</v>
      </c>
      <c r="K303" s="112">
        <v>0.15300000000000047</v>
      </c>
      <c r="L303" s="113">
        <f t="shared" si="46"/>
        <v>1.8000000000000251</v>
      </c>
      <c r="M303" s="13">
        <f t="shared" si="49"/>
        <v>0.55555555555554781</v>
      </c>
      <c r="N303" s="3">
        <f t="shared" si="50"/>
        <v>8857.7122702348152</v>
      </c>
      <c r="O303" s="3">
        <f t="shared" si="51"/>
        <v>13115.448335705189</v>
      </c>
      <c r="P303" s="3">
        <f t="shared" si="45"/>
        <v>9420.1473461687219</v>
      </c>
      <c r="Q303" s="3">
        <f t="shared" si="52"/>
        <v>10534.788081167957</v>
      </c>
      <c r="R303" s="3"/>
      <c r="S303" s="292">
        <f t="shared" si="55"/>
        <v>9702.6889679353862</v>
      </c>
      <c r="T303" s="82">
        <f t="shared" si="47"/>
        <v>9418.4390338043668</v>
      </c>
      <c r="U303" s="13"/>
      <c r="V303" s="3"/>
      <c r="W303" s="11"/>
      <c r="X303" s="3">
        <f t="shared" si="54"/>
        <v>1.6704246817674675</v>
      </c>
      <c r="Y303" s="3">
        <v>9712.6147894184214</v>
      </c>
      <c r="Z303" s="3"/>
      <c r="AA303" s="3"/>
      <c r="AB303" s="3"/>
      <c r="AC303" s="3"/>
      <c r="AD303" s="3"/>
      <c r="AG303" s="2"/>
    </row>
    <row r="304" spans="1:33" x14ac:dyDescent="0.25">
      <c r="A304" s="11">
        <f t="shared" si="53"/>
        <v>1</v>
      </c>
      <c r="B304">
        <v>2602</v>
      </c>
      <c r="C304" s="11">
        <v>2603</v>
      </c>
      <c r="D304" s="3">
        <f t="shared" si="48"/>
        <v>2602.5</v>
      </c>
      <c r="E304" s="3">
        <v>1.0610000000000017</v>
      </c>
      <c r="F304" s="3">
        <v>0.3230000000000004</v>
      </c>
      <c r="G304" s="3">
        <v>0.22000000000000064</v>
      </c>
      <c r="H304" s="3">
        <v>0.10299999999999976</v>
      </c>
      <c r="I304" s="111">
        <v>0.3230000000000004</v>
      </c>
      <c r="J304" s="112">
        <v>0.10299999999999976</v>
      </c>
      <c r="K304" s="112">
        <v>0.22000000000000064</v>
      </c>
      <c r="L304" s="113">
        <f t="shared" si="46"/>
        <v>2.1359223300970984</v>
      </c>
      <c r="M304" s="13">
        <f t="shared" si="49"/>
        <v>0.4681818181818157</v>
      </c>
      <c r="N304" s="3">
        <f t="shared" si="50"/>
        <v>8853.9986957310084</v>
      </c>
      <c r="O304" s="3">
        <f t="shared" si="51"/>
        <v>13088.256337176843</v>
      </c>
      <c r="P304" s="3">
        <f t="shared" si="45"/>
        <v>9414.1608445867296</v>
      </c>
      <c r="Q304" s="3">
        <f t="shared" si="52"/>
        <v>10531.721478634985</v>
      </c>
      <c r="R304" s="3"/>
      <c r="S304" s="292">
        <f t="shared" si="55"/>
        <v>9697.7632679334583</v>
      </c>
      <c r="T304" s="82">
        <f t="shared" si="47"/>
        <v>9412.4525322223744</v>
      </c>
      <c r="U304" s="13"/>
      <c r="V304" s="3"/>
      <c r="W304" s="11"/>
      <c r="X304" s="3">
        <f t="shared" si="54"/>
        <v>1.4077124363620797</v>
      </c>
      <c r="Y304" s="3">
        <v>9697.4454580933761</v>
      </c>
      <c r="Z304" s="3"/>
      <c r="AA304" s="3"/>
      <c r="AB304" s="3"/>
      <c r="AC304" s="3"/>
      <c r="AD304" s="3"/>
      <c r="AG304" s="2"/>
    </row>
    <row r="305" spans="1:33" x14ac:dyDescent="0.25">
      <c r="A305" s="11">
        <f t="shared" si="53"/>
        <v>1</v>
      </c>
      <c r="B305">
        <v>2601</v>
      </c>
      <c r="C305" s="11">
        <v>2602</v>
      </c>
      <c r="D305" s="3">
        <f t="shared" si="48"/>
        <v>2601.5</v>
      </c>
      <c r="E305" s="3">
        <v>0.76799999999999891</v>
      </c>
      <c r="F305" s="3">
        <v>0.21799999999999997</v>
      </c>
      <c r="G305" s="3">
        <v>0.12899999999999956</v>
      </c>
      <c r="H305" s="3">
        <v>8.9000000000000412E-2</v>
      </c>
      <c r="I305" s="111">
        <v>0.21799999999999997</v>
      </c>
      <c r="J305" s="112">
        <v>8.9000000000000412E-2</v>
      </c>
      <c r="K305" s="112">
        <v>0.12899999999999956</v>
      </c>
      <c r="L305" s="113">
        <f t="shared" si="46"/>
        <v>1.4494382022471795</v>
      </c>
      <c r="M305" s="13">
        <f t="shared" si="49"/>
        <v>0.68992248062016059</v>
      </c>
      <c r="N305" s="3">
        <f t="shared" si="50"/>
        <v>8849.5920808936971</v>
      </c>
      <c r="O305" s="3">
        <f t="shared" si="51"/>
        <v>13065.340898417046</v>
      </c>
      <c r="P305" s="3">
        <f t="shared" si="45"/>
        <v>9407.0571210266517</v>
      </c>
      <c r="Q305" s="3">
        <f t="shared" si="52"/>
        <v>10528.082575952925</v>
      </c>
      <c r="R305" s="3"/>
      <c r="S305" s="292">
        <f t="shared" si="55"/>
        <v>9694.4206848933354</v>
      </c>
      <c r="T305" s="82">
        <f t="shared" si="47"/>
        <v>9405.3488086622965</v>
      </c>
      <c r="U305" s="13"/>
      <c r="V305" s="3"/>
      <c r="W305" s="11"/>
      <c r="X305" s="3">
        <f t="shared" si="54"/>
        <v>2.0744343722413832</v>
      </c>
      <c r="Y305" s="3">
        <v>9687.2073335458226</v>
      </c>
      <c r="Z305" s="3"/>
      <c r="AA305" s="3"/>
      <c r="AB305" s="3"/>
      <c r="AC305" s="3"/>
      <c r="AD305" s="3"/>
      <c r="AG305" s="2"/>
    </row>
    <row r="306" spans="1:33" x14ac:dyDescent="0.25">
      <c r="A306" s="11">
        <f t="shared" si="53"/>
        <v>1</v>
      </c>
      <c r="B306">
        <v>2600</v>
      </c>
      <c r="C306" s="11">
        <v>2601</v>
      </c>
      <c r="D306" s="3">
        <f t="shared" si="48"/>
        <v>2600.5</v>
      </c>
      <c r="E306" s="3">
        <v>1.5429999999999993</v>
      </c>
      <c r="F306" s="3">
        <v>0.4919999999999991</v>
      </c>
      <c r="G306" s="3">
        <v>0.35899999999999999</v>
      </c>
      <c r="H306" s="3">
        <v>0.13299999999999912</v>
      </c>
      <c r="I306" s="111">
        <v>0.4919999999999991</v>
      </c>
      <c r="J306" s="112">
        <v>0.13299999999999912</v>
      </c>
      <c r="K306" s="112">
        <v>0.35899999999999999</v>
      </c>
      <c r="L306" s="113">
        <f t="shared" si="46"/>
        <v>2.6992481203007697</v>
      </c>
      <c r="M306" s="13">
        <f t="shared" si="49"/>
        <v>0.37047353760445439</v>
      </c>
      <c r="N306" s="3">
        <f t="shared" si="50"/>
        <v>8846.601749364414</v>
      </c>
      <c r="O306" s="3">
        <f t="shared" si="51"/>
        <v>13031.572230477193</v>
      </c>
      <c r="P306" s="3">
        <f t="shared" si="45"/>
        <v>9402.2365298651221</v>
      </c>
      <c r="Q306" s="3">
        <f t="shared" si="52"/>
        <v>10525.613214362704</v>
      </c>
      <c r="R306" s="3"/>
      <c r="S306" s="292">
        <f t="shared" si="55"/>
        <v>9688.1958862271949</v>
      </c>
      <c r="T306" s="82">
        <f t="shared" si="47"/>
        <v>9400.5282175007669</v>
      </c>
      <c r="U306" s="13"/>
      <c r="V306" s="3"/>
      <c r="W306" s="11"/>
      <c r="X306" s="3">
        <f t="shared" si="54"/>
        <v>1.1139266540810255</v>
      </c>
      <c r="Y306" s="3">
        <v>9664.1011075027218</v>
      </c>
      <c r="Z306" s="3"/>
      <c r="AA306" s="3"/>
      <c r="AB306" s="3"/>
      <c r="AC306" s="3"/>
      <c r="AD306" s="3"/>
      <c r="AG306" s="2"/>
    </row>
    <row r="307" spans="1:33" x14ac:dyDescent="0.25">
      <c r="A307" s="11">
        <f t="shared" si="53"/>
        <v>1</v>
      </c>
      <c r="B307">
        <v>2599</v>
      </c>
      <c r="C307" s="11">
        <v>2600</v>
      </c>
      <c r="D307" s="3">
        <f t="shared" si="48"/>
        <v>2599.5</v>
      </c>
      <c r="E307" s="3">
        <v>1.5399999999999991</v>
      </c>
      <c r="F307" s="3">
        <v>0.52799999999999869</v>
      </c>
      <c r="G307" s="3">
        <v>0.38099999999999845</v>
      </c>
      <c r="H307" s="3">
        <v>0.14700000000000024</v>
      </c>
      <c r="I307" s="111">
        <v>0.52799999999999869</v>
      </c>
      <c r="J307" s="112">
        <v>0.14700000000000024</v>
      </c>
      <c r="K307" s="112">
        <v>0.38099999999999845</v>
      </c>
      <c r="L307" s="113">
        <f t="shared" si="46"/>
        <v>2.5918367346938629</v>
      </c>
      <c r="M307" s="13">
        <f t="shared" si="49"/>
        <v>0.38582677165354551</v>
      </c>
      <c r="N307" s="3">
        <f t="shared" si="50"/>
        <v>8841.0329388094142</v>
      </c>
      <c r="O307" s="3">
        <f t="shared" si="51"/>
        <v>13013.439181876398</v>
      </c>
      <c r="P307" s="3">
        <f t="shared" si="45"/>
        <v>9393.2592781193598</v>
      </c>
      <c r="Q307" s="3">
        <f t="shared" si="52"/>
        <v>10521.014591516685</v>
      </c>
      <c r="R307" s="3"/>
      <c r="S307" s="292">
        <f t="shared" si="55"/>
        <v>9682.2187914474907</v>
      </c>
      <c r="T307" s="82">
        <f t="shared" si="47"/>
        <v>9391.5509657550047</v>
      </c>
      <c r="U307" s="13"/>
      <c r="V307" s="3"/>
      <c r="W307" s="11"/>
      <c r="X307" s="3">
        <f t="shared" si="54"/>
        <v>1.160090212062133</v>
      </c>
      <c r="Y307" s="3">
        <v>9639.3041819930513</v>
      </c>
      <c r="Z307" s="3"/>
      <c r="AA307" s="3"/>
      <c r="AB307" s="3"/>
      <c r="AC307" s="3"/>
      <c r="AD307" s="3"/>
      <c r="AG307" s="2"/>
    </row>
    <row r="308" spans="1:33" x14ac:dyDescent="0.25">
      <c r="A308" s="11">
        <f t="shared" si="53"/>
        <v>1</v>
      </c>
      <c r="B308">
        <v>2598</v>
      </c>
      <c r="C308" s="11">
        <v>2599</v>
      </c>
      <c r="D308" s="3">
        <f t="shared" si="48"/>
        <v>2598.5</v>
      </c>
      <c r="E308" s="3">
        <v>1.1180000000000003</v>
      </c>
      <c r="F308" s="3">
        <v>0.3960000000000008</v>
      </c>
      <c r="G308" s="3">
        <v>0.30400000000000027</v>
      </c>
      <c r="H308" s="3">
        <v>9.2000000000000526E-2</v>
      </c>
      <c r="I308" s="111">
        <v>0.3960000000000008</v>
      </c>
      <c r="J308" s="112">
        <v>9.2000000000000526E-2</v>
      </c>
      <c r="K308" s="112">
        <v>0.30400000000000027</v>
      </c>
      <c r="L308" s="113">
        <f t="shared" si="46"/>
        <v>3.3043478260869406</v>
      </c>
      <c r="M308" s="13">
        <f t="shared" si="49"/>
        <v>0.30263157894736986</v>
      </c>
      <c r="N308" s="3">
        <f t="shared" si="50"/>
        <v>8835.6857283560857</v>
      </c>
      <c r="O308" s="3">
        <f t="shared" si="51"/>
        <v>12994.554660063799</v>
      </c>
      <c r="P308" s="3">
        <f t="shared" si="45"/>
        <v>9384.6392588346316</v>
      </c>
      <c r="Q308" s="3">
        <f t="shared" si="52"/>
        <v>10516.598962019096</v>
      </c>
      <c r="R308" s="3"/>
      <c r="S308" s="292">
        <f t="shared" si="55"/>
        <v>9674.598558321979</v>
      </c>
      <c r="T308" s="82">
        <f t="shared" si="47"/>
        <v>9382.9309464702765</v>
      </c>
      <c r="U308" s="13"/>
      <c r="V308" s="3"/>
      <c r="W308" s="11"/>
      <c r="X308" s="3">
        <f t="shared" si="54"/>
        <v>0.90994186612054728</v>
      </c>
      <c r="Y308" s="3">
        <v>9620.706487860798</v>
      </c>
      <c r="Z308" s="3"/>
      <c r="AA308" s="3"/>
      <c r="AB308" s="3"/>
      <c r="AC308" s="3"/>
      <c r="AD308" s="3"/>
      <c r="AG308" s="2"/>
    </row>
    <row r="309" spans="1:33" x14ac:dyDescent="0.25">
      <c r="A309" s="11">
        <f t="shared" si="53"/>
        <v>1</v>
      </c>
      <c r="B309">
        <v>2597</v>
      </c>
      <c r="C309" s="11">
        <v>2598</v>
      </c>
      <c r="D309" s="3">
        <f t="shared" si="48"/>
        <v>2597.5</v>
      </c>
      <c r="E309" s="3">
        <v>1.1940000000000008</v>
      </c>
      <c r="F309" s="3">
        <v>0.42400000000000126</v>
      </c>
      <c r="G309" s="3">
        <v>0.30700000000000038</v>
      </c>
      <c r="H309" s="3">
        <v>0.11700000000000088</v>
      </c>
      <c r="I309" s="111">
        <v>0.42400000000000126</v>
      </c>
      <c r="J309" s="112">
        <v>0.11700000000000088</v>
      </c>
      <c r="K309" s="112">
        <v>0.30700000000000038</v>
      </c>
      <c r="L309" s="113">
        <f t="shared" si="46"/>
        <v>2.6239316239316075</v>
      </c>
      <c r="M309" s="13">
        <f t="shared" si="49"/>
        <v>0.38110749185667991</v>
      </c>
      <c r="N309" s="3">
        <f t="shared" si="50"/>
        <v>8828.8685384457149</v>
      </c>
      <c r="O309" s="3">
        <f t="shared" si="51"/>
        <v>12979.742176654938</v>
      </c>
      <c r="P309" s="3">
        <f t="shared" si="45"/>
        <v>9373.6495457855617</v>
      </c>
      <c r="Q309" s="3">
        <f t="shared" si="52"/>
        <v>10510.969450122819</v>
      </c>
      <c r="R309" s="3"/>
      <c r="S309" s="292">
        <f t="shared" si="55"/>
        <v>9668.5474487741576</v>
      </c>
      <c r="T309" s="82">
        <f t="shared" si="47"/>
        <v>9371.9412334212066</v>
      </c>
      <c r="U309" s="13"/>
      <c r="V309" s="3"/>
      <c r="W309" s="11"/>
      <c r="X309" s="3">
        <f t="shared" si="54"/>
        <v>1.1459004494469611</v>
      </c>
      <c r="Y309" s="3">
        <v>9600.7938052545469</v>
      </c>
      <c r="Z309" s="3"/>
      <c r="AA309" s="3"/>
      <c r="AB309" s="3"/>
      <c r="AC309" s="3"/>
      <c r="AD309" s="3"/>
      <c r="AG309" s="2"/>
    </row>
    <row r="310" spans="1:33" x14ac:dyDescent="0.25">
      <c r="A310" s="11">
        <f t="shared" si="53"/>
        <v>1</v>
      </c>
      <c r="B310">
        <v>2596</v>
      </c>
      <c r="C310" s="11">
        <v>2597</v>
      </c>
      <c r="D310" s="3">
        <f t="shared" si="48"/>
        <v>2596.5</v>
      </c>
      <c r="E310" s="3">
        <v>1.5099999999999998</v>
      </c>
      <c r="F310" s="3">
        <v>0.47599999999999909</v>
      </c>
      <c r="G310" s="3">
        <v>0.34299999999999997</v>
      </c>
      <c r="H310" s="3">
        <v>0.13299999999999912</v>
      </c>
      <c r="I310" s="111">
        <v>0.47599999999999909</v>
      </c>
      <c r="J310" s="112">
        <v>0.13299999999999912</v>
      </c>
      <c r="K310" s="112">
        <v>0.34299999999999997</v>
      </c>
      <c r="L310" s="113">
        <f t="shared" si="46"/>
        <v>2.5789473684210695</v>
      </c>
      <c r="M310" s="13">
        <f t="shared" si="49"/>
        <v>0.38775510204081381</v>
      </c>
      <c r="N310" s="3">
        <f t="shared" si="50"/>
        <v>8823.4551131244007</v>
      </c>
      <c r="O310" s="3">
        <f t="shared" si="51"/>
        <v>12961.088642811063</v>
      </c>
      <c r="P310" s="3">
        <f t="shared" si="45"/>
        <v>9364.922784220169</v>
      </c>
      <c r="Q310" s="3">
        <f t="shared" si="52"/>
        <v>10506.499141587101</v>
      </c>
      <c r="R310" s="3"/>
      <c r="S310" s="292">
        <f t="shared" si="55"/>
        <v>9662.6000784608259</v>
      </c>
      <c r="T310" s="82">
        <f t="shared" si="47"/>
        <v>9363.2144718558138</v>
      </c>
      <c r="U310" s="13"/>
      <c r="V310" s="3"/>
      <c r="W310" s="11"/>
      <c r="X310" s="3">
        <f t="shared" si="54"/>
        <v>1.1658882472743164</v>
      </c>
      <c r="Y310" s="3">
        <v>9578.4390011965861</v>
      </c>
      <c r="Z310" s="3"/>
      <c r="AA310" s="3"/>
      <c r="AB310" s="3"/>
      <c r="AC310" s="3"/>
      <c r="AD310" s="3"/>
      <c r="AG310" s="2"/>
    </row>
    <row r="311" spans="1:33" x14ac:dyDescent="0.25">
      <c r="A311" s="11">
        <f t="shared" si="53"/>
        <v>1</v>
      </c>
      <c r="B311">
        <v>2595</v>
      </c>
      <c r="C311" s="11">
        <v>2596</v>
      </c>
      <c r="D311" s="3">
        <f t="shared" si="48"/>
        <v>2595.5</v>
      </c>
      <c r="E311" s="3">
        <v>1.3219999999999992</v>
      </c>
      <c r="F311" s="3">
        <v>0.34499999999999886</v>
      </c>
      <c r="G311" s="3">
        <v>0.22999999999999865</v>
      </c>
      <c r="H311" s="3">
        <v>0.11500000000000021</v>
      </c>
      <c r="I311" s="111">
        <v>0.34499999999999886</v>
      </c>
      <c r="J311" s="112">
        <v>0.11500000000000021</v>
      </c>
      <c r="K311" s="112">
        <v>0.22999999999999865</v>
      </c>
      <c r="L311" s="113">
        <f t="shared" si="46"/>
        <v>1.9999999999999845</v>
      </c>
      <c r="M311" s="13">
        <f t="shared" si="49"/>
        <v>0.50000000000000389</v>
      </c>
      <c r="N311" s="3">
        <f t="shared" si="50"/>
        <v>8818.1344946832724</v>
      </c>
      <c r="O311" s="3">
        <f t="shared" si="51"/>
        <v>12942.109737715768</v>
      </c>
      <c r="P311" s="3">
        <f t="shared" si="45"/>
        <v>9356.3456328307639</v>
      </c>
      <c r="Q311" s="3">
        <f t="shared" si="52"/>
        <v>10502.105471291323</v>
      </c>
      <c r="R311" s="3"/>
      <c r="S311" s="292">
        <f t="shared" si="55"/>
        <v>9657.9878320953849</v>
      </c>
      <c r="T311" s="82">
        <f t="shared" si="47"/>
        <v>9354.6373204664087</v>
      </c>
      <c r="U311" s="13"/>
      <c r="V311" s="3"/>
      <c r="W311" s="11"/>
      <c r="X311" s="3">
        <f t="shared" si="54"/>
        <v>1.5033822135906751</v>
      </c>
      <c r="Y311" s="3">
        <v>9562.2364646419719</v>
      </c>
      <c r="Z311" s="3"/>
      <c r="AA311" s="3"/>
      <c r="AB311" s="3"/>
      <c r="AC311" s="3"/>
      <c r="AD311" s="3"/>
      <c r="AG311" s="2"/>
    </row>
    <row r="312" spans="1:33" x14ac:dyDescent="0.25">
      <c r="A312" s="11">
        <f t="shared" si="53"/>
        <v>1</v>
      </c>
      <c r="B312">
        <v>2594</v>
      </c>
      <c r="C312" s="11">
        <v>2595</v>
      </c>
      <c r="D312" s="3">
        <f t="shared" si="48"/>
        <v>2594.5</v>
      </c>
      <c r="E312" s="3">
        <v>1.5180000000000007</v>
      </c>
      <c r="F312" s="3">
        <v>0.40399999999999991</v>
      </c>
      <c r="G312" s="3">
        <v>0.27800000000000047</v>
      </c>
      <c r="H312" s="3">
        <v>0.12599999999999945</v>
      </c>
      <c r="I312" s="111">
        <v>0.40399999999999991</v>
      </c>
      <c r="J312" s="112">
        <v>0.12599999999999945</v>
      </c>
      <c r="K312" s="112">
        <v>0.27800000000000047</v>
      </c>
      <c r="L312" s="113">
        <f t="shared" si="46"/>
        <v>2.2063492063492198</v>
      </c>
      <c r="M312" s="13">
        <f t="shared" si="49"/>
        <v>0.45323741007193968</v>
      </c>
      <c r="N312" s="3">
        <f t="shared" si="50"/>
        <v>8814.0083007901521</v>
      </c>
      <c r="O312" s="3">
        <f t="shared" si="51"/>
        <v>12917.636939040256</v>
      </c>
      <c r="P312" s="3">
        <f t="shared" si="45"/>
        <v>9349.6939644063277</v>
      </c>
      <c r="Q312" s="3">
        <f t="shared" si="52"/>
        <v>10498.698135143577</v>
      </c>
      <c r="R312" s="3"/>
      <c r="S312" s="292">
        <f t="shared" si="55"/>
        <v>9652.8997190414466</v>
      </c>
      <c r="T312" s="82">
        <f t="shared" si="47"/>
        <v>9347.9856520419726</v>
      </c>
      <c r="U312" s="13"/>
      <c r="V312" s="3"/>
      <c r="W312" s="11"/>
      <c r="X312" s="3">
        <f t="shared" si="54"/>
        <v>1.3627781216719699</v>
      </c>
      <c r="Y312" s="3">
        <v>9543.2630595171486</v>
      </c>
      <c r="Z312" s="3"/>
      <c r="AA312" s="3"/>
      <c r="AB312" s="3"/>
      <c r="AC312" s="3"/>
      <c r="AD312" s="3"/>
      <c r="AG312" s="2"/>
    </row>
    <row r="313" spans="1:33" x14ac:dyDescent="0.25">
      <c r="A313" s="11">
        <f t="shared" si="53"/>
        <v>1</v>
      </c>
      <c r="B313">
        <v>2593</v>
      </c>
      <c r="C313" s="11">
        <v>2594</v>
      </c>
      <c r="D313" s="3">
        <f t="shared" si="48"/>
        <v>2593.5</v>
      </c>
      <c r="E313" s="3">
        <v>1.1130000000000013</v>
      </c>
      <c r="F313" s="3">
        <v>0.31099999999999994</v>
      </c>
      <c r="G313" s="3">
        <v>0.19700000000000095</v>
      </c>
      <c r="H313" s="3">
        <v>0.11399999999999899</v>
      </c>
      <c r="I313" s="111">
        <v>0.31099999999999994</v>
      </c>
      <c r="J313" s="112">
        <v>0.11399999999999899</v>
      </c>
      <c r="K313" s="112">
        <v>0.19700000000000095</v>
      </c>
      <c r="L313" s="113">
        <f t="shared" si="46"/>
        <v>1.7280701754386201</v>
      </c>
      <c r="M313" s="13">
        <f t="shared" si="49"/>
        <v>0.57868020304567735</v>
      </c>
      <c r="N313" s="3">
        <f t="shared" si="50"/>
        <v>8809.4563884794879</v>
      </c>
      <c r="O313" s="3">
        <f t="shared" si="51"/>
        <v>12895.452963262454</v>
      </c>
      <c r="P313" s="3">
        <f t="shared" si="45"/>
        <v>9342.3560127317505</v>
      </c>
      <c r="Q313" s="3">
        <f t="shared" si="52"/>
        <v>10494.939248440904</v>
      </c>
      <c r="R313" s="3"/>
      <c r="S313" s="292">
        <f t="shared" si="55"/>
        <v>9648.9145763484994</v>
      </c>
      <c r="T313" s="82">
        <f t="shared" si="47"/>
        <v>9340.6477003673954</v>
      </c>
      <c r="U313" s="13"/>
      <c r="V313" s="3"/>
      <c r="W313" s="11"/>
      <c r="X313" s="3">
        <f t="shared" si="54"/>
        <v>1.7399550492318692</v>
      </c>
      <c r="Y313" s="3">
        <v>9528.6572946809611</v>
      </c>
      <c r="Z313" s="3"/>
      <c r="AA313" s="3"/>
      <c r="AB313" s="3"/>
      <c r="AC313" s="3"/>
      <c r="AD313" s="3"/>
      <c r="AG313" s="2"/>
    </row>
    <row r="314" spans="1:33" x14ac:dyDescent="0.25">
      <c r="A314" s="11">
        <f t="shared" si="53"/>
        <v>1</v>
      </c>
      <c r="B314">
        <v>2592</v>
      </c>
      <c r="C314" s="11">
        <v>2593</v>
      </c>
      <c r="D314" s="3">
        <f t="shared" si="48"/>
        <v>2592.5</v>
      </c>
      <c r="E314" s="3">
        <v>1.2649999999999988</v>
      </c>
      <c r="F314" s="3">
        <v>0.35699999999999932</v>
      </c>
      <c r="G314" s="3">
        <v>0.23599999999999888</v>
      </c>
      <c r="H314" s="3">
        <v>0.12100000000000044</v>
      </c>
      <c r="I314" s="111">
        <v>0.35699999999999932</v>
      </c>
      <c r="J314" s="112">
        <v>0.12100000000000044</v>
      </c>
      <c r="K314" s="112">
        <v>0.23599999999999888</v>
      </c>
      <c r="L314" s="113">
        <f t="shared" si="46"/>
        <v>1.9504132231404794</v>
      </c>
      <c r="M314" s="13">
        <f t="shared" si="49"/>
        <v>0.51271186440678396</v>
      </c>
      <c r="N314" s="3">
        <f t="shared" si="50"/>
        <v>8805.8912121770991</v>
      </c>
      <c r="O314" s="3">
        <f t="shared" si="51"/>
        <v>12867.129115049172</v>
      </c>
      <c r="P314" s="3">
        <f t="shared" si="45"/>
        <v>9336.6087378211632</v>
      </c>
      <c r="Q314" s="3">
        <f t="shared" si="52"/>
        <v>10491.995190453596</v>
      </c>
      <c r="R314" s="3"/>
      <c r="S314" s="292">
        <f t="shared" si="55"/>
        <v>9644.4166831987313</v>
      </c>
      <c r="T314" s="82">
        <f t="shared" si="47"/>
        <v>9334.9004254568081</v>
      </c>
      <c r="U314" s="13"/>
      <c r="V314" s="3"/>
      <c r="W314" s="11"/>
      <c r="X314" s="3">
        <f t="shared" si="54"/>
        <v>1.5416037952918398</v>
      </c>
      <c r="Y314" s="3">
        <v>9511.8911916374909</v>
      </c>
      <c r="Z314" s="3"/>
      <c r="AA314" s="3"/>
      <c r="AB314" s="3"/>
      <c r="AC314" s="3"/>
      <c r="AD314" s="3"/>
      <c r="AG314" s="2"/>
    </row>
    <row r="315" spans="1:33" x14ac:dyDescent="0.25">
      <c r="A315" s="11">
        <f t="shared" si="53"/>
        <v>1</v>
      </c>
      <c r="B315">
        <v>2591</v>
      </c>
      <c r="C315" s="11">
        <v>2592</v>
      </c>
      <c r="D315" s="3">
        <f t="shared" si="48"/>
        <v>2591.5</v>
      </c>
      <c r="E315" s="3">
        <v>0.85300000000000153</v>
      </c>
      <c r="F315" s="3">
        <v>0.25400000000000134</v>
      </c>
      <c r="G315" s="3">
        <v>0.16800000000000104</v>
      </c>
      <c r="H315" s="3">
        <v>8.6000000000000298E-2</v>
      </c>
      <c r="I315" s="111">
        <v>0.25400000000000134</v>
      </c>
      <c r="J315" s="112">
        <v>8.6000000000000298E-2</v>
      </c>
      <c r="K315" s="112">
        <v>0.16800000000000104</v>
      </c>
      <c r="L315" s="113">
        <f t="shared" si="46"/>
        <v>1.9534883720930285</v>
      </c>
      <c r="M315" s="13">
        <f t="shared" si="49"/>
        <v>0.51190476190476053</v>
      </c>
      <c r="N315" s="3">
        <f t="shared" si="50"/>
        <v>8801.8673206119074</v>
      </c>
      <c r="O315" s="3">
        <f t="shared" si="51"/>
        <v>12842.034126576826</v>
      </c>
      <c r="P315" s="3">
        <f t="shared" si="45"/>
        <v>9330.1219867956788</v>
      </c>
      <c r="Q315" s="3">
        <f t="shared" si="52"/>
        <v>10488.67233371447</v>
      </c>
      <c r="R315" s="3"/>
      <c r="S315" s="292">
        <f t="shared" si="55"/>
        <v>9639.9116983766726</v>
      </c>
      <c r="T315" s="82">
        <f t="shared" si="47"/>
        <v>9328.4136744313237</v>
      </c>
      <c r="U315" s="13"/>
      <c r="V315" s="3"/>
      <c r="W315" s="11"/>
      <c r="X315" s="3">
        <f t="shared" si="54"/>
        <v>1.5391770281996662</v>
      </c>
      <c r="Y315" s="3">
        <v>9499.9623676233696</v>
      </c>
      <c r="Z315" s="3"/>
      <c r="AA315" s="3"/>
      <c r="AB315" s="3"/>
      <c r="AC315" s="3"/>
      <c r="AD315" s="3"/>
      <c r="AG315" s="2"/>
    </row>
    <row r="316" spans="1:33" x14ac:dyDescent="0.25">
      <c r="A316" s="11">
        <f t="shared" si="53"/>
        <v>1</v>
      </c>
      <c r="B316">
        <v>2590</v>
      </c>
      <c r="C316" s="11">
        <v>2591</v>
      </c>
      <c r="D316" s="3">
        <f t="shared" si="48"/>
        <v>2590.5</v>
      </c>
      <c r="E316" s="3">
        <v>1.1760000000000002</v>
      </c>
      <c r="F316" s="3">
        <v>0.32200000000000095</v>
      </c>
      <c r="G316" s="3">
        <v>0.20199999999999996</v>
      </c>
      <c r="H316" s="3">
        <v>0.12000000000000099</v>
      </c>
      <c r="I316" s="111">
        <v>0.32200000000000095</v>
      </c>
      <c r="J316" s="112">
        <v>0.12000000000000099</v>
      </c>
      <c r="K316" s="112">
        <v>0.20199999999999996</v>
      </c>
      <c r="L316" s="113">
        <f t="shared" si="46"/>
        <v>1.6833333333333189</v>
      </c>
      <c r="M316" s="13">
        <f t="shared" si="49"/>
        <v>0.59405940594059914</v>
      </c>
      <c r="N316" s="3">
        <f t="shared" si="50"/>
        <v>8797.8370847163023</v>
      </c>
      <c r="O316" s="3">
        <f t="shared" si="51"/>
        <v>12816.978642218564</v>
      </c>
      <c r="P316" s="3">
        <f t="shared" si="45"/>
        <v>9323.6250083346004</v>
      </c>
      <c r="Q316" s="3">
        <f t="shared" si="52"/>
        <v>10485.344237942252</v>
      </c>
      <c r="R316" s="3"/>
      <c r="S316" s="292">
        <f t="shared" si="55"/>
        <v>9636.0297243524274</v>
      </c>
      <c r="T316" s="82">
        <f t="shared" si="47"/>
        <v>9321.9166959702452</v>
      </c>
      <c r="U316" s="13"/>
      <c r="V316" s="3"/>
      <c r="W316" s="11"/>
      <c r="X316" s="3">
        <f t="shared" si="54"/>
        <v>1.786196689414707</v>
      </c>
      <c r="Y316" s="3">
        <v>9484.8400001723967</v>
      </c>
      <c r="Z316" s="3"/>
      <c r="AA316" s="3"/>
      <c r="AB316" s="3"/>
      <c r="AC316" s="3"/>
      <c r="AD316" s="3"/>
      <c r="AG316" s="2"/>
    </row>
    <row r="317" spans="1:33" x14ac:dyDescent="0.25">
      <c r="A317" s="11">
        <f t="shared" si="53"/>
        <v>1</v>
      </c>
      <c r="B317" s="11">
        <v>2589</v>
      </c>
      <c r="C317">
        <v>2590</v>
      </c>
      <c r="D317" s="3">
        <f t="shared" si="48"/>
        <v>2589.5</v>
      </c>
      <c r="E317" s="3">
        <v>0.77300000000000002</v>
      </c>
      <c r="F317" s="3">
        <v>0.23399999999999999</v>
      </c>
      <c r="G317" s="3">
        <v>0.16600000000000037</v>
      </c>
      <c r="H317" s="3">
        <v>6.7999999999999616E-2</v>
      </c>
      <c r="I317" s="111">
        <v>0.23399999999999999</v>
      </c>
      <c r="J317" s="112">
        <v>6.7999999999999616E-2</v>
      </c>
      <c r="K317" s="112">
        <v>0.16600000000000037</v>
      </c>
      <c r="L317" s="113">
        <f t="shared" si="46"/>
        <v>2.4411764705882546</v>
      </c>
      <c r="M317" s="13">
        <f t="shared" si="49"/>
        <v>0.40963855421686424</v>
      </c>
      <c r="N317" s="3">
        <f t="shared" si="50"/>
        <v>8794.3642048562597</v>
      </c>
      <c r="O317" s="3">
        <f t="shared" si="51"/>
        <v>12787.902049732807</v>
      </c>
      <c r="P317" s="3">
        <f t="shared" si="45"/>
        <v>9318.0265207440334</v>
      </c>
      <c r="Q317" s="3">
        <f t="shared" si="52"/>
        <v>10482.476396684566</v>
      </c>
      <c r="R317" s="3"/>
      <c r="S317" s="292">
        <f t="shared" si="55"/>
        <v>9630.4000707004925</v>
      </c>
      <c r="T317" s="82">
        <f t="shared" si="47"/>
        <v>9316.3182083796783</v>
      </c>
      <c r="U317" s="13"/>
      <c r="V317" s="3"/>
      <c r="W317" s="11"/>
      <c r="X317" s="3">
        <f t="shared" si="54"/>
        <v>1.2316866328212557</v>
      </c>
      <c r="Y317" s="3">
        <v>9473.8504536397013</v>
      </c>
      <c r="Z317" s="3"/>
      <c r="AA317" s="3"/>
      <c r="AB317" s="3"/>
      <c r="AC317" s="3"/>
      <c r="AD317" s="3"/>
      <c r="AG317" s="2"/>
    </row>
    <row r="318" spans="1:33" x14ac:dyDescent="0.25">
      <c r="A318" s="11">
        <f t="shared" si="53"/>
        <v>1</v>
      </c>
      <c r="B318" s="11">
        <v>2588</v>
      </c>
      <c r="C318">
        <v>2589</v>
      </c>
      <c r="D318" s="3">
        <f t="shared" si="48"/>
        <v>2588.5</v>
      </c>
      <c r="E318" s="3">
        <v>0.98499999999999999</v>
      </c>
      <c r="F318" s="3">
        <v>0.29600000000000026</v>
      </c>
      <c r="G318" s="3">
        <v>0.20800000000000018</v>
      </c>
      <c r="H318" s="3">
        <v>8.8000000000000078E-2</v>
      </c>
      <c r="I318" s="111">
        <v>0.29600000000000026</v>
      </c>
      <c r="J318" s="112">
        <v>8.8000000000000078E-2</v>
      </c>
      <c r="K318" s="112">
        <v>0.20800000000000018</v>
      </c>
      <c r="L318" s="113">
        <f t="shared" si="46"/>
        <v>2.3636363636363638</v>
      </c>
      <c r="M318" s="13">
        <f t="shared" si="49"/>
        <v>0.42307692307692307</v>
      </c>
      <c r="N318" s="3">
        <f t="shared" si="50"/>
        <v>8789.3278211337747</v>
      </c>
      <c r="O318" s="3">
        <f t="shared" si="51"/>
        <v>12767.852045998654</v>
      </c>
      <c r="P318" s="3">
        <f t="shared" si="45"/>
        <v>9309.9075725200892</v>
      </c>
      <c r="Q318" s="3">
        <f t="shared" si="52"/>
        <v>10478.317442268934</v>
      </c>
      <c r="R318" s="3"/>
      <c r="S318" s="292">
        <f t="shared" si="55"/>
        <v>9624.9492340867891</v>
      </c>
      <c r="T318" s="82">
        <f t="shared" si="47"/>
        <v>9308.199260155734</v>
      </c>
      <c r="U318" s="13"/>
      <c r="V318" s="3"/>
      <c r="W318" s="11"/>
      <c r="X318" s="3">
        <f t="shared" si="54"/>
        <v>1.2720926422689258</v>
      </c>
      <c r="Y318" s="3">
        <v>9459.9491469145833</v>
      </c>
      <c r="Z318" s="3"/>
      <c r="AA318" s="3"/>
      <c r="AB318" s="3"/>
      <c r="AC318" s="3"/>
      <c r="AD318" s="3"/>
      <c r="AG318" s="2"/>
    </row>
    <row r="319" spans="1:33" x14ac:dyDescent="0.25">
      <c r="A319" s="11">
        <f t="shared" si="53"/>
        <v>1</v>
      </c>
      <c r="B319" s="11">
        <v>2587</v>
      </c>
      <c r="C319">
        <v>2588</v>
      </c>
      <c r="D319" s="3">
        <f t="shared" si="48"/>
        <v>2587.5</v>
      </c>
      <c r="E319" s="3">
        <v>0.86699999999999999</v>
      </c>
      <c r="F319" s="3">
        <v>0.36700000000000088</v>
      </c>
      <c r="G319" s="3">
        <v>0.30899999999999928</v>
      </c>
      <c r="H319" s="3">
        <v>5.8000000000001606E-2</v>
      </c>
      <c r="I319" s="111">
        <v>0.36700000000000088</v>
      </c>
      <c r="J319" s="112">
        <v>5.8000000000001606E-2</v>
      </c>
      <c r="K319" s="112">
        <v>0.30899999999999928</v>
      </c>
      <c r="L319" s="113">
        <f t="shared" si="46"/>
        <v>5.3275862068963917</v>
      </c>
      <c r="M319" s="13">
        <f t="shared" si="49"/>
        <v>0.18770226537217391</v>
      </c>
      <c r="N319" s="3">
        <f t="shared" si="50"/>
        <v>8784.4514101691784</v>
      </c>
      <c r="O319" s="3">
        <f t="shared" si="51"/>
        <v>12747.144293273221</v>
      </c>
      <c r="P319" s="3">
        <f t="shared" si="45"/>
        <v>9302.046509836664</v>
      </c>
      <c r="Q319" s="3">
        <f t="shared" si="52"/>
        <v>10474.29059045796</v>
      </c>
      <c r="R319" s="3"/>
      <c r="S319" s="292">
        <f t="shared" si="55"/>
        <v>9612.6631640271244</v>
      </c>
      <c r="T319" s="82">
        <f t="shared" si="47"/>
        <v>9300.3381974723088</v>
      </c>
      <c r="U319" s="13"/>
      <c r="V319" s="3"/>
      <c r="W319" s="11"/>
      <c r="X319" s="3">
        <f t="shared" si="54"/>
        <v>0.5643764944223818</v>
      </c>
      <c r="Y319" s="3">
        <v>9442.7134051304001</v>
      </c>
      <c r="Z319" s="3"/>
      <c r="AA319" s="3"/>
      <c r="AB319" s="3"/>
      <c r="AC319" s="3"/>
      <c r="AD319" s="3"/>
      <c r="AG319" s="2"/>
    </row>
    <row r="320" spans="1:33" x14ac:dyDescent="0.25">
      <c r="A320" s="11">
        <f t="shared" si="53"/>
        <v>1</v>
      </c>
      <c r="B320" s="11">
        <v>2586</v>
      </c>
      <c r="C320">
        <v>2587</v>
      </c>
      <c r="D320" s="3">
        <f t="shared" si="48"/>
        <v>2586.5</v>
      </c>
      <c r="E320" s="3">
        <v>0.499</v>
      </c>
      <c r="F320" s="3">
        <v>0.13299999999999912</v>
      </c>
      <c r="G320" s="3">
        <v>9.1999999999998749E-2</v>
      </c>
      <c r="H320" s="3">
        <v>4.1000000000000369E-2</v>
      </c>
      <c r="I320" s="111">
        <v>0.13299999999999912</v>
      </c>
      <c r="J320" s="112">
        <v>4.1000000000000369E-2</v>
      </c>
      <c r="K320" s="112">
        <v>9.1999999999998749E-2</v>
      </c>
      <c r="L320" s="113">
        <f t="shared" si="46"/>
        <v>2.2439024390243394</v>
      </c>
      <c r="M320" s="13">
        <f t="shared" si="49"/>
        <v>0.44565217391305356</v>
      </c>
      <c r="N320" s="3">
        <f t="shared" si="50"/>
        <v>8773.460083333197</v>
      </c>
      <c r="O320" s="3">
        <f t="shared" si="51"/>
        <v>12737.957093770439</v>
      </c>
      <c r="P320" s="3">
        <f t="shared" si="45"/>
        <v>9284.3278413612261</v>
      </c>
      <c r="Q320" s="3">
        <f t="shared" si="52"/>
        <v>10465.214151926464</v>
      </c>
      <c r="R320" s="3"/>
      <c r="S320" s="292">
        <f t="shared" si="55"/>
        <v>9607.4884485927269</v>
      </c>
      <c r="T320" s="82">
        <f t="shared" si="47"/>
        <v>9282.6195289968709</v>
      </c>
      <c r="U320" s="13"/>
      <c r="V320" s="3"/>
      <c r="W320" s="11"/>
      <c r="X320" s="3">
        <f t="shared" si="54"/>
        <v>1.3399711034178314</v>
      </c>
      <c r="Y320" s="3">
        <v>9436.4672098789106</v>
      </c>
      <c r="Z320" s="3"/>
      <c r="AA320" s="3"/>
      <c r="AB320" s="3"/>
      <c r="AC320" s="3"/>
      <c r="AD320" s="3"/>
      <c r="AG320" s="2"/>
    </row>
    <row r="321" spans="1:33" x14ac:dyDescent="0.25">
      <c r="A321" s="11">
        <f t="shared" si="53"/>
        <v>1</v>
      </c>
      <c r="B321" s="11">
        <v>2585</v>
      </c>
      <c r="C321">
        <v>2586</v>
      </c>
      <c r="D321" s="3">
        <f t="shared" si="48"/>
        <v>2585.5</v>
      </c>
      <c r="E321" s="3">
        <v>0.71499999999999997</v>
      </c>
      <c r="F321" s="3">
        <v>0.15799999999999947</v>
      </c>
      <c r="G321" s="3">
        <v>9.3999999999999417E-2</v>
      </c>
      <c r="H321" s="3">
        <v>6.4000000000000057E-2</v>
      </c>
      <c r="I321" s="111">
        <v>0.15799999999999947</v>
      </c>
      <c r="J321" s="112">
        <v>6.4000000000000057E-2</v>
      </c>
      <c r="K321" s="112">
        <v>9.3999999999999417E-2</v>
      </c>
      <c r="L321" s="113">
        <f t="shared" si="46"/>
        <v>1.4687499999999896</v>
      </c>
      <c r="M321" s="13">
        <f t="shared" si="49"/>
        <v>0.6808510638297921</v>
      </c>
      <c r="N321" s="3">
        <f t="shared" si="50"/>
        <v>8768.8306950628685</v>
      </c>
      <c r="O321" s="3">
        <f t="shared" si="51"/>
        <v>12716.144381907483</v>
      </c>
      <c r="P321" s="3">
        <f t="shared" si="45"/>
        <v>9276.8649938606395</v>
      </c>
      <c r="Q321" s="3">
        <f t="shared" si="52"/>
        <v>10461.391286980212</v>
      </c>
      <c r="R321" s="3"/>
      <c r="S321" s="292">
        <f t="shared" si="55"/>
        <v>9604.1013301681069</v>
      </c>
      <c r="T321" s="82">
        <f t="shared" si="47"/>
        <v>9275.1566814962844</v>
      </c>
      <c r="U321" s="13"/>
      <c r="V321" s="3"/>
      <c r="W321" s="11"/>
      <c r="X321" s="3">
        <f t="shared" si="54"/>
        <v>2.0471587589321141</v>
      </c>
      <c r="Y321" s="3">
        <v>9429.0469177756386</v>
      </c>
      <c r="Z321" s="3"/>
      <c r="AA321" s="3"/>
      <c r="AB321" s="3"/>
      <c r="AC321" s="3"/>
      <c r="AD321" s="3"/>
      <c r="AG321" s="2"/>
    </row>
    <row r="322" spans="1:33" x14ac:dyDescent="0.25">
      <c r="A322" s="11">
        <f t="shared" si="53"/>
        <v>1</v>
      </c>
      <c r="B322" s="11">
        <v>2584</v>
      </c>
      <c r="C322">
        <v>2585</v>
      </c>
      <c r="D322" s="3">
        <f t="shared" si="48"/>
        <v>2584.5</v>
      </c>
      <c r="E322" s="3">
        <v>0.68700000000000006</v>
      </c>
      <c r="F322" s="3">
        <v>0.18499999999999961</v>
      </c>
      <c r="G322" s="3">
        <v>0.12900000000000045</v>
      </c>
      <c r="H322" s="3">
        <v>5.5999999999999162E-2</v>
      </c>
      <c r="I322" s="111">
        <v>0.18499999999999961</v>
      </c>
      <c r="J322" s="112">
        <v>5.5999999999999162E-2</v>
      </c>
      <c r="K322" s="112">
        <v>0.12900000000000045</v>
      </c>
      <c r="L322" s="113">
        <f t="shared" si="46"/>
        <v>2.303571428571471</v>
      </c>
      <c r="M322" s="13">
        <f t="shared" si="49"/>
        <v>0.43410852713177495</v>
      </c>
      <c r="N322" s="3">
        <f t="shared" si="50"/>
        <v>8765.8005214226087</v>
      </c>
      <c r="O322" s="3">
        <f t="shared" si="51"/>
        <v>12682.819719881254</v>
      </c>
      <c r="P322" s="3">
        <f t="shared" si="45"/>
        <v>9271.9801748614445</v>
      </c>
      <c r="Q322" s="3">
        <f t="shared" si="52"/>
        <v>10458.88902449671</v>
      </c>
      <c r="R322" s="3"/>
      <c r="S322" s="292">
        <f t="shared" si="55"/>
        <v>9598.7890106936266</v>
      </c>
      <c r="T322" s="82">
        <f t="shared" si="47"/>
        <v>9270.2718624970894</v>
      </c>
      <c r="U322" s="13"/>
      <c r="V322" s="3"/>
      <c r="W322" s="11"/>
      <c r="X322" s="3">
        <f t="shared" si="54"/>
        <v>1.3052620769159047</v>
      </c>
      <c r="Y322" s="3">
        <v>9420.3586010724393</v>
      </c>
      <c r="Z322" s="3"/>
      <c r="AA322" s="3"/>
      <c r="AB322" s="3"/>
      <c r="AC322" s="3"/>
      <c r="AD322" s="3"/>
      <c r="AG322" s="2"/>
    </row>
    <row r="323" spans="1:33" x14ac:dyDescent="0.25">
      <c r="A323" s="11">
        <f t="shared" si="53"/>
        <v>1</v>
      </c>
      <c r="B323" s="11">
        <v>2583</v>
      </c>
      <c r="C323">
        <v>2584</v>
      </c>
      <c r="D323" s="3">
        <f t="shared" si="48"/>
        <v>2583.5</v>
      </c>
      <c r="E323" s="3">
        <v>0.71499999999999997</v>
      </c>
      <c r="F323" s="3">
        <v>0.17300000000000004</v>
      </c>
      <c r="G323" s="3">
        <v>0.11100000000000065</v>
      </c>
      <c r="H323" s="3">
        <v>6.1999999999999389E-2</v>
      </c>
      <c r="I323" s="111">
        <v>0.17300000000000004</v>
      </c>
      <c r="J323" s="112">
        <v>6.1999999999999389E-2</v>
      </c>
      <c r="K323" s="112">
        <v>0.11100000000000065</v>
      </c>
      <c r="L323" s="113">
        <f t="shared" si="46"/>
        <v>1.7903225806451895</v>
      </c>
      <c r="M323" s="13">
        <f t="shared" si="49"/>
        <v>0.55855855855854974</v>
      </c>
      <c r="N323" s="3">
        <f t="shared" si="50"/>
        <v>8761.0480302421402</v>
      </c>
      <c r="O323" s="3">
        <f t="shared" si="51"/>
        <v>12661.572018705618</v>
      </c>
      <c r="P323" s="3">
        <f t="shared" si="45"/>
        <v>9264.3188781940135</v>
      </c>
      <c r="Q323" s="3">
        <f t="shared" si="52"/>
        <v>10454.964503397965</v>
      </c>
      <c r="R323" s="3"/>
      <c r="S323" s="292">
        <f t="shared" si="55"/>
        <v>9594.6603062858521</v>
      </c>
      <c r="T323" s="82">
        <f t="shared" si="47"/>
        <v>9262.6105658296583</v>
      </c>
      <c r="U323" s="13"/>
      <c r="V323" s="3"/>
      <c r="W323" s="11"/>
      <c r="X323" s="3">
        <f t="shared" si="54"/>
        <v>1.6794540043712463</v>
      </c>
      <c r="Y323" s="3">
        <v>9412.233850858096</v>
      </c>
      <c r="Z323" s="3"/>
      <c r="AA323" s="3"/>
      <c r="AB323" s="3"/>
      <c r="AC323" s="3"/>
      <c r="AD323" s="3"/>
      <c r="AG323" s="2"/>
    </row>
    <row r="324" spans="1:33" x14ac:dyDescent="0.25">
      <c r="A324" s="11">
        <f t="shared" si="53"/>
        <v>1</v>
      </c>
      <c r="B324" s="11">
        <v>2582</v>
      </c>
      <c r="C324">
        <v>2583</v>
      </c>
      <c r="D324" s="3">
        <f t="shared" si="48"/>
        <v>2582.5</v>
      </c>
      <c r="E324" s="3">
        <v>0.65100000000000002</v>
      </c>
      <c r="F324" s="3">
        <v>0.17300000000000004</v>
      </c>
      <c r="G324" s="3">
        <v>0.1169999999999991</v>
      </c>
      <c r="H324" s="3">
        <v>5.6000000000000938E-2</v>
      </c>
      <c r="I324" s="111">
        <v>0.17300000000000004</v>
      </c>
      <c r="J324" s="112">
        <v>5.6000000000000938E-2</v>
      </c>
      <c r="K324" s="112">
        <v>0.1169999999999991</v>
      </c>
      <c r="L324" s="113">
        <f t="shared" si="46"/>
        <v>2.0892857142856633</v>
      </c>
      <c r="M324" s="13">
        <f t="shared" si="49"/>
        <v>0.47863247863249031</v>
      </c>
      <c r="N324" s="3">
        <f t="shared" si="50"/>
        <v>8757.3544211926546</v>
      </c>
      <c r="O324" s="3">
        <f t="shared" si="51"/>
        <v>12634.233036401443</v>
      </c>
      <c r="P324" s="3">
        <f t="shared" si="45"/>
        <v>9258.3645621043961</v>
      </c>
      <c r="Q324" s="3">
        <f t="shared" si="52"/>
        <v>10451.914387975385</v>
      </c>
      <c r="R324" s="3"/>
      <c r="S324" s="292">
        <f t="shared" si="55"/>
        <v>9589.8421560648112</v>
      </c>
      <c r="T324" s="82">
        <f t="shared" si="47"/>
        <v>9256.6562497400409</v>
      </c>
      <c r="U324" s="13"/>
      <c r="V324" s="3"/>
      <c r="W324" s="11"/>
      <c r="X324" s="3">
        <f t="shared" si="54"/>
        <v>1.4391351104456971</v>
      </c>
      <c r="Y324" s="3">
        <v>9404.1091006437528</v>
      </c>
      <c r="Z324" s="3"/>
      <c r="AA324" s="3"/>
      <c r="AB324" s="3"/>
      <c r="AC324" s="3"/>
      <c r="AD324" s="3"/>
      <c r="AG324" s="2"/>
    </row>
    <row r="325" spans="1:33" x14ac:dyDescent="0.25">
      <c r="A325" s="11">
        <f t="shared" si="53"/>
        <v>1</v>
      </c>
      <c r="B325" s="11">
        <v>2581</v>
      </c>
      <c r="C325">
        <v>2582</v>
      </c>
      <c r="D325" s="3">
        <f t="shared" si="48"/>
        <v>2581.5</v>
      </c>
      <c r="E325" s="3">
        <v>0.65400000000000003</v>
      </c>
      <c r="F325" s="3">
        <v>0.1899999999999995</v>
      </c>
      <c r="G325" s="3">
        <v>0.13000000000000078</v>
      </c>
      <c r="H325" s="3">
        <v>5.9999999999998721E-2</v>
      </c>
      <c r="I325" s="111">
        <v>0.1899999999999995</v>
      </c>
      <c r="J325" s="112">
        <v>5.9999999999998721E-2</v>
      </c>
      <c r="K325" s="112">
        <v>0.13000000000000078</v>
      </c>
      <c r="L325" s="113">
        <f t="shared" si="46"/>
        <v>2.166666666666726</v>
      </c>
      <c r="M325" s="13">
        <f t="shared" si="49"/>
        <v>0.46153846153844891</v>
      </c>
      <c r="N325" s="3">
        <f t="shared" si="50"/>
        <v>8753.044022215021</v>
      </c>
      <c r="O325" s="3">
        <f t="shared" si="51"/>
        <v>12610.806083823176</v>
      </c>
      <c r="P325" s="3">
        <f t="shared" si="45"/>
        <v>9251.4159441967258</v>
      </c>
      <c r="Q325" s="3">
        <f t="shared" si="52"/>
        <v>10448.354938606757</v>
      </c>
      <c r="R325" s="3"/>
      <c r="S325" s="292">
        <f t="shared" si="55"/>
        <v>9584.8455558355836</v>
      </c>
      <c r="T325" s="82">
        <f t="shared" si="47"/>
        <v>9249.7076318323707</v>
      </c>
      <c r="U325" s="13"/>
      <c r="V325" s="3"/>
      <c r="W325" s="11"/>
      <c r="X325" s="3">
        <f t="shared" si="54"/>
        <v>1.3877374279297663</v>
      </c>
      <c r="Y325" s="3">
        <v>9395.185964570197</v>
      </c>
      <c r="Z325" s="3"/>
      <c r="AA325" s="3"/>
      <c r="AB325" s="3"/>
      <c r="AC325" s="3"/>
      <c r="AD325" s="3"/>
      <c r="AG325" s="2"/>
    </row>
    <row r="326" spans="1:33" x14ac:dyDescent="0.25">
      <c r="A326" s="11">
        <f t="shared" si="53"/>
        <v>1</v>
      </c>
      <c r="B326" s="11">
        <v>2580</v>
      </c>
      <c r="C326">
        <v>2581</v>
      </c>
      <c r="D326" s="3">
        <f t="shared" si="48"/>
        <v>2580.5</v>
      </c>
      <c r="E326" s="3">
        <v>0.753</v>
      </c>
      <c r="F326" s="3">
        <v>0.22499999999999964</v>
      </c>
      <c r="G326" s="3">
        <v>0.15600000000000058</v>
      </c>
      <c r="H326" s="3">
        <v>6.8999999999999062E-2</v>
      </c>
      <c r="I326" s="111">
        <v>0.22499999999999964</v>
      </c>
      <c r="J326" s="112">
        <v>6.8999999999999062E-2</v>
      </c>
      <c r="K326" s="112">
        <v>0.15600000000000058</v>
      </c>
      <c r="L326" s="113">
        <f t="shared" si="46"/>
        <v>2.2608695652174307</v>
      </c>
      <c r="M326" s="13">
        <f t="shared" si="49"/>
        <v>0.44230769230768463</v>
      </c>
      <c r="N326" s="3">
        <f t="shared" si="50"/>
        <v>8748.5739788308074</v>
      </c>
      <c r="O326" s="3">
        <f t="shared" si="51"/>
        <v>12588.215808122704</v>
      </c>
      <c r="P326" s="3">
        <f t="shared" si="45"/>
        <v>9244.2099700702529</v>
      </c>
      <c r="Q326" s="3">
        <f t="shared" si="52"/>
        <v>10444.663657780031</v>
      </c>
      <c r="R326" s="3"/>
      <c r="S326" s="292">
        <f t="shared" si="55"/>
        <v>9579.6317121181291</v>
      </c>
      <c r="T326" s="82">
        <f t="shared" si="47"/>
        <v>9242.5016577058977</v>
      </c>
      <c r="U326" s="13"/>
      <c r="V326" s="3"/>
      <c r="W326" s="11"/>
      <c r="X326" s="3">
        <f t="shared" si="54"/>
        <v>1.3299150350992615</v>
      </c>
      <c r="Y326" s="3">
        <v>9384.6190929041441</v>
      </c>
      <c r="Z326" s="3"/>
      <c r="AA326" s="3"/>
      <c r="AB326" s="3"/>
      <c r="AC326" s="3"/>
      <c r="AD326" s="3"/>
      <c r="AG326" s="2"/>
    </row>
    <row r="327" spans="1:33" x14ac:dyDescent="0.25">
      <c r="A327" s="11">
        <f t="shared" si="53"/>
        <v>1</v>
      </c>
      <c r="B327" s="11">
        <v>2579</v>
      </c>
      <c r="C327">
        <v>2580</v>
      </c>
      <c r="D327" s="3">
        <f t="shared" si="48"/>
        <v>2579.5</v>
      </c>
      <c r="E327" s="3">
        <v>0.65800000000000003</v>
      </c>
      <c r="F327" s="3">
        <v>0.19699999999999918</v>
      </c>
      <c r="G327" s="3">
        <v>0.14000000000000057</v>
      </c>
      <c r="H327" s="3">
        <v>5.6999999999998607E-2</v>
      </c>
      <c r="I327" s="111">
        <v>0.19699999999999918</v>
      </c>
      <c r="J327" s="112">
        <v>5.6999999999998607E-2</v>
      </c>
      <c r="K327" s="112">
        <v>0.14000000000000057</v>
      </c>
      <c r="L327" s="113">
        <f t="shared" si="46"/>
        <v>2.4561403508772628</v>
      </c>
      <c r="M327" s="13">
        <f t="shared" si="49"/>
        <v>0.40714285714284554</v>
      </c>
      <c r="N327" s="3">
        <f t="shared" si="50"/>
        <v>8743.9095857342381</v>
      </c>
      <c r="O327" s="3">
        <f t="shared" si="51"/>
        <v>12566.566793909753</v>
      </c>
      <c r="P327" s="3">
        <f t="shared" ref="P327:P390" si="56">P326-(L326*3.32583421221832)</f>
        <v>9236.6906927208893</v>
      </c>
      <c r="Q327" s="3">
        <f t="shared" si="52"/>
        <v>10440.811886482577</v>
      </c>
      <c r="R327" s="3"/>
      <c r="S327" s="292">
        <f t="shared" si="55"/>
        <v>9573.9675499149562</v>
      </c>
      <c r="T327" s="82">
        <f t="shared" si="47"/>
        <v>9234.9823803565341</v>
      </c>
      <c r="U327" s="13"/>
      <c r="V327" s="3"/>
      <c r="W327" s="11"/>
      <c r="X327" s="3">
        <f t="shared" si="54"/>
        <v>1.2241826596380063</v>
      </c>
      <c r="Y327" s="3">
        <v>9375.3672097120889</v>
      </c>
      <c r="Z327" s="3"/>
      <c r="AA327" s="3"/>
      <c r="AB327" s="3"/>
      <c r="AC327" s="3"/>
      <c r="AD327" s="3"/>
      <c r="AG327" s="2"/>
    </row>
    <row r="328" spans="1:33" x14ac:dyDescent="0.25">
      <c r="A328" s="11">
        <f t="shared" si="53"/>
        <v>1</v>
      </c>
      <c r="B328" s="11">
        <v>2578</v>
      </c>
      <c r="C328">
        <v>2579</v>
      </c>
      <c r="D328" s="3">
        <f t="shared" si="48"/>
        <v>2578.5</v>
      </c>
      <c r="E328" s="3">
        <v>0.71499999999999997</v>
      </c>
      <c r="F328" s="3">
        <v>0.22499999999999964</v>
      </c>
      <c r="G328" s="3">
        <v>0.15700000000000003</v>
      </c>
      <c r="H328" s="3">
        <v>6.7999999999999616E-2</v>
      </c>
      <c r="I328" s="111">
        <v>0.22499999999999964</v>
      </c>
      <c r="J328" s="112">
        <v>6.7999999999999616E-2</v>
      </c>
      <c r="K328" s="112">
        <v>0.15700000000000003</v>
      </c>
      <c r="L328" s="113">
        <f t="shared" si="46"/>
        <v>2.3088235294117783</v>
      </c>
      <c r="M328" s="13">
        <f t="shared" si="49"/>
        <v>0.43312101910827772</v>
      </c>
      <c r="N328" s="3">
        <f t="shared" si="50"/>
        <v>8738.8423300760205</v>
      </c>
      <c r="O328" s="3">
        <f t="shared" si="51"/>
        <v>12546.638943559694</v>
      </c>
      <c r="P328" s="3">
        <f t="shared" si="56"/>
        <v>9228.5219771119318</v>
      </c>
      <c r="Q328" s="3">
        <f t="shared" si="52"/>
        <v>10436.627438581836</v>
      </c>
      <c r="R328" s="3"/>
      <c r="S328" s="292">
        <f t="shared" si="55"/>
        <v>9568.6431184489684</v>
      </c>
      <c r="T328" s="82">
        <f t="shared" si="47"/>
        <v>9226.8136647475767</v>
      </c>
      <c r="U328" s="13"/>
      <c r="V328" s="3"/>
      <c r="W328" s="11"/>
      <c r="X328" s="3">
        <f t="shared" si="54"/>
        <v>1.3022928729192951</v>
      </c>
      <c r="Y328" s="3">
        <v>9364.8003380460359</v>
      </c>
      <c r="Z328" s="3"/>
      <c r="AA328" s="3"/>
      <c r="AB328" s="3"/>
      <c r="AC328" s="3"/>
      <c r="AD328" s="3"/>
      <c r="AG328" s="2"/>
    </row>
    <row r="329" spans="1:33" x14ac:dyDescent="0.25">
      <c r="A329" s="11">
        <f t="shared" si="53"/>
        <v>1</v>
      </c>
      <c r="B329" s="11">
        <v>2577</v>
      </c>
      <c r="C329">
        <v>2578</v>
      </c>
      <c r="D329" s="3">
        <f t="shared" si="48"/>
        <v>2577.5</v>
      </c>
      <c r="E329" s="3">
        <v>0.67700000000000005</v>
      </c>
      <c r="F329" s="3">
        <v>0.1769999999999996</v>
      </c>
      <c r="G329" s="3">
        <v>0.11400000000000077</v>
      </c>
      <c r="H329" s="3">
        <v>6.2999999999998835E-2</v>
      </c>
      <c r="I329" s="111">
        <v>0.1769999999999996</v>
      </c>
      <c r="J329" s="112">
        <v>6.2999999999998835E-2</v>
      </c>
      <c r="K329" s="112">
        <v>0.11400000000000077</v>
      </c>
      <c r="L329" s="113">
        <f t="shared" ref="L329:L392" si="57">(K329/J329)*A329</f>
        <v>1.8095238095238553</v>
      </c>
      <c r="M329" s="13">
        <f t="shared" si="49"/>
        <v>0.55263157894735448</v>
      </c>
      <c r="N329" s="3">
        <f t="shared" si="50"/>
        <v>8734.0790033023459</v>
      </c>
      <c r="O329" s="3">
        <f t="shared" si="51"/>
        <v>12525.439576554156</v>
      </c>
      <c r="P329" s="3">
        <f t="shared" si="56"/>
        <v>9220.84321282784</v>
      </c>
      <c r="Q329" s="3">
        <f t="shared" si="52"/>
        <v>10432.693969646571</v>
      </c>
      <c r="R329" s="3"/>
      <c r="S329" s="292">
        <f t="shared" si="55"/>
        <v>9564.4701336421404</v>
      </c>
      <c r="T329" s="82">
        <f t="shared" ref="T329:T392" si="58">T328-(L328*3.32583421221832)</f>
        <v>9219.1349004634849</v>
      </c>
      <c r="U329" s="13"/>
      <c r="V329" s="3"/>
      <c r="W329" s="11"/>
      <c r="X329" s="3">
        <f t="shared" si="54"/>
        <v>1.6616329729157941</v>
      </c>
      <c r="Y329" s="3">
        <v>9356.4877323354085</v>
      </c>
      <c r="Z329" s="3"/>
      <c r="AA329" s="3"/>
      <c r="AB329" s="3"/>
      <c r="AC329" s="3"/>
      <c r="AD329" s="3"/>
      <c r="AG329" s="2"/>
    </row>
    <row r="330" spans="1:33" x14ac:dyDescent="0.25">
      <c r="A330" s="11">
        <f t="shared" si="53"/>
        <v>1</v>
      </c>
      <c r="B330" s="11">
        <v>2576</v>
      </c>
      <c r="C330">
        <v>2577</v>
      </c>
      <c r="D330" s="3">
        <f t="shared" ref="D330:D393" si="59">(C330+B330)/2</f>
        <v>2576.5</v>
      </c>
      <c r="E330" s="3">
        <v>0.61799999999999999</v>
      </c>
      <c r="F330" s="3">
        <v>0.17600000000000016</v>
      </c>
      <c r="G330" s="3">
        <v>0.11899999999999977</v>
      </c>
      <c r="H330" s="3">
        <v>5.7000000000000384E-2</v>
      </c>
      <c r="I330" s="111">
        <v>0.17600000000000016</v>
      </c>
      <c r="J330" s="112">
        <v>5.7000000000000384E-2</v>
      </c>
      <c r="K330" s="112">
        <v>0.11899999999999977</v>
      </c>
      <c r="L330" s="113">
        <f t="shared" si="57"/>
        <v>2.0877192982455961</v>
      </c>
      <c r="M330" s="13">
        <f t="shared" ref="M330:M393" si="60">J330/K330</f>
        <v>0.47899159663865959</v>
      </c>
      <c r="N330" s="3">
        <f t="shared" si="50"/>
        <v>8730.3457802561898</v>
      </c>
      <c r="O330" s="3">
        <f t="shared" si="51"/>
        <v>12498.39069380754</v>
      </c>
      <c r="P330" s="3">
        <f t="shared" si="56"/>
        <v>9214.8250366343018</v>
      </c>
      <c r="Q330" s="3">
        <f t="shared" si="52"/>
        <v>10429.611141703372</v>
      </c>
      <c r="R330" s="3"/>
      <c r="S330" s="292">
        <f t="shared" si="55"/>
        <v>9559.6555957694436</v>
      </c>
      <c r="T330" s="82">
        <f t="shared" si="58"/>
        <v>9213.1167242699466</v>
      </c>
      <c r="U330" s="13"/>
      <c r="V330" s="3"/>
      <c r="W330" s="11"/>
      <c r="X330" s="3">
        <f t="shared" si="54"/>
        <v>1.440214893691659</v>
      </c>
      <c r="Y330" s="3">
        <v>9348.2220904988517</v>
      </c>
      <c r="Z330" s="3"/>
      <c r="AA330" s="3"/>
      <c r="AB330" s="3"/>
      <c r="AC330" s="3"/>
      <c r="AD330" s="3"/>
      <c r="AG330" s="2"/>
    </row>
    <row r="331" spans="1:33" x14ac:dyDescent="0.25">
      <c r="A331" s="11">
        <f t="shared" si="53"/>
        <v>1</v>
      </c>
      <c r="B331" s="11">
        <v>2575</v>
      </c>
      <c r="C331">
        <v>2576</v>
      </c>
      <c r="D331" s="3">
        <f t="shared" si="59"/>
        <v>2575.5</v>
      </c>
      <c r="E331" s="3">
        <v>1.0609999999999999</v>
      </c>
      <c r="F331" s="3">
        <v>0.29599999999999937</v>
      </c>
      <c r="G331" s="3">
        <v>0.2029999999999994</v>
      </c>
      <c r="H331" s="3">
        <v>9.2999999999999972E-2</v>
      </c>
      <c r="I331" s="111">
        <v>0.29599999999999937</v>
      </c>
      <c r="J331" s="112">
        <v>9.2999999999999972E-2</v>
      </c>
      <c r="K331" s="112">
        <v>0.2029999999999994</v>
      </c>
      <c r="L331" s="113">
        <f t="shared" si="57"/>
        <v>2.1827956989247252</v>
      </c>
      <c r="M331" s="13">
        <f t="shared" si="60"/>
        <v>0.45812807881773521</v>
      </c>
      <c r="N331" s="3">
        <f t="shared" ref="N331:N394" si="61">N330-(L330*2.06309694655973)</f>
        <v>8726.0386129467061</v>
      </c>
      <c r="O331" s="3">
        <f t="shared" ref="O331:O394" si="62">O330-(M330*48.9455973510222)</f>
        <v>12474.946163983941</v>
      </c>
      <c r="P331" s="3">
        <f t="shared" si="56"/>
        <v>9207.8816283666874</v>
      </c>
      <c r="Q331" s="3">
        <f t="shared" si="52"/>
        <v>10426.054360987742</v>
      </c>
      <c r="R331" s="3"/>
      <c r="S331" s="292">
        <f t="shared" si="55"/>
        <v>9554.6218000050103</v>
      </c>
      <c r="T331" s="82">
        <f t="shared" si="58"/>
        <v>9206.1733160023323</v>
      </c>
      <c r="U331" s="13"/>
      <c r="V331" s="3"/>
      <c r="W331" s="11"/>
      <c r="X331" s="3">
        <f t="shared" si="54"/>
        <v>1.3774832104820798</v>
      </c>
      <c r="Y331" s="3">
        <v>9334.3207837737336</v>
      </c>
      <c r="Z331" s="3"/>
      <c r="AA331" s="3"/>
      <c r="AB331" s="3"/>
      <c r="AC331" s="3"/>
      <c r="AD331" s="3"/>
      <c r="AG331" s="2"/>
    </row>
    <row r="332" spans="1:33" x14ac:dyDescent="0.25">
      <c r="A332" s="11">
        <f t="shared" si="53"/>
        <v>1</v>
      </c>
      <c r="B332" s="11">
        <v>2574</v>
      </c>
      <c r="C332">
        <v>2575</v>
      </c>
      <c r="D332" s="3">
        <f t="shared" si="59"/>
        <v>2574.5</v>
      </c>
      <c r="E332" s="3">
        <v>0.78700000000000003</v>
      </c>
      <c r="F332" s="3">
        <v>0.19999999999999929</v>
      </c>
      <c r="G332" s="3">
        <v>0.1330000000000009</v>
      </c>
      <c r="H332" s="3">
        <v>6.6999999999998394E-2</v>
      </c>
      <c r="I332" s="111">
        <v>0.19999999999999929</v>
      </c>
      <c r="J332" s="112">
        <v>6.6999999999998394E-2</v>
      </c>
      <c r="K332" s="112">
        <v>0.1330000000000009</v>
      </c>
      <c r="L332" s="113">
        <f t="shared" si="57"/>
        <v>1.9850746268657327</v>
      </c>
      <c r="M332" s="13">
        <f t="shared" si="60"/>
        <v>0.50375939849622509</v>
      </c>
      <c r="N332" s="3">
        <f t="shared" si="61"/>
        <v>8721.5352938052911</v>
      </c>
      <c r="O332" s="3">
        <f t="shared" si="62"/>
        <v>12452.522811502931</v>
      </c>
      <c r="P332" s="3">
        <f t="shared" si="56"/>
        <v>9200.622011752921</v>
      </c>
      <c r="Q332" s="3">
        <f t="shared" si="52"/>
        <v>10422.335601643696</v>
      </c>
      <c r="R332" s="3"/>
      <c r="S332" s="292">
        <f t="shared" si="55"/>
        <v>9550.0439733885651</v>
      </c>
      <c r="T332" s="82">
        <f t="shared" si="58"/>
        <v>9198.9136993885659</v>
      </c>
      <c r="U332" s="13"/>
      <c r="V332" s="3"/>
      <c r="W332" s="11"/>
      <c r="X332" s="3">
        <f t="shared" si="54"/>
        <v>1.5146858392565929</v>
      </c>
      <c r="Y332" s="3">
        <v>9324.9280089594649</v>
      </c>
      <c r="Z332" s="3"/>
      <c r="AA332" s="3"/>
      <c r="AB332" s="3"/>
      <c r="AC332" s="3"/>
      <c r="AD332" s="3"/>
      <c r="AG332" s="2"/>
    </row>
    <row r="333" spans="1:33" x14ac:dyDescent="0.25">
      <c r="A333" s="11">
        <f t="shared" si="53"/>
        <v>1</v>
      </c>
      <c r="B333" s="11">
        <v>2573</v>
      </c>
      <c r="C333">
        <v>2574</v>
      </c>
      <c r="D333" s="3">
        <f t="shared" si="59"/>
        <v>2573.5</v>
      </c>
      <c r="E333" s="3">
        <v>0.76200000000000001</v>
      </c>
      <c r="F333" s="3">
        <v>0.20800000000000018</v>
      </c>
      <c r="G333" s="3">
        <v>0.13899999999999935</v>
      </c>
      <c r="H333" s="3">
        <v>6.9000000000000838E-2</v>
      </c>
      <c r="I333" s="111">
        <v>0.20800000000000018</v>
      </c>
      <c r="J333" s="112">
        <v>6.9000000000000838E-2</v>
      </c>
      <c r="K333" s="112">
        <v>0.13899999999999935</v>
      </c>
      <c r="L333" s="113">
        <f t="shared" si="57"/>
        <v>2.0144927536231543</v>
      </c>
      <c r="M333" s="13">
        <f t="shared" si="60"/>
        <v>0.49640287769785008</v>
      </c>
      <c r="N333" s="3">
        <f t="shared" si="61"/>
        <v>8717.4398924039106</v>
      </c>
      <c r="O333" s="3">
        <f t="shared" si="62"/>
        <v>12427.866006822342</v>
      </c>
      <c r="P333" s="3">
        <f t="shared" si="56"/>
        <v>9194.0199826450844</v>
      </c>
      <c r="Q333" s="3">
        <f t="shared" si="52"/>
        <v>10418.953693377649</v>
      </c>
      <c r="R333" s="3"/>
      <c r="S333" s="292">
        <f t="shared" si="55"/>
        <v>9545.3983049480121</v>
      </c>
      <c r="T333" s="82">
        <f t="shared" si="58"/>
        <v>9192.3116702807292</v>
      </c>
      <c r="U333" s="13"/>
      <c r="V333" s="3"/>
      <c r="W333" s="11"/>
      <c r="X333" s="3">
        <f t="shared" si="54"/>
        <v>1.492566514212087</v>
      </c>
      <c r="Y333" s="3">
        <v>9315.1595231526244</v>
      </c>
      <c r="Z333" s="3"/>
      <c r="AA333" s="3"/>
      <c r="AB333" s="3"/>
      <c r="AC333" s="3"/>
      <c r="AD333" s="3"/>
      <c r="AG333" s="2"/>
    </row>
    <row r="334" spans="1:33" x14ac:dyDescent="0.25">
      <c r="A334" s="11">
        <f t="shared" si="53"/>
        <v>1</v>
      </c>
      <c r="B334" s="11">
        <v>2572</v>
      </c>
      <c r="C334">
        <v>2573</v>
      </c>
      <c r="D334" s="3">
        <f t="shared" si="59"/>
        <v>2572.5</v>
      </c>
      <c r="E334" s="3">
        <v>0.63100000000000001</v>
      </c>
      <c r="F334" s="3">
        <v>0.17900000000000027</v>
      </c>
      <c r="G334" s="3">
        <v>0.12000000000000099</v>
      </c>
      <c r="H334" s="3">
        <v>5.8999999999999275E-2</v>
      </c>
      <c r="I334" s="111">
        <v>0.17900000000000027</v>
      </c>
      <c r="J334" s="112">
        <v>5.8999999999999275E-2</v>
      </c>
      <c r="K334" s="112">
        <v>0.12000000000000099</v>
      </c>
      <c r="L334" s="113">
        <f t="shared" si="57"/>
        <v>2.0338983050847874</v>
      </c>
      <c r="M334" s="13">
        <f t="shared" si="60"/>
        <v>0.49166666666665654</v>
      </c>
      <c r="N334" s="3">
        <f t="shared" si="61"/>
        <v>8713.2837985550432</v>
      </c>
      <c r="O334" s="3">
        <f t="shared" si="62"/>
        <v>12403.569271446653</v>
      </c>
      <c r="P334" s="3">
        <f t="shared" si="56"/>
        <v>9187.3201137248179</v>
      </c>
      <c r="Q334" s="3">
        <f t="shared" si="52"/>
        <v>10415.521666388253</v>
      </c>
      <c r="R334" s="3"/>
      <c r="S334" s="292">
        <f t="shared" si="55"/>
        <v>9540.7078849153604</v>
      </c>
      <c r="T334" s="82">
        <f t="shared" si="58"/>
        <v>9185.6118013604628</v>
      </c>
      <c r="U334" s="13"/>
      <c r="V334" s="3"/>
      <c r="W334" s="11"/>
      <c r="X334" s="3">
        <f t="shared" si="54"/>
        <v>1.4783258433640629</v>
      </c>
      <c r="Y334" s="3">
        <v>9306.752989693854</v>
      </c>
      <c r="Z334" s="3"/>
      <c r="AA334" s="3"/>
      <c r="AB334" s="3"/>
      <c r="AC334" s="3"/>
      <c r="AD334" s="3"/>
      <c r="AG334" s="2"/>
    </row>
    <row r="335" spans="1:33" x14ac:dyDescent="0.25">
      <c r="A335" s="11">
        <f t="shared" si="53"/>
        <v>1</v>
      </c>
      <c r="B335" s="11">
        <v>2571</v>
      </c>
      <c r="C335">
        <v>2572</v>
      </c>
      <c r="D335" s="3">
        <f t="shared" si="59"/>
        <v>2571.5</v>
      </c>
      <c r="E335" s="3">
        <v>0.83599999999999997</v>
      </c>
      <c r="F335" s="3">
        <v>0.22100000000000009</v>
      </c>
      <c r="G335" s="3">
        <v>0.14899999999999913</v>
      </c>
      <c r="H335" s="3">
        <v>7.2000000000000952E-2</v>
      </c>
      <c r="I335" s="111">
        <v>0.22100000000000009</v>
      </c>
      <c r="J335" s="112">
        <v>7.2000000000000952E-2</v>
      </c>
      <c r="K335" s="112">
        <v>0.14899999999999913</v>
      </c>
      <c r="L335" s="113">
        <f t="shared" si="57"/>
        <v>2.0694444444444051</v>
      </c>
      <c r="M335" s="13">
        <f t="shared" si="60"/>
        <v>0.4832214765100763</v>
      </c>
      <c r="N335" s="3">
        <f t="shared" si="61"/>
        <v>8709.0876691722096</v>
      </c>
      <c r="O335" s="3">
        <f t="shared" si="62"/>
        <v>12379.504352749067</v>
      </c>
      <c r="P335" s="3">
        <f t="shared" si="56"/>
        <v>9180.5557051575943</v>
      </c>
      <c r="Q335" s="3">
        <f t="shared" ref="Q335:Q398" si="63">Q334-(L334*1.70366807387325)</f>
        <v>10412.056578780375</v>
      </c>
      <c r="R335" s="3"/>
      <c r="S335" s="292">
        <f t="shared" si="55"/>
        <v>9535.9354911066748</v>
      </c>
      <c r="T335" s="82">
        <f t="shared" si="58"/>
        <v>9178.8473927932391</v>
      </c>
      <c r="U335" s="13"/>
      <c r="V335" s="3"/>
      <c r="W335" s="11"/>
      <c r="X335" s="3">
        <f t="shared" si="54"/>
        <v>1.4529331460202863</v>
      </c>
      <c r="Y335" s="3">
        <v>9296.373973524087</v>
      </c>
      <c r="Z335" s="3"/>
      <c r="AA335" s="3"/>
      <c r="AB335" s="3"/>
      <c r="AC335" s="3"/>
      <c r="AD335" s="3"/>
      <c r="AG335" s="2"/>
    </row>
    <row r="336" spans="1:33" x14ac:dyDescent="0.25">
      <c r="A336" s="11">
        <f t="shared" si="53"/>
        <v>1.5</v>
      </c>
      <c r="B336" s="11">
        <v>2569.5</v>
      </c>
      <c r="C336">
        <v>2571</v>
      </c>
      <c r="D336" s="3">
        <f t="shared" si="59"/>
        <v>2570.25</v>
      </c>
      <c r="E336" s="3">
        <v>1.18</v>
      </c>
      <c r="F336" s="3">
        <v>0.39799999999999969</v>
      </c>
      <c r="G336" s="3">
        <v>0.3019999999999996</v>
      </c>
      <c r="H336" s="3">
        <v>9.6000000000000085E-2</v>
      </c>
      <c r="I336" s="111">
        <v>0.26533333333333314</v>
      </c>
      <c r="J336" s="112">
        <v>6.4000000000000057E-2</v>
      </c>
      <c r="K336" s="112">
        <v>0.20133333333333306</v>
      </c>
      <c r="L336" s="113">
        <f t="shared" si="57"/>
        <v>4.7187499999999893</v>
      </c>
      <c r="M336" s="13">
        <f t="shared" si="60"/>
        <v>0.31788079470198749</v>
      </c>
      <c r="N336" s="3">
        <f t="shared" si="61"/>
        <v>8704.8182046578022</v>
      </c>
      <c r="O336" s="3">
        <f t="shared" si="62"/>
        <v>12355.852788928438</v>
      </c>
      <c r="P336" s="3">
        <f t="shared" si="56"/>
        <v>9173.6730760239752</v>
      </c>
      <c r="Q336" s="3">
        <f t="shared" si="63"/>
        <v>10408.53093234972</v>
      </c>
      <c r="R336" s="3"/>
      <c r="S336" s="292">
        <f t="shared" si="55"/>
        <v>9525.0534723382134</v>
      </c>
      <c r="T336" s="82">
        <f t="shared" si="58"/>
        <v>9171.9647636596201</v>
      </c>
      <c r="U336" s="13"/>
      <c r="V336" s="3"/>
      <c r="W336" s="11"/>
      <c r="X336" s="3">
        <f t="shared" si="54"/>
        <v>0.63719511039599586</v>
      </c>
      <c r="Y336" s="3">
        <v>9283.9128922704895</v>
      </c>
      <c r="Z336" s="3"/>
      <c r="AA336" s="3"/>
      <c r="AB336" s="3"/>
      <c r="AC336" s="3"/>
      <c r="AD336" s="3"/>
      <c r="AG336" s="2"/>
    </row>
    <row r="337" spans="1:33" x14ac:dyDescent="0.25">
      <c r="A337" s="11">
        <f t="shared" si="53"/>
        <v>0.5</v>
      </c>
      <c r="B337" s="11">
        <v>2569</v>
      </c>
      <c r="C337">
        <v>2569.5</v>
      </c>
      <c r="D337" s="3">
        <f t="shared" si="59"/>
        <v>2569.25</v>
      </c>
      <c r="E337" s="3">
        <v>0.34399999999999997</v>
      </c>
      <c r="F337" s="3">
        <v>0.10199999999999854</v>
      </c>
      <c r="G337" s="3">
        <v>7.4999999999999289E-2</v>
      </c>
      <c r="H337" s="3">
        <v>2.6999999999999247E-2</v>
      </c>
      <c r="I337" s="111">
        <v>0.20399999999999707</v>
      </c>
      <c r="J337" s="112">
        <v>5.3999999999998494E-2</v>
      </c>
      <c r="K337" s="112">
        <v>0.14999999999999858</v>
      </c>
      <c r="L337" s="113">
        <f t="shared" si="57"/>
        <v>1.3888888888889144</v>
      </c>
      <c r="M337" s="13">
        <f t="shared" si="60"/>
        <v>0.35999999999999338</v>
      </c>
      <c r="N337" s="3">
        <f t="shared" si="61"/>
        <v>8695.0829659412229</v>
      </c>
      <c r="O337" s="3">
        <f t="shared" si="62"/>
        <v>12340.29392354533</v>
      </c>
      <c r="P337" s="3">
        <f t="shared" si="56"/>
        <v>9157.9792958350699</v>
      </c>
      <c r="Q337" s="3">
        <f t="shared" si="63"/>
        <v>10400.491748626131</v>
      </c>
      <c r="R337" s="3"/>
      <c r="S337" s="292">
        <f t="shared" si="55"/>
        <v>9521.8505234733238</v>
      </c>
      <c r="T337" s="82">
        <f t="shared" si="58"/>
        <v>9156.2709834707148</v>
      </c>
      <c r="U337" s="13"/>
      <c r="V337" s="3"/>
      <c r="W337" s="11"/>
      <c r="X337" s="3">
        <f t="shared" si="54"/>
        <v>2.1648703875705011</v>
      </c>
      <c r="Y337" s="3">
        <v>9274.3322619599348</v>
      </c>
      <c r="Z337" s="3"/>
      <c r="AA337" s="3"/>
      <c r="AB337" s="3"/>
      <c r="AC337" s="3"/>
      <c r="AD337" s="3"/>
      <c r="AG337" s="2"/>
    </row>
    <row r="338" spans="1:33" x14ac:dyDescent="0.25">
      <c r="A338" s="11">
        <f t="shared" si="53"/>
        <v>1</v>
      </c>
      <c r="B338" s="11">
        <v>2568</v>
      </c>
      <c r="C338">
        <v>2569</v>
      </c>
      <c r="D338" s="3">
        <f t="shared" si="59"/>
        <v>2568.5</v>
      </c>
      <c r="E338" s="3">
        <v>0.64300000000000002</v>
      </c>
      <c r="F338" s="3">
        <v>0.20800000000000018</v>
      </c>
      <c r="G338" s="3">
        <v>0.15600000000000058</v>
      </c>
      <c r="H338" s="3">
        <v>5.1999999999999602E-2</v>
      </c>
      <c r="I338" s="111">
        <v>0.20800000000000018</v>
      </c>
      <c r="J338" s="112">
        <v>5.1999999999999602E-2</v>
      </c>
      <c r="K338" s="112">
        <v>0.15600000000000058</v>
      </c>
      <c r="L338" s="113">
        <f t="shared" si="57"/>
        <v>3.0000000000000342</v>
      </c>
      <c r="M338" s="13">
        <f t="shared" si="60"/>
        <v>0.33333333333332954</v>
      </c>
      <c r="N338" s="3">
        <f t="shared" si="61"/>
        <v>8692.2175535154456</v>
      </c>
      <c r="O338" s="3">
        <f t="shared" si="62"/>
        <v>12322.673508498963</v>
      </c>
      <c r="P338" s="3">
        <f t="shared" si="56"/>
        <v>9153.3600816514336</v>
      </c>
      <c r="Q338" s="3">
        <f t="shared" si="63"/>
        <v>10398.125542967973</v>
      </c>
      <c r="R338" s="3"/>
      <c r="S338" s="292">
        <f t="shared" si="55"/>
        <v>9514.9321539251632</v>
      </c>
      <c r="T338" s="82">
        <f t="shared" si="58"/>
        <v>9151.6517692870784</v>
      </c>
      <c r="U338" s="13"/>
      <c r="V338" s="3"/>
      <c r="W338" s="11"/>
      <c r="X338" s="3">
        <f t="shared" si="54"/>
        <v>1.0022548090603587</v>
      </c>
      <c r="Y338" s="3">
        <v>9264.5637761530943</v>
      </c>
      <c r="Z338" s="3"/>
      <c r="AA338" s="3"/>
      <c r="AB338" s="3"/>
      <c r="AC338" s="3"/>
      <c r="AD338" s="3"/>
      <c r="AG338" s="2"/>
    </row>
    <row r="339" spans="1:33" x14ac:dyDescent="0.25">
      <c r="A339" s="11">
        <f t="shared" si="53"/>
        <v>1</v>
      </c>
      <c r="B339" s="11">
        <v>2567</v>
      </c>
      <c r="C339">
        <v>2568</v>
      </c>
      <c r="D339" s="3">
        <f t="shared" si="59"/>
        <v>2567.5</v>
      </c>
      <c r="E339" s="3">
        <v>0.53</v>
      </c>
      <c r="F339" s="3">
        <v>0.15700000000000003</v>
      </c>
      <c r="G339" s="3">
        <v>0.10899999999999999</v>
      </c>
      <c r="H339" s="3">
        <v>4.8000000000000043E-2</v>
      </c>
      <c r="I339" s="111">
        <v>0.15700000000000003</v>
      </c>
      <c r="J339" s="112">
        <v>4.8000000000000043E-2</v>
      </c>
      <c r="K339" s="112">
        <v>0.10899999999999999</v>
      </c>
      <c r="L339" s="113">
        <f t="shared" si="57"/>
        <v>2.2708333333333308</v>
      </c>
      <c r="M339" s="13">
        <f t="shared" si="60"/>
        <v>0.44036697247706469</v>
      </c>
      <c r="N339" s="3">
        <f t="shared" si="61"/>
        <v>8686.0282626757671</v>
      </c>
      <c r="O339" s="3">
        <f t="shared" si="62"/>
        <v>12306.358309381956</v>
      </c>
      <c r="P339" s="3">
        <f t="shared" si="56"/>
        <v>9143.3825790147785</v>
      </c>
      <c r="Q339" s="3">
        <f t="shared" si="63"/>
        <v>10393.014538746353</v>
      </c>
      <c r="R339" s="3"/>
      <c r="S339" s="292">
        <f t="shared" si="55"/>
        <v>9509.6953325310697</v>
      </c>
      <c r="T339" s="82">
        <f t="shared" si="58"/>
        <v>9141.6742666504233</v>
      </c>
      <c r="U339" s="13"/>
      <c r="V339" s="3"/>
      <c r="W339" s="11"/>
      <c r="X339" s="3">
        <f t="shared" si="54"/>
        <v>1.324079747749376</v>
      </c>
      <c r="Y339" s="3">
        <v>9257.1904479238929</v>
      </c>
      <c r="Z339" s="3"/>
      <c r="AA339" s="3"/>
      <c r="AB339" s="3"/>
      <c r="AC339" s="3"/>
      <c r="AD339" s="3"/>
      <c r="AG339" s="2"/>
    </row>
    <row r="340" spans="1:33" x14ac:dyDescent="0.25">
      <c r="A340" s="11">
        <f t="shared" si="53"/>
        <v>1</v>
      </c>
      <c r="B340" s="11">
        <v>2566</v>
      </c>
      <c r="C340">
        <v>2567</v>
      </c>
      <c r="D340" s="3">
        <f t="shared" si="59"/>
        <v>2566.5</v>
      </c>
      <c r="E340" s="3">
        <v>0.51100000000000001</v>
      </c>
      <c r="F340" s="3">
        <v>0.17500000000000071</v>
      </c>
      <c r="G340" s="3">
        <v>0.13900000000000112</v>
      </c>
      <c r="H340" s="8">
        <v>3.5999999999999588E-2</v>
      </c>
      <c r="I340" s="111">
        <v>0.17500000000000071</v>
      </c>
      <c r="J340" s="112">
        <v>3.5999999999999588E-2</v>
      </c>
      <c r="K340" s="112">
        <v>0.13900000000000112</v>
      </c>
      <c r="L340" s="113">
        <f t="shared" si="57"/>
        <v>3.8611111111111867</v>
      </c>
      <c r="M340" s="13">
        <f t="shared" si="60"/>
        <v>0.25899280575539063</v>
      </c>
      <c r="N340" s="3">
        <f t="shared" si="61"/>
        <v>8681.3433133596209</v>
      </c>
      <c r="O340" s="3">
        <f t="shared" si="62"/>
        <v>12284.804284860405</v>
      </c>
      <c r="P340" s="3">
        <f t="shared" si="56"/>
        <v>9135.8301638245321</v>
      </c>
      <c r="Q340" s="3">
        <f t="shared" si="63"/>
        <v>10389.145792495265</v>
      </c>
      <c r="R340" s="3"/>
      <c r="S340" s="292">
        <f t="shared" si="55"/>
        <v>9500.7911346866767</v>
      </c>
      <c r="T340" s="82">
        <f t="shared" si="58"/>
        <v>9134.1218514601769</v>
      </c>
      <c r="U340" s="13"/>
      <c r="V340" s="3"/>
      <c r="W340" s="11"/>
      <c r="X340" s="3">
        <f t="shared" si="54"/>
        <v>0.77873035524112566</v>
      </c>
      <c r="Y340" s="3">
        <v>9248.9717699614066</v>
      </c>
      <c r="Z340" s="8"/>
      <c r="AA340" s="3"/>
      <c r="AB340" s="3"/>
      <c r="AC340" s="8"/>
      <c r="AD340" s="8"/>
      <c r="AG340" s="2"/>
    </row>
    <row r="341" spans="1:33" x14ac:dyDescent="0.25">
      <c r="A341" s="11">
        <f t="shared" si="53"/>
        <v>1</v>
      </c>
      <c r="B341" s="11">
        <v>2565</v>
      </c>
      <c r="C341">
        <v>2566</v>
      </c>
      <c r="D341" s="3">
        <f t="shared" si="59"/>
        <v>2565.5</v>
      </c>
      <c r="E341" s="3">
        <v>0.54700000000000004</v>
      </c>
      <c r="F341" s="3">
        <v>0.14100000000000001</v>
      </c>
      <c r="G341" s="3">
        <v>9.7000000000001307E-2</v>
      </c>
      <c r="H341" s="8">
        <v>4.3999999999998707E-2</v>
      </c>
      <c r="I341" s="111">
        <v>0.14100000000000001</v>
      </c>
      <c r="J341" s="112">
        <v>4.3999999999998707E-2</v>
      </c>
      <c r="K341" s="112">
        <v>9.7000000000001307E-2</v>
      </c>
      <c r="L341" s="113">
        <f t="shared" si="57"/>
        <v>2.2045454545455492</v>
      </c>
      <c r="M341" s="13">
        <f t="shared" si="60"/>
        <v>0.45360824742266098</v>
      </c>
      <c r="N341" s="3">
        <f t="shared" si="61"/>
        <v>8673.3774668159604</v>
      </c>
      <c r="O341" s="3">
        <f t="shared" si="62"/>
        <v>12272.127727273091</v>
      </c>
      <c r="P341" s="3">
        <f t="shared" si="56"/>
        <v>9122.988748394022</v>
      </c>
      <c r="Q341" s="3">
        <f t="shared" si="63"/>
        <v>10382.567740765588</v>
      </c>
      <c r="R341" s="3"/>
      <c r="S341" s="292">
        <f t="shared" si="55"/>
        <v>9495.7071813065886</v>
      </c>
      <c r="T341" s="82">
        <f t="shared" si="58"/>
        <v>9121.2804360296668</v>
      </c>
      <c r="U341" s="13"/>
      <c r="V341" s="3"/>
      <c r="W341" s="11"/>
      <c r="X341" s="3">
        <f t="shared" si="54"/>
        <v>1.3638931422263958</v>
      </c>
      <c r="Y341" s="3">
        <v>9242.349863717347</v>
      </c>
      <c r="Z341" s="8"/>
      <c r="AA341" s="3"/>
      <c r="AB341" s="3"/>
      <c r="AC341" s="8"/>
      <c r="AD341" s="8"/>
      <c r="AG341" s="2"/>
    </row>
    <row r="342" spans="1:33" x14ac:dyDescent="0.25">
      <c r="A342" s="11">
        <f t="shared" si="53"/>
        <v>1</v>
      </c>
      <c r="B342" s="11">
        <v>2564</v>
      </c>
      <c r="C342">
        <v>2565</v>
      </c>
      <c r="D342" s="3">
        <f t="shared" si="59"/>
        <v>2564.5</v>
      </c>
      <c r="E342" s="3">
        <v>0.61499999999999999</v>
      </c>
      <c r="F342" s="3">
        <v>0.17399999999999949</v>
      </c>
      <c r="G342" s="3">
        <v>0.12199999999999989</v>
      </c>
      <c r="H342" s="8">
        <v>5.1999999999999602E-2</v>
      </c>
      <c r="I342" s="111">
        <v>0.17399999999999949</v>
      </c>
      <c r="J342" s="112">
        <v>5.1999999999999602E-2</v>
      </c>
      <c r="K342" s="112">
        <v>0.12199999999999989</v>
      </c>
      <c r="L342" s="113">
        <f t="shared" si="57"/>
        <v>2.3461538461538618</v>
      </c>
      <c r="M342" s="13">
        <f t="shared" si="60"/>
        <v>0.42622950819671845</v>
      </c>
      <c r="N342" s="3">
        <f t="shared" si="61"/>
        <v>8668.8292758201351</v>
      </c>
      <c r="O342" s="3">
        <f t="shared" si="62"/>
        <v>12249.925600639639</v>
      </c>
      <c r="P342" s="3">
        <f t="shared" si="56"/>
        <v>9115.6567956989038</v>
      </c>
      <c r="Q342" s="3">
        <f t="shared" si="63"/>
        <v>10378.811927057275</v>
      </c>
      <c r="R342" s="3"/>
      <c r="S342" s="292">
        <f t="shared" si="55"/>
        <v>9490.2966615317437</v>
      </c>
      <c r="T342" s="82">
        <f t="shared" si="58"/>
        <v>9113.9484833345487</v>
      </c>
      <c r="U342" s="13"/>
      <c r="V342" s="3"/>
      <c r="W342" s="11"/>
      <c r="X342" s="3">
        <f t="shared" si="54"/>
        <v>1.2815717230607251</v>
      </c>
      <c r="Y342" s="3">
        <v>9234.1781496289332</v>
      </c>
      <c r="Z342" s="8"/>
      <c r="AA342" s="3"/>
      <c r="AB342" s="3"/>
      <c r="AC342" s="8"/>
      <c r="AD342" s="8"/>
      <c r="AG342" s="2"/>
    </row>
    <row r="343" spans="1:33" x14ac:dyDescent="0.25">
      <c r="A343" s="11">
        <f t="shared" si="53"/>
        <v>1</v>
      </c>
      <c r="B343" s="11">
        <v>2563</v>
      </c>
      <c r="C343">
        <v>2564</v>
      </c>
      <c r="D343" s="3">
        <f t="shared" si="59"/>
        <v>2563.5</v>
      </c>
      <c r="E343" s="3">
        <v>0.64400000000000002</v>
      </c>
      <c r="F343" s="3">
        <v>0.1590000000000007</v>
      </c>
      <c r="G343" s="3">
        <v>0.10700000000000109</v>
      </c>
      <c r="H343" s="3">
        <v>5.1999999999999602E-2</v>
      </c>
      <c r="I343" s="111">
        <v>0.1590000000000007</v>
      </c>
      <c r="J343" s="112">
        <v>5.1999999999999602E-2</v>
      </c>
      <c r="K343" s="112">
        <v>0.10700000000000109</v>
      </c>
      <c r="L343" s="113">
        <f t="shared" si="57"/>
        <v>2.0576923076923443</v>
      </c>
      <c r="M343" s="13">
        <f t="shared" si="60"/>
        <v>0.48598130841120629</v>
      </c>
      <c r="N343" s="3">
        <f t="shared" si="61"/>
        <v>8663.9889329839752</v>
      </c>
      <c r="O343" s="3">
        <f t="shared" si="62"/>
        <v>12229.063542752318</v>
      </c>
      <c r="P343" s="3">
        <f t="shared" si="56"/>
        <v>9107.8538769702373</v>
      </c>
      <c r="Q343" s="3">
        <f t="shared" si="63"/>
        <v>10374.814859653188</v>
      </c>
      <c r="R343" s="3"/>
      <c r="S343" s="292">
        <f t="shared" si="55"/>
        <v>9485.551369598068</v>
      </c>
      <c r="T343" s="82">
        <f t="shared" si="58"/>
        <v>9106.1455646058821</v>
      </c>
      <c r="U343" s="13"/>
      <c r="V343" s="3"/>
      <c r="W343" s="11"/>
      <c r="X343" s="3">
        <f t="shared" si="54"/>
        <v>1.461231310405916</v>
      </c>
      <c r="Y343" s="3">
        <v>9226.7108936515888</v>
      </c>
      <c r="Z343" s="2"/>
      <c r="AA343" s="3"/>
      <c r="AB343" s="3"/>
      <c r="AC343" s="3"/>
      <c r="AD343" s="3"/>
      <c r="AG343" s="2"/>
    </row>
    <row r="344" spans="1:33" x14ac:dyDescent="0.25">
      <c r="A344" s="11">
        <f t="shared" si="53"/>
        <v>1</v>
      </c>
      <c r="B344" s="11">
        <v>2562</v>
      </c>
      <c r="C344">
        <v>2563</v>
      </c>
      <c r="D344" s="3">
        <f t="shared" si="59"/>
        <v>2562.5</v>
      </c>
      <c r="E344" s="3">
        <v>0.63100000000000001</v>
      </c>
      <c r="F344" s="3">
        <v>0.15799999999999947</v>
      </c>
      <c r="G344" s="3">
        <v>0.10299999999999976</v>
      </c>
      <c r="H344" s="3">
        <v>5.4999999999999716E-2</v>
      </c>
      <c r="I344" s="111">
        <v>0.15799999999999947</v>
      </c>
      <c r="J344" s="112">
        <v>5.4999999999999716E-2</v>
      </c>
      <c r="K344" s="112">
        <v>0.10299999999999976</v>
      </c>
      <c r="L344" s="113">
        <f t="shared" si="57"/>
        <v>1.8727272727272779</v>
      </c>
      <c r="M344" s="13">
        <f t="shared" si="60"/>
        <v>0.53398058252427039</v>
      </c>
      <c r="N344" s="3">
        <f t="shared" si="61"/>
        <v>8659.7437142670151</v>
      </c>
      <c r="O344" s="3">
        <f t="shared" si="62"/>
        <v>12205.276897310699</v>
      </c>
      <c r="P344" s="3">
        <f t="shared" si="56"/>
        <v>9101.0103334950963</v>
      </c>
      <c r="Q344" s="3">
        <f t="shared" si="63"/>
        <v>10371.309234962719</v>
      </c>
      <c r="R344" s="3"/>
      <c r="S344" s="292">
        <f t="shared" si="55"/>
        <v>9481.2326298195185</v>
      </c>
      <c r="T344" s="82">
        <f t="shared" si="58"/>
        <v>9099.3020211307412</v>
      </c>
      <c r="U344" s="13"/>
      <c r="V344" s="3"/>
      <c r="W344" s="11"/>
      <c r="X344" s="3">
        <f t="shared" si="54"/>
        <v>1.6055538203392874</v>
      </c>
      <c r="Y344" s="3">
        <v>9219.2906015483168</v>
      </c>
      <c r="Z344" s="2"/>
      <c r="AA344" s="3"/>
      <c r="AB344" s="3"/>
      <c r="AC344" s="3"/>
      <c r="AD344" s="3"/>
      <c r="AG344" s="2"/>
    </row>
    <row r="345" spans="1:33" x14ac:dyDescent="0.25">
      <c r="A345" s="11">
        <f t="shared" ref="A345:A408" si="64">C345-B345</f>
        <v>1</v>
      </c>
      <c r="B345" s="11">
        <v>2561</v>
      </c>
      <c r="C345">
        <v>2562</v>
      </c>
      <c r="D345" s="3">
        <f t="shared" si="59"/>
        <v>2561.5</v>
      </c>
      <c r="E345" s="3">
        <v>0.66500000000000004</v>
      </c>
      <c r="F345" s="3">
        <v>0.15400000000000169</v>
      </c>
      <c r="G345" s="3">
        <v>0.10300000000000153</v>
      </c>
      <c r="H345" s="2">
        <v>5.1000000000000156E-2</v>
      </c>
      <c r="I345" s="111">
        <v>0.15400000000000169</v>
      </c>
      <c r="J345" s="112">
        <v>5.1000000000000156E-2</v>
      </c>
      <c r="K345" s="112">
        <v>0.10300000000000153</v>
      </c>
      <c r="L345" s="113">
        <f t="shared" si="57"/>
        <v>2.0196078431372788</v>
      </c>
      <c r="M345" s="13">
        <f t="shared" si="60"/>
        <v>0.49514563106795528</v>
      </c>
      <c r="N345" s="3">
        <f t="shared" si="61"/>
        <v>8655.880096348912</v>
      </c>
      <c r="O345" s="3">
        <f t="shared" si="62"/>
        <v>12179.140898725202</v>
      </c>
      <c r="P345" s="3">
        <f t="shared" si="56"/>
        <v>9094.7819530613051</v>
      </c>
      <c r="Q345" s="3">
        <f t="shared" si="63"/>
        <v>10368.118729297101</v>
      </c>
      <c r="R345" s="3"/>
      <c r="S345" s="292">
        <f t="shared" si="55"/>
        <v>9476.5751653524549</v>
      </c>
      <c r="T345" s="82">
        <f t="shared" si="58"/>
        <v>9093.07364069695</v>
      </c>
      <c r="U345" s="13"/>
      <c r="V345" s="3"/>
      <c r="W345" s="11"/>
      <c r="X345" s="3">
        <f t="shared" si="54"/>
        <v>1.4887862697691812</v>
      </c>
      <c r="Y345" s="3">
        <v>9212.0581649413289</v>
      </c>
      <c r="Z345" s="2"/>
      <c r="AA345" s="3"/>
      <c r="AB345" s="3"/>
      <c r="AC345" s="3"/>
      <c r="AD345" s="3"/>
      <c r="AG345" s="2"/>
    </row>
    <row r="346" spans="1:33" x14ac:dyDescent="0.25">
      <c r="A346" s="11">
        <f t="shared" si="64"/>
        <v>1</v>
      </c>
      <c r="B346" s="11">
        <v>2560</v>
      </c>
      <c r="C346">
        <v>2561</v>
      </c>
      <c r="D346" s="3">
        <f t="shared" si="59"/>
        <v>2560.5</v>
      </c>
      <c r="E346" s="3">
        <v>0.70699999999999996</v>
      </c>
      <c r="F346" s="3">
        <v>0.15500000000000025</v>
      </c>
      <c r="G346" s="3">
        <v>0.10500000000000043</v>
      </c>
      <c r="H346" s="3">
        <v>4.9999999999999822E-2</v>
      </c>
      <c r="I346" s="111">
        <v>0.15500000000000025</v>
      </c>
      <c r="J346" s="112">
        <v>4.9999999999999822E-2</v>
      </c>
      <c r="K346" s="112">
        <v>0.10500000000000043</v>
      </c>
      <c r="L346" s="113">
        <f t="shared" si="57"/>
        <v>2.1000000000000161</v>
      </c>
      <c r="M346" s="13">
        <f t="shared" si="60"/>
        <v>0.47619047619047256</v>
      </c>
      <c r="N346" s="3">
        <f t="shared" si="61"/>
        <v>8651.7134495744867</v>
      </c>
      <c r="O346" s="3">
        <f t="shared" si="62"/>
        <v>12154.905700036832</v>
      </c>
      <c r="P346" s="3">
        <f t="shared" si="56"/>
        <v>9088.0650722013343</v>
      </c>
      <c r="Q346" s="3">
        <f t="shared" si="63"/>
        <v>10364.677987893005</v>
      </c>
      <c r="R346" s="3"/>
      <c r="S346" s="292">
        <f t="shared" si="55"/>
        <v>9471.7323066687422</v>
      </c>
      <c r="T346" s="82">
        <f t="shared" si="58"/>
        <v>9086.3567598369791</v>
      </c>
      <c r="U346" s="13"/>
      <c r="V346" s="3"/>
      <c r="W346" s="11"/>
      <c r="X346" s="3">
        <f t="shared" si="54"/>
        <v>1.4317925843718666</v>
      </c>
      <c r="Y346" s="3">
        <v>9204.7787644602704</v>
      </c>
      <c r="Z346" s="2"/>
      <c r="AA346" s="3"/>
      <c r="AB346" s="3"/>
      <c r="AC346" s="3"/>
      <c r="AD346" s="3"/>
      <c r="AG346" s="2"/>
    </row>
    <row r="347" spans="1:33" x14ac:dyDescent="0.25">
      <c r="A347" s="11">
        <f t="shared" si="64"/>
        <v>1</v>
      </c>
      <c r="B347" s="11">
        <v>2559</v>
      </c>
      <c r="C347">
        <v>2560</v>
      </c>
      <c r="D347" s="3">
        <f t="shared" si="59"/>
        <v>2559.5</v>
      </c>
      <c r="E347" s="3">
        <v>0.56899999999999995</v>
      </c>
      <c r="F347" s="3">
        <v>0.14000000000000057</v>
      </c>
      <c r="G347" s="3">
        <v>9.2999999999999972E-2</v>
      </c>
      <c r="H347" s="3">
        <v>4.7000000000000597E-2</v>
      </c>
      <c r="I347" s="111">
        <v>0.14000000000000057</v>
      </c>
      <c r="J347" s="112">
        <v>4.7000000000000597E-2</v>
      </c>
      <c r="K347" s="112">
        <v>9.2999999999999972E-2</v>
      </c>
      <c r="L347" s="113">
        <f t="shared" si="57"/>
        <v>1.9787234042552935</v>
      </c>
      <c r="M347" s="13">
        <f t="shared" si="60"/>
        <v>0.50537634408602805</v>
      </c>
      <c r="N347" s="3">
        <f t="shared" si="61"/>
        <v>8647.3809459867116</v>
      </c>
      <c r="O347" s="3">
        <f t="shared" si="62"/>
        <v>12131.598272726822</v>
      </c>
      <c r="P347" s="3">
        <f t="shared" si="56"/>
        <v>9081.0808203556753</v>
      </c>
      <c r="Q347" s="3">
        <f t="shared" si="63"/>
        <v>10361.100284937871</v>
      </c>
      <c r="R347" s="3"/>
      <c r="S347" s="292">
        <f t="shared" si="55"/>
        <v>9467.1691267539973</v>
      </c>
      <c r="T347" s="82">
        <f t="shared" si="58"/>
        <v>9079.3725079913202</v>
      </c>
      <c r="U347" s="13"/>
      <c r="V347" s="3"/>
      <c r="W347" s="11"/>
      <c r="X347" s="3">
        <f t="shared" si="54"/>
        <v>1.5195476137366906</v>
      </c>
      <c r="Y347" s="3">
        <v>9198.2038220902814</v>
      </c>
      <c r="Z347" s="2"/>
      <c r="AA347" s="3"/>
      <c r="AB347" s="3"/>
      <c r="AC347" s="3"/>
      <c r="AD347" s="3"/>
      <c r="AG347" s="2"/>
    </row>
    <row r="348" spans="1:33" x14ac:dyDescent="0.25">
      <c r="A348" s="11">
        <f t="shared" si="64"/>
        <v>1</v>
      </c>
      <c r="B348" s="11">
        <v>2558</v>
      </c>
      <c r="C348">
        <v>2559</v>
      </c>
      <c r="D348" s="3">
        <f t="shared" si="59"/>
        <v>2558.5</v>
      </c>
      <c r="E348" s="3">
        <v>0.64400000000000002</v>
      </c>
      <c r="F348" s="3">
        <v>0.15899999999999892</v>
      </c>
      <c r="G348" s="3">
        <v>0.10699999999999932</v>
      </c>
      <c r="H348" s="3">
        <v>5.1999999999999602E-2</v>
      </c>
      <c r="I348" s="111">
        <v>0.15899999999999892</v>
      </c>
      <c r="J348" s="112">
        <v>5.1999999999999602E-2</v>
      </c>
      <c r="K348" s="112">
        <v>0.10699999999999932</v>
      </c>
      <c r="L348" s="113">
        <f t="shared" si="57"/>
        <v>2.0576923076923102</v>
      </c>
      <c r="M348" s="13">
        <f t="shared" si="60"/>
        <v>0.48598130841121434</v>
      </c>
      <c r="N348" s="3">
        <f t="shared" si="61"/>
        <v>8643.2986477733066</v>
      </c>
      <c r="O348" s="3">
        <f t="shared" si="62"/>
        <v>12106.862325678456</v>
      </c>
      <c r="P348" s="3">
        <f t="shared" si="56"/>
        <v>9074.4999143612858</v>
      </c>
      <c r="Q348" s="3">
        <f t="shared" si="63"/>
        <v>10357.729197047016</v>
      </c>
      <c r="R348" s="3"/>
      <c r="S348" s="292">
        <f t="shared" si="55"/>
        <v>9462.4238348203216</v>
      </c>
      <c r="T348" s="82">
        <f t="shared" si="58"/>
        <v>9072.7916019969307</v>
      </c>
      <c r="U348" s="13"/>
      <c r="V348" s="3"/>
      <c r="W348" s="11"/>
      <c r="X348" s="3">
        <f t="shared" si="54"/>
        <v>1.461231310405916</v>
      </c>
      <c r="Y348" s="3">
        <v>9190.736566112937</v>
      </c>
      <c r="Z348" s="2"/>
      <c r="AA348" s="3"/>
      <c r="AB348" s="3"/>
      <c r="AC348" s="3"/>
      <c r="AD348" s="3"/>
      <c r="AG348" s="2"/>
    </row>
    <row r="349" spans="1:33" x14ac:dyDescent="0.25">
      <c r="A349" s="11">
        <f t="shared" si="64"/>
        <v>1</v>
      </c>
      <c r="B349" s="11">
        <v>2557</v>
      </c>
      <c r="C349">
        <v>2558</v>
      </c>
      <c r="D349" s="3">
        <f t="shared" si="59"/>
        <v>2557.5</v>
      </c>
      <c r="E349" s="3">
        <v>0.66100000000000003</v>
      </c>
      <c r="F349" s="3">
        <v>0.14999999999999858</v>
      </c>
      <c r="G349" s="3">
        <v>0.10199999999999854</v>
      </c>
      <c r="H349" s="3">
        <v>4.8000000000000043E-2</v>
      </c>
      <c r="I349" s="111">
        <v>0.14999999999999858</v>
      </c>
      <c r="J349" s="112">
        <v>4.8000000000000043E-2</v>
      </c>
      <c r="K349" s="112">
        <v>0.10199999999999854</v>
      </c>
      <c r="L349" s="113">
        <f t="shared" si="57"/>
        <v>2.1249999999999676</v>
      </c>
      <c r="M349" s="13">
        <f t="shared" si="60"/>
        <v>0.4705882352941248</v>
      </c>
      <c r="N349" s="3">
        <f t="shared" si="61"/>
        <v>8639.0534290563464</v>
      </c>
      <c r="O349" s="3">
        <f t="shared" si="62"/>
        <v>12083.075680236838</v>
      </c>
      <c r="P349" s="3">
        <f t="shared" si="56"/>
        <v>9067.6563708861449</v>
      </c>
      <c r="Q349" s="3">
        <f t="shared" si="63"/>
        <v>10354.223572356546</v>
      </c>
      <c r="R349" s="3"/>
      <c r="S349" s="292">
        <f t="shared" si="55"/>
        <v>9457.5233230570411</v>
      </c>
      <c r="T349" s="82">
        <f t="shared" si="58"/>
        <v>9065.9480585217898</v>
      </c>
      <c r="U349" s="13"/>
      <c r="V349" s="3"/>
      <c r="W349" s="11"/>
      <c r="X349" s="3">
        <f t="shared" ref="X349:X412" si="65">1/(T349-T350)*10</f>
        <v>1.4149479657321498</v>
      </c>
      <c r="Y349" s="3">
        <v>9183.691985002235</v>
      </c>
      <c r="Z349" s="2"/>
      <c r="AA349" s="3"/>
      <c r="AB349" s="3"/>
      <c r="AC349" s="3"/>
      <c r="AD349" s="3"/>
      <c r="AG349" s="2"/>
    </row>
    <row r="350" spans="1:33" x14ac:dyDescent="0.25">
      <c r="A350" s="11">
        <f t="shared" si="64"/>
        <v>1</v>
      </c>
      <c r="B350" s="11">
        <v>2556</v>
      </c>
      <c r="C350">
        <v>2557</v>
      </c>
      <c r="D350" s="3">
        <f t="shared" si="59"/>
        <v>2556.5</v>
      </c>
      <c r="E350" s="3">
        <v>0.70299999999999996</v>
      </c>
      <c r="F350" s="3">
        <v>0.15700000000000092</v>
      </c>
      <c r="G350" s="3">
        <v>0.11399999999999988</v>
      </c>
      <c r="H350" s="3">
        <v>4.3000000000001037E-2</v>
      </c>
      <c r="I350" s="111">
        <v>0.15700000000000092</v>
      </c>
      <c r="J350" s="112">
        <v>4.3000000000001037E-2</v>
      </c>
      <c r="K350" s="112">
        <v>0.11399999999999988</v>
      </c>
      <c r="L350" s="113">
        <f t="shared" si="57"/>
        <v>2.6511627906976076</v>
      </c>
      <c r="M350" s="13">
        <f t="shared" si="60"/>
        <v>0.37719298245614985</v>
      </c>
      <c r="N350" s="3">
        <f t="shared" si="61"/>
        <v>8634.6693480449067</v>
      </c>
      <c r="O350" s="3">
        <f t="shared" si="62"/>
        <v>12060.042457954003</v>
      </c>
      <c r="P350" s="3">
        <f t="shared" si="56"/>
        <v>9060.5889731851803</v>
      </c>
      <c r="Q350" s="3">
        <f t="shared" si="63"/>
        <v>10350.603277699565</v>
      </c>
      <c r="R350" s="3"/>
      <c r="S350" s="292">
        <f t="shared" ref="S350:S413" si="66">S349-L350*2.30612318272045</f>
        <v>9451.4094150842484</v>
      </c>
      <c r="T350" s="82">
        <f t="shared" si="58"/>
        <v>9058.8806608208251</v>
      </c>
      <c r="U350" s="13"/>
      <c r="V350" s="3"/>
      <c r="W350" s="11"/>
      <c r="X350" s="3">
        <f t="shared" si="65"/>
        <v>1.1341304418315836</v>
      </c>
      <c r="Y350" s="3">
        <v>9176.3186567730336</v>
      </c>
      <c r="Z350" s="2"/>
      <c r="AA350" s="3"/>
      <c r="AB350" s="3"/>
      <c r="AC350" s="3"/>
      <c r="AD350" s="3"/>
      <c r="AG350" s="2"/>
    </row>
    <row r="351" spans="1:33" x14ac:dyDescent="0.25">
      <c r="A351" s="11">
        <f t="shared" si="64"/>
        <v>1</v>
      </c>
      <c r="B351" s="11">
        <v>2555</v>
      </c>
      <c r="C351">
        <v>2556</v>
      </c>
      <c r="D351" s="3">
        <f t="shared" si="59"/>
        <v>2555.5</v>
      </c>
      <c r="E351" s="3">
        <v>0.67300000000000004</v>
      </c>
      <c r="F351" s="3">
        <v>0.16900000000000048</v>
      </c>
      <c r="G351" s="3">
        <v>0.11599999999999966</v>
      </c>
      <c r="H351" s="3">
        <v>5.3000000000000824E-2</v>
      </c>
      <c r="I351" s="111">
        <v>0.16900000000000048</v>
      </c>
      <c r="J351" s="112">
        <v>5.3000000000000824E-2</v>
      </c>
      <c r="K351" s="112">
        <v>0.11599999999999966</v>
      </c>
      <c r="L351" s="113">
        <f t="shared" si="57"/>
        <v>2.1886792452829784</v>
      </c>
      <c r="M351" s="13">
        <f t="shared" si="60"/>
        <v>0.45689655172414639</v>
      </c>
      <c r="N351" s="3">
        <f t="shared" si="61"/>
        <v>8629.1997421865854</v>
      </c>
      <c r="O351" s="3">
        <f t="shared" si="62"/>
        <v>12041.580522111073</v>
      </c>
      <c r="P351" s="3">
        <f t="shared" si="56"/>
        <v>9051.7716452737186</v>
      </c>
      <c r="Q351" s="3">
        <f t="shared" si="63"/>
        <v>10346.086576294412</v>
      </c>
      <c r="R351" s="3"/>
      <c r="S351" s="292">
        <f t="shared" si="66"/>
        <v>9446.3620511371628</v>
      </c>
      <c r="T351" s="82">
        <f t="shared" si="58"/>
        <v>9050.0633329093635</v>
      </c>
      <c r="U351" s="13"/>
      <c r="V351" s="3"/>
      <c r="W351" s="11"/>
      <c r="X351" s="3">
        <f t="shared" si="65"/>
        <v>1.3737802986258192</v>
      </c>
      <c r="Y351" s="3">
        <v>9168.3817620549762</v>
      </c>
      <c r="Z351" s="2"/>
      <c r="AA351" s="3"/>
      <c r="AB351" s="3"/>
      <c r="AC351" s="3"/>
      <c r="AD351" s="3"/>
      <c r="AG351" s="2"/>
    </row>
    <row r="352" spans="1:33" x14ac:dyDescent="0.25">
      <c r="A352" s="11">
        <f t="shared" si="64"/>
        <v>1</v>
      </c>
      <c r="B352" s="11">
        <v>2554</v>
      </c>
      <c r="C352">
        <v>2555</v>
      </c>
      <c r="D352" s="3">
        <f t="shared" si="59"/>
        <v>2554.5</v>
      </c>
      <c r="E352" s="3">
        <v>0.51200000000000001</v>
      </c>
      <c r="F352" s="3">
        <v>0.1120000000000001</v>
      </c>
      <c r="G352" s="3">
        <v>7.3999999999999844E-2</v>
      </c>
      <c r="H352" s="3">
        <v>3.8000000000000256E-2</v>
      </c>
      <c r="I352" s="111">
        <v>0.1120000000000001</v>
      </c>
      <c r="J352" s="112">
        <v>3.8000000000000256E-2</v>
      </c>
      <c r="K352" s="112">
        <v>7.3999999999999844E-2</v>
      </c>
      <c r="L352" s="113">
        <f t="shared" si="57"/>
        <v>1.9473684210526143</v>
      </c>
      <c r="M352" s="13">
        <f t="shared" si="60"/>
        <v>0.51351351351351804</v>
      </c>
      <c r="N352" s="3">
        <f t="shared" si="61"/>
        <v>8624.6842847186435</v>
      </c>
      <c r="O352" s="3">
        <f t="shared" si="62"/>
        <v>12019.217447459312</v>
      </c>
      <c r="P352" s="3">
        <f t="shared" si="56"/>
        <v>9044.492460960184</v>
      </c>
      <c r="Q352" s="3">
        <f t="shared" si="63"/>
        <v>10342.357793340274</v>
      </c>
      <c r="R352" s="3"/>
      <c r="S352" s="292">
        <f t="shared" si="66"/>
        <v>9441.8711796760763</v>
      </c>
      <c r="T352" s="82">
        <f t="shared" si="58"/>
        <v>9042.7841485958288</v>
      </c>
      <c r="U352" s="13"/>
      <c r="V352" s="3"/>
      <c r="W352" s="11"/>
      <c r="X352" s="3">
        <f t="shared" si="65"/>
        <v>1.5440141653090795</v>
      </c>
      <c r="Y352" s="3">
        <v>9163.121808158985</v>
      </c>
      <c r="Z352" s="2"/>
      <c r="AA352" s="3"/>
      <c r="AB352" s="3"/>
      <c r="AC352" s="3"/>
      <c r="AD352" s="3"/>
      <c r="AG352" s="2"/>
    </row>
    <row r="353" spans="1:33" x14ac:dyDescent="0.25">
      <c r="A353" s="11">
        <f t="shared" si="64"/>
        <v>1</v>
      </c>
      <c r="B353" s="11">
        <v>2553</v>
      </c>
      <c r="C353">
        <v>2554</v>
      </c>
      <c r="D353" s="3">
        <f t="shared" si="59"/>
        <v>2553.5</v>
      </c>
      <c r="E353" s="3">
        <v>0.64</v>
      </c>
      <c r="F353" s="3">
        <v>0.15799999999999947</v>
      </c>
      <c r="G353" s="3">
        <v>0.10999999999999943</v>
      </c>
      <c r="H353" s="3">
        <v>4.8000000000000043E-2</v>
      </c>
      <c r="I353" s="111">
        <v>0.15799999999999947</v>
      </c>
      <c r="J353" s="112">
        <v>4.8000000000000043E-2</v>
      </c>
      <c r="K353" s="112">
        <v>0.10999999999999943</v>
      </c>
      <c r="L353" s="113">
        <f t="shared" si="57"/>
        <v>2.2916666666666528</v>
      </c>
      <c r="M353" s="13">
        <f t="shared" si="60"/>
        <v>0.43636363636363901</v>
      </c>
      <c r="N353" s="3">
        <f t="shared" si="61"/>
        <v>8620.6666748753432</v>
      </c>
      <c r="O353" s="3">
        <f t="shared" si="62"/>
        <v>11994.083221792571</v>
      </c>
      <c r="P353" s="3">
        <f t="shared" si="56"/>
        <v>9038.0158364416529</v>
      </c>
      <c r="Q353" s="3">
        <f t="shared" si="63"/>
        <v>10339.040123933257</v>
      </c>
      <c r="R353" s="3"/>
      <c r="S353" s="292">
        <f t="shared" si="66"/>
        <v>9436.5863140490092</v>
      </c>
      <c r="T353" s="82">
        <f t="shared" si="58"/>
        <v>9036.3075240772978</v>
      </c>
      <c r="U353" s="13"/>
      <c r="V353" s="3"/>
      <c r="W353" s="11"/>
      <c r="X353" s="3">
        <f t="shared" si="65"/>
        <v>1.3120426591336996</v>
      </c>
      <c r="Y353" s="3">
        <v>9155.701516055713</v>
      </c>
      <c r="Z353" s="3"/>
      <c r="AA353" s="3"/>
      <c r="AB353" s="3"/>
      <c r="AC353" s="3"/>
      <c r="AD353" s="3"/>
      <c r="AG353" s="2"/>
    </row>
    <row r="354" spans="1:33" x14ac:dyDescent="0.25">
      <c r="A354" s="11">
        <f t="shared" si="64"/>
        <v>1</v>
      </c>
      <c r="B354" s="11">
        <v>2552</v>
      </c>
      <c r="C354">
        <v>2553</v>
      </c>
      <c r="D354" s="3">
        <f t="shared" si="59"/>
        <v>2552.5</v>
      </c>
      <c r="E354" s="3">
        <v>0.65300000000000002</v>
      </c>
      <c r="F354" s="3">
        <v>0.16999999999999993</v>
      </c>
      <c r="G354" s="3">
        <v>0.11500000000000021</v>
      </c>
      <c r="H354" s="3">
        <v>5.4999999999999716E-2</v>
      </c>
      <c r="I354" s="111">
        <v>0.16999999999999993</v>
      </c>
      <c r="J354" s="112">
        <v>5.4999999999999716E-2</v>
      </c>
      <c r="K354" s="112">
        <v>0.11500000000000021</v>
      </c>
      <c r="L354" s="113">
        <f t="shared" si="57"/>
        <v>2.0909090909091055</v>
      </c>
      <c r="M354" s="13">
        <f t="shared" si="60"/>
        <v>0.47826086956521402</v>
      </c>
      <c r="N354" s="3">
        <f t="shared" si="61"/>
        <v>8615.9387443728101</v>
      </c>
      <c r="O354" s="3">
        <f t="shared" si="62"/>
        <v>11972.725142948488</v>
      </c>
      <c r="P354" s="3">
        <f t="shared" si="56"/>
        <v>9030.3941330386533</v>
      </c>
      <c r="Q354" s="3">
        <f t="shared" si="63"/>
        <v>10335.135884597297</v>
      </c>
      <c r="R354" s="3"/>
      <c r="S354" s="292">
        <f t="shared" si="66"/>
        <v>9431.7644201215026</v>
      </c>
      <c r="T354" s="82">
        <f t="shared" si="58"/>
        <v>9028.6858206742982</v>
      </c>
      <c r="U354" s="13"/>
      <c r="V354" s="3"/>
      <c r="W354" s="11"/>
      <c r="X354" s="3">
        <f t="shared" si="65"/>
        <v>1.4380177695212932</v>
      </c>
      <c r="Y354" s="3">
        <v>9147.7176574635851</v>
      </c>
      <c r="Z354" s="3"/>
      <c r="AA354" s="3"/>
      <c r="AB354" s="3"/>
      <c r="AC354" s="3"/>
      <c r="AD354" s="3"/>
      <c r="AG354" s="2"/>
    </row>
    <row r="355" spans="1:33" x14ac:dyDescent="0.25">
      <c r="A355" s="11">
        <f t="shared" si="64"/>
        <v>1</v>
      </c>
      <c r="B355" s="11">
        <v>2551</v>
      </c>
      <c r="C355">
        <v>2552</v>
      </c>
      <c r="D355" s="3">
        <f t="shared" si="59"/>
        <v>2551.5</v>
      </c>
      <c r="E355" s="3">
        <v>0.61199999999999999</v>
      </c>
      <c r="F355" s="3">
        <v>0.16600000000000037</v>
      </c>
      <c r="G355" s="3">
        <v>0.10899999999999999</v>
      </c>
      <c r="H355" s="3">
        <v>5.7000000000000384E-2</v>
      </c>
      <c r="I355" s="111">
        <v>0.16600000000000037</v>
      </c>
      <c r="J355" s="112">
        <v>5.7000000000000384E-2</v>
      </c>
      <c r="K355" s="112">
        <v>0.10899999999999999</v>
      </c>
      <c r="L355" s="113">
        <f t="shared" si="57"/>
        <v>1.9122807017543728</v>
      </c>
      <c r="M355" s="13">
        <f t="shared" si="60"/>
        <v>0.5229357798165174</v>
      </c>
      <c r="N355" s="3">
        <f t="shared" si="61"/>
        <v>8611.6249962118218</v>
      </c>
      <c r="O355" s="3">
        <f t="shared" si="62"/>
        <v>11949.316378997999</v>
      </c>
      <c r="P355" s="3">
        <f t="shared" si="56"/>
        <v>9023.440116049469</v>
      </c>
      <c r="Q355" s="3">
        <f t="shared" si="63"/>
        <v>10331.573669533744</v>
      </c>
      <c r="R355" s="3"/>
      <c r="S355" s="292">
        <f t="shared" si="66"/>
        <v>9427.3544652633173</v>
      </c>
      <c r="T355" s="82">
        <f t="shared" si="58"/>
        <v>9021.7318036851138</v>
      </c>
      <c r="U355" s="13"/>
      <c r="V355" s="3"/>
      <c r="W355" s="11"/>
      <c r="X355" s="3">
        <f t="shared" si="65"/>
        <v>1.5723447004524789</v>
      </c>
      <c r="Y355" s="3">
        <v>9139.9216543677412</v>
      </c>
      <c r="Z355" s="3"/>
      <c r="AA355" s="3"/>
      <c r="AB355" s="3"/>
      <c r="AC355" s="3"/>
      <c r="AD355" s="3"/>
      <c r="AG355" s="2"/>
    </row>
    <row r="356" spans="1:33" x14ac:dyDescent="0.25">
      <c r="A356" s="11">
        <f t="shared" si="64"/>
        <v>1</v>
      </c>
      <c r="B356" s="11">
        <v>2550</v>
      </c>
      <c r="C356">
        <v>2551</v>
      </c>
      <c r="D356" s="3">
        <f t="shared" si="59"/>
        <v>2550.5</v>
      </c>
      <c r="E356" s="3">
        <v>0.85199999999999998</v>
      </c>
      <c r="F356" s="3">
        <v>0.21799999999999997</v>
      </c>
      <c r="G356" s="3">
        <v>0.14400000000000013</v>
      </c>
      <c r="H356" s="3">
        <v>7.3999999999999844E-2</v>
      </c>
      <c r="I356" s="111">
        <v>0.21799999999999997</v>
      </c>
      <c r="J356" s="112">
        <v>7.3999999999999844E-2</v>
      </c>
      <c r="K356" s="112">
        <v>0.14400000000000013</v>
      </c>
      <c r="L356" s="113">
        <f t="shared" si="57"/>
        <v>1.9459459459459518</v>
      </c>
      <c r="M356" s="13">
        <f t="shared" si="60"/>
        <v>0.5138888888888874</v>
      </c>
      <c r="N356" s="3">
        <f t="shared" si="61"/>
        <v>8607.6797757350669</v>
      </c>
      <c r="O356" s="3">
        <f t="shared" si="62"/>
        <v>11923.720974878657</v>
      </c>
      <c r="P356" s="3">
        <f t="shared" si="56"/>
        <v>9017.0801874682093</v>
      </c>
      <c r="Q356" s="3">
        <f t="shared" si="63"/>
        <v>10328.315777953881</v>
      </c>
      <c r="R356" s="3"/>
      <c r="S356" s="292">
        <f t="shared" si="66"/>
        <v>9422.8668742050504</v>
      </c>
      <c r="T356" s="82">
        <f t="shared" si="58"/>
        <v>9015.3718751038541</v>
      </c>
      <c r="U356" s="13"/>
      <c r="V356" s="3"/>
      <c r="W356" s="11"/>
      <c r="X356" s="3">
        <f t="shared" si="65"/>
        <v>1.5451428306347548</v>
      </c>
      <c r="Y356" s="3">
        <v>9129.6835298201877</v>
      </c>
      <c r="Z356" s="3"/>
      <c r="AA356" s="3"/>
      <c r="AB356" s="3"/>
      <c r="AC356" s="3"/>
      <c r="AD356" s="3"/>
      <c r="AG356" s="2"/>
    </row>
    <row r="357" spans="1:33" x14ac:dyDescent="0.25">
      <c r="A357" s="11">
        <f t="shared" si="64"/>
        <v>1</v>
      </c>
      <c r="B357" s="11">
        <v>2549</v>
      </c>
      <c r="C357">
        <v>2550</v>
      </c>
      <c r="D357" s="3">
        <f t="shared" si="59"/>
        <v>2549.5</v>
      </c>
      <c r="E357" s="3">
        <v>0.68600000000000005</v>
      </c>
      <c r="F357" s="3">
        <v>0.16600000000000037</v>
      </c>
      <c r="G357" s="3">
        <v>0.10699999999999932</v>
      </c>
      <c r="H357" s="3">
        <v>5.9000000000001052E-2</v>
      </c>
      <c r="I357" s="111">
        <v>0.16600000000000037</v>
      </c>
      <c r="J357" s="112">
        <v>5.9000000000001052E-2</v>
      </c>
      <c r="K357" s="112">
        <v>0.10699999999999932</v>
      </c>
      <c r="L357" s="113">
        <f t="shared" si="57"/>
        <v>1.8135593220338544</v>
      </c>
      <c r="M357" s="13">
        <f t="shared" si="60"/>
        <v>0.55140186915889189</v>
      </c>
      <c r="N357" s="3">
        <f t="shared" si="61"/>
        <v>8603.6651005958156</v>
      </c>
      <c r="O357" s="3">
        <f t="shared" si="62"/>
        <v>11898.568376239937</v>
      </c>
      <c r="P357" s="3">
        <f t="shared" si="56"/>
        <v>9010.6082938660547</v>
      </c>
      <c r="Q357" s="3">
        <f t="shared" si="63"/>
        <v>10325.00053197229</v>
      </c>
      <c r="R357" s="3"/>
      <c r="S357" s="292">
        <f t="shared" si="66"/>
        <v>9418.6845830092698</v>
      </c>
      <c r="T357" s="82">
        <f t="shared" si="58"/>
        <v>9008.8999815016996</v>
      </c>
      <c r="U357" s="13"/>
      <c r="V357" s="3"/>
      <c r="W357" s="11"/>
      <c r="X357" s="3">
        <f t="shared" si="65"/>
        <v>1.6579355252679204</v>
      </c>
      <c r="Y357" s="3">
        <v>9121.8875267243438</v>
      </c>
      <c r="Z357" s="3"/>
      <c r="AA357" s="3"/>
      <c r="AB357" s="3"/>
      <c r="AC357" s="3"/>
      <c r="AD357" s="3"/>
      <c r="AG357" s="2"/>
    </row>
    <row r="358" spans="1:33" x14ac:dyDescent="0.25">
      <c r="A358" s="11">
        <f t="shared" si="64"/>
        <v>1</v>
      </c>
      <c r="B358" s="11">
        <v>2548</v>
      </c>
      <c r="C358">
        <v>2549</v>
      </c>
      <c r="D358" s="3">
        <f t="shared" si="59"/>
        <v>2548.5</v>
      </c>
      <c r="E358" s="3">
        <v>0.61499999999999999</v>
      </c>
      <c r="F358" s="3">
        <v>0.15100000000000158</v>
      </c>
      <c r="G358" s="3">
        <v>9.2999999999999972E-2</v>
      </c>
      <c r="H358" s="3">
        <v>5.8000000000001606E-2</v>
      </c>
      <c r="I358" s="111">
        <v>0.15100000000000158</v>
      </c>
      <c r="J358" s="112">
        <v>5.8000000000001606E-2</v>
      </c>
      <c r="K358" s="112">
        <v>9.2999999999999972E-2</v>
      </c>
      <c r="L358" s="113">
        <f t="shared" si="57"/>
        <v>1.6034482758620241</v>
      </c>
      <c r="M358" s="13">
        <f t="shared" si="60"/>
        <v>0.62365591397851206</v>
      </c>
      <c r="N358" s="3">
        <f t="shared" si="61"/>
        <v>8599.9235518961232</v>
      </c>
      <c r="O358" s="3">
        <f t="shared" si="62"/>
        <v>11871.579682373485</v>
      </c>
      <c r="P358" s="3">
        <f t="shared" si="56"/>
        <v>9004.5766962269463</v>
      </c>
      <c r="Q358" s="3">
        <f t="shared" si="63"/>
        <v>10321.910828855265</v>
      </c>
      <c r="R358" s="3"/>
      <c r="S358" s="292">
        <f t="shared" si="66"/>
        <v>9414.9868337680109</v>
      </c>
      <c r="T358" s="82">
        <f t="shared" si="58"/>
        <v>9002.8683838625911</v>
      </c>
      <c r="U358" s="13"/>
      <c r="V358" s="3"/>
      <c r="W358" s="11"/>
      <c r="X358" s="3">
        <f t="shared" si="65"/>
        <v>1.8751864169518595</v>
      </c>
      <c r="Y358" s="3">
        <v>9114.7959817395713</v>
      </c>
      <c r="Z358" s="3"/>
      <c r="AA358" s="3"/>
      <c r="AB358" s="3"/>
      <c r="AC358" s="3"/>
      <c r="AD358" s="3"/>
      <c r="AG358" s="2"/>
    </row>
    <row r="359" spans="1:33" x14ac:dyDescent="0.25">
      <c r="A359" s="11">
        <f t="shared" si="64"/>
        <v>1</v>
      </c>
      <c r="B359" s="11">
        <v>2547</v>
      </c>
      <c r="C359">
        <v>2548</v>
      </c>
      <c r="D359" s="3">
        <f t="shared" si="59"/>
        <v>2547.5</v>
      </c>
      <c r="E359" s="3">
        <v>0.70299999999999996</v>
      </c>
      <c r="F359" s="3">
        <v>0.19200000000000017</v>
      </c>
      <c r="G359" s="3">
        <v>0.12900000000000134</v>
      </c>
      <c r="H359" s="3">
        <v>6.2999999999998835E-2</v>
      </c>
      <c r="I359" s="111">
        <v>0.19200000000000017</v>
      </c>
      <c r="J359" s="112">
        <v>6.2999999999998835E-2</v>
      </c>
      <c r="K359" s="112">
        <v>0.12900000000000134</v>
      </c>
      <c r="L359" s="113">
        <f t="shared" si="57"/>
        <v>2.0476190476191065</v>
      </c>
      <c r="M359" s="13">
        <f t="shared" si="60"/>
        <v>0.48837209302324175</v>
      </c>
      <c r="N359" s="3">
        <f t="shared" si="61"/>
        <v>8596.6154826542261</v>
      </c>
      <c r="O359" s="3">
        <f t="shared" si="62"/>
        <v>11841.05447112231</v>
      </c>
      <c r="P359" s="3">
        <f t="shared" si="56"/>
        <v>8999.2438930935623</v>
      </c>
      <c r="Q359" s="3">
        <f t="shared" si="63"/>
        <v>10319.179085219572</v>
      </c>
      <c r="R359" s="3"/>
      <c r="S359" s="292">
        <f t="shared" si="66"/>
        <v>9410.2647720129171</v>
      </c>
      <c r="T359" s="82">
        <f t="shared" si="58"/>
        <v>8997.5355807292071</v>
      </c>
      <c r="U359" s="13"/>
      <c r="V359" s="3"/>
      <c r="W359" s="11"/>
      <c r="X359" s="3">
        <f t="shared" si="65"/>
        <v>1.4684198365301746</v>
      </c>
      <c r="Y359" s="3">
        <v>9105.7789179178726</v>
      </c>
      <c r="Z359" s="3"/>
      <c r="AA359" s="3"/>
      <c r="AB359" s="3"/>
      <c r="AC359" s="3"/>
      <c r="AD359" s="3"/>
      <c r="AG359" s="2"/>
    </row>
    <row r="360" spans="1:33" x14ac:dyDescent="0.25">
      <c r="A360" s="11">
        <f t="shared" si="64"/>
        <v>1</v>
      </c>
      <c r="B360" s="11">
        <v>2546</v>
      </c>
      <c r="C360">
        <v>2547</v>
      </c>
      <c r="D360" s="3">
        <f t="shared" si="59"/>
        <v>2546.5</v>
      </c>
      <c r="E360" s="3">
        <v>0.71799999999999997</v>
      </c>
      <c r="F360" s="3">
        <v>0.17799999999999994</v>
      </c>
      <c r="G360" s="3">
        <v>0.11300000000000043</v>
      </c>
      <c r="H360" s="3">
        <v>6.4999999999999503E-2</v>
      </c>
      <c r="I360" s="111">
        <v>0.17799999999999994</v>
      </c>
      <c r="J360" s="112">
        <v>6.4999999999999503E-2</v>
      </c>
      <c r="K360" s="112">
        <v>0.11300000000000043</v>
      </c>
      <c r="L360" s="113">
        <f t="shared" si="57"/>
        <v>1.7384615384615585</v>
      </c>
      <c r="M360" s="13">
        <f t="shared" si="60"/>
        <v>0.57522123893804644</v>
      </c>
      <c r="N360" s="3">
        <f t="shared" si="61"/>
        <v>8592.3910460493662</v>
      </c>
      <c r="O360" s="3">
        <f t="shared" si="62"/>
        <v>11817.150807299719</v>
      </c>
      <c r="P360" s="3">
        <f t="shared" si="56"/>
        <v>8992.4338516114003</v>
      </c>
      <c r="Q360" s="3">
        <f t="shared" si="63"/>
        <v>10315.690622020689</v>
      </c>
      <c r="R360" s="3"/>
      <c r="S360" s="292">
        <f t="shared" si="66"/>
        <v>9406.2556655568023</v>
      </c>
      <c r="T360" s="82">
        <f t="shared" si="58"/>
        <v>8990.7255392470452</v>
      </c>
      <c r="U360" s="13"/>
      <c r="V360" s="3"/>
      <c r="W360" s="11"/>
      <c r="X360" s="3">
        <f t="shared" si="65"/>
        <v>1.7295547589977744</v>
      </c>
      <c r="Y360" s="3">
        <v>9097.4193483331728</v>
      </c>
      <c r="Z360" s="3"/>
      <c r="AA360" s="3"/>
      <c r="AB360" s="3"/>
      <c r="AC360" s="3"/>
      <c r="AD360" s="3"/>
      <c r="AG360" s="2"/>
    </row>
    <row r="361" spans="1:33" x14ac:dyDescent="0.25">
      <c r="A361" s="11">
        <f t="shared" si="64"/>
        <v>1</v>
      </c>
      <c r="B361" s="11">
        <v>2545</v>
      </c>
      <c r="C361">
        <v>2546</v>
      </c>
      <c r="D361" s="3">
        <f t="shared" si="59"/>
        <v>2545.5</v>
      </c>
      <c r="E361" s="3">
        <v>0.64900000000000002</v>
      </c>
      <c r="F361" s="3">
        <v>0.16300000000000026</v>
      </c>
      <c r="G361" s="3">
        <v>0.10299999999999976</v>
      </c>
      <c r="H361" s="3">
        <v>6.0000000000000497E-2</v>
      </c>
      <c r="I361" s="111">
        <v>0.16300000000000026</v>
      </c>
      <c r="J361" s="112">
        <v>6.0000000000000497E-2</v>
      </c>
      <c r="K361" s="112">
        <v>0.10299999999999976</v>
      </c>
      <c r="L361" s="113">
        <f t="shared" si="57"/>
        <v>1.7166666666666484</v>
      </c>
      <c r="M361" s="13">
        <f t="shared" si="60"/>
        <v>0.58252427184466637</v>
      </c>
      <c r="N361" s="3">
        <f t="shared" si="61"/>
        <v>8588.8044313576538</v>
      </c>
      <c r="O361" s="3">
        <f t="shared" si="62"/>
        <v>11788.996260150901</v>
      </c>
      <c r="P361" s="3">
        <f t="shared" si="56"/>
        <v>8986.6520167501585</v>
      </c>
      <c r="Q361" s="3">
        <f t="shared" si="63"/>
        <v>10312.728860599957</v>
      </c>
      <c r="R361" s="3"/>
      <c r="S361" s="292">
        <f t="shared" si="66"/>
        <v>9402.2968207597987</v>
      </c>
      <c r="T361" s="82">
        <f t="shared" si="58"/>
        <v>8984.9437043858034</v>
      </c>
      <c r="U361" s="13"/>
      <c r="V361" s="3"/>
      <c r="W361" s="11"/>
      <c r="X361" s="3">
        <f t="shared" si="65"/>
        <v>1.7515132585523683</v>
      </c>
      <c r="Y361" s="3">
        <v>9089.7642368595443</v>
      </c>
      <c r="Z361" s="3"/>
      <c r="AA361" s="3"/>
      <c r="AB361" s="3"/>
      <c r="AC361" s="3"/>
      <c r="AD361" s="3"/>
      <c r="AG361" s="2"/>
    </row>
    <row r="362" spans="1:33" x14ac:dyDescent="0.25">
      <c r="A362" s="11">
        <f t="shared" si="64"/>
        <v>1</v>
      </c>
      <c r="B362" s="11">
        <v>2544</v>
      </c>
      <c r="C362">
        <v>2545</v>
      </c>
      <c r="D362" s="3">
        <f t="shared" si="59"/>
        <v>2544.5</v>
      </c>
      <c r="E362" s="3">
        <v>0.61</v>
      </c>
      <c r="F362" s="3">
        <v>0.14499999999999957</v>
      </c>
      <c r="G362" s="3">
        <v>9.3999999999999417E-2</v>
      </c>
      <c r="H362" s="3">
        <v>5.1000000000000156E-2</v>
      </c>
      <c r="I362" s="111">
        <v>0.14499999999999957</v>
      </c>
      <c r="J362" s="112">
        <v>5.1000000000000156E-2</v>
      </c>
      <c r="K362" s="112">
        <v>9.3999999999999417E-2</v>
      </c>
      <c r="L362" s="113">
        <f t="shared" si="57"/>
        <v>1.8431372549019438</v>
      </c>
      <c r="M362" s="13">
        <f t="shared" si="60"/>
        <v>0.54255319148936676</v>
      </c>
      <c r="N362" s="3">
        <f t="shared" si="61"/>
        <v>8585.2627815993928</v>
      </c>
      <c r="O362" s="3">
        <f t="shared" si="62"/>
        <v>11760.484261693995</v>
      </c>
      <c r="P362" s="3">
        <f t="shared" si="56"/>
        <v>8980.9426680191846</v>
      </c>
      <c r="Q362" s="3">
        <f t="shared" si="63"/>
        <v>10309.804230406475</v>
      </c>
      <c r="R362" s="3"/>
      <c r="S362" s="292">
        <f t="shared" si="66"/>
        <v>9398.046319207333</v>
      </c>
      <c r="T362" s="82">
        <f t="shared" si="58"/>
        <v>8979.2343556548294</v>
      </c>
      <c r="U362" s="13"/>
      <c r="V362" s="3"/>
      <c r="W362" s="11"/>
      <c r="X362" s="3">
        <f t="shared" si="65"/>
        <v>1.6313296360236675</v>
      </c>
      <c r="Y362" s="3">
        <v>9082.9544751191988</v>
      </c>
      <c r="Z362" s="3"/>
      <c r="AA362" s="3"/>
      <c r="AB362" s="3"/>
      <c r="AC362" s="3"/>
      <c r="AD362" s="3"/>
      <c r="AG362" s="2"/>
    </row>
    <row r="363" spans="1:33" x14ac:dyDescent="0.25">
      <c r="A363" s="11">
        <f t="shared" si="64"/>
        <v>1</v>
      </c>
      <c r="B363" s="11">
        <v>2543</v>
      </c>
      <c r="C363">
        <v>2544</v>
      </c>
      <c r="D363" s="3">
        <f t="shared" si="59"/>
        <v>2543.5</v>
      </c>
      <c r="E363" s="3">
        <v>0.499</v>
      </c>
      <c r="F363" s="3">
        <v>0.1120000000000001</v>
      </c>
      <c r="G363" s="3">
        <v>7.3999999999999844E-2</v>
      </c>
      <c r="H363" s="3">
        <v>3.8000000000000256E-2</v>
      </c>
      <c r="I363" s="111">
        <v>0.1120000000000001</v>
      </c>
      <c r="J363" s="112">
        <v>3.8000000000000256E-2</v>
      </c>
      <c r="K363" s="112">
        <v>7.3999999999999844E-2</v>
      </c>
      <c r="L363" s="113">
        <f t="shared" si="57"/>
        <v>1.9473684210526143</v>
      </c>
      <c r="M363" s="13">
        <f t="shared" si="60"/>
        <v>0.51351351351351804</v>
      </c>
      <c r="N363" s="3">
        <f t="shared" si="61"/>
        <v>8581.4602107567134</v>
      </c>
      <c r="O363" s="3">
        <f t="shared" si="62"/>
        <v>11733.928671641845</v>
      </c>
      <c r="P363" s="3">
        <f t="shared" si="56"/>
        <v>8974.812699079017</v>
      </c>
      <c r="Q363" s="3">
        <f t="shared" si="63"/>
        <v>10306.664136309531</v>
      </c>
      <c r="R363" s="3"/>
      <c r="S363" s="292">
        <f t="shared" si="66"/>
        <v>9393.5554477462465</v>
      </c>
      <c r="T363" s="82">
        <f t="shared" si="58"/>
        <v>8973.1043867146618</v>
      </c>
      <c r="U363" s="13"/>
      <c r="V363" s="3"/>
      <c r="W363" s="11"/>
      <c r="X363" s="3">
        <f t="shared" si="65"/>
        <v>1.5440141653090795</v>
      </c>
      <c r="Y363" s="3">
        <v>9077.6945212232076</v>
      </c>
      <c r="Z363" s="3"/>
      <c r="AA363" s="3"/>
      <c r="AB363" s="3"/>
      <c r="AC363" s="3"/>
      <c r="AD363" s="3"/>
      <c r="AG363" s="2"/>
    </row>
    <row r="364" spans="1:33" x14ac:dyDescent="0.25">
      <c r="A364" s="11">
        <f t="shared" si="64"/>
        <v>1.5</v>
      </c>
      <c r="B364" s="11">
        <v>2541.5</v>
      </c>
      <c r="C364">
        <v>2543</v>
      </c>
      <c r="D364" s="3">
        <f t="shared" si="59"/>
        <v>2542.25</v>
      </c>
      <c r="E364" s="3">
        <v>0.67100000000000004</v>
      </c>
      <c r="F364" s="3">
        <v>0.23099999999999987</v>
      </c>
      <c r="G364" s="3">
        <v>0.17099999999999937</v>
      </c>
      <c r="H364" s="3">
        <v>6.0000000000000497E-2</v>
      </c>
      <c r="I364" s="111">
        <v>0.15399999999999991</v>
      </c>
      <c r="J364" s="112">
        <v>4.0000000000000334E-2</v>
      </c>
      <c r="K364" s="112">
        <v>0.11399999999999959</v>
      </c>
      <c r="L364" s="113">
        <f t="shared" si="57"/>
        <v>4.2749999999999488</v>
      </c>
      <c r="M364" s="13">
        <f t="shared" si="60"/>
        <v>0.35087719298246034</v>
      </c>
      <c r="N364" s="3">
        <f t="shared" si="61"/>
        <v>8577.4426009134131</v>
      </c>
      <c r="O364" s="3">
        <f t="shared" si="62"/>
        <v>11708.794445975103</v>
      </c>
      <c r="P364" s="3">
        <f t="shared" si="56"/>
        <v>8968.3360745604859</v>
      </c>
      <c r="Q364" s="3">
        <f t="shared" si="63"/>
        <v>10303.346466902514</v>
      </c>
      <c r="R364" s="3"/>
      <c r="S364" s="292">
        <f t="shared" si="66"/>
        <v>9383.6967711401176</v>
      </c>
      <c r="T364" s="82">
        <f t="shared" si="58"/>
        <v>8966.6277621961308</v>
      </c>
      <c r="U364" s="13"/>
      <c r="V364" s="3"/>
      <c r="W364" s="11"/>
      <c r="X364" s="3">
        <f t="shared" si="65"/>
        <v>0.70333670811255034</v>
      </c>
      <c r="Y364" s="3">
        <v>9070.4620846162197</v>
      </c>
      <c r="Z364" s="3"/>
      <c r="AA364" s="3"/>
      <c r="AB364" s="3"/>
      <c r="AC364" s="3"/>
      <c r="AD364" s="3"/>
      <c r="AG364" s="2"/>
    </row>
    <row r="365" spans="1:33" x14ac:dyDescent="0.25">
      <c r="A365" s="11">
        <f t="shared" si="64"/>
        <v>0.5</v>
      </c>
      <c r="B365" s="11">
        <v>2541</v>
      </c>
      <c r="C365">
        <v>2541.5</v>
      </c>
      <c r="D365" s="3">
        <f t="shared" si="59"/>
        <v>2541.25</v>
      </c>
      <c r="E365" s="3">
        <v>0.251</v>
      </c>
      <c r="F365" s="3">
        <v>7.3000000000000398E-2</v>
      </c>
      <c r="G365" s="3">
        <v>5.0000000000000711E-2</v>
      </c>
      <c r="H365" s="3">
        <v>2.2999999999999687E-2</v>
      </c>
      <c r="I365" s="111">
        <v>0.1460000000000008</v>
      </c>
      <c r="J365" s="112">
        <v>4.5999999999999375E-2</v>
      </c>
      <c r="K365" s="112">
        <v>0.10000000000000142</v>
      </c>
      <c r="L365" s="113">
        <f t="shared" si="57"/>
        <v>1.0869565217391606</v>
      </c>
      <c r="M365" s="13">
        <f t="shared" si="60"/>
        <v>0.4599999999999872</v>
      </c>
      <c r="N365" s="3">
        <f t="shared" si="61"/>
        <v>8568.6228614668707</v>
      </c>
      <c r="O365" s="3">
        <f t="shared" si="62"/>
        <v>11691.620552167728</v>
      </c>
      <c r="P365" s="3">
        <f t="shared" si="56"/>
        <v>8954.1181333032528</v>
      </c>
      <c r="Q365" s="3">
        <f t="shared" si="63"/>
        <v>10296.063285886707</v>
      </c>
      <c r="R365" s="3"/>
      <c r="S365" s="292">
        <f t="shared" si="66"/>
        <v>9381.1901155067262</v>
      </c>
      <c r="T365" s="82">
        <f t="shared" si="58"/>
        <v>8952.4098209388976</v>
      </c>
      <c r="U365" s="13"/>
      <c r="V365" s="3"/>
      <c r="W365" s="11"/>
      <c r="X365" s="3">
        <f t="shared" si="65"/>
        <v>2.7662232730068119</v>
      </c>
      <c r="Y365" s="3">
        <v>9063.6053590018037</v>
      </c>
      <c r="Z365" s="3"/>
      <c r="AA365" s="3"/>
      <c r="AB365" s="3"/>
      <c r="AC365" s="3"/>
      <c r="AD365" s="3"/>
      <c r="AG365" s="2"/>
    </row>
    <row r="366" spans="1:33" x14ac:dyDescent="0.25">
      <c r="A366" s="11">
        <f t="shared" si="64"/>
        <v>1</v>
      </c>
      <c r="B366" s="11">
        <v>2540</v>
      </c>
      <c r="C366">
        <v>2541</v>
      </c>
      <c r="D366" s="3">
        <f t="shared" si="59"/>
        <v>2540.5</v>
      </c>
      <c r="E366" s="3">
        <v>0.70199999999999996</v>
      </c>
      <c r="F366" s="3">
        <v>0.16899999999999959</v>
      </c>
      <c r="G366" s="3">
        <v>0.11499999999999932</v>
      </c>
      <c r="H366" s="3">
        <v>5.400000000000027E-2</v>
      </c>
      <c r="I366" s="111">
        <v>0.16899999999999959</v>
      </c>
      <c r="J366" s="112">
        <v>5.400000000000027E-2</v>
      </c>
      <c r="K366" s="112">
        <v>0.11499999999999932</v>
      </c>
      <c r="L366" s="113">
        <f t="shared" si="57"/>
        <v>2.1296296296296067</v>
      </c>
      <c r="M366" s="13">
        <f t="shared" si="60"/>
        <v>0.46956521739130946</v>
      </c>
      <c r="N366" s="3">
        <f t="shared" si="61"/>
        <v>8566.3803647858276</v>
      </c>
      <c r="O366" s="3">
        <f t="shared" si="62"/>
        <v>11669.105577386257</v>
      </c>
      <c r="P366" s="3">
        <f t="shared" si="56"/>
        <v>8950.5030961160592</v>
      </c>
      <c r="Q366" s="3">
        <f t="shared" si="63"/>
        <v>10294.21147276293</v>
      </c>
      <c r="R366" s="3"/>
      <c r="S366" s="292">
        <f t="shared" si="66"/>
        <v>9376.2789272472291</v>
      </c>
      <c r="T366" s="82">
        <f t="shared" si="58"/>
        <v>8948.794783751704</v>
      </c>
      <c r="U366" s="13"/>
      <c r="V366" s="3"/>
      <c r="W366" s="11"/>
      <c r="X366" s="3">
        <f t="shared" si="65"/>
        <v>1.4118719918936602</v>
      </c>
      <c r="Y366" s="3">
        <v>9055.6684642837463</v>
      </c>
      <c r="Z366" s="3"/>
      <c r="AA366" s="3"/>
      <c r="AB366" s="3"/>
      <c r="AC366" s="3"/>
      <c r="AD366" s="3"/>
      <c r="AG366" s="2"/>
    </row>
    <row r="367" spans="1:33" x14ac:dyDescent="0.25">
      <c r="A367" s="11">
        <f t="shared" si="64"/>
        <v>1</v>
      </c>
      <c r="B367" s="11">
        <v>2539</v>
      </c>
      <c r="C367">
        <v>2540</v>
      </c>
      <c r="D367" s="3">
        <f t="shared" si="59"/>
        <v>2539.5</v>
      </c>
      <c r="E367" s="3">
        <v>0.60399999999999998</v>
      </c>
      <c r="F367" s="3">
        <v>0.14100000000000001</v>
      </c>
      <c r="G367" s="3">
        <v>9.4000000000000306E-2</v>
      </c>
      <c r="H367" s="3">
        <v>4.6999999999999709E-2</v>
      </c>
      <c r="I367" s="111">
        <v>0.14100000000000001</v>
      </c>
      <c r="J367" s="112">
        <v>4.6999999999999709E-2</v>
      </c>
      <c r="K367" s="112">
        <v>9.4000000000000306E-2</v>
      </c>
      <c r="L367" s="113">
        <f t="shared" si="57"/>
        <v>2.0000000000000191</v>
      </c>
      <c r="M367" s="13">
        <f t="shared" si="60"/>
        <v>0.49999999999999528</v>
      </c>
      <c r="N367" s="3">
        <f t="shared" si="61"/>
        <v>8561.986732399635</v>
      </c>
      <c r="O367" s="3">
        <f t="shared" si="62"/>
        <v>11646.122427325778</v>
      </c>
      <c r="P367" s="3">
        <f t="shared" si="56"/>
        <v>8943.4203010344827</v>
      </c>
      <c r="Q367" s="3">
        <f t="shared" si="63"/>
        <v>10290.583290753755</v>
      </c>
      <c r="R367" s="3"/>
      <c r="S367" s="292">
        <f t="shared" si="66"/>
        <v>9371.6666808817881</v>
      </c>
      <c r="T367" s="82">
        <f t="shared" si="58"/>
        <v>8941.7119886701275</v>
      </c>
      <c r="U367" s="13"/>
      <c r="V367" s="3"/>
      <c r="W367" s="11"/>
      <c r="X367" s="3">
        <f t="shared" si="65"/>
        <v>1.5033822135906751</v>
      </c>
      <c r="Y367" s="3">
        <v>9049.0465580396867</v>
      </c>
      <c r="Z367" s="3"/>
      <c r="AA367" s="3"/>
      <c r="AB367" s="3"/>
      <c r="AC367" s="3"/>
      <c r="AD367" s="3"/>
      <c r="AG367" s="2"/>
    </row>
    <row r="368" spans="1:33" x14ac:dyDescent="0.25">
      <c r="A368" s="11">
        <f t="shared" si="64"/>
        <v>1</v>
      </c>
      <c r="B368" s="11">
        <v>2538</v>
      </c>
      <c r="C368">
        <v>2539</v>
      </c>
      <c r="D368" s="3">
        <f t="shared" si="59"/>
        <v>2538.5</v>
      </c>
      <c r="E368" s="3">
        <v>0.64800000000000002</v>
      </c>
      <c r="F368" s="3">
        <v>0.15600000000000058</v>
      </c>
      <c r="G368" s="3">
        <v>0.10200000000000031</v>
      </c>
      <c r="H368" s="3">
        <v>5.400000000000027E-2</v>
      </c>
      <c r="I368" s="111">
        <v>0.15600000000000058</v>
      </c>
      <c r="J368" s="112">
        <v>5.400000000000027E-2</v>
      </c>
      <c r="K368" s="112">
        <v>0.10200000000000031</v>
      </c>
      <c r="L368" s="113">
        <f t="shared" si="57"/>
        <v>1.8888888888888853</v>
      </c>
      <c r="M368" s="13">
        <f t="shared" si="60"/>
        <v>0.52941176470588336</v>
      </c>
      <c r="N368" s="3">
        <f t="shared" si="61"/>
        <v>8557.8605385065148</v>
      </c>
      <c r="O368" s="3">
        <f t="shared" si="62"/>
        <v>11621.649628650266</v>
      </c>
      <c r="P368" s="3">
        <f t="shared" si="56"/>
        <v>8936.7686326100466</v>
      </c>
      <c r="Q368" s="3">
        <f t="shared" si="63"/>
        <v>10287.175954606009</v>
      </c>
      <c r="R368" s="3"/>
      <c r="S368" s="292">
        <f t="shared" si="66"/>
        <v>9367.3106704255388</v>
      </c>
      <c r="T368" s="82">
        <f t="shared" si="58"/>
        <v>8935.0603202456914</v>
      </c>
      <c r="U368" s="13"/>
      <c r="V368" s="3"/>
      <c r="W368" s="11"/>
      <c r="X368" s="3">
        <f t="shared" si="65"/>
        <v>1.5918164614490269</v>
      </c>
      <c r="Y368" s="3">
        <v>9041.7201936845577</v>
      </c>
      <c r="Z368" s="3"/>
      <c r="AA368" s="3"/>
      <c r="AB368" s="3"/>
      <c r="AC368" s="3"/>
      <c r="AD368" s="3"/>
      <c r="AG368" s="2"/>
    </row>
    <row r="369" spans="1:33" x14ac:dyDescent="0.25">
      <c r="A369" s="11">
        <f t="shared" si="64"/>
        <v>1</v>
      </c>
      <c r="B369" s="11">
        <v>2537</v>
      </c>
      <c r="C369">
        <v>2538</v>
      </c>
      <c r="D369" s="3">
        <f t="shared" si="59"/>
        <v>2537.5</v>
      </c>
      <c r="E369" s="3">
        <v>0.47799999999999998</v>
      </c>
      <c r="F369" s="3">
        <v>0.11500000000000021</v>
      </c>
      <c r="G369" s="3">
        <v>8.2000000000000739E-2</v>
      </c>
      <c r="H369" s="3">
        <v>3.2999999999999474E-2</v>
      </c>
      <c r="I369" s="111">
        <v>0.11500000000000021</v>
      </c>
      <c r="J369" s="112">
        <v>3.2999999999999474E-2</v>
      </c>
      <c r="K369" s="112">
        <v>8.2000000000000739E-2</v>
      </c>
      <c r="L369" s="113">
        <f t="shared" si="57"/>
        <v>2.484848484848547</v>
      </c>
      <c r="M369" s="13">
        <f t="shared" si="60"/>
        <v>0.40243902439023388</v>
      </c>
      <c r="N369" s="3">
        <f t="shared" si="61"/>
        <v>8553.9635776074574</v>
      </c>
      <c r="O369" s="3">
        <f t="shared" si="62"/>
        <v>11595.737253582078</v>
      </c>
      <c r="P369" s="3">
        <f t="shared" si="56"/>
        <v>8930.4865013203016</v>
      </c>
      <c r="Q369" s="3">
        <f t="shared" si="63"/>
        <v>10283.957914910916</v>
      </c>
      <c r="R369" s="3"/>
      <c r="S369" s="292">
        <f t="shared" si="66"/>
        <v>9361.5803037290825</v>
      </c>
      <c r="T369" s="82">
        <f t="shared" si="58"/>
        <v>8928.7781889559465</v>
      </c>
      <c r="U369" s="13"/>
      <c r="V369" s="3"/>
      <c r="W369" s="11"/>
      <c r="X369" s="3">
        <f t="shared" si="65"/>
        <v>1.2100393426459353</v>
      </c>
      <c r="Y369" s="3">
        <v>9036.3193481663529</v>
      </c>
      <c r="Z369" s="3"/>
      <c r="AA369" s="3"/>
      <c r="AB369" s="3"/>
      <c r="AC369" s="3"/>
      <c r="AD369" s="3"/>
      <c r="AG369" s="2"/>
    </row>
    <row r="370" spans="1:33" x14ac:dyDescent="0.25">
      <c r="A370" s="11">
        <f t="shared" si="64"/>
        <v>1</v>
      </c>
      <c r="B370" s="11">
        <v>2536</v>
      </c>
      <c r="C370">
        <v>2537</v>
      </c>
      <c r="D370" s="3">
        <f t="shared" si="59"/>
        <v>2536.5</v>
      </c>
      <c r="E370" s="3">
        <v>0.48299999999999998</v>
      </c>
      <c r="F370" s="3">
        <v>0.11100000000000065</v>
      </c>
      <c r="G370" s="3">
        <v>7.6999999999999957E-2</v>
      </c>
      <c r="H370" s="3">
        <v>3.4000000000000696E-2</v>
      </c>
      <c r="I370" s="111">
        <v>0.11100000000000065</v>
      </c>
      <c r="J370" s="112">
        <v>3.4000000000000696E-2</v>
      </c>
      <c r="K370" s="112">
        <v>7.6999999999999957E-2</v>
      </c>
      <c r="L370" s="113">
        <f t="shared" si="57"/>
        <v>2.2647058823528936</v>
      </c>
      <c r="M370" s="13">
        <f t="shared" si="60"/>
        <v>0.44155844155845086</v>
      </c>
      <c r="N370" s="3">
        <f t="shared" si="61"/>
        <v>8548.8370942857036</v>
      </c>
      <c r="O370" s="3">
        <f t="shared" si="62"/>
        <v>11576.039635135936</v>
      </c>
      <c r="P370" s="3">
        <f t="shared" si="56"/>
        <v>8922.2223072172128</v>
      </c>
      <c r="Q370" s="3">
        <f t="shared" si="63"/>
        <v>10279.724557878868</v>
      </c>
      <c r="R370" s="3"/>
      <c r="S370" s="292">
        <f t="shared" si="66"/>
        <v>9356.3576129917456</v>
      </c>
      <c r="T370" s="82">
        <f t="shared" si="58"/>
        <v>8920.5139948528576</v>
      </c>
      <c r="U370" s="13"/>
      <c r="V370" s="3"/>
      <c r="W370" s="11"/>
      <c r="X370" s="3">
        <f t="shared" si="65"/>
        <v>1.3276622145995431</v>
      </c>
      <c r="Y370" s="3">
        <v>9031.1063581444341</v>
      </c>
      <c r="Z370" s="3"/>
      <c r="AA370" s="3"/>
      <c r="AB370" s="3"/>
      <c r="AC370" s="3"/>
      <c r="AD370" s="3"/>
      <c r="AG370" s="2"/>
    </row>
    <row r="371" spans="1:33" x14ac:dyDescent="0.25">
      <c r="A371" s="11">
        <f t="shared" si="64"/>
        <v>1</v>
      </c>
      <c r="B371" s="11">
        <v>2535</v>
      </c>
      <c r="C371">
        <v>2536</v>
      </c>
      <c r="D371" s="3">
        <f t="shared" si="59"/>
        <v>2535.5</v>
      </c>
      <c r="E371" s="3">
        <v>0.54</v>
      </c>
      <c r="F371" s="3">
        <v>0.13199999999999967</v>
      </c>
      <c r="G371" s="3">
        <v>8.6999999999999744E-2</v>
      </c>
      <c r="H371" s="3">
        <v>4.4999999999999929E-2</v>
      </c>
      <c r="I371" s="111">
        <v>0.13199999999999967</v>
      </c>
      <c r="J371" s="112">
        <v>4.4999999999999929E-2</v>
      </c>
      <c r="K371" s="112">
        <v>8.6999999999999744E-2</v>
      </c>
      <c r="L371" s="113">
        <f t="shared" si="57"/>
        <v>1.9333333333333307</v>
      </c>
      <c r="M371" s="13">
        <f t="shared" si="60"/>
        <v>0.51724137931034553</v>
      </c>
      <c r="N371" s="3">
        <f t="shared" si="61"/>
        <v>8544.1647864949664</v>
      </c>
      <c r="O371" s="3">
        <f t="shared" si="62"/>
        <v>11554.427293448471</v>
      </c>
      <c r="P371" s="3">
        <f t="shared" si="56"/>
        <v>8914.6902709130718</v>
      </c>
      <c r="Q371" s="3">
        <f t="shared" si="63"/>
        <v>10275.86625077039</v>
      </c>
      <c r="R371" s="3"/>
      <c r="S371" s="292">
        <f t="shared" si="66"/>
        <v>9351.8991081718195</v>
      </c>
      <c r="T371" s="82">
        <f t="shared" si="58"/>
        <v>8912.9819585487166</v>
      </c>
      <c r="U371" s="13"/>
      <c r="V371" s="3"/>
      <c r="W371" s="11"/>
      <c r="X371" s="3">
        <f t="shared" si="65"/>
        <v>1.5552229795764283</v>
      </c>
      <c r="Y371" s="3">
        <v>9024.907126767017</v>
      </c>
      <c r="Z371" s="3"/>
      <c r="AA371" s="3"/>
      <c r="AB371" s="3"/>
      <c r="AC371" s="3"/>
      <c r="AD371" s="3"/>
      <c r="AG371" s="2"/>
    </row>
    <row r="372" spans="1:33" x14ac:dyDescent="0.25">
      <c r="A372" s="11">
        <f t="shared" si="64"/>
        <v>1</v>
      </c>
      <c r="B372" s="11">
        <v>2534</v>
      </c>
      <c r="C372">
        <v>2535</v>
      </c>
      <c r="D372" s="3">
        <f t="shared" si="59"/>
        <v>2534.5</v>
      </c>
      <c r="E372" s="3">
        <v>0.53900000000000003</v>
      </c>
      <c r="F372" s="3">
        <v>0.13700000000000045</v>
      </c>
      <c r="G372" s="3">
        <v>9.1999999999999638E-2</v>
      </c>
      <c r="H372" s="3">
        <v>4.5000000000000817E-2</v>
      </c>
      <c r="I372" s="111">
        <v>0.13700000000000045</v>
      </c>
      <c r="J372" s="112">
        <v>4.5000000000000817E-2</v>
      </c>
      <c r="K372" s="112">
        <v>9.1999999999999638E-2</v>
      </c>
      <c r="L372" s="113">
        <f t="shared" si="57"/>
        <v>2.0444444444443994</v>
      </c>
      <c r="M372" s="13">
        <f t="shared" si="60"/>
        <v>0.48913043478261953</v>
      </c>
      <c r="N372" s="3">
        <f t="shared" si="61"/>
        <v>8540.1761323982846</v>
      </c>
      <c r="O372" s="3">
        <f t="shared" si="62"/>
        <v>11529.11060516346</v>
      </c>
      <c r="P372" s="3">
        <f t="shared" si="56"/>
        <v>8908.2603247694497</v>
      </c>
      <c r="Q372" s="3">
        <f t="shared" si="63"/>
        <v>10272.572492494235</v>
      </c>
      <c r="R372" s="3"/>
      <c r="S372" s="292">
        <f t="shared" si="66"/>
        <v>9347.1843674427018</v>
      </c>
      <c r="T372" s="82">
        <f t="shared" si="58"/>
        <v>8906.5520124050945</v>
      </c>
      <c r="U372" s="13"/>
      <c r="V372" s="3"/>
      <c r="W372" s="11"/>
      <c r="X372" s="3">
        <f t="shared" si="65"/>
        <v>1.4706999915559116</v>
      </c>
      <c r="Y372" s="3">
        <v>9018.4730760192433</v>
      </c>
      <c r="Z372" s="3"/>
      <c r="AA372" s="3"/>
      <c r="AB372" s="3"/>
      <c r="AC372" s="3"/>
      <c r="AD372" s="3"/>
      <c r="AG372" s="2"/>
    </row>
    <row r="373" spans="1:33" x14ac:dyDescent="0.25">
      <c r="A373" s="11">
        <f t="shared" si="64"/>
        <v>1</v>
      </c>
      <c r="B373" s="11">
        <v>2533</v>
      </c>
      <c r="C373">
        <v>2534</v>
      </c>
      <c r="D373" s="3">
        <f t="shared" si="59"/>
        <v>2533.5</v>
      </c>
      <c r="E373" s="3">
        <v>0.54500000000000004</v>
      </c>
      <c r="F373" s="3">
        <v>0.13400000000000034</v>
      </c>
      <c r="G373" s="3">
        <v>8.6000000000000298E-2</v>
      </c>
      <c r="H373" s="3">
        <v>4.8000000000000043E-2</v>
      </c>
      <c r="I373" s="111">
        <v>0.13400000000000034</v>
      </c>
      <c r="J373" s="112">
        <v>4.8000000000000043E-2</v>
      </c>
      <c r="K373" s="112">
        <v>8.6000000000000298E-2</v>
      </c>
      <c r="L373" s="113">
        <f t="shared" si="57"/>
        <v>1.7916666666666714</v>
      </c>
      <c r="M373" s="13">
        <f t="shared" si="60"/>
        <v>0.55813953488371948</v>
      </c>
      <c r="N373" s="3">
        <f t="shared" si="61"/>
        <v>8535.95824530754</v>
      </c>
      <c r="O373" s="3">
        <f t="shared" si="62"/>
        <v>11505.16982385046</v>
      </c>
      <c r="P373" s="3">
        <f t="shared" si="56"/>
        <v>8901.4608414911363</v>
      </c>
      <c r="Q373" s="3">
        <f t="shared" si="63"/>
        <v>10269.089437765428</v>
      </c>
      <c r="R373" s="3"/>
      <c r="S373" s="292">
        <f t="shared" si="66"/>
        <v>9343.0525634069945</v>
      </c>
      <c r="T373" s="82">
        <f t="shared" si="58"/>
        <v>8899.7525291267812</v>
      </c>
      <c r="U373" s="13"/>
      <c r="V373" s="3"/>
      <c r="W373" s="11"/>
      <c r="X373" s="3">
        <f t="shared" si="65"/>
        <v>1.6781940988918205</v>
      </c>
      <c r="Y373" s="3">
        <v>9012.1799168936832</v>
      </c>
      <c r="Z373" s="3"/>
      <c r="AA373" s="3"/>
      <c r="AB373" s="3"/>
      <c r="AC373" s="3"/>
      <c r="AD373" s="3"/>
      <c r="AG373" s="2"/>
    </row>
    <row r="374" spans="1:33" x14ac:dyDescent="0.25">
      <c r="A374" s="11">
        <f t="shared" si="64"/>
        <v>1</v>
      </c>
      <c r="B374" s="11">
        <v>2532</v>
      </c>
      <c r="C374">
        <v>2533</v>
      </c>
      <c r="D374" s="3">
        <f t="shared" si="59"/>
        <v>2532.5</v>
      </c>
      <c r="E374" s="3">
        <v>0.73799999999999999</v>
      </c>
      <c r="F374" s="3">
        <v>0.19999999999999929</v>
      </c>
      <c r="G374" s="3">
        <v>0.13199999999999967</v>
      </c>
      <c r="H374" s="3">
        <v>6.7999999999999616E-2</v>
      </c>
      <c r="I374" s="111">
        <v>0.19999999999999929</v>
      </c>
      <c r="J374" s="112">
        <v>6.7999999999999616E-2</v>
      </c>
      <c r="K374" s="112">
        <v>0.13199999999999967</v>
      </c>
      <c r="L374" s="113">
        <f t="shared" si="57"/>
        <v>1.9411764705882415</v>
      </c>
      <c r="M374" s="13">
        <f t="shared" si="60"/>
        <v>0.51515151515151347</v>
      </c>
      <c r="N374" s="3">
        <f t="shared" si="61"/>
        <v>8532.2618632782869</v>
      </c>
      <c r="O374" s="3">
        <f t="shared" si="62"/>
        <v>11477.851350910354</v>
      </c>
      <c r="P374" s="3">
        <f t="shared" si="56"/>
        <v>8895.5020551942453</v>
      </c>
      <c r="Q374" s="3">
        <f t="shared" si="63"/>
        <v>10266.037032466405</v>
      </c>
      <c r="R374" s="3"/>
      <c r="S374" s="292">
        <f t="shared" si="66"/>
        <v>9338.5759713464195</v>
      </c>
      <c r="T374" s="82">
        <f t="shared" si="58"/>
        <v>8893.7937428298901</v>
      </c>
      <c r="U374" s="13"/>
      <c r="V374" s="3"/>
      <c r="W374" s="11"/>
      <c r="X374" s="3">
        <f t="shared" si="65"/>
        <v>1.5489392503660087</v>
      </c>
      <c r="Y374" s="3">
        <v>9002.7871420794145</v>
      </c>
      <c r="Z374" s="3"/>
      <c r="AA374" s="3"/>
      <c r="AB374" s="3"/>
      <c r="AC374" s="3"/>
      <c r="AD374" s="3"/>
      <c r="AG374" s="2"/>
    </row>
    <row r="375" spans="1:33" x14ac:dyDescent="0.25">
      <c r="A375" s="11">
        <f t="shared" si="64"/>
        <v>1</v>
      </c>
      <c r="B375" s="11">
        <v>2531</v>
      </c>
      <c r="C375">
        <v>2532</v>
      </c>
      <c r="D375" s="3">
        <f t="shared" si="59"/>
        <v>2531.5</v>
      </c>
      <c r="E375" s="3">
        <v>0.76800000000000002</v>
      </c>
      <c r="F375" s="3">
        <v>0.22000000000000064</v>
      </c>
      <c r="G375" s="3">
        <v>0.15000000000000036</v>
      </c>
      <c r="H375" s="3">
        <v>7.0000000000000284E-2</v>
      </c>
      <c r="I375" s="111">
        <v>0.22000000000000064</v>
      </c>
      <c r="J375" s="112">
        <v>7.0000000000000284E-2</v>
      </c>
      <c r="K375" s="112">
        <v>0.15000000000000036</v>
      </c>
      <c r="L375" s="113">
        <f t="shared" si="57"/>
        <v>2.1428571428571392</v>
      </c>
      <c r="M375" s="13">
        <f t="shared" si="60"/>
        <v>0.46666666666666745</v>
      </c>
      <c r="N375" s="3">
        <f t="shared" si="61"/>
        <v>8528.257028029082</v>
      </c>
      <c r="O375" s="3">
        <f t="shared" si="62"/>
        <v>11452.636952274979</v>
      </c>
      <c r="P375" s="3">
        <f t="shared" si="56"/>
        <v>8889.0460240764096</v>
      </c>
      <c r="Q375" s="3">
        <f t="shared" si="63"/>
        <v>10262.729912087711</v>
      </c>
      <c r="R375" s="3"/>
      <c r="S375" s="292">
        <f t="shared" si="66"/>
        <v>9333.6342788120182</v>
      </c>
      <c r="T375" s="82">
        <f t="shared" si="58"/>
        <v>8887.3377117120544</v>
      </c>
      <c r="U375" s="13"/>
      <c r="V375" s="3"/>
      <c r="W375" s="11"/>
      <c r="X375" s="3">
        <f t="shared" si="65"/>
        <v>1.4031567326846557</v>
      </c>
      <c r="Y375" s="3">
        <v>8992.455089783718</v>
      </c>
      <c r="Z375" s="3"/>
      <c r="AA375" s="3"/>
      <c r="AB375" s="3"/>
      <c r="AC375" s="3"/>
      <c r="AD375" s="3"/>
      <c r="AG375" s="2"/>
    </row>
    <row r="376" spans="1:33" x14ac:dyDescent="0.25">
      <c r="A376" s="11">
        <f t="shared" si="64"/>
        <v>1</v>
      </c>
      <c r="B376" s="11">
        <v>2530</v>
      </c>
      <c r="C376">
        <v>2531</v>
      </c>
      <c r="D376" s="3">
        <f t="shared" si="59"/>
        <v>2530.5</v>
      </c>
      <c r="E376" s="3">
        <v>0.52500000000000002</v>
      </c>
      <c r="F376" s="3">
        <v>0.13100000000000023</v>
      </c>
      <c r="G376" s="3">
        <v>8.4999999999999964E-2</v>
      </c>
      <c r="H376" s="3">
        <v>4.6000000000000263E-2</v>
      </c>
      <c r="I376" s="111">
        <v>0.13100000000000023</v>
      </c>
      <c r="J376" s="112">
        <v>4.6000000000000263E-2</v>
      </c>
      <c r="K376" s="112">
        <v>8.4999999999999964E-2</v>
      </c>
      <c r="L376" s="113">
        <f t="shared" si="57"/>
        <v>1.8478260869565104</v>
      </c>
      <c r="M376" s="13">
        <f t="shared" si="60"/>
        <v>0.54117647058823859</v>
      </c>
      <c r="N376" s="3">
        <f t="shared" si="61"/>
        <v>8523.8361060007392</v>
      </c>
      <c r="O376" s="3">
        <f t="shared" si="62"/>
        <v>11429.795673511169</v>
      </c>
      <c r="P376" s="3">
        <f t="shared" si="56"/>
        <v>8881.9192364787996</v>
      </c>
      <c r="Q376" s="3">
        <f t="shared" si="63"/>
        <v>10259.079194786553</v>
      </c>
      <c r="R376" s="3"/>
      <c r="S376" s="292">
        <f t="shared" si="66"/>
        <v>9329.3729642352519</v>
      </c>
      <c r="T376" s="82">
        <f t="shared" si="58"/>
        <v>8880.2109241144444</v>
      </c>
      <c r="U376" s="13"/>
      <c r="V376" s="3"/>
      <c r="W376" s="11"/>
      <c r="X376" s="3">
        <f t="shared" si="65"/>
        <v>1.6271901605920978</v>
      </c>
      <c r="Y376" s="3">
        <v>8986.3028222803714</v>
      </c>
      <c r="Z376" s="3"/>
      <c r="AA376" s="3"/>
      <c r="AB376" s="3"/>
      <c r="AC376" s="3"/>
      <c r="AD376" s="3"/>
      <c r="AG376" s="2"/>
    </row>
    <row r="377" spans="1:33" x14ac:dyDescent="0.25">
      <c r="A377" s="11">
        <f t="shared" si="64"/>
        <v>1</v>
      </c>
      <c r="B377" s="11">
        <v>2529</v>
      </c>
      <c r="C377">
        <v>2530</v>
      </c>
      <c r="D377" s="3">
        <f t="shared" si="59"/>
        <v>2529.5</v>
      </c>
      <c r="E377" s="3">
        <v>0.60199999999999998</v>
      </c>
      <c r="F377" s="3">
        <v>0.15700000000000003</v>
      </c>
      <c r="G377" s="3">
        <v>0.10400000000000098</v>
      </c>
      <c r="H377" s="3">
        <v>5.2999999999999048E-2</v>
      </c>
      <c r="I377" s="111">
        <v>0.15700000000000003</v>
      </c>
      <c r="J377" s="112">
        <v>5.2999999999999048E-2</v>
      </c>
      <c r="K377" s="112">
        <v>0.10400000000000098</v>
      </c>
      <c r="L377" s="113">
        <f t="shared" si="57"/>
        <v>1.96226415094345</v>
      </c>
      <c r="M377" s="13">
        <f t="shared" si="60"/>
        <v>0.5096153846153707</v>
      </c>
      <c r="N377" s="3">
        <f t="shared" si="61"/>
        <v>8520.0238616429651</v>
      </c>
      <c r="O377" s="3">
        <f t="shared" si="62"/>
        <v>11403.30746788591</v>
      </c>
      <c r="P377" s="3">
        <f t="shared" si="56"/>
        <v>8875.7736732605699</v>
      </c>
      <c r="Q377" s="3">
        <f t="shared" si="63"/>
        <v>10255.931112476135</v>
      </c>
      <c r="R377" s="3"/>
      <c r="S377" s="292">
        <f t="shared" si="66"/>
        <v>9324.8477413861401</v>
      </c>
      <c r="T377" s="82">
        <f t="shared" si="58"/>
        <v>8874.0653608962148</v>
      </c>
      <c r="U377" s="13"/>
      <c r="V377" s="3"/>
      <c r="W377" s="11"/>
      <c r="X377" s="3">
        <f t="shared" si="65"/>
        <v>1.5322934100055741</v>
      </c>
      <c r="Y377" s="3">
        <v>8978.92949405117</v>
      </c>
      <c r="Z377" s="3"/>
      <c r="AA377" s="3"/>
      <c r="AB377" s="3"/>
      <c r="AC377" s="3"/>
      <c r="AD377" s="3"/>
      <c r="AG377" s="2"/>
    </row>
    <row r="378" spans="1:33" x14ac:dyDescent="0.25">
      <c r="A378" s="11">
        <f t="shared" si="64"/>
        <v>1</v>
      </c>
      <c r="B378" s="11">
        <v>2528</v>
      </c>
      <c r="C378">
        <v>2529</v>
      </c>
      <c r="D378" s="3">
        <f t="shared" si="59"/>
        <v>2528.5</v>
      </c>
      <c r="E378" s="3">
        <v>0.64100000000000001</v>
      </c>
      <c r="F378" s="3">
        <v>0.14500000000000046</v>
      </c>
      <c r="G378" s="3">
        <v>9.4999999999999751E-2</v>
      </c>
      <c r="H378" s="3">
        <v>5.0000000000000711E-2</v>
      </c>
      <c r="I378" s="111">
        <v>0.14500000000000046</v>
      </c>
      <c r="J378" s="112">
        <v>5.0000000000000711E-2</v>
      </c>
      <c r="K378" s="112">
        <v>9.4999999999999751E-2</v>
      </c>
      <c r="L378" s="113">
        <f t="shared" si="57"/>
        <v>1.8999999999999679</v>
      </c>
      <c r="M378" s="13">
        <f t="shared" si="60"/>
        <v>0.52631578947369306</v>
      </c>
      <c r="N378" s="3">
        <f t="shared" si="61"/>
        <v>8515.97552046481</v>
      </c>
      <c r="O378" s="3">
        <f t="shared" si="62"/>
        <v>11378.36403846664</v>
      </c>
      <c r="P378" s="3">
        <f t="shared" si="56"/>
        <v>8869.247508013952</v>
      </c>
      <c r="Q378" s="3">
        <f t="shared" si="63"/>
        <v>10252.588065689666</v>
      </c>
      <c r="R378" s="3"/>
      <c r="S378" s="292">
        <f t="shared" si="66"/>
        <v>9320.4661073389707</v>
      </c>
      <c r="T378" s="82">
        <f t="shared" si="58"/>
        <v>8867.5391956495969</v>
      </c>
      <c r="U378" s="13"/>
      <c r="V378" s="3"/>
      <c r="W378" s="11"/>
      <c r="X378" s="3">
        <f t="shared" si="65"/>
        <v>1.5825075932531372</v>
      </c>
      <c r="Y378" s="3">
        <v>8972.1197323108245</v>
      </c>
      <c r="Z378" s="3"/>
      <c r="AA378" s="3"/>
      <c r="AB378" s="3"/>
      <c r="AC378" s="3"/>
      <c r="AD378" s="3"/>
      <c r="AG378" s="2"/>
    </row>
    <row r="379" spans="1:33" x14ac:dyDescent="0.25">
      <c r="A379" s="11">
        <f t="shared" si="64"/>
        <v>1</v>
      </c>
      <c r="B379" s="11">
        <v>2527</v>
      </c>
      <c r="C379">
        <v>2528</v>
      </c>
      <c r="D379" s="3">
        <f t="shared" si="59"/>
        <v>2527.5</v>
      </c>
      <c r="E379" s="3">
        <v>0.73899999999999999</v>
      </c>
      <c r="F379" s="3">
        <v>0.24900000000000055</v>
      </c>
      <c r="G379" s="3">
        <v>0.18400000000000105</v>
      </c>
      <c r="H379" s="3">
        <v>6.4999999999999503E-2</v>
      </c>
      <c r="I379" s="111">
        <v>0.24900000000000055</v>
      </c>
      <c r="J379" s="112">
        <v>6.4999999999999503E-2</v>
      </c>
      <c r="K379" s="112">
        <v>0.18400000000000105</v>
      </c>
      <c r="L379" s="113">
        <f t="shared" si="57"/>
        <v>2.8307692307692687</v>
      </c>
      <c r="M379" s="13">
        <f t="shared" si="60"/>
        <v>0.35326086956521269</v>
      </c>
      <c r="N379" s="3">
        <f t="shared" si="61"/>
        <v>8512.0556362663465</v>
      </c>
      <c r="O379" s="3">
        <f t="shared" si="62"/>
        <v>11352.603197755574</v>
      </c>
      <c r="P379" s="3">
        <f t="shared" si="56"/>
        <v>8862.9284230107369</v>
      </c>
      <c r="Q379" s="3">
        <f t="shared" si="63"/>
        <v>10249.351096349306</v>
      </c>
      <c r="R379" s="3"/>
      <c r="S379" s="292">
        <f t="shared" si="66"/>
        <v>9313.9380047909617</v>
      </c>
      <c r="T379" s="82">
        <f t="shared" si="58"/>
        <v>8861.2201106463817</v>
      </c>
      <c r="U379" s="13"/>
      <c r="V379" s="3"/>
      <c r="W379" s="11"/>
      <c r="X379" s="3">
        <f t="shared" si="65"/>
        <v>1.0621722161238403</v>
      </c>
      <c r="Y379" s="3">
        <v>8960.4257276670596</v>
      </c>
      <c r="Z379" s="3"/>
      <c r="AA379" s="3"/>
      <c r="AB379" s="3"/>
      <c r="AC379" s="3"/>
      <c r="AD379" s="3"/>
      <c r="AG379" s="2"/>
    </row>
    <row r="380" spans="1:33" x14ac:dyDescent="0.25">
      <c r="A380" s="11">
        <f t="shared" si="64"/>
        <v>1</v>
      </c>
      <c r="B380" s="11">
        <v>2526</v>
      </c>
      <c r="C380">
        <v>2527</v>
      </c>
      <c r="D380" s="3">
        <f t="shared" si="59"/>
        <v>2526.5</v>
      </c>
      <c r="E380" s="3">
        <v>0.56100000000000005</v>
      </c>
      <c r="F380" s="3">
        <v>0.16999999999999993</v>
      </c>
      <c r="G380" s="3">
        <v>0.11799999999999855</v>
      </c>
      <c r="H380" s="3">
        <v>5.2000000000001378E-2</v>
      </c>
      <c r="I380" s="111">
        <v>0.16999999999999993</v>
      </c>
      <c r="J380" s="112">
        <v>5.2000000000001378E-2</v>
      </c>
      <c r="K380" s="112">
        <v>0.11799999999999855</v>
      </c>
      <c r="L380" s="113">
        <f t="shared" si="57"/>
        <v>2.2692307692306812</v>
      </c>
      <c r="M380" s="13">
        <f t="shared" si="60"/>
        <v>0.440677966101712</v>
      </c>
      <c r="N380" s="3">
        <f t="shared" si="61"/>
        <v>8506.2154849099315</v>
      </c>
      <c r="O380" s="3">
        <f t="shared" si="62"/>
        <v>11335.312633473963</v>
      </c>
      <c r="P380" s="3">
        <f t="shared" si="56"/>
        <v>8853.5137538561503</v>
      </c>
      <c r="Q380" s="3">
        <f t="shared" si="63"/>
        <v>10244.528405186342</v>
      </c>
      <c r="R380" s="3"/>
      <c r="S380" s="292">
        <f t="shared" si="66"/>
        <v>9308.7048791070956</v>
      </c>
      <c r="T380" s="82">
        <f t="shared" si="58"/>
        <v>8851.8054414917951</v>
      </c>
      <c r="U380" s="13"/>
      <c r="V380" s="3"/>
      <c r="W380" s="11"/>
      <c r="X380" s="3">
        <f t="shared" si="65"/>
        <v>1.3250148323171991</v>
      </c>
      <c r="Y380" s="3">
        <v>8952.4418690749317</v>
      </c>
      <c r="Z380" s="3"/>
      <c r="AA380" s="3"/>
      <c r="AB380" s="3"/>
      <c r="AC380" s="3"/>
      <c r="AD380" s="3"/>
      <c r="AG380" s="2"/>
    </row>
    <row r="381" spans="1:33" x14ac:dyDescent="0.25">
      <c r="A381" s="11">
        <f t="shared" si="64"/>
        <v>1</v>
      </c>
      <c r="B381" s="11">
        <v>2525</v>
      </c>
      <c r="C381">
        <v>2526</v>
      </c>
      <c r="D381" s="3">
        <f t="shared" si="59"/>
        <v>2525.5</v>
      </c>
      <c r="E381" s="3">
        <v>0.503</v>
      </c>
      <c r="F381" s="3">
        <v>0.125</v>
      </c>
      <c r="G381" s="3">
        <v>7.7999999999999403E-2</v>
      </c>
      <c r="H381" s="3">
        <v>4.7000000000000597E-2</v>
      </c>
      <c r="I381" s="111">
        <v>0.125</v>
      </c>
      <c r="J381" s="112">
        <v>4.7000000000000597E-2</v>
      </c>
      <c r="K381" s="112">
        <v>7.7999999999999403E-2</v>
      </c>
      <c r="L381" s="113">
        <f t="shared" si="57"/>
        <v>1.6595744680850726</v>
      </c>
      <c r="M381" s="13">
        <f t="shared" si="60"/>
        <v>0.60256410256411486</v>
      </c>
      <c r="N381" s="3">
        <f t="shared" si="61"/>
        <v>8501.5338418388928</v>
      </c>
      <c r="O381" s="3">
        <f t="shared" si="62"/>
        <v>11313.74338718368</v>
      </c>
      <c r="P381" s="3">
        <f t="shared" si="56"/>
        <v>8845.9666685284246</v>
      </c>
      <c r="Q381" s="3">
        <f t="shared" si="63"/>
        <v>10240.662389172552</v>
      </c>
      <c r="R381" s="3"/>
      <c r="S381" s="292">
        <f t="shared" si="66"/>
        <v>9304.8776959527931</v>
      </c>
      <c r="T381" s="82">
        <f t="shared" si="58"/>
        <v>8844.2583561640695</v>
      </c>
      <c r="U381" s="13"/>
      <c r="V381" s="3"/>
      <c r="W381" s="11"/>
      <c r="X381" s="3">
        <f t="shared" si="65"/>
        <v>1.8117683086858425</v>
      </c>
      <c r="Y381" s="3">
        <v>8946.571384816014</v>
      </c>
      <c r="Z381" s="3"/>
      <c r="AA381" s="3"/>
      <c r="AB381" s="3"/>
      <c r="AC381" s="3"/>
      <c r="AD381" s="3"/>
      <c r="AG381" s="2"/>
    </row>
    <row r="382" spans="1:33" x14ac:dyDescent="0.25">
      <c r="A382" s="11">
        <f t="shared" si="64"/>
        <v>1</v>
      </c>
      <c r="B382" s="11">
        <v>2524</v>
      </c>
      <c r="C382">
        <v>2525</v>
      </c>
      <c r="D382" s="3">
        <f t="shared" si="59"/>
        <v>2524.5</v>
      </c>
      <c r="E382" s="3">
        <v>0.56200000000000006</v>
      </c>
      <c r="F382" s="3">
        <v>0.1509999999999998</v>
      </c>
      <c r="G382" s="3">
        <v>9.7999999999998977E-2</v>
      </c>
      <c r="H382" s="3">
        <v>5.3000000000000824E-2</v>
      </c>
      <c r="I382" s="111">
        <v>0.1509999999999998</v>
      </c>
      <c r="J382" s="112">
        <v>5.3000000000000824E-2</v>
      </c>
      <c r="K382" s="112">
        <v>9.7999999999998977E-2</v>
      </c>
      <c r="L382" s="113">
        <f t="shared" si="57"/>
        <v>1.8490566037735368</v>
      </c>
      <c r="M382" s="13">
        <f t="shared" si="60"/>
        <v>0.54081632653062628</v>
      </c>
      <c r="N382" s="3">
        <f t="shared" si="61"/>
        <v>8498.1099788211977</v>
      </c>
      <c r="O382" s="3">
        <f t="shared" si="62"/>
        <v>11284.250527241396</v>
      </c>
      <c r="P382" s="3">
        <f t="shared" si="56"/>
        <v>8840.4471989847425</v>
      </c>
      <c r="Q382" s="3">
        <f t="shared" si="63"/>
        <v>10237.83502513506</v>
      </c>
      <c r="R382" s="3"/>
      <c r="S382" s="292">
        <f t="shared" si="66"/>
        <v>9300.6135436526693</v>
      </c>
      <c r="T382" s="82">
        <f t="shared" si="58"/>
        <v>8838.7388866203873</v>
      </c>
      <c r="U382" s="13"/>
      <c r="V382" s="3"/>
      <c r="W382" s="11"/>
      <c r="X382" s="3">
        <f t="shared" si="65"/>
        <v>1.6261072922512019</v>
      </c>
      <c r="Y382" s="3">
        <v>8939.4798398312414</v>
      </c>
      <c r="Z382" s="3"/>
      <c r="AA382" s="3"/>
      <c r="AB382" s="3"/>
      <c r="AC382" s="3"/>
      <c r="AD382" s="3"/>
      <c r="AG382" s="2"/>
    </row>
    <row r="383" spans="1:33" x14ac:dyDescent="0.25">
      <c r="A383" s="11">
        <f t="shared" si="64"/>
        <v>1</v>
      </c>
      <c r="B383" s="11">
        <v>2523</v>
      </c>
      <c r="C383">
        <v>2524</v>
      </c>
      <c r="D383" s="3">
        <f t="shared" si="59"/>
        <v>2523.5</v>
      </c>
      <c r="E383" s="3">
        <v>0.61</v>
      </c>
      <c r="F383" s="3">
        <v>0.16000000000000014</v>
      </c>
      <c r="G383" s="3">
        <v>0.10899999999999999</v>
      </c>
      <c r="H383" s="3">
        <v>5.1000000000000156E-2</v>
      </c>
      <c r="I383" s="111">
        <v>0.16000000000000014</v>
      </c>
      <c r="J383" s="112">
        <v>5.1000000000000156E-2</v>
      </c>
      <c r="K383" s="112">
        <v>0.10899999999999999</v>
      </c>
      <c r="L383" s="113">
        <f t="shared" si="57"/>
        <v>2.1372549019607776</v>
      </c>
      <c r="M383" s="13">
        <f t="shared" si="60"/>
        <v>0.4678899082568822</v>
      </c>
      <c r="N383" s="3">
        <f t="shared" si="61"/>
        <v>8494.2951957879359</v>
      </c>
      <c r="O383" s="3">
        <f t="shared" si="62"/>
        <v>11257.779949082169</v>
      </c>
      <c r="P383" s="3">
        <f t="shared" si="56"/>
        <v>8834.2975432715848</v>
      </c>
      <c r="Q383" s="3">
        <f t="shared" si="63"/>
        <v>10234.684846432427</v>
      </c>
      <c r="R383" s="3"/>
      <c r="S383" s="292">
        <f t="shared" si="66"/>
        <v>9295.6847705758737</v>
      </c>
      <c r="T383" s="82">
        <f t="shared" si="58"/>
        <v>8832.5892309072296</v>
      </c>
      <c r="U383" s="13"/>
      <c r="V383" s="3"/>
      <c r="W383" s="11"/>
      <c r="X383" s="3">
        <f t="shared" si="65"/>
        <v>1.4068347319839662</v>
      </c>
      <c r="Y383" s="3">
        <v>8931.9656199798264</v>
      </c>
      <c r="Z383" s="3"/>
      <c r="AA383" s="3"/>
      <c r="AB383" s="3"/>
      <c r="AC383" s="3"/>
      <c r="AD383" s="3"/>
      <c r="AG383" s="2"/>
    </row>
    <row r="384" spans="1:33" x14ac:dyDescent="0.25">
      <c r="A384" s="11">
        <f t="shared" si="64"/>
        <v>1</v>
      </c>
      <c r="B384" s="11">
        <v>2522</v>
      </c>
      <c r="C384">
        <v>2523</v>
      </c>
      <c r="D384" s="3">
        <f t="shared" si="59"/>
        <v>2522.5</v>
      </c>
      <c r="E384" s="3">
        <v>0.54800000000000004</v>
      </c>
      <c r="F384" s="3">
        <v>0.14800000000000058</v>
      </c>
      <c r="G384" s="3">
        <v>0.10099999999999998</v>
      </c>
      <c r="H384" s="3">
        <v>4.7000000000000597E-2</v>
      </c>
      <c r="I384" s="111">
        <v>0.14800000000000058</v>
      </c>
      <c r="J384" s="112">
        <v>4.7000000000000597E-2</v>
      </c>
      <c r="K384" s="112">
        <v>0.10099999999999998</v>
      </c>
      <c r="L384" s="113">
        <f t="shared" si="57"/>
        <v>2.1489361702127381</v>
      </c>
      <c r="M384" s="13">
        <f t="shared" si="60"/>
        <v>0.46534653465347137</v>
      </c>
      <c r="N384" s="3">
        <f t="shared" si="61"/>
        <v>8489.88583172568</v>
      </c>
      <c r="O384" s="3">
        <f t="shared" si="62"/>
        <v>11234.878798028021</v>
      </c>
      <c r="P384" s="3">
        <f t="shared" si="56"/>
        <v>8827.189387798413</v>
      </c>
      <c r="Q384" s="3">
        <f t="shared" si="63"/>
        <v>10231.043673490227</v>
      </c>
      <c r="R384" s="3"/>
      <c r="S384" s="292">
        <f t="shared" si="66"/>
        <v>9290.7290590555604</v>
      </c>
      <c r="T384" s="82">
        <f t="shared" si="58"/>
        <v>8825.4810754340579</v>
      </c>
      <c r="U384" s="13"/>
      <c r="V384" s="3"/>
      <c r="W384" s="11"/>
      <c r="X384" s="3">
        <f t="shared" si="65"/>
        <v>1.3991874067081569</v>
      </c>
      <c r="Y384" s="3">
        <v>8925.0149666172674</v>
      </c>
      <c r="Z384" s="3"/>
      <c r="AA384" s="3"/>
      <c r="AB384" s="3"/>
      <c r="AC384" s="3"/>
      <c r="AD384" s="3"/>
      <c r="AG384" s="2"/>
    </row>
    <row r="385" spans="1:33" x14ac:dyDescent="0.25">
      <c r="A385" s="11">
        <f t="shared" si="64"/>
        <v>1</v>
      </c>
      <c r="B385" s="11">
        <v>2521</v>
      </c>
      <c r="C385">
        <v>2522</v>
      </c>
      <c r="D385" s="3">
        <f t="shared" si="59"/>
        <v>2521.5</v>
      </c>
      <c r="E385" s="3">
        <v>0.51500000000000001</v>
      </c>
      <c r="F385" s="3">
        <v>0.1379999999999999</v>
      </c>
      <c r="G385" s="3">
        <v>9.9000000000000199E-2</v>
      </c>
      <c r="H385" s="3">
        <v>3.8999999999999702E-2</v>
      </c>
      <c r="I385" s="111">
        <v>0.1379999999999999</v>
      </c>
      <c r="J385" s="112">
        <v>3.8999999999999702E-2</v>
      </c>
      <c r="K385" s="112">
        <v>9.9000000000000199E-2</v>
      </c>
      <c r="L385" s="113">
        <f t="shared" si="57"/>
        <v>2.5384615384615632</v>
      </c>
      <c r="M385" s="13">
        <f t="shared" si="60"/>
        <v>0.39393939393939015</v>
      </c>
      <c r="N385" s="3">
        <f t="shared" si="61"/>
        <v>8485.4523680745624</v>
      </c>
      <c r="O385" s="3">
        <f t="shared" si="62"/>
        <v>11212.102133914179</v>
      </c>
      <c r="P385" s="3">
        <f t="shared" si="56"/>
        <v>8820.0423823636465</v>
      </c>
      <c r="Q385" s="3">
        <f t="shared" si="63"/>
        <v>10227.382599544244</v>
      </c>
      <c r="R385" s="3"/>
      <c r="S385" s="292">
        <f t="shared" si="66"/>
        <v>9284.8750540532692</v>
      </c>
      <c r="T385" s="82">
        <f t="shared" si="58"/>
        <v>8818.3340699992914</v>
      </c>
      <c r="U385" s="13"/>
      <c r="V385" s="3"/>
      <c r="W385" s="11"/>
      <c r="X385" s="3">
        <f t="shared" si="65"/>
        <v>1.1844829561623402</v>
      </c>
      <c r="Y385" s="3">
        <v>8918.5339519954214</v>
      </c>
      <c r="Z385" s="3"/>
      <c r="AA385" s="3"/>
      <c r="AB385" s="3"/>
      <c r="AC385" s="3"/>
      <c r="AD385" s="3"/>
      <c r="AG385" s="2"/>
    </row>
    <row r="386" spans="1:33" x14ac:dyDescent="0.25">
      <c r="A386" s="11">
        <f t="shared" si="64"/>
        <v>1</v>
      </c>
      <c r="B386" s="11">
        <v>2520</v>
      </c>
      <c r="C386">
        <v>2521</v>
      </c>
      <c r="D386" s="3">
        <f t="shared" si="59"/>
        <v>2520.5</v>
      </c>
      <c r="E386" s="3">
        <v>0.57099999999999995</v>
      </c>
      <c r="F386" s="3">
        <v>0.1330000000000009</v>
      </c>
      <c r="G386" s="3">
        <v>8.6000000000000298E-2</v>
      </c>
      <c r="H386" s="3">
        <v>4.7000000000000597E-2</v>
      </c>
      <c r="I386" s="111">
        <v>0.1330000000000009</v>
      </c>
      <c r="J386" s="112">
        <v>4.7000000000000597E-2</v>
      </c>
      <c r="K386" s="112">
        <v>8.6000000000000298E-2</v>
      </c>
      <c r="L386" s="113">
        <f t="shared" si="57"/>
        <v>1.8297872340425363</v>
      </c>
      <c r="M386" s="13">
        <f t="shared" si="60"/>
        <v>0.54651162790698182</v>
      </c>
      <c r="N386" s="3">
        <f t="shared" si="61"/>
        <v>8480.2152758256034</v>
      </c>
      <c r="O386" s="3">
        <f t="shared" si="62"/>
        <v>11192.820534957717</v>
      </c>
      <c r="P386" s="3">
        <f t="shared" si="56"/>
        <v>8811.5998801326314</v>
      </c>
      <c r="Q386" s="3">
        <f t="shared" si="63"/>
        <v>10223.057903664412</v>
      </c>
      <c r="R386" s="3"/>
      <c r="S386" s="292">
        <f t="shared" si="66"/>
        <v>9280.6553392933984</v>
      </c>
      <c r="T386" s="82">
        <f t="shared" si="58"/>
        <v>8809.8915677682762</v>
      </c>
      <c r="U386" s="13"/>
      <c r="V386" s="3"/>
      <c r="W386" s="11"/>
      <c r="X386" s="3">
        <f t="shared" si="65"/>
        <v>1.6432317218315218</v>
      </c>
      <c r="Y386" s="3">
        <v>8912.2877567439318</v>
      </c>
      <c r="Z386" s="3"/>
      <c r="AA386" s="3"/>
      <c r="AB386" s="3"/>
      <c r="AC386" s="3"/>
      <c r="AD386" s="3"/>
      <c r="AG386" s="2"/>
    </row>
    <row r="387" spans="1:33" x14ac:dyDescent="0.25">
      <c r="A387" s="11">
        <f t="shared" si="64"/>
        <v>1</v>
      </c>
      <c r="B387" s="11">
        <v>2519</v>
      </c>
      <c r="C387">
        <v>2520</v>
      </c>
      <c r="D387" s="3">
        <f t="shared" si="59"/>
        <v>2519.5</v>
      </c>
      <c r="E387" s="3">
        <v>0.51800000000000002</v>
      </c>
      <c r="F387" s="3">
        <v>0.12100000000000044</v>
      </c>
      <c r="G387" s="3">
        <v>7.7999999999999403E-2</v>
      </c>
      <c r="H387" s="3">
        <v>4.3000000000001037E-2</v>
      </c>
      <c r="I387" s="111">
        <v>0.12100000000000044</v>
      </c>
      <c r="J387" s="112">
        <v>4.3000000000001037E-2</v>
      </c>
      <c r="K387" s="112">
        <v>7.7999999999999403E-2</v>
      </c>
      <c r="L387" s="113">
        <f t="shared" si="57"/>
        <v>1.8139534883720354</v>
      </c>
      <c r="M387" s="13">
        <f t="shared" si="60"/>
        <v>0.55128205128206875</v>
      </c>
      <c r="N387" s="3">
        <f t="shared" si="61"/>
        <v>8476.4402473701957</v>
      </c>
      <c r="O387" s="3">
        <f t="shared" si="62"/>
        <v>11166.071196870529</v>
      </c>
      <c r="P387" s="3">
        <f t="shared" si="56"/>
        <v>8805.5143111485722</v>
      </c>
      <c r="Q387" s="3">
        <f t="shared" si="63"/>
        <v>10219.940553571792</v>
      </c>
      <c r="R387" s="3"/>
      <c r="S387" s="292">
        <f t="shared" si="66"/>
        <v>9276.4721391014864</v>
      </c>
      <c r="T387" s="82">
        <f t="shared" si="58"/>
        <v>8803.8059987842171</v>
      </c>
      <c r="U387" s="13"/>
      <c r="V387" s="3"/>
      <c r="W387" s="11"/>
      <c r="X387" s="3">
        <f t="shared" si="65"/>
        <v>1.6575752611384948</v>
      </c>
      <c r="Y387" s="3">
        <v>8906.6051279812982</v>
      </c>
      <c r="Z387" s="3"/>
      <c r="AA387" s="3"/>
      <c r="AB387" s="3"/>
      <c r="AC387" s="3"/>
      <c r="AD387" s="3"/>
      <c r="AG387" s="2"/>
    </row>
    <row r="388" spans="1:33" x14ac:dyDescent="0.25">
      <c r="A388" s="11">
        <f t="shared" si="64"/>
        <v>1</v>
      </c>
      <c r="B388" s="11">
        <v>2518</v>
      </c>
      <c r="C388">
        <v>2519</v>
      </c>
      <c r="D388" s="3">
        <f t="shared" si="59"/>
        <v>2518.5</v>
      </c>
      <c r="E388" s="3">
        <v>0.748</v>
      </c>
      <c r="F388" s="3">
        <v>0.18400000000000105</v>
      </c>
      <c r="G388" s="3">
        <v>0.12199999999999989</v>
      </c>
      <c r="H388" s="3">
        <v>6.2000000000001165E-2</v>
      </c>
      <c r="I388" s="111">
        <v>0.18400000000000105</v>
      </c>
      <c r="J388" s="112">
        <v>6.2000000000001165E-2</v>
      </c>
      <c r="K388" s="112">
        <v>0.12199999999999989</v>
      </c>
      <c r="L388" s="113">
        <f t="shared" si="57"/>
        <v>1.9677419354838321</v>
      </c>
      <c r="M388" s="13">
        <f t="shared" si="60"/>
        <v>0.50819672131148541</v>
      </c>
      <c r="N388" s="3">
        <f t="shared" si="61"/>
        <v>8472.6978854671343</v>
      </c>
      <c r="O388" s="3">
        <f t="shared" si="62"/>
        <v>11139.088367561631</v>
      </c>
      <c r="P388" s="3">
        <f t="shared" si="56"/>
        <v>8799.4814025775722</v>
      </c>
      <c r="Q388" s="3">
        <f t="shared" si="63"/>
        <v>10216.850178926163</v>
      </c>
      <c r="R388" s="3"/>
      <c r="S388" s="292">
        <f t="shared" si="66"/>
        <v>9271.9342838064567</v>
      </c>
      <c r="T388" s="82">
        <f t="shared" si="58"/>
        <v>8797.7730902132171</v>
      </c>
      <c r="U388" s="13"/>
      <c r="V388" s="3"/>
      <c r="W388" s="11"/>
      <c r="X388" s="3">
        <f t="shared" si="65"/>
        <v>1.5280278236493674</v>
      </c>
      <c r="Y388" s="3">
        <v>8897.9637751521714</v>
      </c>
      <c r="Z388" s="3"/>
      <c r="AA388" s="3"/>
      <c r="AB388" s="3"/>
      <c r="AC388" s="3"/>
      <c r="AD388" s="3"/>
      <c r="AG388" s="2"/>
    </row>
    <row r="389" spans="1:33" x14ac:dyDescent="0.25">
      <c r="A389" s="11">
        <f t="shared" si="64"/>
        <v>1</v>
      </c>
      <c r="B389" s="11">
        <v>2517</v>
      </c>
      <c r="C389">
        <v>2518</v>
      </c>
      <c r="D389" s="3">
        <f t="shared" si="59"/>
        <v>2517.5</v>
      </c>
      <c r="E389" s="3">
        <v>0.58899999999999997</v>
      </c>
      <c r="F389" s="3">
        <v>0.13400000000000034</v>
      </c>
      <c r="G389" s="3">
        <v>8.8000000000000966E-2</v>
      </c>
      <c r="H389" s="3">
        <v>4.5999999999999375E-2</v>
      </c>
      <c r="I389" s="111">
        <v>0.13400000000000034</v>
      </c>
      <c r="J389" s="112">
        <v>4.5999999999999375E-2</v>
      </c>
      <c r="K389" s="112">
        <v>8.8000000000000966E-2</v>
      </c>
      <c r="L389" s="113">
        <f t="shared" si="57"/>
        <v>1.9130434782609165</v>
      </c>
      <c r="M389" s="13">
        <f t="shared" si="60"/>
        <v>0.52272727272725983</v>
      </c>
      <c r="N389" s="3">
        <f t="shared" si="61"/>
        <v>8468.6382430884205</v>
      </c>
      <c r="O389" s="3">
        <f t="shared" si="62"/>
        <v>11114.21437546521</v>
      </c>
      <c r="P389" s="3">
        <f t="shared" si="56"/>
        <v>8792.937019127723</v>
      </c>
      <c r="Q389" s="3">
        <f t="shared" si="63"/>
        <v>10213.497799813058</v>
      </c>
      <c r="R389" s="3"/>
      <c r="S389" s="292">
        <f t="shared" si="66"/>
        <v>9267.5225698916875</v>
      </c>
      <c r="T389" s="82">
        <f t="shared" si="58"/>
        <v>8791.2287067633679</v>
      </c>
      <c r="U389" s="13"/>
      <c r="V389" s="3"/>
      <c r="W389" s="11"/>
      <c r="X389" s="3">
        <f t="shared" si="65"/>
        <v>1.5717177687536728</v>
      </c>
      <c r="Y389" s="3">
        <v>8891.6706160266112</v>
      </c>
      <c r="Z389" s="3"/>
      <c r="AA389" s="3"/>
      <c r="AB389" s="3"/>
      <c r="AC389" s="3"/>
      <c r="AD389" s="3"/>
      <c r="AG389" s="2"/>
    </row>
    <row r="390" spans="1:33" x14ac:dyDescent="0.25">
      <c r="A390" s="11">
        <f t="shared" si="64"/>
        <v>1</v>
      </c>
      <c r="B390" s="11">
        <v>2516</v>
      </c>
      <c r="C390">
        <v>2517</v>
      </c>
      <c r="D390" s="3">
        <f t="shared" si="59"/>
        <v>2516.5</v>
      </c>
      <c r="E390" s="3">
        <v>0.60799999999999998</v>
      </c>
      <c r="F390" s="3">
        <v>0.14599999999999902</v>
      </c>
      <c r="G390" s="3">
        <v>9.2000000000000526E-2</v>
      </c>
      <c r="H390" s="3">
        <v>5.3999999999998494E-2</v>
      </c>
      <c r="I390" s="111">
        <v>0.14599999999999902</v>
      </c>
      <c r="J390" s="112">
        <v>5.3999999999998494E-2</v>
      </c>
      <c r="K390" s="112">
        <v>9.2000000000000526E-2</v>
      </c>
      <c r="L390" s="113">
        <f t="shared" si="57"/>
        <v>1.703703703703761</v>
      </c>
      <c r="M390" s="13">
        <f t="shared" si="60"/>
        <v>0.58695652173911073</v>
      </c>
      <c r="N390" s="3">
        <f t="shared" si="61"/>
        <v>8464.6914489297851</v>
      </c>
      <c r="O390" s="3">
        <f t="shared" si="62"/>
        <v>11088.629176849903</v>
      </c>
      <c r="P390" s="3">
        <f t="shared" si="56"/>
        <v>8786.5745536782615</v>
      </c>
      <c r="Q390" s="3">
        <f t="shared" si="63"/>
        <v>10210.238608715214</v>
      </c>
      <c r="R390" s="3"/>
      <c r="S390" s="292">
        <f t="shared" si="66"/>
        <v>9263.5936192840891</v>
      </c>
      <c r="T390" s="82">
        <f t="shared" si="58"/>
        <v>8784.8662413139064</v>
      </c>
      <c r="U390" s="13"/>
      <c r="V390" s="3"/>
      <c r="W390" s="11"/>
      <c r="X390" s="3">
        <f t="shared" si="65"/>
        <v>1.7648399898671883</v>
      </c>
      <c r="Y390" s="3">
        <v>8884.8138904121952</v>
      </c>
      <c r="Z390" s="3"/>
      <c r="AA390" s="3"/>
      <c r="AB390" s="3"/>
      <c r="AC390" s="3"/>
      <c r="AD390" s="3"/>
      <c r="AG390" s="2"/>
    </row>
    <row r="391" spans="1:33" x14ac:dyDescent="0.25">
      <c r="A391" s="11">
        <f t="shared" si="64"/>
        <v>1</v>
      </c>
      <c r="B391" s="11">
        <v>2515</v>
      </c>
      <c r="C391">
        <v>2516</v>
      </c>
      <c r="D391" s="3">
        <f t="shared" si="59"/>
        <v>2515.5</v>
      </c>
      <c r="E391" s="3">
        <v>0.63100000000000001</v>
      </c>
      <c r="F391" s="3">
        <v>0.17600000000000016</v>
      </c>
      <c r="G391" s="3">
        <v>0.12100000000000044</v>
      </c>
      <c r="H391" s="3">
        <v>5.4999999999999716E-2</v>
      </c>
      <c r="I391" s="111">
        <v>0.17600000000000016</v>
      </c>
      <c r="J391" s="112">
        <v>5.4999999999999716E-2</v>
      </c>
      <c r="K391" s="112">
        <v>0.12100000000000044</v>
      </c>
      <c r="L391" s="113">
        <f t="shared" si="57"/>
        <v>2.2000000000000193</v>
      </c>
      <c r="M391" s="13">
        <f t="shared" si="60"/>
        <v>0.45454545454545053</v>
      </c>
      <c r="N391" s="3">
        <f t="shared" si="61"/>
        <v>8461.1765430208306</v>
      </c>
      <c r="O391" s="3">
        <f t="shared" si="62"/>
        <v>11059.900239274304</v>
      </c>
      <c r="P391" s="3">
        <f t="shared" ref="P391:P454" si="67">P390-(L390*3.32583421221832)</f>
        <v>8780.9083176130007</v>
      </c>
      <c r="Q391" s="3">
        <f t="shared" si="63"/>
        <v>10207.336063107874</v>
      </c>
      <c r="R391" s="3"/>
      <c r="S391" s="292">
        <f t="shared" si="66"/>
        <v>9258.5201482821049</v>
      </c>
      <c r="T391" s="82">
        <f t="shared" si="58"/>
        <v>8779.2000052486455</v>
      </c>
      <c r="U391" s="13"/>
      <c r="V391" s="3"/>
      <c r="W391" s="11"/>
      <c r="X391" s="3">
        <f t="shared" si="65"/>
        <v>1.3667111032642159</v>
      </c>
      <c r="Y391" s="3">
        <v>8876.5482485756384</v>
      </c>
      <c r="Z391" s="3"/>
      <c r="AA391" s="3"/>
      <c r="AB391" s="3"/>
      <c r="AC391" s="3"/>
      <c r="AD391" s="3"/>
      <c r="AG391" s="2"/>
    </row>
    <row r="392" spans="1:33" x14ac:dyDescent="0.25">
      <c r="A392" s="11">
        <f t="shared" si="64"/>
        <v>1</v>
      </c>
      <c r="B392" s="11">
        <v>2514</v>
      </c>
      <c r="C392">
        <v>2515</v>
      </c>
      <c r="D392" s="3">
        <f t="shared" si="59"/>
        <v>2514.5</v>
      </c>
      <c r="E392" s="3">
        <v>0.66700000000000004</v>
      </c>
      <c r="F392" s="3">
        <v>0.16499999999999915</v>
      </c>
      <c r="G392" s="3">
        <v>0.10999999999999943</v>
      </c>
      <c r="H392" s="3">
        <v>5.4999999999999716E-2</v>
      </c>
      <c r="I392" s="111">
        <v>0.16499999999999915</v>
      </c>
      <c r="J392" s="112">
        <v>5.4999999999999716E-2</v>
      </c>
      <c r="K392" s="112">
        <v>0.10999999999999943</v>
      </c>
      <c r="L392" s="113">
        <f t="shared" si="57"/>
        <v>2</v>
      </c>
      <c r="M392" s="13">
        <f t="shared" si="60"/>
        <v>0.5</v>
      </c>
      <c r="N392" s="3">
        <f t="shared" si="61"/>
        <v>8456.6377297383988</v>
      </c>
      <c r="O392" s="3">
        <f t="shared" si="62"/>
        <v>11037.652240478385</v>
      </c>
      <c r="P392" s="3">
        <f t="shared" si="67"/>
        <v>8773.5914823461208</v>
      </c>
      <c r="Q392" s="3">
        <f t="shared" si="63"/>
        <v>10203.587993345353</v>
      </c>
      <c r="R392" s="3"/>
      <c r="S392" s="292">
        <f t="shared" si="66"/>
        <v>9253.9079019166638</v>
      </c>
      <c r="T392" s="82">
        <f t="shared" si="58"/>
        <v>8771.8831699817656</v>
      </c>
      <c r="U392" s="13"/>
      <c r="V392" s="3"/>
      <c r="W392" s="11"/>
      <c r="X392" s="3">
        <f t="shared" si="65"/>
        <v>1.5033822135906751</v>
      </c>
      <c r="Y392" s="3">
        <v>8868.7992093538669</v>
      </c>
      <c r="Z392" s="3"/>
      <c r="AA392" s="3"/>
      <c r="AB392" s="3"/>
      <c r="AC392" s="3"/>
      <c r="AD392" s="3"/>
      <c r="AG392" s="2"/>
    </row>
    <row r="393" spans="1:33" x14ac:dyDescent="0.25">
      <c r="A393" s="11">
        <f t="shared" si="64"/>
        <v>1</v>
      </c>
      <c r="B393" s="11">
        <v>2513</v>
      </c>
      <c r="C393">
        <v>2514</v>
      </c>
      <c r="D393" s="3">
        <f t="shared" si="59"/>
        <v>2513.5</v>
      </c>
      <c r="E393" s="3">
        <v>0.52500000000000002</v>
      </c>
      <c r="F393" s="3">
        <v>0.1120000000000001</v>
      </c>
      <c r="G393" s="3">
        <v>7.5000000000000178E-2</v>
      </c>
      <c r="H393" s="3">
        <v>3.6999999999999922E-2</v>
      </c>
      <c r="I393" s="111">
        <v>0.1120000000000001</v>
      </c>
      <c r="J393" s="112">
        <v>3.6999999999999922E-2</v>
      </c>
      <c r="K393" s="112">
        <v>7.5000000000000178E-2</v>
      </c>
      <c r="L393" s="113">
        <f t="shared" ref="L393:L423" si="68">(K393/J393)*A393</f>
        <v>2.0270270270270361</v>
      </c>
      <c r="M393" s="13">
        <f t="shared" si="60"/>
        <v>0.49333333333333113</v>
      </c>
      <c r="N393" s="3">
        <f t="shared" si="61"/>
        <v>8452.5115358452786</v>
      </c>
      <c r="O393" s="3">
        <f t="shared" si="62"/>
        <v>11013.179441802873</v>
      </c>
      <c r="P393" s="3">
        <f t="shared" si="67"/>
        <v>8766.9398139216846</v>
      </c>
      <c r="Q393" s="3">
        <f t="shared" si="63"/>
        <v>10200.180657197607</v>
      </c>
      <c r="R393" s="3"/>
      <c r="S393" s="292">
        <f t="shared" si="66"/>
        <v>9249.2333278976366</v>
      </c>
      <c r="T393" s="82">
        <f t="shared" ref="T393:T456" si="69">T392-(L392*3.32583421221832)</f>
        <v>8765.2315015573295</v>
      </c>
      <c r="U393" s="13"/>
      <c r="V393" s="3"/>
      <c r="W393" s="11"/>
      <c r="X393" s="3">
        <f t="shared" si="65"/>
        <v>1.4833371174095147</v>
      </c>
      <c r="Y393" s="3">
        <v>8863.5392554578757</v>
      </c>
      <c r="Z393" s="3"/>
      <c r="AA393" s="3"/>
      <c r="AB393" s="3"/>
      <c r="AC393" s="3"/>
      <c r="AD393" s="3"/>
      <c r="AG393" s="2"/>
    </row>
    <row r="394" spans="1:33" x14ac:dyDescent="0.25">
      <c r="A394" s="11">
        <f t="shared" si="64"/>
        <v>1</v>
      </c>
      <c r="B394" s="11">
        <v>2512</v>
      </c>
      <c r="C394">
        <v>2513</v>
      </c>
      <c r="D394" s="3">
        <f t="shared" ref="D394:D457" si="70">(C394+B394)/2</f>
        <v>2512.5</v>
      </c>
      <c r="E394" s="3">
        <v>0.59399999999999997</v>
      </c>
      <c r="F394" s="3">
        <v>0.18300000000000072</v>
      </c>
      <c r="G394" s="3">
        <v>0.13200000000000056</v>
      </c>
      <c r="H394" s="3">
        <v>5.1000000000000156E-2</v>
      </c>
      <c r="I394" s="111">
        <v>0.18300000000000072</v>
      </c>
      <c r="J394" s="112">
        <v>5.1000000000000156E-2</v>
      </c>
      <c r="K394" s="112">
        <v>0.13200000000000056</v>
      </c>
      <c r="L394" s="113">
        <f t="shared" si="68"/>
        <v>2.5882352941176503</v>
      </c>
      <c r="M394" s="13">
        <f t="shared" ref="M394:M457" si="71">J394/K394</f>
        <v>0.38636363636363591</v>
      </c>
      <c r="N394" s="3">
        <f t="shared" si="61"/>
        <v>8448.3295825752248</v>
      </c>
      <c r="O394" s="3">
        <f t="shared" si="62"/>
        <v>10989.032947109703</v>
      </c>
      <c r="P394" s="3">
        <f t="shared" si="67"/>
        <v>8760.1982580861077</v>
      </c>
      <c r="Q394" s="3">
        <f t="shared" si="63"/>
        <v>10196.727275966783</v>
      </c>
      <c r="R394" s="3"/>
      <c r="S394" s="292">
        <f t="shared" si="66"/>
        <v>9243.2645384835359</v>
      </c>
      <c r="T394" s="82">
        <f t="shared" si="69"/>
        <v>8758.4899457217525</v>
      </c>
      <c r="U394" s="13"/>
      <c r="V394" s="3"/>
      <c r="W394" s="11"/>
      <c r="X394" s="3">
        <f t="shared" si="65"/>
        <v>1.1617044377744248</v>
      </c>
      <c r="Y394" s="3">
        <v>8854.9448665028194</v>
      </c>
      <c r="Z394" s="3"/>
      <c r="AA394" s="3"/>
      <c r="AB394" s="3"/>
      <c r="AC394" s="3"/>
      <c r="AD394" s="3"/>
      <c r="AG394" s="2"/>
    </row>
    <row r="395" spans="1:33" x14ac:dyDescent="0.25">
      <c r="A395" s="11">
        <f t="shared" si="64"/>
        <v>1</v>
      </c>
      <c r="B395" s="11">
        <v>2511</v>
      </c>
      <c r="C395">
        <v>2512</v>
      </c>
      <c r="D395" s="3">
        <f t="shared" si="70"/>
        <v>2511.5</v>
      </c>
      <c r="E395" s="3">
        <v>0.81499999999999995</v>
      </c>
      <c r="F395" s="3">
        <v>0.17999999999999972</v>
      </c>
      <c r="G395" s="3">
        <v>0.11100000000000065</v>
      </c>
      <c r="H395" s="3">
        <v>6.8999999999999062E-2</v>
      </c>
      <c r="I395" s="111">
        <v>0.17999999999999972</v>
      </c>
      <c r="J395" s="112">
        <v>6.8999999999999062E-2</v>
      </c>
      <c r="K395" s="112">
        <v>0.11100000000000065</v>
      </c>
      <c r="L395" s="113">
        <f t="shared" si="68"/>
        <v>1.6086956521739444</v>
      </c>
      <c r="M395" s="13">
        <f t="shared" si="71"/>
        <v>0.6216216216216095</v>
      </c>
      <c r="N395" s="3">
        <f t="shared" ref="N395:N458" si="72">N394-(L394*2.06309694655973)</f>
        <v>8442.9898022429534</v>
      </c>
      <c r="O395" s="3">
        <f t="shared" ref="O395:O458" si="73">O394-(M394*48.9455973510222)</f>
        <v>10970.122148133172</v>
      </c>
      <c r="P395" s="3">
        <f t="shared" si="67"/>
        <v>8751.5902165956595</v>
      </c>
      <c r="Q395" s="3">
        <f t="shared" si="63"/>
        <v>10192.317782128523</v>
      </c>
      <c r="R395" s="3"/>
      <c r="S395" s="292">
        <f t="shared" si="66"/>
        <v>9239.554688146116</v>
      </c>
      <c r="T395" s="82">
        <f t="shared" si="69"/>
        <v>8749.8819042313044</v>
      </c>
      <c r="U395" s="13"/>
      <c r="V395" s="3"/>
      <c r="W395" s="11"/>
      <c r="X395" s="3">
        <f t="shared" si="65"/>
        <v>1.8690697790585804</v>
      </c>
      <c r="Y395" s="3">
        <v>8846.4913691699767</v>
      </c>
      <c r="Z395" s="3"/>
      <c r="AA395" s="3"/>
      <c r="AB395" s="3"/>
      <c r="AC395" s="3"/>
      <c r="AD395" s="3"/>
      <c r="AG395" s="2"/>
    </row>
    <row r="396" spans="1:33" x14ac:dyDescent="0.25">
      <c r="A396" s="11">
        <f t="shared" si="64"/>
        <v>1</v>
      </c>
      <c r="B396" s="11">
        <v>2510</v>
      </c>
      <c r="C396">
        <v>2511</v>
      </c>
      <c r="D396" s="3">
        <f t="shared" si="70"/>
        <v>2510.5</v>
      </c>
      <c r="E396" s="3">
        <v>0.73399999999999999</v>
      </c>
      <c r="F396" s="3">
        <v>0.16500000000000092</v>
      </c>
      <c r="G396" s="3">
        <v>0.10000000000000142</v>
      </c>
      <c r="H396" s="3">
        <v>6.4999999999999503E-2</v>
      </c>
      <c r="I396" s="111">
        <v>0.16500000000000092</v>
      </c>
      <c r="J396" s="112">
        <v>6.4999999999999503E-2</v>
      </c>
      <c r="K396" s="112">
        <v>0.10000000000000142</v>
      </c>
      <c r="L396" s="113">
        <f t="shared" si="68"/>
        <v>1.5384615384615721</v>
      </c>
      <c r="M396" s="13">
        <f t="shared" si="71"/>
        <v>0.64999999999998581</v>
      </c>
      <c r="N396" s="3">
        <f t="shared" si="72"/>
        <v>8439.6709071550085</v>
      </c>
      <c r="O396" s="3">
        <f t="shared" si="73"/>
        <v>10939.696506536591</v>
      </c>
      <c r="P396" s="3">
        <f t="shared" si="67"/>
        <v>8746.2399615586128</v>
      </c>
      <c r="Q396" s="3">
        <f t="shared" si="63"/>
        <v>10189.577098705335</v>
      </c>
      <c r="R396" s="3"/>
      <c r="S396" s="292">
        <f t="shared" si="66"/>
        <v>9236.0068063265462</v>
      </c>
      <c r="T396" s="82">
        <f t="shared" si="69"/>
        <v>8744.5316491942576</v>
      </c>
      <c r="U396" s="13"/>
      <c r="V396" s="3"/>
      <c r="W396" s="11"/>
      <c r="X396" s="3">
        <f t="shared" si="65"/>
        <v>1.9543968776675036</v>
      </c>
      <c r="Y396" s="3">
        <v>8838.7423299482052</v>
      </c>
      <c r="Z396" s="3"/>
      <c r="AA396" s="3"/>
      <c r="AB396" s="3"/>
      <c r="AC396" s="3"/>
      <c r="AD396" s="3"/>
      <c r="AG396" s="2"/>
    </row>
    <row r="397" spans="1:33" x14ac:dyDescent="0.25">
      <c r="A397" s="11">
        <f t="shared" si="64"/>
        <v>1</v>
      </c>
      <c r="B397" s="11">
        <v>2509</v>
      </c>
      <c r="C397">
        <v>2510</v>
      </c>
      <c r="D397" s="3">
        <f t="shared" si="70"/>
        <v>2509.5</v>
      </c>
      <c r="E397" s="3">
        <v>0.71599999999999997</v>
      </c>
      <c r="F397" s="3">
        <v>0.16599999999999859</v>
      </c>
      <c r="G397" s="3">
        <v>0.10799999999999876</v>
      </c>
      <c r="H397" s="3">
        <v>5.7999999999999829E-2</v>
      </c>
      <c r="I397" s="111">
        <v>0.16599999999999859</v>
      </c>
      <c r="J397" s="112">
        <v>5.7999999999999829E-2</v>
      </c>
      <c r="K397" s="112">
        <v>0.10799999999999876</v>
      </c>
      <c r="L397" s="113">
        <f t="shared" si="68"/>
        <v>1.8620689655172256</v>
      </c>
      <c r="M397" s="13">
        <f t="shared" si="71"/>
        <v>0.53703703703704164</v>
      </c>
      <c r="N397" s="3">
        <f t="shared" si="72"/>
        <v>8436.4969118526096</v>
      </c>
      <c r="O397" s="3">
        <f t="shared" si="73"/>
        <v>10907.881868258428</v>
      </c>
      <c r="P397" s="3">
        <f t="shared" si="67"/>
        <v>8741.1232935398148</v>
      </c>
      <c r="Q397" s="3">
        <f t="shared" si="63"/>
        <v>10186.956070899376</v>
      </c>
      <c r="R397" s="3"/>
      <c r="S397" s="292">
        <f t="shared" si="66"/>
        <v>9231.7126459173433</v>
      </c>
      <c r="T397" s="82">
        <f t="shared" si="69"/>
        <v>8739.4149811754596</v>
      </c>
      <c r="U397" s="13"/>
      <c r="V397" s="3"/>
      <c r="W397" s="11"/>
      <c r="X397" s="3">
        <f t="shared" si="65"/>
        <v>1.6147438590417871</v>
      </c>
      <c r="Y397" s="3">
        <v>8830.9463268523614</v>
      </c>
      <c r="Z397" s="3"/>
      <c r="AA397" s="3"/>
      <c r="AB397" s="3"/>
      <c r="AC397" s="3"/>
      <c r="AD397" s="3"/>
      <c r="AG397" s="2"/>
    </row>
    <row r="398" spans="1:33" x14ac:dyDescent="0.25">
      <c r="A398" s="11">
        <f t="shared" si="64"/>
        <v>1</v>
      </c>
      <c r="B398" s="11">
        <v>2508</v>
      </c>
      <c r="C398">
        <v>2509</v>
      </c>
      <c r="D398" s="3">
        <f t="shared" si="70"/>
        <v>2508.5</v>
      </c>
      <c r="E398" s="3">
        <v>0.57699999999999996</v>
      </c>
      <c r="F398" s="3">
        <v>0.14500000000000046</v>
      </c>
      <c r="G398" s="3">
        <v>8.9999999999999858E-2</v>
      </c>
      <c r="H398" s="3">
        <v>5.5000000000000604E-2</v>
      </c>
      <c r="I398" s="111">
        <v>0.14500000000000046</v>
      </c>
      <c r="J398" s="112">
        <v>5.5000000000000604E-2</v>
      </c>
      <c r="K398" s="112">
        <v>8.9999999999999858E-2</v>
      </c>
      <c r="L398" s="113">
        <f t="shared" si="68"/>
        <v>1.6363636363636158</v>
      </c>
      <c r="M398" s="13">
        <f t="shared" si="71"/>
        <v>0.61111111111111882</v>
      </c>
      <c r="N398" s="3">
        <f t="shared" si="72"/>
        <v>8432.6552830555665</v>
      </c>
      <c r="O398" s="3">
        <f t="shared" si="73"/>
        <v>10881.596269681027</v>
      </c>
      <c r="P398" s="3">
        <f t="shared" si="67"/>
        <v>8734.9303608687878</v>
      </c>
      <c r="Q398" s="3">
        <f t="shared" si="63"/>
        <v>10183.783723451474</v>
      </c>
      <c r="R398" s="3"/>
      <c r="S398" s="292">
        <f t="shared" si="66"/>
        <v>9227.9389898001646</v>
      </c>
      <c r="T398" s="82">
        <f t="shared" si="69"/>
        <v>8733.2220485044327</v>
      </c>
      <c r="U398" s="13"/>
      <c r="V398" s="3"/>
      <c r="W398" s="11"/>
      <c r="X398" s="3">
        <f t="shared" si="65"/>
        <v>1.8374671499437676</v>
      </c>
      <c r="Y398" s="3">
        <v>8824.1365651120159</v>
      </c>
      <c r="Z398" s="3"/>
      <c r="AA398" s="3"/>
      <c r="AB398" s="3"/>
      <c r="AC398" s="3"/>
      <c r="AD398" s="3"/>
      <c r="AG398" s="2"/>
    </row>
    <row r="399" spans="1:33" x14ac:dyDescent="0.25">
      <c r="A399" s="11">
        <f t="shared" si="64"/>
        <v>1</v>
      </c>
      <c r="B399" s="11">
        <v>2507</v>
      </c>
      <c r="C399">
        <v>2508</v>
      </c>
      <c r="D399" s="3">
        <f t="shared" si="70"/>
        <v>2507.5</v>
      </c>
      <c r="E399" s="3">
        <v>0.76400000000000001</v>
      </c>
      <c r="F399" s="3">
        <v>0.20700000000000074</v>
      </c>
      <c r="G399" s="3">
        <v>0.1379999999999999</v>
      </c>
      <c r="H399" s="3">
        <v>6.9000000000000838E-2</v>
      </c>
      <c r="I399" s="111">
        <v>0.20700000000000074</v>
      </c>
      <c r="J399" s="112">
        <v>6.9000000000000838E-2</v>
      </c>
      <c r="K399" s="112">
        <v>0.1379999999999999</v>
      </c>
      <c r="L399" s="113">
        <f t="shared" si="68"/>
        <v>1.9999999999999742</v>
      </c>
      <c r="M399" s="13">
        <f t="shared" si="71"/>
        <v>0.50000000000000644</v>
      </c>
      <c r="N399" s="3">
        <f t="shared" si="72"/>
        <v>8429.2793062339242</v>
      </c>
      <c r="O399" s="3">
        <f t="shared" si="73"/>
        <v>10851.685071299848</v>
      </c>
      <c r="P399" s="3">
        <f t="shared" si="67"/>
        <v>8729.4880867033389</v>
      </c>
      <c r="Q399" s="3">
        <f t="shared" ref="Q399:Q462" si="74">Q398-(L398*1.70366807387325)</f>
        <v>10180.995902966954</v>
      </c>
      <c r="R399" s="3"/>
      <c r="S399" s="292">
        <f t="shared" si="66"/>
        <v>9223.3267434347235</v>
      </c>
      <c r="T399" s="82">
        <f t="shared" si="69"/>
        <v>8727.7797743389838</v>
      </c>
      <c r="U399" s="13"/>
      <c r="V399" s="3"/>
      <c r="W399" s="11"/>
      <c r="X399" s="3">
        <f t="shared" si="65"/>
        <v>1.5033822135906751</v>
      </c>
      <c r="Y399" s="3">
        <v>8814.4150431792477</v>
      </c>
      <c r="Z399" s="3"/>
      <c r="AA399" s="3"/>
      <c r="AB399" s="3"/>
      <c r="AC399" s="3"/>
      <c r="AD399" s="3"/>
      <c r="AG399" s="2"/>
    </row>
    <row r="400" spans="1:33" x14ac:dyDescent="0.25">
      <c r="A400" s="11">
        <f t="shared" si="64"/>
        <v>1</v>
      </c>
      <c r="B400" s="11">
        <v>2506</v>
      </c>
      <c r="C400">
        <v>2507</v>
      </c>
      <c r="D400" s="3">
        <f t="shared" si="70"/>
        <v>2506.5</v>
      </c>
      <c r="E400" s="3">
        <v>0.86299999999999999</v>
      </c>
      <c r="F400" s="3">
        <v>0.19599999999999973</v>
      </c>
      <c r="G400" s="3">
        <v>0.12800000000000011</v>
      </c>
      <c r="H400" s="3">
        <v>6.7999999999999616E-2</v>
      </c>
      <c r="I400" s="111">
        <v>0.19599999999999973</v>
      </c>
      <c r="J400" s="112">
        <v>6.7999999999999616E-2</v>
      </c>
      <c r="K400" s="112">
        <v>0.12800000000000011</v>
      </c>
      <c r="L400" s="113">
        <f t="shared" si="68"/>
        <v>1.8823529411764828</v>
      </c>
      <c r="M400" s="13">
        <f t="shared" si="71"/>
        <v>0.53124999999999656</v>
      </c>
      <c r="N400" s="3">
        <f t="shared" si="72"/>
        <v>8425.153112340804</v>
      </c>
      <c r="O400" s="3">
        <f t="shared" si="73"/>
        <v>10827.212272624336</v>
      </c>
      <c r="P400" s="3">
        <f t="shared" si="67"/>
        <v>8722.8364182789028</v>
      </c>
      <c r="Q400" s="3">
        <f t="shared" si="74"/>
        <v>10177.588566819208</v>
      </c>
      <c r="R400" s="3"/>
      <c r="S400" s="292">
        <f t="shared" si="66"/>
        <v>9218.9858056790144</v>
      </c>
      <c r="T400" s="82">
        <f t="shared" si="69"/>
        <v>8721.1281059145476</v>
      </c>
      <c r="U400" s="13"/>
      <c r="V400" s="3"/>
      <c r="W400" s="11"/>
      <c r="X400" s="3">
        <f t="shared" si="65"/>
        <v>1.5973436019397917</v>
      </c>
      <c r="Y400" s="3">
        <v>8805.2101238612649</v>
      </c>
      <c r="Z400" s="3"/>
      <c r="AA400" s="3"/>
      <c r="AB400" s="3"/>
      <c r="AC400" s="3"/>
      <c r="AD400" s="3"/>
      <c r="AG400" s="2"/>
    </row>
    <row r="401" spans="1:33" x14ac:dyDescent="0.25">
      <c r="A401" s="11">
        <f t="shared" si="64"/>
        <v>1</v>
      </c>
      <c r="B401" s="11">
        <v>2505</v>
      </c>
      <c r="C401">
        <v>2506</v>
      </c>
      <c r="D401" s="3">
        <f t="shared" si="70"/>
        <v>2505.5</v>
      </c>
      <c r="E401" s="3">
        <v>0.73399999999999999</v>
      </c>
      <c r="F401" s="3">
        <v>0.18299999999999983</v>
      </c>
      <c r="G401" s="3">
        <v>0.12199999999999989</v>
      </c>
      <c r="H401" s="3">
        <v>6.0999999999999943E-2</v>
      </c>
      <c r="I401" s="111">
        <v>0.18299999999999983</v>
      </c>
      <c r="J401" s="112">
        <v>6.0999999999999943E-2</v>
      </c>
      <c r="K401" s="112">
        <v>0.12199999999999989</v>
      </c>
      <c r="L401" s="113">
        <f t="shared" si="68"/>
        <v>2</v>
      </c>
      <c r="M401" s="13">
        <f t="shared" si="71"/>
        <v>0.5</v>
      </c>
      <c r="N401" s="3">
        <f t="shared" si="72"/>
        <v>8421.2696357355144</v>
      </c>
      <c r="O401" s="3">
        <f t="shared" si="73"/>
        <v>10801.209924031606</v>
      </c>
      <c r="P401" s="3">
        <f t="shared" si="67"/>
        <v>8716.5760244676676</v>
      </c>
      <c r="Q401" s="3">
        <f t="shared" si="74"/>
        <v>10174.381662209564</v>
      </c>
      <c r="R401" s="3"/>
      <c r="S401" s="292">
        <f t="shared" si="66"/>
        <v>9214.3735593135734</v>
      </c>
      <c r="T401" s="82">
        <f t="shared" si="69"/>
        <v>8714.8677121033124</v>
      </c>
      <c r="U401" s="13"/>
      <c r="V401" s="3"/>
      <c r="W401" s="11"/>
      <c r="X401" s="3">
        <f t="shared" si="65"/>
        <v>1.5033822135906751</v>
      </c>
      <c r="Y401" s="3">
        <v>8796.6157349062087</v>
      </c>
      <c r="Z401" s="3"/>
      <c r="AA401" s="3"/>
      <c r="AB401" s="3"/>
      <c r="AC401" s="3"/>
      <c r="AD401" s="3"/>
      <c r="AG401" s="2"/>
    </row>
    <row r="402" spans="1:33" x14ac:dyDescent="0.25">
      <c r="A402" s="11">
        <f t="shared" si="64"/>
        <v>1</v>
      </c>
      <c r="B402" s="11">
        <v>2504</v>
      </c>
      <c r="C402">
        <v>2505</v>
      </c>
      <c r="D402" s="3">
        <f t="shared" si="70"/>
        <v>2504.5</v>
      </c>
      <c r="E402" s="3">
        <v>0.68600000000000005</v>
      </c>
      <c r="F402" s="3">
        <v>0.15600000000000058</v>
      </c>
      <c r="G402" s="3">
        <v>0.10400000000000098</v>
      </c>
      <c r="H402" s="3">
        <v>5.1999999999999602E-2</v>
      </c>
      <c r="I402" s="111">
        <v>0.15600000000000058</v>
      </c>
      <c r="J402" s="112">
        <v>5.1999999999999602E-2</v>
      </c>
      <c r="K402" s="112">
        <v>0.10400000000000098</v>
      </c>
      <c r="L402" s="113">
        <f t="shared" si="68"/>
        <v>2.0000000000000342</v>
      </c>
      <c r="M402" s="13">
        <f t="shared" si="71"/>
        <v>0.49999999999999145</v>
      </c>
      <c r="N402" s="3">
        <f t="shared" si="72"/>
        <v>8417.1434418423942</v>
      </c>
      <c r="O402" s="3">
        <f t="shared" si="73"/>
        <v>10776.737125356094</v>
      </c>
      <c r="P402" s="3">
        <f t="shared" si="67"/>
        <v>8709.9243560432315</v>
      </c>
      <c r="Q402" s="3">
        <f t="shared" si="74"/>
        <v>10170.974326061818</v>
      </c>
      <c r="R402" s="3"/>
      <c r="S402" s="292">
        <f t="shared" si="66"/>
        <v>9209.7613129481324</v>
      </c>
      <c r="T402" s="82">
        <f t="shared" si="69"/>
        <v>8708.2160436788763</v>
      </c>
      <c r="U402" s="13"/>
      <c r="V402" s="3"/>
      <c r="W402" s="11"/>
      <c r="X402" s="3">
        <f t="shared" si="65"/>
        <v>1.5033822135906751</v>
      </c>
      <c r="Y402" s="3">
        <v>8789.2893705510796</v>
      </c>
      <c r="Z402" s="3"/>
      <c r="AA402" s="3"/>
      <c r="AB402" s="3"/>
      <c r="AC402" s="3"/>
      <c r="AD402" s="3"/>
      <c r="AG402" s="2"/>
    </row>
    <row r="403" spans="1:33" x14ac:dyDescent="0.25">
      <c r="A403" s="11">
        <f t="shared" si="64"/>
        <v>1</v>
      </c>
      <c r="B403" s="11">
        <v>2503</v>
      </c>
      <c r="C403">
        <v>2504</v>
      </c>
      <c r="D403" s="3">
        <f t="shared" si="70"/>
        <v>2503.5</v>
      </c>
      <c r="E403" s="3">
        <v>0.64600000000000002</v>
      </c>
      <c r="F403" s="3">
        <v>0.15799999999999947</v>
      </c>
      <c r="G403" s="3">
        <v>0.11099999999999888</v>
      </c>
      <c r="H403" s="3">
        <v>4.7000000000000597E-2</v>
      </c>
      <c r="I403" s="111">
        <v>0.15799999999999947</v>
      </c>
      <c r="J403" s="112">
        <v>4.7000000000000597E-2</v>
      </c>
      <c r="K403" s="112">
        <v>0.11099999999999888</v>
      </c>
      <c r="L403" s="113">
        <f t="shared" si="68"/>
        <v>2.3617021276595205</v>
      </c>
      <c r="M403" s="13">
        <f t="shared" si="71"/>
        <v>0.42342342342343309</v>
      </c>
      <c r="N403" s="3">
        <f t="shared" si="72"/>
        <v>8413.017247949274</v>
      </c>
      <c r="O403" s="3">
        <f t="shared" si="73"/>
        <v>10752.264326680583</v>
      </c>
      <c r="P403" s="3">
        <f t="shared" si="67"/>
        <v>8703.2726876187953</v>
      </c>
      <c r="Q403" s="3">
        <f t="shared" si="74"/>
        <v>10167.566989914072</v>
      </c>
      <c r="R403" s="3"/>
      <c r="S403" s="292">
        <f t="shared" si="66"/>
        <v>9204.3149369208568</v>
      </c>
      <c r="T403" s="82">
        <f t="shared" si="69"/>
        <v>8701.5643752544402</v>
      </c>
      <c r="U403" s="13"/>
      <c r="V403" s="3"/>
      <c r="W403" s="11"/>
      <c r="X403" s="3">
        <f t="shared" si="65"/>
        <v>1.2731344871848616</v>
      </c>
      <c r="Y403" s="3">
        <v>8781.8690784478076</v>
      </c>
      <c r="Z403" s="3"/>
      <c r="AA403" s="3"/>
      <c r="AB403" s="3"/>
      <c r="AC403" s="3"/>
      <c r="AD403" s="3"/>
      <c r="AG403" s="2"/>
    </row>
    <row r="404" spans="1:33" x14ac:dyDescent="0.25">
      <c r="A404" s="11">
        <f t="shared" si="64"/>
        <v>1</v>
      </c>
      <c r="B404" s="11">
        <v>2502</v>
      </c>
      <c r="C404">
        <v>2503</v>
      </c>
      <c r="D404" s="3">
        <f t="shared" si="70"/>
        <v>2502.5</v>
      </c>
      <c r="E404" s="3">
        <v>0.63200000000000001</v>
      </c>
      <c r="F404" s="3">
        <v>0.15500000000000114</v>
      </c>
      <c r="G404" s="3">
        <v>0.10500000000000043</v>
      </c>
      <c r="H404" s="3">
        <v>5.0000000000000711E-2</v>
      </c>
      <c r="I404" s="111">
        <v>0.15500000000000114</v>
      </c>
      <c r="J404" s="112">
        <v>5.0000000000000711E-2</v>
      </c>
      <c r="K404" s="112">
        <v>0.10500000000000043</v>
      </c>
      <c r="L404" s="113">
        <f t="shared" si="68"/>
        <v>2.0999999999999788</v>
      </c>
      <c r="M404" s="13">
        <f t="shared" si="71"/>
        <v>0.47619047619048105</v>
      </c>
      <c r="N404" s="3">
        <f t="shared" si="72"/>
        <v>8408.1448275010152</v>
      </c>
      <c r="O404" s="3">
        <f t="shared" si="73"/>
        <v>10731.539614288708</v>
      </c>
      <c r="P404" s="3">
        <f t="shared" si="67"/>
        <v>8695.4180578835567</v>
      </c>
      <c r="Q404" s="3">
        <f t="shared" si="74"/>
        <v>10163.54343339918</v>
      </c>
      <c r="R404" s="3"/>
      <c r="S404" s="292">
        <f t="shared" si="66"/>
        <v>9199.4720782371442</v>
      </c>
      <c r="T404" s="82">
        <f t="shared" si="69"/>
        <v>8693.7097455192015</v>
      </c>
      <c r="U404" s="13"/>
      <c r="V404" s="3"/>
      <c r="W404" s="11"/>
      <c r="X404" s="3">
        <f t="shared" si="65"/>
        <v>1.4317925843718666</v>
      </c>
      <c r="Y404" s="3">
        <v>8774.5896779667492</v>
      </c>
      <c r="Z404" s="3"/>
      <c r="AA404" s="3"/>
      <c r="AB404" s="3"/>
      <c r="AC404" s="3"/>
      <c r="AD404" s="3"/>
      <c r="AG404" s="2"/>
    </row>
    <row r="405" spans="1:33" x14ac:dyDescent="0.25">
      <c r="A405" s="11">
        <f t="shared" si="64"/>
        <v>1</v>
      </c>
      <c r="B405" s="11">
        <v>2501</v>
      </c>
      <c r="C405">
        <v>2502</v>
      </c>
      <c r="D405" s="3">
        <f t="shared" si="70"/>
        <v>2501.5</v>
      </c>
      <c r="E405" s="3">
        <v>0.71499999999999997</v>
      </c>
      <c r="F405" s="3">
        <v>0.20199999999999996</v>
      </c>
      <c r="G405" s="3">
        <v>0.13899999999999935</v>
      </c>
      <c r="H405" s="3">
        <v>6.3000000000000611E-2</v>
      </c>
      <c r="I405" s="111">
        <v>0.20199999999999996</v>
      </c>
      <c r="J405" s="112">
        <v>6.3000000000000611E-2</v>
      </c>
      <c r="K405" s="112">
        <v>0.13899999999999935</v>
      </c>
      <c r="L405" s="113">
        <f t="shared" si="68"/>
        <v>2.2063492063491745</v>
      </c>
      <c r="M405" s="13">
        <f t="shared" si="71"/>
        <v>0.45323741007194895</v>
      </c>
      <c r="N405" s="3">
        <f t="shared" si="72"/>
        <v>8403.8123239132401</v>
      </c>
      <c r="O405" s="3">
        <f t="shared" si="73"/>
        <v>10708.232186978697</v>
      </c>
      <c r="P405" s="3">
        <f t="shared" si="67"/>
        <v>8688.4338060378977</v>
      </c>
      <c r="Q405" s="3">
        <f t="shared" si="74"/>
        <v>10159.965730444046</v>
      </c>
      <c r="R405" s="3"/>
      <c r="S405" s="292">
        <f t="shared" si="66"/>
        <v>9194.3839651832059</v>
      </c>
      <c r="T405" s="82">
        <f t="shared" si="69"/>
        <v>8686.7254936735426</v>
      </c>
      <c r="U405" s="13"/>
      <c r="V405" s="3"/>
      <c r="W405" s="11"/>
      <c r="X405" s="3">
        <f t="shared" si="65"/>
        <v>1.3627781216719699</v>
      </c>
      <c r="Y405" s="3">
        <v>8765.1029754043375</v>
      </c>
      <c r="Z405" s="3"/>
      <c r="AA405" s="3"/>
      <c r="AB405" s="3"/>
      <c r="AC405" s="3"/>
      <c r="AD405" s="3"/>
      <c r="AG405" s="2"/>
    </row>
    <row r="406" spans="1:33" x14ac:dyDescent="0.25">
      <c r="A406" s="11">
        <f t="shared" si="64"/>
        <v>1</v>
      </c>
      <c r="B406" s="11">
        <v>2500</v>
      </c>
      <c r="C406">
        <v>2501</v>
      </c>
      <c r="D406" s="3">
        <f t="shared" si="70"/>
        <v>2500.5</v>
      </c>
      <c r="E406" s="3">
        <v>0.69399999999999995</v>
      </c>
      <c r="F406" s="3">
        <v>0.17099999999999937</v>
      </c>
      <c r="G406" s="3">
        <v>0.11499999999999844</v>
      </c>
      <c r="H406" s="3">
        <v>5.6000000000000938E-2</v>
      </c>
      <c r="I406" s="111">
        <v>0.17099999999999937</v>
      </c>
      <c r="J406" s="112">
        <v>5.6000000000000938E-2</v>
      </c>
      <c r="K406" s="112">
        <v>0.11499999999999844</v>
      </c>
      <c r="L406" s="113">
        <f t="shared" si="68"/>
        <v>2.0535714285713662</v>
      </c>
      <c r="M406" s="13">
        <f t="shared" si="71"/>
        <v>0.48695652173914522</v>
      </c>
      <c r="N406" s="3">
        <f t="shared" si="72"/>
        <v>8399.2604116025759</v>
      </c>
      <c r="O406" s="3">
        <f t="shared" si="73"/>
        <v>10686.048211200896</v>
      </c>
      <c r="P406" s="3">
        <f t="shared" si="67"/>
        <v>8681.0958543633205</v>
      </c>
      <c r="Q406" s="3">
        <f t="shared" si="74"/>
        <v>10156.206843741373</v>
      </c>
      <c r="R406" s="3"/>
      <c r="S406" s="292">
        <f t="shared" si="66"/>
        <v>9189.6481765044045</v>
      </c>
      <c r="T406" s="82">
        <f t="shared" si="69"/>
        <v>8679.3875419989654</v>
      </c>
      <c r="U406" s="13"/>
      <c r="V406" s="3"/>
      <c r="W406" s="11"/>
      <c r="X406" s="3">
        <f t="shared" si="65"/>
        <v>1.4641635471492873</v>
      </c>
      <c r="Y406" s="3">
        <v>8757.0721529381372</v>
      </c>
      <c r="Z406" s="3"/>
      <c r="AA406" s="3"/>
      <c r="AB406" s="3"/>
      <c r="AC406" s="3"/>
      <c r="AD406" s="3"/>
      <c r="AG406" s="2"/>
    </row>
    <row r="407" spans="1:33" x14ac:dyDescent="0.25">
      <c r="A407" s="11">
        <f t="shared" si="64"/>
        <v>1</v>
      </c>
      <c r="B407" s="11">
        <v>2499</v>
      </c>
      <c r="C407">
        <v>2500</v>
      </c>
      <c r="D407" s="3">
        <f t="shared" si="70"/>
        <v>2499.5</v>
      </c>
      <c r="E407" s="3">
        <v>0.75700000000000001</v>
      </c>
      <c r="F407" s="3">
        <v>0.17799999999999905</v>
      </c>
      <c r="G407" s="3">
        <v>0.11299999999999955</v>
      </c>
      <c r="H407" s="3">
        <v>6.4999999999999503E-2</v>
      </c>
      <c r="I407" s="111">
        <v>0.17799999999999905</v>
      </c>
      <c r="J407" s="112">
        <v>6.4999999999999503E-2</v>
      </c>
      <c r="K407" s="112">
        <v>0.11299999999999955</v>
      </c>
      <c r="L407" s="113">
        <f t="shared" si="68"/>
        <v>1.7384615384615447</v>
      </c>
      <c r="M407" s="13">
        <f t="shared" si="71"/>
        <v>0.57522123893805099</v>
      </c>
      <c r="N407" s="3">
        <f t="shared" si="72"/>
        <v>8395.0236946587484</v>
      </c>
      <c r="O407" s="3">
        <f t="shared" si="73"/>
        <v>10662.213833360398</v>
      </c>
      <c r="P407" s="3">
        <f t="shared" si="67"/>
        <v>8674.2660162489447</v>
      </c>
      <c r="Q407" s="3">
        <f t="shared" si="74"/>
        <v>10152.708239661097</v>
      </c>
      <c r="R407" s="3"/>
      <c r="S407" s="292">
        <f t="shared" si="66"/>
        <v>9185.6390700482898</v>
      </c>
      <c r="T407" s="82">
        <f t="shared" si="69"/>
        <v>8672.5577038845895</v>
      </c>
      <c r="U407" s="13"/>
      <c r="V407" s="3"/>
      <c r="W407" s="11"/>
      <c r="X407" s="3">
        <f t="shared" si="65"/>
        <v>1.7295547589977744</v>
      </c>
      <c r="Y407" s="3">
        <v>8748.7125833534374</v>
      </c>
      <c r="Z407" s="3"/>
      <c r="AA407" s="3"/>
      <c r="AB407" s="3"/>
      <c r="AC407" s="3"/>
      <c r="AD407" s="3"/>
      <c r="AG407" s="2"/>
    </row>
    <row r="408" spans="1:33" x14ac:dyDescent="0.25">
      <c r="A408" s="11">
        <f t="shared" si="64"/>
        <v>1</v>
      </c>
      <c r="B408" s="11">
        <v>2498</v>
      </c>
      <c r="C408">
        <v>2499</v>
      </c>
      <c r="D408" s="3">
        <f t="shared" si="70"/>
        <v>2498.5</v>
      </c>
      <c r="E408" s="3">
        <v>0.69899999999999995</v>
      </c>
      <c r="F408" s="3">
        <v>0.16999999999999993</v>
      </c>
      <c r="G408" s="3">
        <v>0.10999999999999943</v>
      </c>
      <c r="H408" s="3">
        <v>6.0000000000000497E-2</v>
      </c>
      <c r="I408" s="111">
        <v>0.16999999999999993</v>
      </c>
      <c r="J408" s="112">
        <v>6.0000000000000497E-2</v>
      </c>
      <c r="K408" s="112">
        <v>0.10999999999999943</v>
      </c>
      <c r="L408" s="113">
        <f t="shared" si="68"/>
        <v>1.8333333333333086</v>
      </c>
      <c r="M408" s="13">
        <f t="shared" si="71"/>
        <v>0.54545454545455274</v>
      </c>
      <c r="N408" s="3">
        <f t="shared" si="72"/>
        <v>8391.437079967036</v>
      </c>
      <c r="O408" s="3">
        <f t="shared" si="73"/>
        <v>10634.059286211581</v>
      </c>
      <c r="P408" s="3">
        <f t="shared" si="67"/>
        <v>8668.4841813877028</v>
      </c>
      <c r="Q408" s="3">
        <f t="shared" si="74"/>
        <v>10149.746478240364</v>
      </c>
      <c r="R408" s="3"/>
      <c r="S408" s="292">
        <f t="shared" si="66"/>
        <v>9181.4111775466354</v>
      </c>
      <c r="T408" s="82">
        <f t="shared" si="69"/>
        <v>8666.7758690233477</v>
      </c>
      <c r="U408" s="13"/>
      <c r="V408" s="3"/>
      <c r="W408" s="11"/>
      <c r="X408" s="3">
        <f t="shared" si="65"/>
        <v>1.6400533239172224</v>
      </c>
      <c r="Y408" s="3">
        <v>8740.7287247613094</v>
      </c>
      <c r="Z408" s="3"/>
      <c r="AA408" s="3"/>
      <c r="AB408" s="3"/>
      <c r="AC408" s="3"/>
      <c r="AD408" s="3"/>
      <c r="AG408" s="2"/>
    </row>
    <row r="409" spans="1:33" x14ac:dyDescent="0.25">
      <c r="A409" s="11">
        <f t="shared" ref="A409:A472" si="75">C409-B409</f>
        <v>1</v>
      </c>
      <c r="B409" s="11">
        <v>2497</v>
      </c>
      <c r="C409">
        <v>2498</v>
      </c>
      <c r="D409" s="3">
        <f t="shared" si="70"/>
        <v>2497.5</v>
      </c>
      <c r="E409" s="3">
        <v>0.90400000000000003</v>
      </c>
      <c r="F409" s="3">
        <v>0.22300000000000075</v>
      </c>
      <c r="G409" s="3">
        <v>0.14799999999999969</v>
      </c>
      <c r="H409" s="3">
        <v>7.5000000000001066E-2</v>
      </c>
      <c r="I409" s="111">
        <v>0.22300000000000075</v>
      </c>
      <c r="J409" s="112">
        <v>7.5000000000001066E-2</v>
      </c>
      <c r="K409" s="112">
        <v>0.14799999999999969</v>
      </c>
      <c r="L409" s="113">
        <f t="shared" si="68"/>
        <v>1.9733333333333012</v>
      </c>
      <c r="M409" s="13">
        <f t="shared" si="71"/>
        <v>0.50675675675676501</v>
      </c>
      <c r="N409" s="3">
        <f t="shared" si="72"/>
        <v>8387.6547355650091</v>
      </c>
      <c r="O409" s="3">
        <f t="shared" si="73"/>
        <v>10607.361687656477</v>
      </c>
      <c r="P409" s="3">
        <f t="shared" si="67"/>
        <v>8662.3868186653035</v>
      </c>
      <c r="Q409" s="3">
        <f t="shared" si="74"/>
        <v>10146.623086771597</v>
      </c>
      <c r="R409" s="3"/>
      <c r="S409" s="292">
        <f t="shared" si="66"/>
        <v>9176.8604277994</v>
      </c>
      <c r="T409" s="82">
        <f t="shared" si="69"/>
        <v>8660.6785063009484</v>
      </c>
      <c r="U409" s="13"/>
      <c r="V409" s="3"/>
      <c r="W409" s="11"/>
      <c r="X409" s="3">
        <f t="shared" si="65"/>
        <v>1.523698189449789</v>
      </c>
      <c r="Y409" s="3">
        <v>8730.2557808433994</v>
      </c>
      <c r="Z409" s="3"/>
      <c r="AA409" s="3"/>
      <c r="AB409" s="3"/>
      <c r="AC409" s="3"/>
      <c r="AD409" s="3"/>
      <c r="AG409" s="2"/>
    </row>
    <row r="410" spans="1:33" x14ac:dyDescent="0.25">
      <c r="A410" s="11">
        <f t="shared" si="75"/>
        <v>1</v>
      </c>
      <c r="B410" s="11">
        <v>2496</v>
      </c>
      <c r="C410">
        <v>2497</v>
      </c>
      <c r="D410" s="3">
        <f t="shared" si="70"/>
        <v>2496.5</v>
      </c>
      <c r="E410" s="3">
        <v>0.81899999999999995</v>
      </c>
      <c r="F410" s="3">
        <v>0.20599999999999952</v>
      </c>
      <c r="G410" s="3">
        <v>0.14299999999999891</v>
      </c>
      <c r="H410" s="3">
        <v>6.3000000000000611E-2</v>
      </c>
      <c r="I410" s="111">
        <v>0.20599999999999952</v>
      </c>
      <c r="J410" s="112">
        <v>6.3000000000000611E-2</v>
      </c>
      <c r="K410" s="112">
        <v>0.14299999999999891</v>
      </c>
      <c r="L410" s="113">
        <f t="shared" si="68"/>
        <v>2.2698412698412302</v>
      </c>
      <c r="M410" s="13">
        <f t="shared" si="71"/>
        <v>0.44055944055944818</v>
      </c>
      <c r="N410" s="3">
        <f t="shared" si="72"/>
        <v>8383.5835575904639</v>
      </c>
      <c r="O410" s="3">
        <f t="shared" si="73"/>
        <v>10582.55817548535</v>
      </c>
      <c r="P410" s="3">
        <f t="shared" si="67"/>
        <v>8655.8238391531922</v>
      </c>
      <c r="Q410" s="3">
        <f t="shared" si="74"/>
        <v>10143.261181772486</v>
      </c>
      <c r="R410" s="3"/>
      <c r="S410" s="292">
        <f t="shared" si="66"/>
        <v>9171.6258942259228</v>
      </c>
      <c r="T410" s="82">
        <f t="shared" si="69"/>
        <v>8654.1155267888371</v>
      </c>
      <c r="U410" s="13"/>
      <c r="V410" s="3"/>
      <c r="W410" s="11"/>
      <c r="X410" s="3">
        <f t="shared" si="65"/>
        <v>1.3246584539330499</v>
      </c>
      <c r="Y410" s="3">
        <v>8720.5812227847018</v>
      </c>
      <c r="Z410" s="3"/>
      <c r="AA410" s="3"/>
      <c r="AB410" s="3"/>
      <c r="AC410" s="3"/>
      <c r="AD410" s="3"/>
      <c r="AG410" s="2"/>
    </row>
    <row r="411" spans="1:33" x14ac:dyDescent="0.25">
      <c r="A411" s="11">
        <f t="shared" si="75"/>
        <v>1</v>
      </c>
      <c r="B411" s="11">
        <v>2495</v>
      </c>
      <c r="C411">
        <v>2496</v>
      </c>
      <c r="D411" s="3">
        <f t="shared" si="70"/>
        <v>2495.5</v>
      </c>
      <c r="E411" s="3">
        <v>0.89300000000000002</v>
      </c>
      <c r="F411" s="3">
        <v>0.2159999999999993</v>
      </c>
      <c r="G411" s="3">
        <v>0.13999999999999879</v>
      </c>
      <c r="H411" s="3">
        <v>7.6000000000000512E-2</v>
      </c>
      <c r="I411" s="111">
        <v>0.2159999999999993</v>
      </c>
      <c r="J411" s="112">
        <v>7.6000000000000512E-2</v>
      </c>
      <c r="K411" s="112">
        <v>0.13999999999999879</v>
      </c>
      <c r="L411" s="113">
        <f t="shared" si="68"/>
        <v>1.8421052631578665</v>
      </c>
      <c r="M411" s="13">
        <f t="shared" si="71"/>
        <v>0.54285714285715114</v>
      </c>
      <c r="N411" s="3">
        <f t="shared" si="72"/>
        <v>8378.9006549974783</v>
      </c>
      <c r="O411" s="3">
        <f t="shared" si="73"/>
        <v>10560.994730498536</v>
      </c>
      <c r="P411" s="3">
        <f t="shared" si="67"/>
        <v>8648.2747234016497</v>
      </c>
      <c r="Q411" s="3">
        <f t="shared" si="74"/>
        <v>10139.394125668297</v>
      </c>
      <c r="R411" s="3"/>
      <c r="S411" s="292">
        <f t="shared" si="66"/>
        <v>9167.3777725735436</v>
      </c>
      <c r="T411" s="82">
        <f t="shared" si="69"/>
        <v>8646.5664110372945</v>
      </c>
      <c r="U411" s="13"/>
      <c r="V411" s="3"/>
      <c r="W411" s="11"/>
      <c r="X411" s="3">
        <f t="shared" si="65"/>
        <v>1.6322435461842508</v>
      </c>
      <c r="Y411" s="3">
        <v>8710.4370259852913</v>
      </c>
      <c r="Z411" s="3"/>
      <c r="AA411" s="3"/>
      <c r="AB411" s="3"/>
      <c r="AC411" s="3"/>
      <c r="AD411" s="3"/>
      <c r="AG411" s="2"/>
    </row>
    <row r="412" spans="1:33" x14ac:dyDescent="0.25">
      <c r="A412" s="11">
        <f t="shared" si="75"/>
        <v>1</v>
      </c>
      <c r="B412" s="11">
        <v>2494</v>
      </c>
      <c r="C412">
        <v>2495</v>
      </c>
      <c r="D412" s="3">
        <f t="shared" si="70"/>
        <v>2494.5</v>
      </c>
      <c r="E412" s="3">
        <v>0.97499999999999998</v>
      </c>
      <c r="F412" s="3">
        <v>0.2110000000000003</v>
      </c>
      <c r="G412" s="3">
        <v>0.13600000000000101</v>
      </c>
      <c r="H412" s="3">
        <v>7.4999999999999289E-2</v>
      </c>
      <c r="I412" s="111">
        <v>0.2110000000000003</v>
      </c>
      <c r="J412" s="112">
        <v>7.4999999999999289E-2</v>
      </c>
      <c r="K412" s="112">
        <v>0.13600000000000101</v>
      </c>
      <c r="L412" s="113">
        <f t="shared" si="68"/>
        <v>1.8133333333333639</v>
      </c>
      <c r="M412" s="13">
        <f t="shared" si="71"/>
        <v>0.55147058823528483</v>
      </c>
      <c r="N412" s="3">
        <f t="shared" si="72"/>
        <v>8375.100213253816</v>
      </c>
      <c r="O412" s="3">
        <f t="shared" si="73"/>
        <v>10534.424263365123</v>
      </c>
      <c r="P412" s="3">
        <f t="shared" si="67"/>
        <v>8642.1481866949325</v>
      </c>
      <c r="Q412" s="3">
        <f t="shared" si="74"/>
        <v>10136.255789742741</v>
      </c>
      <c r="R412" s="3"/>
      <c r="S412" s="292">
        <f t="shared" si="66"/>
        <v>9163.1960025355438</v>
      </c>
      <c r="T412" s="82">
        <f t="shared" si="69"/>
        <v>8640.4398743305774</v>
      </c>
      <c r="U412" s="13"/>
      <c r="V412" s="3"/>
      <c r="W412" s="11"/>
      <c r="X412" s="3">
        <f t="shared" si="65"/>
        <v>1.6581421473423363</v>
      </c>
      <c r="Y412" s="3">
        <v>8700.5276485562372</v>
      </c>
      <c r="Z412" s="3"/>
      <c r="AA412" s="3"/>
      <c r="AB412" s="3"/>
      <c r="AC412" s="3"/>
      <c r="AD412" s="3"/>
      <c r="AG412" s="2"/>
    </row>
    <row r="413" spans="1:33" x14ac:dyDescent="0.25">
      <c r="A413" s="11">
        <f t="shared" si="75"/>
        <v>1</v>
      </c>
      <c r="B413" s="11">
        <v>2493</v>
      </c>
      <c r="C413">
        <v>2494</v>
      </c>
      <c r="D413" s="3">
        <f t="shared" si="70"/>
        <v>2493.5</v>
      </c>
      <c r="E413" s="3">
        <v>0.56999999999999995</v>
      </c>
      <c r="F413" s="3">
        <v>0.15100000000000158</v>
      </c>
      <c r="G413" s="3">
        <v>0.10400000000000098</v>
      </c>
      <c r="H413" s="3">
        <v>4.7000000000000597E-2</v>
      </c>
      <c r="I413" s="111">
        <v>0.15100000000000158</v>
      </c>
      <c r="J413" s="112">
        <v>4.7000000000000597E-2</v>
      </c>
      <c r="K413" s="112">
        <v>0.10400000000000098</v>
      </c>
      <c r="L413" s="113">
        <f t="shared" si="68"/>
        <v>2.2127659574468015</v>
      </c>
      <c r="M413" s="13">
        <f t="shared" si="71"/>
        <v>0.45192307692307843</v>
      </c>
      <c r="N413" s="3">
        <f t="shared" si="72"/>
        <v>8371.3591307907209</v>
      </c>
      <c r="O413" s="3">
        <f t="shared" si="73"/>
        <v>10507.432206002428</v>
      </c>
      <c r="P413" s="3">
        <f t="shared" si="67"/>
        <v>8636.1173406567759</v>
      </c>
      <c r="Q413" s="3">
        <f t="shared" si="74"/>
        <v>10133.166471635452</v>
      </c>
      <c r="R413" s="3"/>
      <c r="S413" s="292">
        <f t="shared" si="66"/>
        <v>9158.0930916631405</v>
      </c>
      <c r="T413" s="82">
        <f t="shared" si="69"/>
        <v>8634.4090282924208</v>
      </c>
      <c r="U413" s="13"/>
      <c r="V413" s="3"/>
      <c r="W413" s="11"/>
      <c r="X413" s="3">
        <f t="shared" ref="X413:X476" si="76">1/(T413-T414)*10</f>
        <v>1.3588262315146058</v>
      </c>
      <c r="Y413" s="3">
        <v>8693.4361035714646</v>
      </c>
      <c r="Z413" s="3"/>
      <c r="AA413" s="3"/>
      <c r="AB413" s="3"/>
      <c r="AC413" s="3"/>
      <c r="AD413" s="3"/>
      <c r="AG413" s="2"/>
    </row>
    <row r="414" spans="1:33" x14ac:dyDescent="0.25">
      <c r="A414" s="11">
        <f t="shared" si="75"/>
        <v>1</v>
      </c>
      <c r="B414" s="11">
        <v>2492</v>
      </c>
      <c r="C414">
        <v>2493</v>
      </c>
      <c r="D414" s="3">
        <f t="shared" si="70"/>
        <v>2492.5</v>
      </c>
      <c r="E414" s="3">
        <v>0.56799999999999995</v>
      </c>
      <c r="F414" s="3">
        <v>0.13499999999999979</v>
      </c>
      <c r="G414" s="3">
        <v>8.6999999999999744E-2</v>
      </c>
      <c r="H414" s="3">
        <v>4.8000000000000043E-2</v>
      </c>
      <c r="I414" s="111">
        <v>0.13499999999999979</v>
      </c>
      <c r="J414" s="112">
        <v>4.8000000000000043E-2</v>
      </c>
      <c r="K414" s="112">
        <v>8.6999999999999744E-2</v>
      </c>
      <c r="L414" s="113">
        <f t="shared" si="68"/>
        <v>1.8124999999999931</v>
      </c>
      <c r="M414" s="13">
        <f t="shared" si="71"/>
        <v>0.55172413793103658</v>
      </c>
      <c r="N414" s="3">
        <f t="shared" si="72"/>
        <v>8366.7939801004613</v>
      </c>
      <c r="O414" s="3">
        <f t="shared" si="73"/>
        <v>10485.312561045715</v>
      </c>
      <c r="P414" s="3">
        <f t="shared" si="67"/>
        <v>8628.7580479318676</v>
      </c>
      <c r="Q414" s="3">
        <f t="shared" si="74"/>
        <v>10129.396652918796</v>
      </c>
      <c r="R414" s="3"/>
      <c r="S414" s="292">
        <f t="shared" ref="S414:S477" si="77">S413-L414*2.30612318272045</f>
        <v>9153.9132433944596</v>
      </c>
      <c r="T414" s="82">
        <f t="shared" si="69"/>
        <v>8627.0497355675125</v>
      </c>
      <c r="U414" s="13"/>
      <c r="V414" s="3"/>
      <c r="W414" s="11"/>
      <c r="X414" s="3">
        <f t="shared" si="76"/>
        <v>1.6589045115480965</v>
      </c>
      <c r="Y414" s="3">
        <v>8687.0959805718339</v>
      </c>
      <c r="Z414" s="3"/>
      <c r="AA414" s="3"/>
      <c r="AB414" s="3"/>
      <c r="AC414" s="3"/>
      <c r="AD414" s="3"/>
      <c r="AG414" s="2"/>
    </row>
    <row r="415" spans="1:33" x14ac:dyDescent="0.25">
      <c r="A415" s="11">
        <f t="shared" si="75"/>
        <v>1</v>
      </c>
      <c r="B415" s="11">
        <v>2491</v>
      </c>
      <c r="C415">
        <v>2492</v>
      </c>
      <c r="D415" s="3">
        <f t="shared" si="70"/>
        <v>2491.5</v>
      </c>
      <c r="E415" s="3">
        <v>0.78600000000000003</v>
      </c>
      <c r="F415" s="3">
        <v>0.18599999999999994</v>
      </c>
      <c r="G415" s="3">
        <v>0.125</v>
      </c>
      <c r="H415" s="3">
        <v>6.0999999999999943E-2</v>
      </c>
      <c r="I415" s="111">
        <v>0.18599999999999994</v>
      </c>
      <c r="J415" s="112">
        <v>6.0999999999999943E-2</v>
      </c>
      <c r="K415" s="112">
        <v>0.125</v>
      </c>
      <c r="L415" s="113">
        <f t="shared" si="68"/>
        <v>2.0491803278688545</v>
      </c>
      <c r="M415" s="13">
        <f t="shared" si="71"/>
        <v>0.48799999999999955</v>
      </c>
      <c r="N415" s="3">
        <f t="shared" si="72"/>
        <v>8363.0546168848214</v>
      </c>
      <c r="O415" s="3">
        <f t="shared" si="73"/>
        <v>10458.308093541704</v>
      </c>
      <c r="P415" s="3">
        <f t="shared" si="67"/>
        <v>8622.7299734222215</v>
      </c>
      <c r="Q415" s="3">
        <f t="shared" si="74"/>
        <v>10126.308754534901</v>
      </c>
      <c r="R415" s="3"/>
      <c r="S415" s="292">
        <f t="shared" si="77"/>
        <v>9149.1875811347873</v>
      </c>
      <c r="T415" s="82">
        <f t="shared" si="69"/>
        <v>8621.0216610578664</v>
      </c>
      <c r="U415" s="13"/>
      <c r="V415" s="3"/>
      <c r="W415" s="11"/>
      <c r="X415" s="3">
        <f t="shared" si="76"/>
        <v>1.4673010404644251</v>
      </c>
      <c r="Y415" s="3">
        <v>8678.3606999945641</v>
      </c>
      <c r="Z415" s="3"/>
      <c r="AA415" s="3"/>
      <c r="AB415" s="3"/>
      <c r="AC415" s="3"/>
      <c r="AD415" s="3"/>
      <c r="AG415" s="2"/>
    </row>
    <row r="416" spans="1:33" x14ac:dyDescent="0.25">
      <c r="A416" s="11">
        <f t="shared" si="75"/>
        <v>1</v>
      </c>
      <c r="B416" s="11">
        <v>2490</v>
      </c>
      <c r="C416">
        <v>2491</v>
      </c>
      <c r="D416" s="3">
        <f t="shared" si="70"/>
        <v>2490.5</v>
      </c>
      <c r="E416" s="3">
        <v>0.59099999999999997</v>
      </c>
      <c r="F416" s="3">
        <v>0.14799999999999969</v>
      </c>
      <c r="G416" s="3">
        <v>9.4000000000001194E-2</v>
      </c>
      <c r="H416" s="3">
        <v>5.3999999999998494E-2</v>
      </c>
      <c r="I416" s="111">
        <v>0.14799999999999969</v>
      </c>
      <c r="J416" s="112">
        <v>5.3999999999998494E-2</v>
      </c>
      <c r="K416" s="112">
        <v>9.4000000000001194E-2</v>
      </c>
      <c r="L416" s="113">
        <f t="shared" si="68"/>
        <v>1.7407407407408113</v>
      </c>
      <c r="M416" s="13">
        <f t="shared" si="71"/>
        <v>0.5744680851063596</v>
      </c>
      <c r="N416" s="3">
        <f t="shared" si="72"/>
        <v>8358.8269592074448</v>
      </c>
      <c r="O416" s="3">
        <f t="shared" si="73"/>
        <v>10434.422642034406</v>
      </c>
      <c r="P416" s="3">
        <f t="shared" si="67"/>
        <v>8615.9147393807907</v>
      </c>
      <c r="Q416" s="3">
        <f t="shared" si="74"/>
        <v>10122.817631432701</v>
      </c>
      <c r="R416" s="3"/>
      <c r="S416" s="292">
        <f t="shared" si="77"/>
        <v>9145.1732185574583</v>
      </c>
      <c r="T416" s="82">
        <f t="shared" si="69"/>
        <v>8614.2064270164356</v>
      </c>
      <c r="U416" s="13"/>
      <c r="V416" s="3"/>
      <c r="W416" s="11"/>
      <c r="X416" s="3">
        <f t="shared" si="76"/>
        <v>1.727290202848891</v>
      </c>
      <c r="Y416" s="3">
        <v>8671.4100466320051</v>
      </c>
      <c r="Z416" s="3"/>
      <c r="AA416" s="3"/>
      <c r="AB416" s="3"/>
      <c r="AC416" s="3"/>
      <c r="AD416" s="3"/>
      <c r="AG416" s="2"/>
    </row>
    <row r="417" spans="1:33" x14ac:dyDescent="0.25">
      <c r="A417" s="11">
        <f t="shared" si="75"/>
        <v>1</v>
      </c>
      <c r="B417" s="11">
        <v>2489</v>
      </c>
      <c r="C417" s="13">
        <v>2490</v>
      </c>
      <c r="D417" s="3">
        <f t="shared" si="70"/>
        <v>2489.5</v>
      </c>
      <c r="E417" s="3">
        <v>0.58199999999999896</v>
      </c>
      <c r="F417" s="3">
        <v>0.14799999999999969</v>
      </c>
      <c r="G417" s="3">
        <v>9.3999999999999417E-2</v>
      </c>
      <c r="H417" s="3">
        <v>5.400000000000027E-2</v>
      </c>
      <c r="I417" s="3">
        <v>0.14799999999999969</v>
      </c>
      <c r="J417" s="112">
        <v>5.400000000000027E-2</v>
      </c>
      <c r="K417" s="112">
        <v>9.3999999999999417E-2</v>
      </c>
      <c r="L417" s="113">
        <f t="shared" si="68"/>
        <v>1.7407407407407212</v>
      </c>
      <c r="M417" s="13">
        <f t="shared" si="71"/>
        <v>0.57446808510638936</v>
      </c>
      <c r="N417" s="3">
        <f t="shared" si="72"/>
        <v>8355.2356423004712</v>
      </c>
      <c r="O417" s="3">
        <f t="shared" si="73"/>
        <v>10406.304958449777</v>
      </c>
      <c r="P417" s="3">
        <f t="shared" si="67"/>
        <v>8610.1253242706334</v>
      </c>
      <c r="Q417" s="3">
        <f t="shared" si="74"/>
        <v>10119.851987007811</v>
      </c>
      <c r="R417" s="3"/>
      <c r="S417" s="292">
        <f t="shared" si="77"/>
        <v>9141.1588559801294</v>
      </c>
      <c r="T417" s="82">
        <f t="shared" si="69"/>
        <v>8608.4170119062783</v>
      </c>
      <c r="U417" s="13"/>
      <c r="V417" s="3"/>
      <c r="W417" s="11"/>
      <c r="X417" s="3">
        <f t="shared" si="76"/>
        <v>1.727290202848891</v>
      </c>
      <c r="Y417" s="3">
        <v>8664.4593932694461</v>
      </c>
      <c r="Z417" s="3"/>
      <c r="AA417" s="3"/>
      <c r="AB417" s="3"/>
      <c r="AC417" s="3"/>
      <c r="AD417" s="3"/>
      <c r="AG417" s="2"/>
    </row>
    <row r="418" spans="1:33" x14ac:dyDescent="0.25">
      <c r="A418" s="11">
        <f t="shared" si="75"/>
        <v>1</v>
      </c>
      <c r="B418" s="11">
        <v>2488</v>
      </c>
      <c r="C418" s="13">
        <v>2489</v>
      </c>
      <c r="D418" s="3">
        <f t="shared" si="70"/>
        <v>2488.5</v>
      </c>
      <c r="E418" s="3">
        <v>0.46600000000000019</v>
      </c>
      <c r="F418" s="3">
        <v>0.15000000000000036</v>
      </c>
      <c r="G418" s="3">
        <v>0.10300000000000065</v>
      </c>
      <c r="H418" s="3">
        <v>4.6999999999999709E-2</v>
      </c>
      <c r="I418" s="3">
        <v>0.15000000000000036</v>
      </c>
      <c r="J418" s="112">
        <v>4.6999999999999709E-2</v>
      </c>
      <c r="K418" s="112">
        <v>0.10300000000000065</v>
      </c>
      <c r="L418" s="113">
        <f t="shared" si="68"/>
        <v>2.1914893617021551</v>
      </c>
      <c r="M418" s="13">
        <f t="shared" si="71"/>
        <v>0.45631067961164479</v>
      </c>
      <c r="N418" s="3">
        <f t="shared" si="72"/>
        <v>8351.6443253934976</v>
      </c>
      <c r="O418" s="3">
        <f t="shared" si="73"/>
        <v>10378.187274865146</v>
      </c>
      <c r="P418" s="3">
        <f t="shared" si="67"/>
        <v>8604.3359091604761</v>
      </c>
      <c r="Q418" s="3">
        <f t="shared" si="74"/>
        <v>10116.88634258292</v>
      </c>
      <c r="R418" s="3"/>
      <c r="S418" s="292">
        <f t="shared" si="77"/>
        <v>9136.1050115584221</v>
      </c>
      <c r="T418" s="82">
        <f t="shared" si="69"/>
        <v>8602.627596796121</v>
      </c>
      <c r="U418" s="13"/>
      <c r="V418" s="3"/>
      <c r="W418" s="11"/>
      <c r="X418" s="3">
        <f t="shared" si="76"/>
        <v>1.3720187191991149</v>
      </c>
      <c r="Y418" s="3">
        <v>8657.4148121587441</v>
      </c>
      <c r="Z418" s="3"/>
      <c r="AA418" s="3"/>
      <c r="AB418" s="3"/>
      <c r="AC418" s="3"/>
      <c r="AD418" s="3"/>
      <c r="AG418" s="2"/>
    </row>
    <row r="419" spans="1:33" x14ac:dyDescent="0.25">
      <c r="A419" s="11">
        <f t="shared" si="75"/>
        <v>1</v>
      </c>
      <c r="B419" s="11">
        <v>2487</v>
      </c>
      <c r="C419" s="13">
        <v>2488</v>
      </c>
      <c r="D419" s="3">
        <f t="shared" si="70"/>
        <v>2487.5</v>
      </c>
      <c r="E419" s="3">
        <v>0.44099999999999895</v>
      </c>
      <c r="F419" s="3">
        <v>0.13299999999999912</v>
      </c>
      <c r="G419" s="3">
        <v>8.6999999999999744E-2</v>
      </c>
      <c r="H419" s="3">
        <v>4.5999999999999375E-2</v>
      </c>
      <c r="I419" s="3">
        <v>0.13299999999999912</v>
      </c>
      <c r="J419" s="112">
        <v>4.5999999999999375E-2</v>
      </c>
      <c r="K419" s="112">
        <v>8.6999999999999744E-2</v>
      </c>
      <c r="L419" s="113">
        <f t="shared" si="68"/>
        <v>1.8913043478261071</v>
      </c>
      <c r="M419" s="13">
        <f t="shared" si="71"/>
        <v>0.5287356321839024</v>
      </c>
      <c r="N419" s="3">
        <f t="shared" si="72"/>
        <v>8347.1230703829515</v>
      </c>
      <c r="O419" s="3">
        <f t="shared" si="73"/>
        <v>10355.852876073903</v>
      </c>
      <c r="P419" s="3">
        <f t="shared" si="67"/>
        <v>8597.0473788656145</v>
      </c>
      <c r="Q419" s="3">
        <f t="shared" si="74"/>
        <v>10113.152772123156</v>
      </c>
      <c r="R419" s="3"/>
      <c r="S419" s="292">
        <f t="shared" si="77"/>
        <v>9131.7434307563199</v>
      </c>
      <c r="T419" s="82">
        <f t="shared" si="69"/>
        <v>8595.3390665012594</v>
      </c>
      <c r="U419" s="13"/>
      <c r="V419" s="3"/>
      <c r="W419" s="11"/>
      <c r="X419" s="3">
        <f t="shared" si="76"/>
        <v>1.5897834902337724</v>
      </c>
      <c r="Y419" s="3">
        <v>8651.1686169072545</v>
      </c>
      <c r="Z419" s="3"/>
      <c r="AA419" s="3"/>
      <c r="AB419" s="3"/>
      <c r="AC419" s="3"/>
      <c r="AD419" s="3"/>
      <c r="AG419" s="2"/>
    </row>
    <row r="420" spans="1:33" x14ac:dyDescent="0.25">
      <c r="A420" s="11">
        <f t="shared" si="75"/>
        <v>1</v>
      </c>
      <c r="B420" s="11">
        <v>2486</v>
      </c>
      <c r="C420" s="13">
        <v>2487</v>
      </c>
      <c r="D420" s="3">
        <f t="shared" si="70"/>
        <v>2486.5</v>
      </c>
      <c r="E420" s="3">
        <v>0.45800000000000018</v>
      </c>
      <c r="F420" s="3">
        <v>0.15199999999999925</v>
      </c>
      <c r="G420" s="3">
        <v>0.10799999999999876</v>
      </c>
      <c r="H420" s="3">
        <v>4.4000000000000483E-2</v>
      </c>
      <c r="I420" s="3">
        <v>0.15199999999999925</v>
      </c>
      <c r="J420" s="112">
        <v>4.4000000000000483E-2</v>
      </c>
      <c r="K420" s="112">
        <v>0.10799999999999876</v>
      </c>
      <c r="L420" s="113">
        <f t="shared" si="68"/>
        <v>2.4545454545453995</v>
      </c>
      <c r="M420" s="13">
        <f t="shared" si="71"/>
        <v>0.40740740740741654</v>
      </c>
      <c r="N420" s="3">
        <f t="shared" si="72"/>
        <v>8343.2211261579359</v>
      </c>
      <c r="O420" s="3">
        <f t="shared" si="73"/>
        <v>10329.973594715892</v>
      </c>
      <c r="P420" s="3">
        <f t="shared" si="67"/>
        <v>8590.7572141598976</v>
      </c>
      <c r="Q420" s="3">
        <f t="shared" si="74"/>
        <v>10109.930617287788</v>
      </c>
      <c r="R420" s="3"/>
      <c r="S420" s="292">
        <f t="shared" si="77"/>
        <v>9126.0829465805509</v>
      </c>
      <c r="T420" s="82">
        <f t="shared" si="69"/>
        <v>8589.0489017955424</v>
      </c>
      <c r="U420" s="13"/>
      <c r="V420" s="3"/>
      <c r="W420" s="11"/>
      <c r="X420" s="3">
        <f t="shared" si="76"/>
        <v>1.2249780999627846</v>
      </c>
      <c r="Y420" s="3">
        <v>8644.0301080484096</v>
      </c>
      <c r="Z420" s="3"/>
      <c r="AA420" s="3"/>
      <c r="AB420" s="3"/>
      <c r="AC420" s="3"/>
      <c r="AD420" s="3"/>
      <c r="AG420" s="2"/>
    </row>
    <row r="421" spans="1:33" x14ac:dyDescent="0.25">
      <c r="A421" s="11">
        <f t="shared" si="75"/>
        <v>1</v>
      </c>
      <c r="B421" s="11">
        <v>2485</v>
      </c>
      <c r="C421" s="13">
        <v>2486</v>
      </c>
      <c r="D421" s="3">
        <f t="shared" si="70"/>
        <v>2485.5</v>
      </c>
      <c r="E421" s="3">
        <v>0.41300000000000026</v>
      </c>
      <c r="F421" s="3">
        <v>0.13100000000000023</v>
      </c>
      <c r="G421" s="3">
        <v>8.6000000000000298E-2</v>
      </c>
      <c r="H421" s="3">
        <v>4.4999999999999929E-2</v>
      </c>
      <c r="I421" s="3">
        <v>0.13100000000000023</v>
      </c>
      <c r="J421" s="112">
        <v>4.4999999999999929E-2</v>
      </c>
      <c r="K421" s="112">
        <v>8.6000000000000298E-2</v>
      </c>
      <c r="L421" s="113">
        <f t="shared" si="68"/>
        <v>1.9111111111111208</v>
      </c>
      <c r="M421" s="13">
        <f t="shared" si="71"/>
        <v>0.52325581395348575</v>
      </c>
      <c r="N421" s="3">
        <f t="shared" si="72"/>
        <v>8338.1571609254715</v>
      </c>
      <c r="O421" s="3">
        <f t="shared" si="73"/>
        <v>10310.032795795105</v>
      </c>
      <c r="P421" s="3">
        <f t="shared" si="67"/>
        <v>8582.593802911726</v>
      </c>
      <c r="Q421" s="3">
        <f t="shared" si="74"/>
        <v>10105.748886561008</v>
      </c>
      <c r="R421" s="3"/>
      <c r="S421" s="292">
        <f t="shared" si="77"/>
        <v>9121.6756889424632</v>
      </c>
      <c r="T421" s="82">
        <f t="shared" si="69"/>
        <v>8580.8854905473709</v>
      </c>
      <c r="U421" s="13"/>
      <c r="V421" s="3"/>
      <c r="W421" s="11"/>
      <c r="X421" s="3">
        <f t="shared" si="76"/>
        <v>1.5733069677111415</v>
      </c>
      <c r="Y421" s="3">
        <v>8637.877840545063</v>
      </c>
      <c r="Z421" s="3"/>
      <c r="AA421" s="3"/>
      <c r="AB421" s="3"/>
      <c r="AC421" s="3"/>
      <c r="AD421" s="3"/>
      <c r="AG421" s="2"/>
    </row>
    <row r="422" spans="1:33" x14ac:dyDescent="0.25">
      <c r="A422" s="11">
        <f t="shared" si="75"/>
        <v>1</v>
      </c>
      <c r="B422" s="11">
        <v>2484</v>
      </c>
      <c r="C422" s="13">
        <v>2485</v>
      </c>
      <c r="D422" s="3">
        <f t="shared" si="70"/>
        <v>2484.5</v>
      </c>
      <c r="E422" s="3">
        <v>0.40000000000000036</v>
      </c>
      <c r="F422" s="3">
        <v>0.12800000000000011</v>
      </c>
      <c r="G422" s="3">
        <v>8.3000000000000185E-2</v>
      </c>
      <c r="H422" s="3">
        <v>4.4999999999999929E-2</v>
      </c>
      <c r="I422" s="3">
        <v>0.12800000000000011</v>
      </c>
      <c r="J422" s="112">
        <v>4.4999999999999929E-2</v>
      </c>
      <c r="K422" s="112">
        <v>8.3000000000000185E-2</v>
      </c>
      <c r="L422" s="113">
        <f t="shared" si="68"/>
        <v>1.8444444444444514</v>
      </c>
      <c r="M422" s="13">
        <f t="shared" si="71"/>
        <v>0.54216867469879315</v>
      </c>
      <c r="N422" s="3">
        <f t="shared" si="72"/>
        <v>8334.214353427602</v>
      </c>
      <c r="O422" s="3">
        <f t="shared" si="73"/>
        <v>10284.421727413755</v>
      </c>
      <c r="P422" s="3">
        <f t="shared" si="67"/>
        <v>8576.2377641950425</v>
      </c>
      <c r="Q422" s="3">
        <f t="shared" si="74"/>
        <v>10102.492987575384</v>
      </c>
      <c r="R422" s="3"/>
      <c r="S422" s="292">
        <f t="shared" si="77"/>
        <v>9117.4221728498906</v>
      </c>
      <c r="T422" s="82">
        <f t="shared" si="69"/>
        <v>8574.5294518306873</v>
      </c>
      <c r="U422" s="13"/>
      <c r="V422" s="3"/>
      <c r="W422" s="11"/>
      <c r="X422" s="3">
        <f t="shared" si="76"/>
        <v>1.6301734846162175</v>
      </c>
      <c r="Y422" s="3">
        <v>8631.8664646639299</v>
      </c>
      <c r="Z422" s="3"/>
      <c r="AA422" s="3"/>
      <c r="AB422" s="3"/>
      <c r="AC422" s="3"/>
      <c r="AD422" s="3"/>
      <c r="AG422" s="2"/>
    </row>
    <row r="423" spans="1:33" x14ac:dyDescent="0.25">
      <c r="A423" s="11">
        <f t="shared" si="75"/>
        <v>1</v>
      </c>
      <c r="B423" s="11">
        <v>2483</v>
      </c>
      <c r="C423" s="13">
        <v>2484</v>
      </c>
      <c r="D423" s="3">
        <f t="shared" si="70"/>
        <v>2483.5</v>
      </c>
      <c r="E423" s="3">
        <v>0.40799999999999947</v>
      </c>
      <c r="F423" s="3">
        <v>0.12599999999999945</v>
      </c>
      <c r="G423" s="3">
        <v>7.099999999999973E-2</v>
      </c>
      <c r="H423" s="3">
        <v>5.4999999999999716E-2</v>
      </c>
      <c r="I423" s="3">
        <v>0.12599999999999945</v>
      </c>
      <c r="J423" s="112">
        <v>5.4999999999999716E-2</v>
      </c>
      <c r="K423" s="112">
        <v>7.099999999999973E-2</v>
      </c>
      <c r="L423" s="113">
        <f t="shared" si="68"/>
        <v>1.2909090909090926</v>
      </c>
      <c r="M423" s="13">
        <f t="shared" si="71"/>
        <v>0.77464788732394263</v>
      </c>
      <c r="N423" s="3">
        <f t="shared" si="72"/>
        <v>8330.409085726169</v>
      </c>
      <c r="O423" s="3">
        <f t="shared" si="73"/>
        <v>10257.884957765611</v>
      </c>
      <c r="P423" s="3">
        <f t="shared" si="67"/>
        <v>8570.1034477591729</v>
      </c>
      <c r="Q423" s="3">
        <f t="shared" si="74"/>
        <v>10099.350666461351</v>
      </c>
      <c r="R423" s="3"/>
      <c r="S423" s="292">
        <f t="shared" si="77"/>
        <v>9114.4451774685604</v>
      </c>
      <c r="T423" s="82">
        <f t="shared" si="69"/>
        <v>8568.3951353948178</v>
      </c>
      <c r="U423" s="13"/>
      <c r="V423" s="3"/>
      <c r="W423" s="11"/>
      <c r="X423" s="3">
        <f t="shared" si="76"/>
        <v>2.3291837111966323</v>
      </c>
      <c r="Y423" s="3">
        <v>8625.9490165309398</v>
      </c>
      <c r="Z423" s="3"/>
      <c r="AA423" s="3"/>
      <c r="AB423" s="3"/>
      <c r="AC423" s="3"/>
      <c r="AD423" s="3"/>
      <c r="AG423" s="2"/>
    </row>
    <row r="424" spans="1:33" x14ac:dyDescent="0.25">
      <c r="A424" s="11">
        <f t="shared" si="75"/>
        <v>1</v>
      </c>
      <c r="B424" s="11">
        <v>2482</v>
      </c>
      <c r="C424" s="13">
        <v>2483</v>
      </c>
      <c r="D424" s="3">
        <f t="shared" si="70"/>
        <v>2482.5</v>
      </c>
      <c r="E424" s="3">
        <v>0.44699999999999918</v>
      </c>
      <c r="F424" s="113">
        <f t="shared" ref="F424:K424" si="78">(SUM(F421:F423)+SUM(F425:F427))/6</f>
        <v>0.12516666666666673</v>
      </c>
      <c r="G424" s="113">
        <f t="shared" si="78"/>
        <v>8.016666666666665E-2</v>
      </c>
      <c r="H424" s="113">
        <f t="shared" si="78"/>
        <v>4.5000000000000075E-2</v>
      </c>
      <c r="I424" s="113">
        <f t="shared" si="78"/>
        <v>0.12516666666666673</v>
      </c>
      <c r="J424" s="113">
        <f t="shared" si="78"/>
        <v>4.5000000000000075E-2</v>
      </c>
      <c r="K424" s="113">
        <f t="shared" si="78"/>
        <v>8.016666666666665E-2</v>
      </c>
      <c r="L424" s="113">
        <f>(SUM(L421:L423)+SUM(L425:L427))/6</f>
        <v>1.800630286605891</v>
      </c>
      <c r="M424" s="13"/>
      <c r="N424" s="3">
        <f t="shared" si="72"/>
        <v>8327.7458151224291</v>
      </c>
      <c r="O424" s="3">
        <f t="shared" si="73"/>
        <v>10219.969354183833</v>
      </c>
      <c r="P424" s="3">
        <f t="shared" si="67"/>
        <v>8565.8100981397638</v>
      </c>
      <c r="Q424" s="3">
        <f t="shared" si="74"/>
        <v>10097.151385856896</v>
      </c>
      <c r="R424" s="3"/>
      <c r="S424" s="292">
        <f t="shared" si="77"/>
        <v>9110.2927022211097</v>
      </c>
      <c r="T424" s="82">
        <f t="shared" si="69"/>
        <v>8564.1017857754086</v>
      </c>
      <c r="U424" s="13"/>
      <c r="V424" s="3"/>
      <c r="W424" s="11"/>
      <c r="X424" s="3"/>
      <c r="Y424" s="3">
        <v>8625.9490165309398</v>
      </c>
      <c r="Z424" s="3"/>
      <c r="AA424" s="3"/>
      <c r="AB424" s="3"/>
      <c r="AC424" s="3"/>
      <c r="AD424" s="3"/>
      <c r="AG424" s="2"/>
    </row>
    <row r="425" spans="1:33" x14ac:dyDescent="0.25">
      <c r="A425" s="11">
        <f t="shared" si="75"/>
        <v>1</v>
      </c>
      <c r="B425" s="11">
        <v>2481</v>
      </c>
      <c r="C425" s="13">
        <v>2482</v>
      </c>
      <c r="D425" s="3">
        <f t="shared" si="70"/>
        <v>2481.5</v>
      </c>
      <c r="E425" s="3">
        <v>0.32200000000000006</v>
      </c>
      <c r="F425" s="3">
        <v>0.11099999999999977</v>
      </c>
      <c r="G425" s="3">
        <v>6.9999999999999396E-2</v>
      </c>
      <c r="H425" s="3">
        <v>4.1000000000000369E-2</v>
      </c>
      <c r="I425" s="3">
        <v>0.11099999999999977</v>
      </c>
      <c r="J425" s="112">
        <v>4.1000000000000369E-2</v>
      </c>
      <c r="K425" s="112">
        <v>6.9999999999999396E-2</v>
      </c>
      <c r="L425" s="113">
        <f t="shared" ref="L425:L457" si="79">K425/J425</f>
        <v>1.7073170731707017</v>
      </c>
      <c r="M425" s="13">
        <f t="shared" si="71"/>
        <v>0.58571428571429607</v>
      </c>
      <c r="N425" s="3">
        <f t="shared" si="72"/>
        <v>8324.0309402762487</v>
      </c>
      <c r="O425" s="3">
        <f t="shared" si="73"/>
        <v>10219.969354183833</v>
      </c>
      <c r="P425" s="3">
        <f t="shared" si="67"/>
        <v>8559.8215003290134</v>
      </c>
      <c r="Q425" s="3">
        <f t="shared" si="74"/>
        <v>10094.083709524757</v>
      </c>
      <c r="R425" s="3"/>
      <c r="S425" s="292">
        <f t="shared" si="77"/>
        <v>9106.3554187384161</v>
      </c>
      <c r="T425" s="82">
        <f t="shared" si="69"/>
        <v>8558.1131879646582</v>
      </c>
      <c r="U425" s="13"/>
      <c r="V425" s="3"/>
      <c r="W425" s="11"/>
      <c r="X425" s="3">
        <f t="shared" si="76"/>
        <v>1.7611048787777581</v>
      </c>
      <c r="Y425" s="3">
        <v>8620.736026509021</v>
      </c>
      <c r="Z425" s="3"/>
      <c r="AA425" s="3"/>
      <c r="AB425" s="3"/>
      <c r="AC425" s="3"/>
      <c r="AD425" s="3"/>
      <c r="AG425" s="2"/>
    </row>
    <row r="426" spans="1:33" x14ac:dyDescent="0.25">
      <c r="A426" s="11">
        <f t="shared" si="75"/>
        <v>1</v>
      </c>
      <c r="B426" s="11">
        <v>2480</v>
      </c>
      <c r="C426" s="13">
        <v>2481</v>
      </c>
      <c r="D426" s="3">
        <f t="shared" si="70"/>
        <v>2480.5</v>
      </c>
      <c r="E426" s="3">
        <v>0.3360000000000003</v>
      </c>
      <c r="F426" s="3">
        <v>0.14300000000000068</v>
      </c>
      <c r="G426" s="3">
        <v>9.9000000000000199E-2</v>
      </c>
      <c r="H426" s="3">
        <v>4.4000000000000483E-2</v>
      </c>
      <c r="I426" s="3">
        <v>0.14300000000000068</v>
      </c>
      <c r="J426" s="112">
        <v>4.4000000000000483E-2</v>
      </c>
      <c r="K426" s="112">
        <v>9.9000000000000199E-2</v>
      </c>
      <c r="L426" s="113">
        <f t="shared" si="79"/>
        <v>2.24999999999998</v>
      </c>
      <c r="M426" s="13">
        <f t="shared" si="71"/>
        <v>0.44444444444444842</v>
      </c>
      <c r="N426" s="3">
        <f t="shared" si="72"/>
        <v>8320.5085796357816</v>
      </c>
      <c r="O426" s="3">
        <f t="shared" si="73"/>
        <v>10191.30121859252</v>
      </c>
      <c r="P426" s="3">
        <f t="shared" si="67"/>
        <v>8554.1432467959585</v>
      </c>
      <c r="Q426" s="3">
        <f t="shared" si="74"/>
        <v>10091.175007935217</v>
      </c>
      <c r="R426" s="3"/>
      <c r="S426" s="292">
        <f t="shared" si="77"/>
        <v>9101.1666415772943</v>
      </c>
      <c r="T426" s="82">
        <f t="shared" si="69"/>
        <v>8552.4349344316033</v>
      </c>
      <c r="U426" s="13"/>
      <c r="V426" s="3"/>
      <c r="W426" s="11"/>
      <c r="X426" s="3">
        <f t="shared" si="76"/>
        <v>1.3363397454138115</v>
      </c>
      <c r="Y426" s="3">
        <v>8614.0201925168185</v>
      </c>
      <c r="Z426" s="3"/>
      <c r="AA426" s="3"/>
      <c r="AB426" s="3"/>
      <c r="AC426" s="3"/>
      <c r="AD426" s="3"/>
      <c r="AG426" s="2"/>
    </row>
    <row r="427" spans="1:33" x14ac:dyDescent="0.25">
      <c r="A427" s="11">
        <f t="shared" si="75"/>
        <v>1</v>
      </c>
      <c r="B427" s="11">
        <v>2479</v>
      </c>
      <c r="C427" s="13">
        <v>2480</v>
      </c>
      <c r="D427" s="3">
        <f t="shared" si="70"/>
        <v>2479.5</v>
      </c>
      <c r="E427" s="3">
        <v>0.42100000000000026</v>
      </c>
      <c r="F427" s="3">
        <v>0.1120000000000001</v>
      </c>
      <c r="G427" s="3">
        <v>7.2000000000000064E-2</v>
      </c>
      <c r="H427" s="3">
        <v>4.0000000000000036E-2</v>
      </c>
      <c r="I427" s="3">
        <v>0.1120000000000001</v>
      </c>
      <c r="J427" s="112">
        <v>4.0000000000000036E-2</v>
      </c>
      <c r="K427" s="112">
        <v>7.2000000000000064E-2</v>
      </c>
      <c r="L427" s="113">
        <f t="shared" si="79"/>
        <v>1.8</v>
      </c>
      <c r="M427" s="13">
        <f t="shared" si="71"/>
        <v>0.55555555555555558</v>
      </c>
      <c r="N427" s="3">
        <f t="shared" si="72"/>
        <v>8315.8666115060223</v>
      </c>
      <c r="O427" s="3">
        <f t="shared" si="73"/>
        <v>10169.547619769843</v>
      </c>
      <c r="P427" s="3">
        <f t="shared" si="67"/>
        <v>8546.6601198184671</v>
      </c>
      <c r="Q427" s="3">
        <f t="shared" si="74"/>
        <v>10087.341754769002</v>
      </c>
      <c r="R427" s="3"/>
      <c r="S427" s="292">
        <f t="shared" si="77"/>
        <v>9097.0156198483983</v>
      </c>
      <c r="T427" s="82">
        <f t="shared" si="69"/>
        <v>8544.951807454112</v>
      </c>
      <c r="U427" s="13"/>
      <c r="V427" s="3"/>
      <c r="W427" s="11"/>
      <c r="X427" s="3">
        <f t="shared" si="76"/>
        <v>1.6704246817674675</v>
      </c>
      <c r="Y427" s="3">
        <v>8608.7602386208273</v>
      </c>
      <c r="Z427" s="3"/>
      <c r="AA427" s="3"/>
      <c r="AB427" s="3"/>
      <c r="AC427" s="3"/>
      <c r="AD427" s="3"/>
      <c r="AG427" s="2"/>
    </row>
    <row r="428" spans="1:33" x14ac:dyDescent="0.25">
      <c r="A428" s="11">
        <f t="shared" si="75"/>
        <v>1</v>
      </c>
      <c r="B428" s="11">
        <v>2478</v>
      </c>
      <c r="C428" s="13">
        <v>2479</v>
      </c>
      <c r="D428" s="3">
        <f t="shared" si="70"/>
        <v>2478.5</v>
      </c>
      <c r="E428" s="3">
        <v>0.43799999999999883</v>
      </c>
      <c r="F428" s="3">
        <v>0.13599999999999923</v>
      </c>
      <c r="G428" s="3">
        <v>8.6999999999999744E-2</v>
      </c>
      <c r="H428" s="3">
        <v>4.8999999999999488E-2</v>
      </c>
      <c r="I428" s="3">
        <v>0.13599999999999923</v>
      </c>
      <c r="J428" s="112">
        <v>4.8999999999999488E-2</v>
      </c>
      <c r="K428" s="112">
        <v>8.6999999999999744E-2</v>
      </c>
      <c r="L428" s="113">
        <f t="shared" si="79"/>
        <v>1.7755102040816459</v>
      </c>
      <c r="M428" s="13">
        <f t="shared" si="71"/>
        <v>0.56321839080459346</v>
      </c>
      <c r="N428" s="3">
        <f t="shared" si="72"/>
        <v>8312.1530370022156</v>
      </c>
      <c r="O428" s="3">
        <f t="shared" si="73"/>
        <v>10142.355621241497</v>
      </c>
      <c r="P428" s="3">
        <f t="shared" si="67"/>
        <v>8540.6736182364748</v>
      </c>
      <c r="Q428" s="3">
        <f t="shared" si="74"/>
        <v>10084.27515223603</v>
      </c>
      <c r="R428" s="3"/>
      <c r="S428" s="292">
        <f t="shared" si="77"/>
        <v>9092.9210746056087</v>
      </c>
      <c r="T428" s="82">
        <f t="shared" si="69"/>
        <v>8538.9653058721196</v>
      </c>
      <c r="U428" s="13"/>
      <c r="V428" s="3"/>
      <c r="W428" s="11"/>
      <c r="X428" s="3">
        <f t="shared" si="76"/>
        <v>1.6934650222053058</v>
      </c>
      <c r="Y428" s="3">
        <v>8602.3731517471242</v>
      </c>
      <c r="Z428" s="3"/>
      <c r="AA428" s="3"/>
      <c r="AB428" s="3"/>
      <c r="AC428" s="3"/>
      <c r="AD428" s="3"/>
      <c r="AG428" s="2"/>
    </row>
    <row r="429" spans="1:33" x14ac:dyDescent="0.25">
      <c r="A429" s="11">
        <f t="shared" si="75"/>
        <v>1</v>
      </c>
      <c r="B429" s="11">
        <v>2477</v>
      </c>
      <c r="C429" s="13">
        <v>2478</v>
      </c>
      <c r="D429" s="3">
        <f t="shared" si="70"/>
        <v>2477.5</v>
      </c>
      <c r="E429" s="3">
        <v>0.33200000000000074</v>
      </c>
      <c r="F429" s="3">
        <v>0.10500000000000043</v>
      </c>
      <c r="G429" s="3">
        <v>6.6000000000000725E-2</v>
      </c>
      <c r="H429" s="3">
        <v>3.8999999999999702E-2</v>
      </c>
      <c r="I429" s="3">
        <v>0.10500000000000043</v>
      </c>
      <c r="J429" s="112">
        <v>3.8999999999999702E-2</v>
      </c>
      <c r="K429" s="112">
        <v>6.6000000000000725E-2</v>
      </c>
      <c r="L429" s="113">
        <f t="shared" si="79"/>
        <v>1.6923076923077238</v>
      </c>
      <c r="M429" s="13">
        <f t="shared" si="71"/>
        <v>0.59090909090907995</v>
      </c>
      <c r="N429" s="3">
        <f t="shared" si="72"/>
        <v>8308.4899873215891</v>
      </c>
      <c r="O429" s="3">
        <f t="shared" si="73"/>
        <v>10114.788560664485</v>
      </c>
      <c r="P429" s="3">
        <f t="shared" si="67"/>
        <v>8534.7685656555968</v>
      </c>
      <c r="Q429" s="3">
        <f t="shared" si="74"/>
        <v>10081.2502721865</v>
      </c>
      <c r="R429" s="3"/>
      <c r="S429" s="292">
        <f t="shared" si="77"/>
        <v>9089.0184046040813</v>
      </c>
      <c r="T429" s="82">
        <f t="shared" si="69"/>
        <v>8533.0602532912417</v>
      </c>
      <c r="U429" s="13"/>
      <c r="V429" s="3"/>
      <c r="W429" s="11"/>
      <c r="X429" s="3">
        <f t="shared" si="76"/>
        <v>1.7767244342431276</v>
      </c>
      <c r="Y429" s="3">
        <v>8597.4419449696325</v>
      </c>
      <c r="Z429" s="3"/>
      <c r="AA429" s="3"/>
      <c r="AB429" s="3"/>
      <c r="AC429" s="3"/>
      <c r="AD429" s="3"/>
      <c r="AG429" s="2"/>
    </row>
    <row r="430" spans="1:33" x14ac:dyDescent="0.25">
      <c r="A430" s="11">
        <f t="shared" si="75"/>
        <v>1</v>
      </c>
      <c r="B430" s="11">
        <v>2476</v>
      </c>
      <c r="C430" s="13">
        <v>2477</v>
      </c>
      <c r="D430" s="3">
        <f t="shared" si="70"/>
        <v>2476.5</v>
      </c>
      <c r="E430" s="3">
        <v>0.34700000000000131</v>
      </c>
      <c r="F430" s="3">
        <v>0.11300000000000132</v>
      </c>
      <c r="G430" s="3">
        <v>7.6000000000000512E-2</v>
      </c>
      <c r="H430" s="3">
        <v>3.700000000000081E-2</v>
      </c>
      <c r="I430" s="3">
        <v>0.11300000000000132</v>
      </c>
      <c r="J430" s="112">
        <v>3.700000000000081E-2</v>
      </c>
      <c r="K430" s="112">
        <v>7.6000000000000512E-2</v>
      </c>
      <c r="L430" s="113">
        <f t="shared" si="79"/>
        <v>2.0540540540540229</v>
      </c>
      <c r="M430" s="13">
        <f t="shared" si="71"/>
        <v>0.48684210526316529</v>
      </c>
      <c r="N430" s="3">
        <f t="shared" si="72"/>
        <v>8304.9985924889497</v>
      </c>
      <c r="O430" s="3">
        <f t="shared" si="73"/>
        <v>10085.866162229791</v>
      </c>
      <c r="P430" s="3">
        <f t="shared" si="67"/>
        <v>8529.1402308349188</v>
      </c>
      <c r="Q430" s="3">
        <f t="shared" si="74"/>
        <v>10078.367141599945</v>
      </c>
      <c r="R430" s="3"/>
      <c r="S430" s="292">
        <f t="shared" si="77"/>
        <v>9084.2815029314661</v>
      </c>
      <c r="T430" s="82">
        <f t="shared" si="69"/>
        <v>8527.4319184705637</v>
      </c>
      <c r="U430" s="13"/>
      <c r="V430" s="3"/>
      <c r="W430" s="11"/>
      <c r="X430" s="3">
        <f t="shared" si="76"/>
        <v>1.4638195237594362</v>
      </c>
      <c r="Y430" s="3">
        <v>8592.1350271995707</v>
      </c>
      <c r="Z430" s="3"/>
      <c r="AA430" s="3"/>
      <c r="AB430" s="3"/>
      <c r="AC430" s="3"/>
      <c r="AD430" s="3"/>
      <c r="AG430" s="2"/>
    </row>
    <row r="431" spans="1:33" x14ac:dyDescent="0.25">
      <c r="A431" s="11">
        <f t="shared" si="75"/>
        <v>1</v>
      </c>
      <c r="B431" s="11">
        <v>2475</v>
      </c>
      <c r="C431" s="13">
        <v>2476</v>
      </c>
      <c r="D431" s="3">
        <f t="shared" si="70"/>
        <v>2475.5</v>
      </c>
      <c r="E431" s="3">
        <v>0.64100000000000001</v>
      </c>
      <c r="F431" s="3">
        <v>0.17300000000000004</v>
      </c>
      <c r="G431" s="3">
        <v>0.10999999999999943</v>
      </c>
      <c r="H431" s="3">
        <v>6.3000000000000611E-2</v>
      </c>
      <c r="I431" s="3">
        <v>0.17300000000000004</v>
      </c>
      <c r="J431" s="112">
        <v>6.3000000000000611E-2</v>
      </c>
      <c r="K431" s="112">
        <v>0.10999999999999943</v>
      </c>
      <c r="L431" s="113">
        <f t="shared" si="79"/>
        <v>1.7460317460317201</v>
      </c>
      <c r="M431" s="13">
        <f t="shared" si="71"/>
        <v>0.57272727272728119</v>
      </c>
      <c r="N431" s="3">
        <f t="shared" si="72"/>
        <v>8300.7608798419624</v>
      </c>
      <c r="O431" s="3">
        <f t="shared" si="73"/>
        <v>10062.037384572057</v>
      </c>
      <c r="P431" s="3">
        <f t="shared" si="67"/>
        <v>8522.3087875882011</v>
      </c>
      <c r="Q431" s="3">
        <f t="shared" si="74"/>
        <v>10074.867715286044</v>
      </c>
      <c r="R431" s="3"/>
      <c r="S431" s="292">
        <f t="shared" si="77"/>
        <v>9080.2549386441769</v>
      </c>
      <c r="T431" s="82">
        <f t="shared" si="69"/>
        <v>8520.6004752238459</v>
      </c>
      <c r="U431" s="13"/>
      <c r="V431" s="3"/>
      <c r="W431" s="11"/>
      <c r="X431" s="3">
        <f t="shared" si="76"/>
        <v>1.7220559901130064</v>
      </c>
      <c r="Y431" s="3">
        <v>8584.0102769852274</v>
      </c>
      <c r="Z431" s="3"/>
      <c r="AA431" s="3"/>
      <c r="AB431" s="3"/>
      <c r="AC431" s="3"/>
      <c r="AD431" s="3"/>
      <c r="AG431" s="2"/>
    </row>
    <row r="432" spans="1:33" x14ac:dyDescent="0.25">
      <c r="A432" s="11">
        <f t="shared" si="75"/>
        <v>1</v>
      </c>
      <c r="B432" s="11">
        <v>2474</v>
      </c>
      <c r="C432" s="13">
        <v>2475</v>
      </c>
      <c r="D432" s="3">
        <f t="shared" si="70"/>
        <v>2474.5</v>
      </c>
      <c r="E432" s="3">
        <v>0.30499999999999972</v>
      </c>
      <c r="F432" s="3">
        <v>0.10200000000000031</v>
      </c>
      <c r="G432" s="3">
        <v>6.4999999999999503E-2</v>
      </c>
      <c r="H432" s="3">
        <v>3.700000000000081E-2</v>
      </c>
      <c r="I432" s="3">
        <v>0.10200000000000031</v>
      </c>
      <c r="J432" s="112">
        <v>3.700000000000081E-2</v>
      </c>
      <c r="K432" s="112">
        <v>6.4999999999999503E-2</v>
      </c>
      <c r="L432" s="113">
        <f t="shared" si="79"/>
        <v>1.7567567567567048</v>
      </c>
      <c r="M432" s="13">
        <f t="shared" si="71"/>
        <v>0.56923076923078608</v>
      </c>
      <c r="N432" s="3">
        <f t="shared" si="72"/>
        <v>8297.1586470781276</v>
      </c>
      <c r="O432" s="3">
        <f t="shared" si="73"/>
        <v>10034.004906089198</v>
      </c>
      <c r="P432" s="3">
        <f t="shared" si="67"/>
        <v>8516.50177547163</v>
      </c>
      <c r="Q432" s="3">
        <f t="shared" si="74"/>
        <v>10071.89305674436</v>
      </c>
      <c r="R432" s="3"/>
      <c r="S432" s="292">
        <f t="shared" si="77"/>
        <v>9076.2036411610188</v>
      </c>
      <c r="T432" s="82">
        <f t="shared" si="69"/>
        <v>8514.7934631072749</v>
      </c>
      <c r="U432" s="13"/>
      <c r="V432" s="3"/>
      <c r="W432" s="11"/>
      <c r="X432" s="3">
        <f t="shared" si="76"/>
        <v>1.7115428277801028</v>
      </c>
      <c r="Y432" s="3">
        <v>8579.219961829951</v>
      </c>
      <c r="Z432" s="3"/>
      <c r="AA432" s="3"/>
      <c r="AB432" s="3"/>
      <c r="AC432" s="3"/>
      <c r="AD432" s="3"/>
      <c r="AG432" s="2"/>
    </row>
    <row r="433" spans="1:33" x14ac:dyDescent="0.25">
      <c r="A433" s="11">
        <f t="shared" si="75"/>
        <v>1</v>
      </c>
      <c r="B433" s="11">
        <v>2473</v>
      </c>
      <c r="C433" s="13">
        <v>2474</v>
      </c>
      <c r="D433" s="3">
        <f t="shared" si="70"/>
        <v>2473.5</v>
      </c>
      <c r="E433" s="3">
        <v>0.58399999999999963</v>
      </c>
      <c r="F433" s="3">
        <v>0.16999999999999993</v>
      </c>
      <c r="G433" s="3">
        <v>0.11800000000000033</v>
      </c>
      <c r="H433" s="3">
        <v>5.1999999999999602E-2</v>
      </c>
      <c r="I433" s="3">
        <v>0.16999999999999993</v>
      </c>
      <c r="J433" s="112">
        <v>5.1999999999999602E-2</v>
      </c>
      <c r="K433" s="112">
        <v>0.11800000000000033</v>
      </c>
      <c r="L433" s="113">
        <f t="shared" si="79"/>
        <v>2.2692307692307927</v>
      </c>
      <c r="M433" s="13">
        <f t="shared" si="71"/>
        <v>0.4406779661016903</v>
      </c>
      <c r="N433" s="3">
        <f t="shared" si="72"/>
        <v>8293.5342875774149</v>
      </c>
      <c r="O433" s="3">
        <f t="shared" si="73"/>
        <v>10006.143566058616</v>
      </c>
      <c r="P433" s="3">
        <f t="shared" si="67"/>
        <v>8510.659093747463</v>
      </c>
      <c r="Q433" s="3">
        <f t="shared" si="74"/>
        <v>10068.900126344313</v>
      </c>
      <c r="R433" s="3"/>
      <c r="S433" s="292">
        <f t="shared" si="77"/>
        <v>9070.9705154771527</v>
      </c>
      <c r="T433" s="82">
        <f t="shared" si="69"/>
        <v>8508.9507813831078</v>
      </c>
      <c r="U433" s="13"/>
      <c r="V433" s="3"/>
      <c r="W433" s="11"/>
      <c r="X433" s="3">
        <f t="shared" si="76"/>
        <v>1.3250148323171991</v>
      </c>
      <c r="Y433" s="3">
        <v>8571.236103237823</v>
      </c>
      <c r="Z433" s="3"/>
      <c r="AA433" s="3"/>
      <c r="AB433" s="3"/>
      <c r="AC433" s="3"/>
      <c r="AD433" s="3"/>
      <c r="AG433" s="2"/>
    </row>
    <row r="434" spans="1:33" x14ac:dyDescent="0.25">
      <c r="A434" s="11">
        <f t="shared" si="75"/>
        <v>1</v>
      </c>
      <c r="B434" s="11">
        <v>2472</v>
      </c>
      <c r="C434" s="13">
        <v>2473</v>
      </c>
      <c r="D434" s="3">
        <f t="shared" si="70"/>
        <v>2472.5</v>
      </c>
      <c r="E434" s="3">
        <v>0.73499999999999943</v>
      </c>
      <c r="F434" s="3">
        <v>0.20599999999999952</v>
      </c>
      <c r="G434" s="3">
        <v>0.13299999999999912</v>
      </c>
      <c r="H434" s="3">
        <v>7.3000000000000398E-2</v>
      </c>
      <c r="I434" s="3">
        <v>0.20599999999999952</v>
      </c>
      <c r="J434" s="112">
        <v>7.3000000000000398E-2</v>
      </c>
      <c r="K434" s="112">
        <v>0.13299999999999912</v>
      </c>
      <c r="L434" s="113">
        <f t="shared" si="79"/>
        <v>1.8219178082191561</v>
      </c>
      <c r="M434" s="13">
        <f t="shared" si="71"/>
        <v>0.54887218045113439</v>
      </c>
      <c r="N434" s="3">
        <f t="shared" si="72"/>
        <v>8288.8526445063762</v>
      </c>
      <c r="O434" s="3">
        <f t="shared" si="73"/>
        <v>9984.574319768335</v>
      </c>
      <c r="P434" s="3">
        <f t="shared" si="67"/>
        <v>8503.1120084197373</v>
      </c>
      <c r="Q434" s="3">
        <f t="shared" si="74"/>
        <v>10065.034110330524</v>
      </c>
      <c r="R434" s="3"/>
      <c r="S434" s="292">
        <f t="shared" si="77"/>
        <v>9066.7689485826068</v>
      </c>
      <c r="T434" s="82">
        <f t="shared" si="69"/>
        <v>8501.4036960553822</v>
      </c>
      <c r="U434" s="13"/>
      <c r="V434" s="3"/>
      <c r="W434" s="11"/>
      <c r="X434" s="3">
        <f t="shared" si="76"/>
        <v>1.6503293472499307</v>
      </c>
      <c r="Y434" s="3">
        <v>8561.5615451791255</v>
      </c>
      <c r="Z434" s="3"/>
      <c r="AA434" s="3"/>
      <c r="AB434" s="3"/>
      <c r="AC434" s="3"/>
      <c r="AD434" s="3"/>
      <c r="AG434" s="2"/>
    </row>
    <row r="435" spans="1:33" x14ac:dyDescent="0.25">
      <c r="A435" s="11">
        <f t="shared" si="75"/>
        <v>1</v>
      </c>
      <c r="B435" s="11">
        <v>2471</v>
      </c>
      <c r="C435" s="13">
        <v>2472</v>
      </c>
      <c r="D435" s="3">
        <f t="shared" si="70"/>
        <v>2471.5</v>
      </c>
      <c r="E435" s="3">
        <v>0.36299999999999955</v>
      </c>
      <c r="F435" s="3">
        <v>0.11099999999999888</v>
      </c>
      <c r="G435" s="3">
        <v>6.6999999999998394E-2</v>
      </c>
      <c r="H435" s="3">
        <v>4.4000000000000483E-2</v>
      </c>
      <c r="I435" s="3">
        <v>0.11099999999999888</v>
      </c>
      <c r="J435" s="112">
        <v>4.4000000000000483E-2</v>
      </c>
      <c r="K435" s="112">
        <v>6.6999999999998394E-2</v>
      </c>
      <c r="L435" s="113">
        <f t="shared" si="79"/>
        <v>1.5227272727272194</v>
      </c>
      <c r="M435" s="13">
        <f t="shared" si="71"/>
        <v>0.65671641791047075</v>
      </c>
      <c r="N435" s="3">
        <f t="shared" si="72"/>
        <v>8285.0938514393565</v>
      </c>
      <c r="O435" s="3">
        <f t="shared" si="73"/>
        <v>9957.7094430267971</v>
      </c>
      <c r="P435" s="3">
        <f t="shared" si="67"/>
        <v>8497.0526118413127</v>
      </c>
      <c r="Q435" s="3">
        <f t="shared" si="74"/>
        <v>10061.930167127439</v>
      </c>
      <c r="R435" s="3"/>
      <c r="S435" s="292">
        <f t="shared" si="77"/>
        <v>9063.2573519180096</v>
      </c>
      <c r="T435" s="82">
        <f t="shared" si="69"/>
        <v>8495.3442994769575</v>
      </c>
      <c r="U435" s="13"/>
      <c r="V435" s="3"/>
      <c r="W435" s="11"/>
      <c r="X435" s="3">
        <f t="shared" si="76"/>
        <v>1.9745915641193454</v>
      </c>
      <c r="Y435" s="3">
        <v>8556.3485551572066</v>
      </c>
      <c r="Z435" s="3"/>
      <c r="AA435" s="3"/>
      <c r="AB435" s="3"/>
      <c r="AC435" s="3"/>
      <c r="AD435" s="3"/>
      <c r="AG435" s="2"/>
    </row>
    <row r="436" spans="1:33" x14ac:dyDescent="0.25">
      <c r="A436" s="11">
        <f t="shared" si="75"/>
        <v>1</v>
      </c>
      <c r="B436" s="11">
        <v>2470</v>
      </c>
      <c r="C436" s="13">
        <v>2471</v>
      </c>
      <c r="D436" s="3">
        <f t="shared" si="70"/>
        <v>2470.5</v>
      </c>
      <c r="E436" s="3">
        <v>0.62999999999999989</v>
      </c>
      <c r="F436" s="3">
        <v>0.18499999999999961</v>
      </c>
      <c r="G436" s="3">
        <v>0.12499999999999911</v>
      </c>
      <c r="H436" s="3">
        <v>6.0000000000000497E-2</v>
      </c>
      <c r="I436" s="3">
        <v>0.18499999999999961</v>
      </c>
      <c r="J436" s="112">
        <v>6.0000000000000497E-2</v>
      </c>
      <c r="K436" s="112">
        <v>0.12499999999999911</v>
      </c>
      <c r="L436" s="113">
        <f t="shared" si="79"/>
        <v>2.0833333333333011</v>
      </c>
      <c r="M436" s="13">
        <f t="shared" si="71"/>
        <v>0.48000000000000737</v>
      </c>
      <c r="N436" s="3">
        <f t="shared" si="72"/>
        <v>8281.9523174525493</v>
      </c>
      <c r="O436" s="3">
        <f t="shared" si="73"/>
        <v>9925.5660656619457</v>
      </c>
      <c r="P436" s="3">
        <f t="shared" si="67"/>
        <v>8491.9882733817994</v>
      </c>
      <c r="Q436" s="3">
        <f t="shared" si="74"/>
        <v>10059.335945287678</v>
      </c>
      <c r="R436" s="3"/>
      <c r="S436" s="292">
        <f t="shared" si="77"/>
        <v>9058.4529286206762</v>
      </c>
      <c r="T436" s="82">
        <f t="shared" si="69"/>
        <v>8490.2799610174443</v>
      </c>
      <c r="U436" s="13"/>
      <c r="V436" s="3"/>
      <c r="W436" s="11"/>
      <c r="X436" s="3">
        <f t="shared" si="76"/>
        <v>1.4432469250470006</v>
      </c>
      <c r="Y436" s="3">
        <v>8547.6602384540074</v>
      </c>
      <c r="Z436" s="3"/>
      <c r="AA436" s="3"/>
      <c r="AB436" s="3"/>
      <c r="AC436" s="3"/>
      <c r="AD436" s="3"/>
      <c r="AG436" s="2"/>
    </row>
    <row r="437" spans="1:33" x14ac:dyDescent="0.25">
      <c r="A437" s="11">
        <f t="shared" si="75"/>
        <v>1</v>
      </c>
      <c r="B437" s="11">
        <v>2469</v>
      </c>
      <c r="C437" s="13">
        <v>2470</v>
      </c>
      <c r="D437" s="3">
        <f t="shared" si="70"/>
        <v>2469.5</v>
      </c>
      <c r="E437" s="3">
        <v>0.52299999999999969</v>
      </c>
      <c r="F437" s="3">
        <v>0.14799999999999969</v>
      </c>
      <c r="G437" s="3">
        <v>9.0999999999999304E-2</v>
      </c>
      <c r="H437" s="3">
        <v>5.7000000000000384E-2</v>
      </c>
      <c r="I437" s="3">
        <v>0.14799999999999969</v>
      </c>
      <c r="J437" s="112">
        <v>5.7000000000000384E-2</v>
      </c>
      <c r="K437" s="112">
        <v>9.0999999999999304E-2</v>
      </c>
      <c r="L437" s="113">
        <f t="shared" si="79"/>
        <v>1.5964912280701524</v>
      </c>
      <c r="M437" s="13">
        <f t="shared" si="71"/>
        <v>0.62637362637363536</v>
      </c>
      <c r="N437" s="3">
        <f t="shared" si="72"/>
        <v>8277.6541988138833</v>
      </c>
      <c r="O437" s="3">
        <f t="shared" si="73"/>
        <v>9902.0721789334548</v>
      </c>
      <c r="P437" s="3">
        <f t="shared" si="67"/>
        <v>8485.0594521063449</v>
      </c>
      <c r="Q437" s="3">
        <f t="shared" si="74"/>
        <v>10055.786636800442</v>
      </c>
      <c r="R437" s="3"/>
      <c r="S437" s="292">
        <f t="shared" si="77"/>
        <v>9054.7712231886144</v>
      </c>
      <c r="T437" s="82">
        <f t="shared" si="69"/>
        <v>8483.3511397419898</v>
      </c>
      <c r="U437" s="13"/>
      <c r="V437" s="3"/>
      <c r="W437" s="11"/>
      <c r="X437" s="3">
        <f t="shared" si="76"/>
        <v>1.8833579379048189</v>
      </c>
      <c r="Y437" s="3">
        <v>8540.7095850914484</v>
      </c>
      <c r="Z437" s="3"/>
      <c r="AA437" s="3"/>
      <c r="AB437" s="3"/>
      <c r="AC437" s="3"/>
      <c r="AD437" s="3"/>
      <c r="AG437" s="2"/>
    </row>
    <row r="438" spans="1:33" x14ac:dyDescent="0.25">
      <c r="A438" s="11">
        <f t="shared" si="75"/>
        <v>1</v>
      </c>
      <c r="B438" s="11">
        <v>2468</v>
      </c>
      <c r="C438" s="13">
        <v>2469</v>
      </c>
      <c r="D438" s="3">
        <f t="shared" si="70"/>
        <v>2468.5</v>
      </c>
      <c r="E438" s="3">
        <v>0.63399999999999856</v>
      </c>
      <c r="F438" s="3">
        <v>0.18099999999999916</v>
      </c>
      <c r="G438" s="3">
        <v>0.11499999999999844</v>
      </c>
      <c r="H438" s="3">
        <v>6.6000000000000725E-2</v>
      </c>
      <c r="I438" s="3">
        <v>0.18099999999999916</v>
      </c>
      <c r="J438" s="112">
        <v>6.6000000000000725E-2</v>
      </c>
      <c r="K438" s="112">
        <v>0.11499999999999844</v>
      </c>
      <c r="L438" s="113">
        <f t="shared" si="79"/>
        <v>1.7424242424241996</v>
      </c>
      <c r="M438" s="13">
        <f t="shared" si="71"/>
        <v>0.57391304347827499</v>
      </c>
      <c r="N438" s="3">
        <f t="shared" si="72"/>
        <v>8274.3604826360424</v>
      </c>
      <c r="O438" s="3">
        <f t="shared" si="73"/>
        <v>9871.4139476256714</v>
      </c>
      <c r="P438" s="3">
        <f t="shared" si="67"/>
        <v>8479.7497869605231</v>
      </c>
      <c r="Q438" s="3">
        <f t="shared" si="74"/>
        <v>10053.066745664959</v>
      </c>
      <c r="R438" s="3"/>
      <c r="S438" s="292">
        <f t="shared" si="77"/>
        <v>9050.7529782490255</v>
      </c>
      <c r="T438" s="82">
        <f t="shared" si="69"/>
        <v>8478.041474596168</v>
      </c>
      <c r="U438" s="13"/>
      <c r="V438" s="3"/>
      <c r="W438" s="11"/>
      <c r="X438" s="3">
        <f t="shared" si="76"/>
        <v>1.7256213234257323</v>
      </c>
      <c r="Y438" s="3">
        <v>8532.2091238845351</v>
      </c>
      <c r="Z438" s="3"/>
      <c r="AA438" s="3"/>
      <c r="AB438" s="3"/>
      <c r="AC438" s="3"/>
      <c r="AD438" s="3"/>
      <c r="AG438" s="2"/>
    </row>
    <row r="439" spans="1:33" x14ac:dyDescent="0.25">
      <c r="A439" s="11">
        <f t="shared" si="75"/>
        <v>1</v>
      </c>
      <c r="B439" s="11">
        <v>2467</v>
      </c>
      <c r="C439" s="13">
        <v>2468</v>
      </c>
      <c r="D439" s="3">
        <f t="shared" si="70"/>
        <v>2467.5</v>
      </c>
      <c r="E439" s="3">
        <v>0.5389999999999997</v>
      </c>
      <c r="F439" s="3">
        <v>0.14700000000000024</v>
      </c>
      <c r="G439" s="3">
        <v>9.100000000000108E-2</v>
      </c>
      <c r="H439" s="3">
        <v>5.5999999999999162E-2</v>
      </c>
      <c r="I439" s="3">
        <v>0.14700000000000024</v>
      </c>
      <c r="J439" s="112">
        <v>5.5999999999999162E-2</v>
      </c>
      <c r="K439" s="112">
        <v>9.100000000000108E-2</v>
      </c>
      <c r="L439" s="113">
        <f t="shared" si="79"/>
        <v>1.6250000000000435</v>
      </c>
      <c r="M439" s="13">
        <f t="shared" si="71"/>
        <v>0.61538461538459888</v>
      </c>
      <c r="N439" s="3">
        <f t="shared" si="72"/>
        <v>8270.7656925018855</v>
      </c>
      <c r="O439" s="3">
        <f t="shared" si="73"/>
        <v>9843.3234308850842</v>
      </c>
      <c r="P439" s="3">
        <f t="shared" si="67"/>
        <v>8473.9547728028701</v>
      </c>
      <c r="Q439" s="3">
        <f t="shared" si="74"/>
        <v>10050.098233111998</v>
      </c>
      <c r="R439" s="3"/>
      <c r="S439" s="292">
        <f t="shared" si="77"/>
        <v>9047.0055280771048</v>
      </c>
      <c r="T439" s="82">
        <f t="shared" si="69"/>
        <v>8472.246460438515</v>
      </c>
      <c r="U439" s="13"/>
      <c r="V439" s="3"/>
      <c r="W439" s="11"/>
      <c r="X439" s="3">
        <f t="shared" si="76"/>
        <v>1.8503165705731774</v>
      </c>
      <c r="Y439" s="3">
        <v>8525.3054343960466</v>
      </c>
      <c r="Z439" s="3"/>
      <c r="AA439" s="3"/>
      <c r="AB439" s="3"/>
      <c r="AC439" s="3"/>
      <c r="AD439" s="3"/>
      <c r="AG439" s="2"/>
    </row>
    <row r="440" spans="1:33" x14ac:dyDescent="0.25">
      <c r="A440" s="11">
        <f t="shared" si="75"/>
        <v>1</v>
      </c>
      <c r="B440" s="11">
        <v>2466</v>
      </c>
      <c r="C440" s="13">
        <v>2467</v>
      </c>
      <c r="D440" s="3">
        <f t="shared" si="70"/>
        <v>2466.5</v>
      </c>
      <c r="E440" s="3">
        <v>0.39100000000000001</v>
      </c>
      <c r="F440" s="3">
        <v>0.11800000000000033</v>
      </c>
      <c r="G440" s="3">
        <v>7.099999999999973E-2</v>
      </c>
      <c r="H440" s="3">
        <v>4.7000000000000597E-2</v>
      </c>
      <c r="I440" s="3">
        <v>0.11800000000000033</v>
      </c>
      <c r="J440" s="112">
        <v>4.7000000000000597E-2</v>
      </c>
      <c r="K440" s="112">
        <v>7.099999999999973E-2</v>
      </c>
      <c r="L440" s="113">
        <f t="shared" si="79"/>
        <v>1.5106382978723154</v>
      </c>
      <c r="M440" s="13">
        <f t="shared" si="71"/>
        <v>0.66197183098592638</v>
      </c>
      <c r="N440" s="3">
        <f t="shared" si="72"/>
        <v>8267.4131599637258</v>
      </c>
      <c r="O440" s="3">
        <f t="shared" si="73"/>
        <v>9813.2030632844562</v>
      </c>
      <c r="P440" s="3">
        <f t="shared" si="67"/>
        <v>8468.5502922080159</v>
      </c>
      <c r="Q440" s="3">
        <f t="shared" si="74"/>
        <v>10047.329772491954</v>
      </c>
      <c r="R440" s="3"/>
      <c r="S440" s="292">
        <f t="shared" si="77"/>
        <v>9043.5218100776765</v>
      </c>
      <c r="T440" s="82">
        <f t="shared" si="69"/>
        <v>8466.8419798436607</v>
      </c>
      <c r="U440" s="13"/>
      <c r="V440" s="3"/>
      <c r="W440" s="11"/>
      <c r="X440" s="3">
        <f t="shared" si="76"/>
        <v>1.9903933532041187</v>
      </c>
      <c r="Y440" s="3">
        <v>8519.7636972556284</v>
      </c>
      <c r="Z440" s="3"/>
      <c r="AA440" s="3"/>
      <c r="AB440" s="3"/>
      <c r="AC440" s="3"/>
      <c r="AD440" s="3"/>
      <c r="AG440" s="2"/>
    </row>
    <row r="441" spans="1:33" x14ac:dyDescent="0.25">
      <c r="A441" s="11">
        <f t="shared" si="75"/>
        <v>1</v>
      </c>
      <c r="B441" s="11">
        <v>2465</v>
      </c>
      <c r="C441" s="13">
        <v>2466</v>
      </c>
      <c r="D441" s="3">
        <f t="shared" si="70"/>
        <v>2465.5</v>
      </c>
      <c r="E441" s="3">
        <v>0.48899999999999899</v>
      </c>
      <c r="F441" s="3">
        <v>0.16300000000000026</v>
      </c>
      <c r="G441" s="3">
        <v>0.10500000000000043</v>
      </c>
      <c r="H441" s="3">
        <v>5.7999999999999829E-2</v>
      </c>
      <c r="I441" s="3">
        <v>0.16300000000000026</v>
      </c>
      <c r="J441" s="112">
        <v>5.7999999999999829E-2</v>
      </c>
      <c r="K441" s="112">
        <v>0.10500000000000043</v>
      </c>
      <c r="L441" s="113">
        <f t="shared" si="79"/>
        <v>1.8103448275862195</v>
      </c>
      <c r="M441" s="13">
        <f t="shared" si="71"/>
        <v>0.55238095238094853</v>
      </c>
      <c r="N441" s="3">
        <f t="shared" si="72"/>
        <v>8264.2965667040298</v>
      </c>
      <c r="O441" s="3">
        <f t="shared" si="73"/>
        <v>9780.8024565873002</v>
      </c>
      <c r="P441" s="3">
        <f t="shared" si="67"/>
        <v>8463.5261596746641</v>
      </c>
      <c r="Q441" s="3">
        <f t="shared" si="74"/>
        <v>10044.756146252699</v>
      </c>
      <c r="R441" s="3"/>
      <c r="S441" s="292">
        <f t="shared" si="77"/>
        <v>9039.3469319020624</v>
      </c>
      <c r="T441" s="82">
        <f t="shared" si="69"/>
        <v>8461.8178473103089</v>
      </c>
      <c r="U441" s="13"/>
      <c r="V441" s="3"/>
      <c r="W441" s="11"/>
      <c r="X441" s="3">
        <f t="shared" si="76"/>
        <v>1.6608793978714689</v>
      </c>
      <c r="Y441" s="3">
        <v>8512.1085857819999</v>
      </c>
      <c r="Z441" s="3"/>
      <c r="AA441" s="3"/>
      <c r="AB441" s="3"/>
      <c r="AC441" s="3"/>
      <c r="AD441" s="3"/>
      <c r="AG441" s="2"/>
    </row>
    <row r="442" spans="1:33" x14ac:dyDescent="0.25">
      <c r="A442" s="11">
        <f t="shared" si="75"/>
        <v>1</v>
      </c>
      <c r="B442" s="11">
        <v>2464</v>
      </c>
      <c r="C442" s="13">
        <v>2465</v>
      </c>
      <c r="D442" s="3">
        <f t="shared" si="70"/>
        <v>2464.5</v>
      </c>
      <c r="E442" s="3">
        <v>0.73099999999999987</v>
      </c>
      <c r="F442" s="3">
        <v>0.22100000000000009</v>
      </c>
      <c r="G442" s="3">
        <v>0.14800000000000146</v>
      </c>
      <c r="H442" s="3">
        <v>7.2999999999998622E-2</v>
      </c>
      <c r="I442" s="3">
        <v>0.22100000000000009</v>
      </c>
      <c r="J442" s="112">
        <v>7.2999999999998622E-2</v>
      </c>
      <c r="K442" s="112">
        <v>0.14800000000000146</v>
      </c>
      <c r="L442" s="113">
        <f t="shared" si="79"/>
        <v>2.0273972602740309</v>
      </c>
      <c r="M442" s="13">
        <f t="shared" si="71"/>
        <v>0.49324324324322905</v>
      </c>
      <c r="N442" s="3">
        <f t="shared" si="72"/>
        <v>8260.561649818017</v>
      </c>
      <c r="O442" s="3">
        <f t="shared" si="73"/>
        <v>9753.7658409076885</v>
      </c>
      <c r="P442" s="3">
        <f t="shared" si="67"/>
        <v>8457.5052529111654</v>
      </c>
      <c r="Q442" s="3">
        <f t="shared" si="74"/>
        <v>10041.671919567239</v>
      </c>
      <c r="R442" s="3"/>
      <c r="S442" s="292">
        <f t="shared" si="77"/>
        <v>9034.6715040795607</v>
      </c>
      <c r="T442" s="82">
        <f t="shared" si="69"/>
        <v>8455.7969405468102</v>
      </c>
      <c r="U442" s="13"/>
      <c r="V442" s="3"/>
      <c r="W442" s="11"/>
      <c r="X442" s="3">
        <f t="shared" si="76"/>
        <v>1.4830662377313086</v>
      </c>
      <c r="Y442" s="3">
        <v>8501.7295696122328</v>
      </c>
      <c r="Z442" s="3"/>
      <c r="AA442" s="3"/>
      <c r="AB442" s="3"/>
      <c r="AC442" s="3"/>
      <c r="AD442" s="3"/>
      <c r="AG442" s="2"/>
    </row>
    <row r="443" spans="1:33" x14ac:dyDescent="0.25">
      <c r="A443" s="11">
        <f t="shared" si="75"/>
        <v>1</v>
      </c>
      <c r="B443" s="11">
        <v>2463</v>
      </c>
      <c r="C443" s="13">
        <v>2464</v>
      </c>
      <c r="D443" s="3">
        <f t="shared" si="70"/>
        <v>2463.5</v>
      </c>
      <c r="E443" s="3">
        <v>0.49300000000000033</v>
      </c>
      <c r="F443" s="3">
        <v>0.15399999999999991</v>
      </c>
      <c r="G443" s="3">
        <v>9.2999999999999972E-2</v>
      </c>
      <c r="H443" s="3">
        <v>6.0999999999999943E-2</v>
      </c>
      <c r="I443" s="3">
        <v>0.15399999999999991</v>
      </c>
      <c r="J443" s="112">
        <v>6.0999999999999943E-2</v>
      </c>
      <c r="K443" s="112">
        <v>9.2999999999999972E-2</v>
      </c>
      <c r="L443" s="113">
        <f t="shared" si="79"/>
        <v>1.5245901639344273</v>
      </c>
      <c r="M443" s="13">
        <f t="shared" si="71"/>
        <v>0.6559139784946233</v>
      </c>
      <c r="N443" s="3">
        <f t="shared" si="72"/>
        <v>8256.3789327208815</v>
      </c>
      <c r="O443" s="3">
        <f t="shared" si="73"/>
        <v>9729.6237557277927</v>
      </c>
      <c r="P443" s="3">
        <f t="shared" si="67"/>
        <v>8450.7624657411889</v>
      </c>
      <c r="Q443" s="3">
        <f t="shared" si="74"/>
        <v>10038.217907581853</v>
      </c>
      <c r="R443" s="3"/>
      <c r="S443" s="292">
        <f t="shared" si="77"/>
        <v>9031.1556113583647</v>
      </c>
      <c r="T443" s="82">
        <f t="shared" si="69"/>
        <v>8449.0541533768337</v>
      </c>
      <c r="U443" s="13"/>
      <c r="V443" s="3"/>
      <c r="W443" s="11"/>
      <c r="X443" s="3">
        <f t="shared" si="76"/>
        <v>1.9721788178287378</v>
      </c>
      <c r="Y443" s="3">
        <v>8494.4971330052449</v>
      </c>
      <c r="Z443" s="3"/>
      <c r="AA443" s="3"/>
      <c r="AB443" s="3"/>
      <c r="AC443" s="3"/>
      <c r="AD443" s="3"/>
      <c r="AG443" s="2"/>
    </row>
    <row r="444" spans="1:33" x14ac:dyDescent="0.25">
      <c r="A444" s="11">
        <f t="shared" si="75"/>
        <v>1</v>
      </c>
      <c r="B444" s="11">
        <v>2462</v>
      </c>
      <c r="C444" s="13">
        <v>2463</v>
      </c>
      <c r="D444" s="3">
        <f t="shared" si="70"/>
        <v>2462.5</v>
      </c>
      <c r="E444" s="3">
        <v>0.4139999999999997</v>
      </c>
      <c r="F444" s="3">
        <v>0.11700000000000088</v>
      </c>
      <c r="G444" s="3">
        <v>7.3999999999999844E-2</v>
      </c>
      <c r="H444" s="3">
        <v>4.3000000000001037E-2</v>
      </c>
      <c r="I444" s="3">
        <v>0.11700000000000088</v>
      </c>
      <c r="J444" s="112">
        <v>4.3000000000001037E-2</v>
      </c>
      <c r="K444" s="112">
        <v>7.3999999999999844E-2</v>
      </c>
      <c r="L444" s="113">
        <f t="shared" si="79"/>
        <v>1.7209302325580944</v>
      </c>
      <c r="M444" s="13">
        <f t="shared" si="71"/>
        <v>0.58108108108109635</v>
      </c>
      <c r="N444" s="3">
        <f t="shared" si="72"/>
        <v>8253.2335554089132</v>
      </c>
      <c r="O444" s="3">
        <f t="shared" si="73"/>
        <v>9697.5196542394879</v>
      </c>
      <c r="P444" s="3">
        <f t="shared" si="67"/>
        <v>8445.6919316143649</v>
      </c>
      <c r="Q444" s="3">
        <f t="shared" si="74"/>
        <v>10035.620511993817</v>
      </c>
      <c r="R444" s="3"/>
      <c r="S444" s="292">
        <f t="shared" si="77"/>
        <v>9027.1869342532173</v>
      </c>
      <c r="T444" s="82">
        <f t="shared" si="69"/>
        <v>8443.9836192500097</v>
      </c>
      <c r="U444" s="13"/>
      <c r="V444" s="3"/>
      <c r="W444" s="11"/>
      <c r="X444" s="3">
        <f t="shared" si="76"/>
        <v>1.7471739239024955</v>
      </c>
      <c r="Y444" s="3">
        <v>8489.0023597388972</v>
      </c>
      <c r="Z444" s="3"/>
      <c r="AA444" s="3"/>
      <c r="AB444" s="3"/>
      <c r="AC444" s="3"/>
      <c r="AD444" s="3"/>
      <c r="AG444" s="2"/>
    </row>
    <row r="445" spans="1:33" x14ac:dyDescent="0.25">
      <c r="A445" s="11">
        <f t="shared" si="75"/>
        <v>1</v>
      </c>
      <c r="B445" s="11">
        <v>2461</v>
      </c>
      <c r="C445" s="13">
        <v>2462</v>
      </c>
      <c r="D445" s="3">
        <f t="shared" si="70"/>
        <v>2461.5</v>
      </c>
      <c r="E445" s="3">
        <v>0.3960000000000008</v>
      </c>
      <c r="F445" s="3">
        <v>0.12300000000000111</v>
      </c>
      <c r="G445" s="3">
        <v>7.800000000000118E-2</v>
      </c>
      <c r="H445" s="3">
        <v>4.4999999999999929E-2</v>
      </c>
      <c r="I445" s="3">
        <v>0.12300000000000111</v>
      </c>
      <c r="J445" s="112">
        <v>4.4999999999999929E-2</v>
      </c>
      <c r="K445" s="112">
        <v>7.800000000000118E-2</v>
      </c>
      <c r="L445" s="113">
        <f t="shared" si="79"/>
        <v>1.7333333333333623</v>
      </c>
      <c r="M445" s="13">
        <f t="shared" si="71"/>
        <v>0.57692307692306732</v>
      </c>
      <c r="N445" s="3">
        <f t="shared" si="72"/>
        <v>8249.6831095008802</v>
      </c>
      <c r="O445" s="3">
        <f t="shared" si="73"/>
        <v>9669.0782936165961</v>
      </c>
      <c r="P445" s="3">
        <f t="shared" si="67"/>
        <v>8439.968402970082</v>
      </c>
      <c r="Q445" s="3">
        <f t="shared" si="74"/>
        <v>10032.688618099244</v>
      </c>
      <c r="R445" s="3"/>
      <c r="S445" s="292">
        <f t="shared" si="77"/>
        <v>9023.1896540698344</v>
      </c>
      <c r="T445" s="82">
        <f t="shared" si="69"/>
        <v>8438.2600906057269</v>
      </c>
      <c r="U445" s="13"/>
      <c r="V445" s="3"/>
      <c r="W445" s="11"/>
      <c r="X445" s="3">
        <f t="shared" si="76"/>
        <v>1.7346717849122077</v>
      </c>
      <c r="Y445" s="3">
        <v>8483.2258032281225</v>
      </c>
      <c r="Z445" s="3"/>
      <c r="AA445" s="3"/>
      <c r="AB445" s="3"/>
      <c r="AC445" s="3"/>
      <c r="AD445" s="3"/>
      <c r="AG445" s="2"/>
    </row>
    <row r="446" spans="1:33" x14ac:dyDescent="0.25">
      <c r="A446" s="11">
        <f t="shared" si="75"/>
        <v>1</v>
      </c>
      <c r="B446" s="11">
        <v>2460</v>
      </c>
      <c r="C446" s="13">
        <v>2461</v>
      </c>
      <c r="D446" s="3">
        <f t="shared" si="70"/>
        <v>2460.5</v>
      </c>
      <c r="E446" s="3">
        <v>0.67199999999999882</v>
      </c>
      <c r="F446" s="3">
        <v>0.19499999999999851</v>
      </c>
      <c r="G446" s="3">
        <v>0.1379999999999999</v>
      </c>
      <c r="H446" s="3">
        <v>5.6999999999998607E-2</v>
      </c>
      <c r="I446" s="3">
        <v>0.19499999999999851</v>
      </c>
      <c r="J446" s="112">
        <v>5.6999999999998607E-2</v>
      </c>
      <c r="K446" s="112">
        <v>0.1379999999999999</v>
      </c>
      <c r="L446" s="113">
        <f t="shared" si="79"/>
        <v>2.4210526315790046</v>
      </c>
      <c r="M446" s="13">
        <f t="shared" si="71"/>
        <v>0.4130434782608598</v>
      </c>
      <c r="N446" s="3">
        <f t="shared" si="72"/>
        <v>8246.10707479351</v>
      </c>
      <c r="O446" s="3">
        <f t="shared" si="73"/>
        <v>9640.8404489910063</v>
      </c>
      <c r="P446" s="3">
        <f t="shared" si="67"/>
        <v>8434.2036236689037</v>
      </c>
      <c r="Q446" s="3">
        <f t="shared" si="74"/>
        <v>10029.735593437865</v>
      </c>
      <c r="R446" s="3"/>
      <c r="S446" s="292">
        <f t="shared" si="77"/>
        <v>9017.6064084695645</v>
      </c>
      <c r="T446" s="82">
        <f t="shared" si="69"/>
        <v>8432.4953113045485</v>
      </c>
      <c r="U446" s="13"/>
      <c r="V446" s="3"/>
      <c r="W446" s="11"/>
      <c r="X446" s="3">
        <f t="shared" si="76"/>
        <v>1.2419244373139917</v>
      </c>
      <c r="Y446" s="3">
        <v>8474.0678477842102</v>
      </c>
      <c r="Z446" s="3"/>
      <c r="AA446" s="3"/>
      <c r="AB446" s="3"/>
      <c r="AC446" s="3"/>
      <c r="AD446" s="3"/>
      <c r="AG446" s="2"/>
    </row>
    <row r="447" spans="1:33" x14ac:dyDescent="0.25">
      <c r="A447" s="11">
        <f t="shared" si="75"/>
        <v>1</v>
      </c>
      <c r="B447" s="11">
        <v>2459</v>
      </c>
      <c r="C447" s="13">
        <v>2460</v>
      </c>
      <c r="D447" s="3">
        <f t="shared" si="70"/>
        <v>2459.5</v>
      </c>
      <c r="E447" s="3">
        <v>0.47600000000000087</v>
      </c>
      <c r="F447" s="3">
        <v>0.14100000000000001</v>
      </c>
      <c r="G447" s="3">
        <v>9.9000000000000199E-2</v>
      </c>
      <c r="H447" s="3">
        <v>4.1999999999999815E-2</v>
      </c>
      <c r="I447" s="3">
        <v>0.14100000000000001</v>
      </c>
      <c r="J447" s="112">
        <v>4.1999999999999815E-2</v>
      </c>
      <c r="K447" s="112">
        <v>9.9000000000000199E-2</v>
      </c>
      <c r="L447" s="113">
        <f t="shared" si="79"/>
        <v>2.3571428571428723</v>
      </c>
      <c r="M447" s="13">
        <f t="shared" si="71"/>
        <v>0.42424242424242153</v>
      </c>
      <c r="N447" s="3">
        <f t="shared" si="72"/>
        <v>8241.1122085018396</v>
      </c>
      <c r="O447" s="3">
        <f t="shared" si="73"/>
        <v>9620.6237892155841</v>
      </c>
      <c r="P447" s="3">
        <f t="shared" si="67"/>
        <v>8426.1516039972175</v>
      </c>
      <c r="Q447" s="3">
        <f t="shared" si="74"/>
        <v>10025.610923364276</v>
      </c>
      <c r="R447" s="3"/>
      <c r="S447" s="292">
        <f t="shared" si="77"/>
        <v>9012.1705466817239</v>
      </c>
      <c r="T447" s="82">
        <f t="shared" si="69"/>
        <v>8424.4432916328624</v>
      </c>
      <c r="U447" s="13"/>
      <c r="V447" s="3"/>
      <c r="W447" s="11"/>
      <c r="X447" s="3">
        <f t="shared" si="76"/>
        <v>1.275597029713057</v>
      </c>
      <c r="Y447" s="3">
        <v>8467.4459415401507</v>
      </c>
      <c r="Z447" s="3"/>
      <c r="AA447" s="3"/>
      <c r="AB447" s="3"/>
      <c r="AC447" s="3"/>
      <c r="AD447" s="3"/>
      <c r="AG447" s="2"/>
    </row>
    <row r="448" spans="1:33" x14ac:dyDescent="0.25">
      <c r="A448" s="11">
        <f t="shared" si="75"/>
        <v>1</v>
      </c>
      <c r="B448" s="11">
        <v>2458</v>
      </c>
      <c r="C448" s="13">
        <v>2459</v>
      </c>
      <c r="D448" s="3">
        <f t="shared" si="70"/>
        <v>2458.5</v>
      </c>
      <c r="E448" s="3">
        <v>0.63299999999999912</v>
      </c>
      <c r="F448" s="3">
        <v>0.18199999999999861</v>
      </c>
      <c r="G448" s="3">
        <v>0.11500000000000021</v>
      </c>
      <c r="H448" s="3">
        <v>6.6999999999998394E-2</v>
      </c>
      <c r="I448" s="3">
        <v>0.18199999999999861</v>
      </c>
      <c r="J448" s="112">
        <v>6.6999999999998394E-2</v>
      </c>
      <c r="K448" s="112">
        <v>0.11500000000000021</v>
      </c>
      <c r="L448" s="113">
        <f t="shared" si="79"/>
        <v>1.7164179104478055</v>
      </c>
      <c r="M448" s="13">
        <f t="shared" si="71"/>
        <v>0.58260869565215889</v>
      </c>
      <c r="N448" s="3">
        <f t="shared" si="72"/>
        <v>8236.2491942706638</v>
      </c>
      <c r="O448" s="3">
        <f t="shared" si="73"/>
        <v>9599.8589903393931</v>
      </c>
      <c r="P448" s="3">
        <f t="shared" si="67"/>
        <v>8418.3121376398449</v>
      </c>
      <c r="Q448" s="3">
        <f t="shared" si="74"/>
        <v>10021.595134333003</v>
      </c>
      <c r="R448" s="3"/>
      <c r="S448" s="292">
        <f t="shared" si="77"/>
        <v>9008.2122755472028</v>
      </c>
      <c r="T448" s="82">
        <f t="shared" si="69"/>
        <v>8416.6038252754897</v>
      </c>
      <c r="U448" s="13"/>
      <c r="V448" s="3"/>
      <c r="W448" s="11"/>
      <c r="X448" s="3">
        <f t="shared" si="76"/>
        <v>1.7517671010534364</v>
      </c>
      <c r="Y448" s="3">
        <v>8458.8985164591668</v>
      </c>
      <c r="Z448" s="3"/>
      <c r="AA448" s="3"/>
      <c r="AB448" s="3"/>
      <c r="AC448" s="3"/>
      <c r="AD448" s="3"/>
      <c r="AG448" s="2"/>
    </row>
    <row r="449" spans="1:33" x14ac:dyDescent="0.25">
      <c r="A449" s="11">
        <f t="shared" si="75"/>
        <v>1</v>
      </c>
      <c r="B449" s="11">
        <v>2457</v>
      </c>
      <c r="C449" s="13">
        <v>2458</v>
      </c>
      <c r="D449" s="3">
        <f t="shared" si="70"/>
        <v>2457.5</v>
      </c>
      <c r="E449" s="3">
        <v>0.33899999999999864</v>
      </c>
      <c r="F449" s="3">
        <v>0.11399999999999899</v>
      </c>
      <c r="G449" s="3">
        <v>7.2999999999998622E-2</v>
      </c>
      <c r="H449" s="3">
        <v>4.1000000000000369E-2</v>
      </c>
      <c r="I449" s="3">
        <v>0.11399999999999899</v>
      </c>
      <c r="J449" s="112">
        <v>4.1000000000000369E-2</v>
      </c>
      <c r="K449" s="112">
        <v>7.2999999999998622E-2</v>
      </c>
      <c r="L449" s="113">
        <f t="shared" si="79"/>
        <v>1.7804878048779991</v>
      </c>
      <c r="M449" s="13">
        <f t="shared" si="71"/>
        <v>0.56164383561645403</v>
      </c>
      <c r="N449" s="3">
        <f t="shared" si="72"/>
        <v>8232.7080577205979</v>
      </c>
      <c r="O449" s="3">
        <f t="shared" si="73"/>
        <v>9571.3428597087986</v>
      </c>
      <c r="P449" s="3">
        <f t="shared" si="67"/>
        <v>8412.6036162308137</v>
      </c>
      <c r="Q449" s="3">
        <f t="shared" si="74"/>
        <v>10018.67092793755</v>
      </c>
      <c r="R449" s="3"/>
      <c r="S449" s="292">
        <f t="shared" si="77"/>
        <v>9004.1062513438228</v>
      </c>
      <c r="T449" s="82">
        <f t="shared" si="69"/>
        <v>8410.8953038664586</v>
      </c>
      <c r="U449" s="13"/>
      <c r="V449" s="3"/>
      <c r="W449" s="11"/>
      <c r="X449" s="3">
        <f t="shared" si="76"/>
        <v>1.6887307056770131</v>
      </c>
      <c r="Y449" s="3">
        <v>8453.5446348150326</v>
      </c>
      <c r="Z449" s="3"/>
      <c r="AA449" s="3"/>
      <c r="AB449" s="3"/>
      <c r="AC449" s="3"/>
      <c r="AD449" s="3"/>
      <c r="AG449" s="2"/>
    </row>
    <row r="450" spans="1:33" x14ac:dyDescent="0.25">
      <c r="A450" s="11">
        <f t="shared" si="75"/>
        <v>1</v>
      </c>
      <c r="B450" s="11">
        <v>2456</v>
      </c>
      <c r="C450" s="13">
        <v>2457</v>
      </c>
      <c r="D450" s="3">
        <f t="shared" si="70"/>
        <v>2456.5</v>
      </c>
      <c r="E450" s="3">
        <v>0.49000000000000021</v>
      </c>
      <c r="F450" s="3">
        <v>0.1639999999999997</v>
      </c>
      <c r="G450" s="3">
        <v>0.10999999999999943</v>
      </c>
      <c r="H450" s="3">
        <v>5.400000000000027E-2</v>
      </c>
      <c r="I450" s="3">
        <v>0.1639999999999997</v>
      </c>
      <c r="J450" s="112">
        <v>5.400000000000027E-2</v>
      </c>
      <c r="K450" s="112">
        <v>0.10999999999999943</v>
      </c>
      <c r="L450" s="113">
        <f t="shared" si="79"/>
        <v>2.0370370370370163</v>
      </c>
      <c r="M450" s="13">
        <f t="shared" si="71"/>
        <v>0.4909090909090959</v>
      </c>
      <c r="N450" s="3">
        <f t="shared" si="72"/>
        <v>8229.0347387669681</v>
      </c>
      <c r="O450" s="3">
        <f t="shared" si="73"/>
        <v>9543.8528666760321</v>
      </c>
      <c r="P450" s="3">
        <f t="shared" si="67"/>
        <v>8406.6820089749126</v>
      </c>
      <c r="Q450" s="3">
        <f t="shared" si="74"/>
        <v>10015.637567708458</v>
      </c>
      <c r="R450" s="3"/>
      <c r="S450" s="292">
        <f t="shared" si="77"/>
        <v>8999.4085930086512</v>
      </c>
      <c r="T450" s="82">
        <f t="shared" si="69"/>
        <v>8404.9736966105575</v>
      </c>
      <c r="U450" s="13"/>
      <c r="V450" s="3"/>
      <c r="W450" s="11"/>
      <c r="X450" s="3">
        <f t="shared" si="76"/>
        <v>1.4760479915251037</v>
      </c>
      <c r="Y450" s="3">
        <v>8445.8425594673317</v>
      </c>
      <c r="Z450" s="3"/>
      <c r="AA450" s="3"/>
      <c r="AB450" s="3"/>
      <c r="AC450" s="3"/>
      <c r="AD450" s="3"/>
      <c r="AG450" s="2"/>
    </row>
    <row r="451" spans="1:33" x14ac:dyDescent="0.25">
      <c r="A451" s="11">
        <f t="shared" si="75"/>
        <v>1</v>
      </c>
      <c r="B451" s="11">
        <v>2455</v>
      </c>
      <c r="C451" s="13">
        <v>2456</v>
      </c>
      <c r="D451" s="3">
        <f t="shared" si="70"/>
        <v>2455.5</v>
      </c>
      <c r="E451" s="3">
        <v>0.54499999999999904</v>
      </c>
      <c r="F451" s="3">
        <v>0.15200000000000014</v>
      </c>
      <c r="G451" s="3">
        <v>0.10199999999999942</v>
      </c>
      <c r="H451" s="3">
        <v>5.0000000000000711E-2</v>
      </c>
      <c r="I451" s="3">
        <v>0.15200000000000014</v>
      </c>
      <c r="J451" s="112">
        <v>5.0000000000000711E-2</v>
      </c>
      <c r="K451" s="112">
        <v>0.10199999999999942</v>
      </c>
      <c r="L451" s="113">
        <f t="shared" si="79"/>
        <v>2.0399999999999596</v>
      </c>
      <c r="M451" s="13">
        <f t="shared" si="71"/>
        <v>0.4901960784313823</v>
      </c>
      <c r="N451" s="3">
        <f t="shared" si="72"/>
        <v>8224.8321338758287</v>
      </c>
      <c r="O451" s="3">
        <f t="shared" si="73"/>
        <v>9519.8250279764397</v>
      </c>
      <c r="P451" s="3">
        <f t="shared" si="67"/>
        <v>8399.9071615055782</v>
      </c>
      <c r="Q451" s="3">
        <f t="shared" si="74"/>
        <v>10012.167132743161</v>
      </c>
      <c r="R451" s="3"/>
      <c r="S451" s="292">
        <f t="shared" si="77"/>
        <v>8994.7041017159008</v>
      </c>
      <c r="T451" s="82">
        <f t="shared" si="69"/>
        <v>8398.198849141223</v>
      </c>
      <c r="U451" s="13"/>
      <c r="V451" s="3"/>
      <c r="W451" s="11"/>
      <c r="X451" s="3">
        <f t="shared" si="76"/>
        <v>1.4739041309711631</v>
      </c>
      <c r="Y451" s="3">
        <v>8438.7040506084868</v>
      </c>
      <c r="Z451" s="3"/>
      <c r="AA451" s="3"/>
      <c r="AB451" s="3"/>
      <c r="AC451" s="3"/>
      <c r="AD451" s="3"/>
      <c r="AG451" s="2"/>
    </row>
    <row r="452" spans="1:33" x14ac:dyDescent="0.25">
      <c r="A452" s="11">
        <f t="shared" si="75"/>
        <v>1</v>
      </c>
      <c r="B452" s="11">
        <v>2454</v>
      </c>
      <c r="C452" s="13">
        <v>2455</v>
      </c>
      <c r="D452" s="3">
        <f t="shared" si="70"/>
        <v>2454.5</v>
      </c>
      <c r="E452" s="3">
        <v>0.79300000000000104</v>
      </c>
      <c r="F452" s="3">
        <v>0.25400000000000134</v>
      </c>
      <c r="G452" s="3">
        <v>0.18200000000000038</v>
      </c>
      <c r="H452" s="3">
        <v>7.2000000000000952E-2</v>
      </c>
      <c r="I452" s="3">
        <v>0.25400000000000134</v>
      </c>
      <c r="J452" s="112">
        <v>7.2000000000000952E-2</v>
      </c>
      <c r="K452" s="112">
        <v>0.18200000000000038</v>
      </c>
      <c r="L452" s="113">
        <f t="shared" si="79"/>
        <v>2.5277777777777497</v>
      </c>
      <c r="M452" s="13">
        <f t="shared" si="71"/>
        <v>0.39560439560440003</v>
      </c>
      <c r="N452" s="3">
        <f t="shared" si="72"/>
        <v>8220.6234161048469</v>
      </c>
      <c r="O452" s="3">
        <f t="shared" si="73"/>
        <v>9495.8320880984866</v>
      </c>
      <c r="P452" s="3">
        <f t="shared" si="67"/>
        <v>8393.1224597126529</v>
      </c>
      <c r="Q452" s="3">
        <f t="shared" si="74"/>
        <v>10008.69164987246</v>
      </c>
      <c r="R452" s="3"/>
      <c r="S452" s="292">
        <f t="shared" si="77"/>
        <v>8988.8747347818025</v>
      </c>
      <c r="T452" s="82">
        <f t="shared" si="69"/>
        <v>8391.4141473482978</v>
      </c>
      <c r="U452" s="13"/>
      <c r="V452" s="3"/>
      <c r="W452" s="11"/>
      <c r="X452" s="3">
        <f t="shared" si="76"/>
        <v>1.189489223939671</v>
      </c>
      <c r="Y452" s="3">
        <v>8426.7752265943654</v>
      </c>
      <c r="Z452" s="3"/>
      <c r="AA452" s="3"/>
      <c r="AB452" s="3"/>
      <c r="AC452" s="3"/>
      <c r="AD452" s="3"/>
      <c r="AG452" s="2"/>
    </row>
    <row r="453" spans="1:33" x14ac:dyDescent="0.25">
      <c r="A453" s="11">
        <f t="shared" si="75"/>
        <v>1</v>
      </c>
      <c r="B453" s="11">
        <v>2453</v>
      </c>
      <c r="C453" s="13">
        <v>2454</v>
      </c>
      <c r="D453" s="3">
        <f t="shared" si="70"/>
        <v>2453.5</v>
      </c>
      <c r="E453" s="3">
        <v>0.7240000000000002</v>
      </c>
      <c r="F453" s="3">
        <v>0.24899999999999878</v>
      </c>
      <c r="G453" s="3">
        <v>0.16300000000000026</v>
      </c>
      <c r="H453" s="3">
        <v>8.5999999999998522E-2</v>
      </c>
      <c r="I453" s="3">
        <v>0.24899999999999878</v>
      </c>
      <c r="J453" s="112">
        <v>8.5999999999998522E-2</v>
      </c>
      <c r="K453" s="112">
        <v>0.16300000000000026</v>
      </c>
      <c r="L453" s="113">
        <f t="shared" si="79"/>
        <v>1.8953488372093379</v>
      </c>
      <c r="M453" s="13">
        <f t="shared" si="71"/>
        <v>0.52760736196318025</v>
      </c>
      <c r="N453" s="3">
        <f t="shared" si="72"/>
        <v>8215.4083654899314</v>
      </c>
      <c r="O453" s="3">
        <f t="shared" si="73"/>
        <v>9476.4689946409399</v>
      </c>
      <c r="P453" s="3">
        <f t="shared" si="67"/>
        <v>8384.7154898984336</v>
      </c>
      <c r="Q453" s="3">
        <f t="shared" si="74"/>
        <v>10004.385155574615</v>
      </c>
      <c r="R453" s="3"/>
      <c r="S453" s="292">
        <f t="shared" si="77"/>
        <v>8984.5038268889712</v>
      </c>
      <c r="T453" s="82">
        <f t="shared" si="69"/>
        <v>8383.0071775340784</v>
      </c>
      <c r="U453" s="13"/>
      <c r="V453" s="3"/>
      <c r="W453" s="11"/>
      <c r="X453" s="3">
        <f t="shared" si="76"/>
        <v>1.586391047469859</v>
      </c>
      <c r="Y453" s="3">
        <v>8415.0812219506006</v>
      </c>
      <c r="Z453" s="3"/>
      <c r="AA453" s="3"/>
      <c r="AB453" s="3"/>
      <c r="AC453" s="3"/>
      <c r="AD453" s="3"/>
      <c r="AG453" s="2"/>
    </row>
    <row r="454" spans="1:33" x14ac:dyDescent="0.25">
      <c r="A454" s="11">
        <f t="shared" si="75"/>
        <v>1</v>
      </c>
      <c r="B454" s="11">
        <v>2452</v>
      </c>
      <c r="C454" s="13">
        <v>2453</v>
      </c>
      <c r="D454" s="3">
        <f t="shared" si="70"/>
        <v>2452.5</v>
      </c>
      <c r="E454" s="3">
        <v>0.52800000000000047</v>
      </c>
      <c r="F454" s="3">
        <v>0.14499999999999957</v>
      </c>
      <c r="G454" s="3">
        <v>9.2000000000000526E-2</v>
      </c>
      <c r="H454" s="3">
        <v>5.2999999999999048E-2</v>
      </c>
      <c r="I454" s="3">
        <v>0.14499999999999957</v>
      </c>
      <c r="J454" s="112">
        <v>5.2999999999999048E-2</v>
      </c>
      <c r="K454" s="112">
        <v>9.2000000000000526E-2</v>
      </c>
      <c r="L454" s="113">
        <f t="shared" si="79"/>
        <v>1.7358490566038147</v>
      </c>
      <c r="M454" s="13">
        <f t="shared" si="71"/>
        <v>0.57608695652172548</v>
      </c>
      <c r="N454" s="3">
        <f t="shared" si="72"/>
        <v>8211.4980770912189</v>
      </c>
      <c r="O454" s="3">
        <f t="shared" si="73"/>
        <v>9450.6449371428553</v>
      </c>
      <c r="P454" s="3">
        <f t="shared" si="67"/>
        <v>8378.4118738915549</v>
      </c>
      <c r="Q454" s="3">
        <f t="shared" si="74"/>
        <v>10001.156110271808</v>
      </c>
      <c r="R454" s="3"/>
      <c r="S454" s="292">
        <f t="shared" si="77"/>
        <v>8980.5007451378333</v>
      </c>
      <c r="T454" s="82">
        <f t="shared" si="69"/>
        <v>8376.7035615271998</v>
      </c>
      <c r="U454" s="13"/>
      <c r="V454" s="3"/>
      <c r="W454" s="11"/>
      <c r="X454" s="3">
        <f t="shared" si="76"/>
        <v>1.732157767832724</v>
      </c>
      <c r="Y454" s="3">
        <v>8408.2714602102551</v>
      </c>
      <c r="Z454" s="3"/>
      <c r="AA454" s="3"/>
      <c r="AB454" s="3"/>
      <c r="AC454" s="3"/>
      <c r="AD454" s="3"/>
      <c r="AG454" s="2"/>
    </row>
    <row r="455" spans="1:33" x14ac:dyDescent="0.25">
      <c r="A455" s="11">
        <f t="shared" si="75"/>
        <v>1</v>
      </c>
      <c r="B455" s="11">
        <v>2451</v>
      </c>
      <c r="C455" s="13">
        <v>2452</v>
      </c>
      <c r="D455" s="3">
        <f t="shared" si="70"/>
        <v>2451.5</v>
      </c>
      <c r="E455" s="3">
        <v>0.59399999999999942</v>
      </c>
      <c r="F455" s="3">
        <v>0.16699999999999982</v>
      </c>
      <c r="G455" s="3">
        <v>0.10200000000000031</v>
      </c>
      <c r="H455" s="3">
        <v>6.4999999999999503E-2</v>
      </c>
      <c r="I455" s="3">
        <v>0.16699999999999982</v>
      </c>
      <c r="J455" s="112">
        <v>6.4999999999999503E-2</v>
      </c>
      <c r="K455" s="112">
        <v>0.10200000000000031</v>
      </c>
      <c r="L455" s="113">
        <f t="shared" si="79"/>
        <v>1.5692307692307861</v>
      </c>
      <c r="M455" s="13">
        <f t="shared" si="71"/>
        <v>0.6372549019607775</v>
      </c>
      <c r="N455" s="3">
        <f t="shared" si="72"/>
        <v>8207.9168522028504</v>
      </c>
      <c r="O455" s="3">
        <f t="shared" si="73"/>
        <v>9422.4480169297676</v>
      </c>
      <c r="P455" s="3">
        <f t="shared" ref="P455:P515" si="80">P454-(L454*3.32583421221832)</f>
        <v>8372.6387277118556</v>
      </c>
      <c r="Q455" s="3">
        <f t="shared" si="74"/>
        <v>9998.1987996530097</v>
      </c>
      <c r="R455" s="3"/>
      <c r="S455" s="292">
        <f t="shared" si="77"/>
        <v>8976.881905681872</v>
      </c>
      <c r="T455" s="82">
        <f t="shared" si="69"/>
        <v>8370.9304153475005</v>
      </c>
      <c r="U455" s="13"/>
      <c r="V455" s="3"/>
      <c r="W455" s="11"/>
      <c r="X455" s="3">
        <f t="shared" si="76"/>
        <v>1.9160753702625122</v>
      </c>
      <c r="Y455" s="3">
        <v>8400.4284932403407</v>
      </c>
      <c r="Z455" s="3"/>
      <c r="AA455" s="3"/>
      <c r="AB455" s="3"/>
      <c r="AC455" s="3"/>
      <c r="AD455" s="3"/>
      <c r="AG455" s="2"/>
    </row>
    <row r="456" spans="1:33" x14ac:dyDescent="0.25">
      <c r="A456" s="11">
        <f t="shared" si="75"/>
        <v>1</v>
      </c>
      <c r="B456" s="11">
        <v>2450</v>
      </c>
      <c r="C456" s="13">
        <v>2451</v>
      </c>
      <c r="D456" s="3">
        <f t="shared" si="70"/>
        <v>2450.5</v>
      </c>
      <c r="E456" s="3">
        <v>0.72900000000000098</v>
      </c>
      <c r="F456" s="3">
        <v>0.19000000000000128</v>
      </c>
      <c r="G456" s="3">
        <v>0.12400000000000055</v>
      </c>
      <c r="H456" s="3">
        <v>6.6000000000000725E-2</v>
      </c>
      <c r="I456" s="3">
        <v>0.19000000000000128</v>
      </c>
      <c r="J456" s="112">
        <v>6.6000000000000725E-2</v>
      </c>
      <c r="K456" s="112">
        <v>0.12400000000000055</v>
      </c>
      <c r="L456" s="113">
        <f t="shared" si="79"/>
        <v>1.8787878787878665</v>
      </c>
      <c r="M456" s="13">
        <f t="shared" si="71"/>
        <v>0.53225806451613245</v>
      </c>
      <c r="N456" s="3">
        <f t="shared" si="72"/>
        <v>8204.6793769944034</v>
      </c>
      <c r="O456" s="3">
        <f t="shared" si="73"/>
        <v>9391.2571950884303</v>
      </c>
      <c r="P456" s="3">
        <f t="shared" si="80"/>
        <v>8367.4197263326823</v>
      </c>
      <c r="Q456" s="3">
        <f t="shared" si="74"/>
        <v>9995.5253512909312</v>
      </c>
      <c r="R456" s="3"/>
      <c r="S456" s="292">
        <f t="shared" si="77"/>
        <v>8972.5491893991857</v>
      </c>
      <c r="T456" s="82">
        <f t="shared" si="69"/>
        <v>8365.7114139683272</v>
      </c>
      <c r="U456" s="13"/>
      <c r="V456" s="3"/>
      <c r="W456" s="11"/>
      <c r="X456" s="3">
        <f t="shared" si="76"/>
        <v>1.6003746144672388</v>
      </c>
      <c r="Y456" s="3">
        <v>8391.505357166785</v>
      </c>
      <c r="Z456" s="3"/>
      <c r="AA456" s="3"/>
      <c r="AB456" s="3"/>
      <c r="AC456" s="3"/>
      <c r="AD456" s="3"/>
      <c r="AG456" s="2"/>
    </row>
    <row r="457" spans="1:33" x14ac:dyDescent="0.25">
      <c r="A457" s="11">
        <f t="shared" si="75"/>
        <v>1</v>
      </c>
      <c r="B457" s="11">
        <v>2449</v>
      </c>
      <c r="C457" s="13">
        <v>2450</v>
      </c>
      <c r="D457" s="3">
        <f t="shared" si="70"/>
        <v>2449.5</v>
      </c>
      <c r="E457" s="3">
        <v>0.60099999999999998</v>
      </c>
      <c r="F457" s="3">
        <v>0.17099999999999937</v>
      </c>
      <c r="G457" s="3">
        <v>0.11399999999999988</v>
      </c>
      <c r="H457" s="3">
        <v>5.6999999999999496E-2</v>
      </c>
      <c r="I457" s="3">
        <v>0.17099999999999937</v>
      </c>
      <c r="J457" s="112">
        <v>5.6999999999999496E-2</v>
      </c>
      <c r="K457" s="112">
        <v>0.11399999999999988</v>
      </c>
      <c r="L457" s="113">
        <f t="shared" si="79"/>
        <v>2.0000000000000155</v>
      </c>
      <c r="M457" s="13">
        <f t="shared" si="71"/>
        <v>0.49999999999999611</v>
      </c>
      <c r="N457" s="3">
        <f t="shared" si="72"/>
        <v>8200.8032554584424</v>
      </c>
      <c r="O457" s="3">
        <f t="shared" si="73"/>
        <v>9365.2055061757892</v>
      </c>
      <c r="P457" s="3">
        <f t="shared" si="80"/>
        <v>8361.171189327908</v>
      </c>
      <c r="Q457" s="3">
        <f t="shared" si="74"/>
        <v>9992.32452036426</v>
      </c>
      <c r="R457" s="3"/>
      <c r="S457" s="292">
        <f t="shared" si="77"/>
        <v>8967.9369430337447</v>
      </c>
      <c r="T457" s="82">
        <f t="shared" ref="T457:T515" si="81">T456-(L456*3.32583421221832)</f>
        <v>8359.4628769635528</v>
      </c>
      <c r="U457" s="13"/>
      <c r="V457" s="3"/>
      <c r="W457" s="11"/>
      <c r="X457" s="3">
        <f t="shared" si="76"/>
        <v>1.5033822135906751</v>
      </c>
      <c r="Y457" s="3">
        <v>8383.4745347005846</v>
      </c>
      <c r="Z457" s="3"/>
      <c r="AA457" s="3"/>
      <c r="AB457" s="3"/>
      <c r="AC457" s="3"/>
      <c r="AD457" s="3"/>
      <c r="AG457" s="2"/>
    </row>
    <row r="458" spans="1:33" x14ac:dyDescent="0.25">
      <c r="A458" s="11">
        <f t="shared" si="75"/>
        <v>1</v>
      </c>
      <c r="B458" s="11">
        <v>2448</v>
      </c>
      <c r="C458" s="13">
        <v>2449</v>
      </c>
      <c r="D458" s="3">
        <f t="shared" ref="D458:D515" si="82">(C458+B458)/2</f>
        <v>2448.5</v>
      </c>
      <c r="E458" s="3">
        <v>0.51199999999999868</v>
      </c>
      <c r="F458" s="3">
        <v>0.14100000000000001</v>
      </c>
      <c r="G458" s="3">
        <v>9.6000000000000085E-2</v>
      </c>
      <c r="H458" s="3">
        <v>4.4999999999999929E-2</v>
      </c>
      <c r="I458" s="3">
        <v>0.14100000000000001</v>
      </c>
      <c r="J458" s="112">
        <v>4.4999999999999929E-2</v>
      </c>
      <c r="K458" s="112">
        <v>9.6000000000000085E-2</v>
      </c>
      <c r="L458" s="113">
        <f t="shared" ref="L458:L515" si="83">K458/J458</f>
        <v>2.1333333333333386</v>
      </c>
      <c r="M458" s="13">
        <f t="shared" ref="M458:M515" si="84">J458/K458</f>
        <v>0.46874999999999883</v>
      </c>
      <c r="N458" s="3">
        <f t="shared" si="72"/>
        <v>8196.6770615653222</v>
      </c>
      <c r="O458" s="3">
        <f t="shared" si="73"/>
        <v>9340.7327075002777</v>
      </c>
      <c r="P458" s="3">
        <f t="shared" si="80"/>
        <v>8354.5195209034719</v>
      </c>
      <c r="Q458" s="3">
        <f t="shared" si="74"/>
        <v>9988.9171842165142</v>
      </c>
      <c r="R458" s="3"/>
      <c r="S458" s="292">
        <f t="shared" si="77"/>
        <v>8963.0172135772737</v>
      </c>
      <c r="T458" s="82">
        <f t="shared" si="81"/>
        <v>8352.8112085391167</v>
      </c>
      <c r="U458" s="13"/>
      <c r="V458" s="3"/>
      <c r="W458" s="11"/>
      <c r="X458" s="3">
        <f t="shared" si="76"/>
        <v>1.4094208252411133</v>
      </c>
      <c r="Y458" s="3">
        <v>8376.8526284565251</v>
      </c>
      <c r="Z458" s="3"/>
      <c r="AA458" s="3"/>
      <c r="AB458" s="3"/>
      <c r="AC458" s="3"/>
      <c r="AD458" s="3"/>
      <c r="AG458" s="2"/>
    </row>
    <row r="459" spans="1:33" x14ac:dyDescent="0.25">
      <c r="A459" s="11">
        <f t="shared" si="75"/>
        <v>1</v>
      </c>
      <c r="B459" s="11">
        <v>2447</v>
      </c>
      <c r="C459" s="13">
        <v>2448</v>
      </c>
      <c r="D459" s="3">
        <f t="shared" si="82"/>
        <v>2447.5</v>
      </c>
      <c r="E459" s="3">
        <v>0.33799999999999919</v>
      </c>
      <c r="F459" s="3">
        <v>0.10199999999999854</v>
      </c>
      <c r="G459" s="3">
        <v>6.9999999999998508E-2</v>
      </c>
      <c r="H459" s="3">
        <v>3.2000000000000028E-2</v>
      </c>
      <c r="I459" s="3">
        <v>0.10199999999999854</v>
      </c>
      <c r="J459" s="112">
        <v>3.2000000000000028E-2</v>
      </c>
      <c r="K459" s="112">
        <v>6.9999999999998508E-2</v>
      </c>
      <c r="L459" s="113">
        <f t="shared" si="83"/>
        <v>2.1874999999999516</v>
      </c>
      <c r="M459" s="13">
        <f t="shared" si="84"/>
        <v>0.45714285714286729</v>
      </c>
      <c r="N459" s="3">
        <f t="shared" ref="N459:N515" si="85">N458-(L458*2.06309694655973)</f>
        <v>8192.2757880793288</v>
      </c>
      <c r="O459" s="3">
        <f t="shared" ref="O459:O515" si="86">O458-(M458*48.9455973510222)</f>
        <v>9317.7894587419869</v>
      </c>
      <c r="P459" s="3">
        <f t="shared" si="80"/>
        <v>8347.4244079174059</v>
      </c>
      <c r="Q459" s="3">
        <f t="shared" si="74"/>
        <v>9985.2826923255852</v>
      </c>
      <c r="R459" s="3"/>
      <c r="S459" s="292">
        <f t="shared" si="77"/>
        <v>8957.9725691150725</v>
      </c>
      <c r="T459" s="82">
        <f t="shared" si="81"/>
        <v>8345.7160955530508</v>
      </c>
      <c r="U459" s="13"/>
      <c r="V459" s="3"/>
      <c r="W459" s="11"/>
      <c r="X459" s="3">
        <f t="shared" si="76"/>
        <v>1.374520880997006</v>
      </c>
      <c r="Y459" s="3">
        <v>8372.0623133012487</v>
      </c>
      <c r="Z459" s="3"/>
      <c r="AA459" s="3"/>
      <c r="AB459" s="3"/>
      <c r="AC459" s="3"/>
      <c r="AD459" s="3"/>
      <c r="AG459" s="2"/>
    </row>
    <row r="460" spans="1:33" x14ac:dyDescent="0.25">
      <c r="A460" s="11">
        <f t="shared" si="75"/>
        <v>1</v>
      </c>
      <c r="B460" s="11">
        <v>2446</v>
      </c>
      <c r="C460" s="13">
        <v>2447</v>
      </c>
      <c r="D460" s="3">
        <f t="shared" si="82"/>
        <v>2446.5</v>
      </c>
      <c r="E460" s="3">
        <v>0.44200000000000017</v>
      </c>
      <c r="F460" s="3">
        <v>0.1379999999999999</v>
      </c>
      <c r="G460" s="3">
        <v>9.6999999999999531E-2</v>
      </c>
      <c r="H460" s="3">
        <v>4.1000000000000369E-2</v>
      </c>
      <c r="I460" s="3">
        <v>0.1379999999999999</v>
      </c>
      <c r="J460" s="112">
        <v>4.1000000000000369E-2</v>
      </c>
      <c r="K460" s="112">
        <v>9.6999999999999531E-2</v>
      </c>
      <c r="L460" s="113">
        <f t="shared" si="83"/>
        <v>2.3658536585365528</v>
      </c>
      <c r="M460" s="13">
        <f t="shared" si="84"/>
        <v>0.42268041237113985</v>
      </c>
      <c r="N460" s="3">
        <f t="shared" si="85"/>
        <v>8187.7627635087292</v>
      </c>
      <c r="O460" s="3">
        <f t="shared" si="86"/>
        <v>9295.4143285243754</v>
      </c>
      <c r="P460" s="3">
        <f t="shared" si="80"/>
        <v>8340.1491455781779</v>
      </c>
      <c r="Q460" s="3">
        <f t="shared" si="74"/>
        <v>9981.5559184139875</v>
      </c>
      <c r="R460" s="3"/>
      <c r="S460" s="292">
        <f t="shared" si="77"/>
        <v>8952.5166191461976</v>
      </c>
      <c r="T460" s="82">
        <f t="shared" si="81"/>
        <v>8338.4408332138228</v>
      </c>
      <c r="U460" s="13"/>
      <c r="V460" s="3"/>
      <c r="W460" s="11"/>
      <c r="X460" s="3">
        <f t="shared" si="76"/>
        <v>1.2709004279836511</v>
      </c>
      <c r="Y460" s="3">
        <v>8365.5812986794026</v>
      </c>
      <c r="Z460" s="3"/>
      <c r="AA460" s="3"/>
      <c r="AB460" s="3"/>
      <c r="AC460" s="3"/>
      <c r="AD460" s="3"/>
      <c r="AG460" s="2"/>
    </row>
    <row r="461" spans="1:33" x14ac:dyDescent="0.25">
      <c r="A461" s="11">
        <f t="shared" si="75"/>
        <v>1</v>
      </c>
      <c r="B461" s="11">
        <v>2445</v>
      </c>
      <c r="C461" s="13">
        <v>2446</v>
      </c>
      <c r="D461" s="3">
        <f t="shared" si="82"/>
        <v>2445.5</v>
      </c>
      <c r="E461" s="3">
        <v>0.55499999999999972</v>
      </c>
      <c r="F461" s="3">
        <v>0.1509999999999998</v>
      </c>
      <c r="G461" s="3">
        <v>9.9000000000000199E-2</v>
      </c>
      <c r="H461" s="3">
        <v>5.1999999999999602E-2</v>
      </c>
      <c r="I461" s="3">
        <v>0.1509999999999998</v>
      </c>
      <c r="J461" s="112">
        <v>5.1999999999999602E-2</v>
      </c>
      <c r="K461" s="112">
        <v>9.9000000000000199E-2</v>
      </c>
      <c r="L461" s="113">
        <f t="shared" si="83"/>
        <v>1.9038461538461722</v>
      </c>
      <c r="M461" s="13">
        <f t="shared" si="84"/>
        <v>0.5252525252525202</v>
      </c>
      <c r="N461" s="3">
        <f t="shared" si="85"/>
        <v>8182.8817780497957</v>
      </c>
      <c r="O461" s="3">
        <f t="shared" si="86"/>
        <v>9274.7259832522941</v>
      </c>
      <c r="P461" s="3">
        <f t="shared" si="80"/>
        <v>8332.2807085395143</v>
      </c>
      <c r="Q461" s="3">
        <f t="shared" si="74"/>
        <v>9977.5252890684824</v>
      </c>
      <c r="R461" s="3"/>
      <c r="S461" s="292">
        <f t="shared" si="77"/>
        <v>8948.1261153944797</v>
      </c>
      <c r="T461" s="82">
        <f t="shared" si="81"/>
        <v>8330.5723961751592</v>
      </c>
      <c r="U461" s="13"/>
      <c r="V461" s="3"/>
      <c r="W461" s="11"/>
      <c r="X461" s="3">
        <f t="shared" si="76"/>
        <v>1.5793106082161135</v>
      </c>
      <c r="Y461" s="3">
        <v>8358.4897536946301</v>
      </c>
      <c r="Z461" s="3"/>
      <c r="AA461" s="3"/>
      <c r="AB461" s="3"/>
      <c r="AC461" s="3"/>
      <c r="AD461" s="3"/>
      <c r="AG461" s="2"/>
    </row>
    <row r="462" spans="1:33" x14ac:dyDescent="0.25">
      <c r="A462" s="11">
        <f t="shared" si="75"/>
        <v>1</v>
      </c>
      <c r="B462" s="11">
        <v>2444</v>
      </c>
      <c r="C462" s="13">
        <v>2445</v>
      </c>
      <c r="D462" s="3">
        <f t="shared" si="82"/>
        <v>2444.5</v>
      </c>
      <c r="E462" s="3">
        <v>0.56200000000000117</v>
      </c>
      <c r="F462" s="3">
        <v>0.16000000000000014</v>
      </c>
      <c r="G462" s="3">
        <v>0.10899999999999999</v>
      </c>
      <c r="H462" s="3">
        <v>5.1000000000000156E-2</v>
      </c>
      <c r="I462" s="3">
        <v>0.16000000000000014</v>
      </c>
      <c r="J462" s="112">
        <v>5.1000000000000156E-2</v>
      </c>
      <c r="K462" s="112">
        <v>0.10899999999999999</v>
      </c>
      <c r="L462" s="113">
        <f t="shared" si="83"/>
        <v>2.1372549019607776</v>
      </c>
      <c r="M462" s="13">
        <f t="shared" si="84"/>
        <v>0.4678899082568822</v>
      </c>
      <c r="N462" s="3">
        <f t="shared" si="85"/>
        <v>8178.953958863076</v>
      </c>
      <c r="O462" s="3">
        <f t="shared" si="86"/>
        <v>9249.017184643677</v>
      </c>
      <c r="P462" s="3">
        <f t="shared" si="80"/>
        <v>8325.9488318662516</v>
      </c>
      <c r="Q462" s="3">
        <f t="shared" si="74"/>
        <v>9974.281767158609</v>
      </c>
      <c r="R462" s="3"/>
      <c r="S462" s="292">
        <f t="shared" si="77"/>
        <v>8943.1973423176842</v>
      </c>
      <c r="T462" s="82">
        <f t="shared" si="81"/>
        <v>8324.2405195018964</v>
      </c>
      <c r="U462" s="13"/>
      <c r="V462" s="3"/>
      <c r="W462" s="11"/>
      <c r="X462" s="3">
        <f t="shared" si="76"/>
        <v>1.4068347319839662</v>
      </c>
      <c r="Y462" s="3">
        <v>8350.9755338432151</v>
      </c>
      <c r="Z462" s="3"/>
      <c r="AA462" s="3"/>
      <c r="AB462" s="3"/>
      <c r="AC462" s="3"/>
      <c r="AD462" s="3"/>
      <c r="AG462" s="2"/>
    </row>
    <row r="463" spans="1:33" x14ac:dyDescent="0.25">
      <c r="A463" s="11">
        <f t="shared" si="75"/>
        <v>1</v>
      </c>
      <c r="B463" s="11">
        <v>2443</v>
      </c>
      <c r="C463" s="13">
        <v>2444</v>
      </c>
      <c r="D463" s="3">
        <f t="shared" si="82"/>
        <v>2443.5</v>
      </c>
      <c r="E463" s="3">
        <v>0.44500000000000028</v>
      </c>
      <c r="F463" s="3">
        <v>0.12000000000000099</v>
      </c>
      <c r="G463" s="3">
        <v>7.9000000000000625E-2</v>
      </c>
      <c r="H463" s="3">
        <v>4.1000000000000369E-2</v>
      </c>
      <c r="I463" s="3">
        <v>0.12000000000000099</v>
      </c>
      <c r="J463" s="112">
        <v>4.1000000000000369E-2</v>
      </c>
      <c r="K463" s="112">
        <v>7.9000000000000625E-2</v>
      </c>
      <c r="L463" s="113">
        <f t="shared" si="83"/>
        <v>1.9268292682926809</v>
      </c>
      <c r="M463" s="13">
        <f t="shared" si="84"/>
        <v>0.51898734177215244</v>
      </c>
      <c r="N463" s="3">
        <f t="shared" si="85"/>
        <v>8174.544594800821</v>
      </c>
      <c r="O463" s="3">
        <f t="shared" si="86"/>
        <v>9226.1160335895293</v>
      </c>
      <c r="P463" s="3">
        <f t="shared" si="80"/>
        <v>8318.8406763930798</v>
      </c>
      <c r="Q463" s="3">
        <f t="shared" ref="Q463:Q515" si="87">Q462-(L462*1.70366807387325)</f>
        <v>9970.6405942164092</v>
      </c>
      <c r="R463" s="3"/>
      <c r="S463" s="292">
        <f t="shared" si="77"/>
        <v>8938.7538366729295</v>
      </c>
      <c r="T463" s="82">
        <f t="shared" si="81"/>
        <v>8317.1323640287246</v>
      </c>
      <c r="U463" s="13"/>
      <c r="V463" s="3"/>
      <c r="W463" s="11"/>
      <c r="X463" s="3">
        <f t="shared" si="76"/>
        <v>1.560472677397716</v>
      </c>
      <c r="Y463" s="3">
        <v>8345.3398689546539</v>
      </c>
      <c r="Z463" s="3"/>
      <c r="AA463" s="3"/>
      <c r="AB463" s="3"/>
      <c r="AC463" s="3"/>
      <c r="AD463" s="3"/>
      <c r="AG463" s="2"/>
    </row>
    <row r="464" spans="1:33" x14ac:dyDescent="0.25">
      <c r="A464" s="11">
        <f t="shared" si="75"/>
        <v>1</v>
      </c>
      <c r="B464" s="11">
        <v>2442</v>
      </c>
      <c r="C464" s="13">
        <v>2443</v>
      </c>
      <c r="D464" s="3">
        <f t="shared" si="82"/>
        <v>2442.5</v>
      </c>
      <c r="E464" s="3">
        <v>0.42800000000000082</v>
      </c>
      <c r="F464" s="3">
        <v>0.11700000000000088</v>
      </c>
      <c r="G464" s="3">
        <v>7.2000000000000952E-2</v>
      </c>
      <c r="H464" s="3">
        <v>4.4999999999999929E-2</v>
      </c>
      <c r="I464" s="3">
        <v>0.11700000000000088</v>
      </c>
      <c r="J464" s="112">
        <v>4.4999999999999929E-2</v>
      </c>
      <c r="K464" s="112">
        <v>7.2000000000000952E-2</v>
      </c>
      <c r="L464" s="113">
        <f t="shared" si="83"/>
        <v>1.6000000000000236</v>
      </c>
      <c r="M464" s="13">
        <f t="shared" si="84"/>
        <v>0.62499999999999079</v>
      </c>
      <c r="N464" s="3">
        <f t="shared" si="85"/>
        <v>8170.5693592208645</v>
      </c>
      <c r="O464" s="3">
        <f t="shared" si="86"/>
        <v>9200.713888128872</v>
      </c>
      <c r="P464" s="3">
        <f t="shared" si="80"/>
        <v>8312.432361691488</v>
      </c>
      <c r="Q464" s="3">
        <f t="shared" si="87"/>
        <v>9967.3579167082153</v>
      </c>
      <c r="R464" s="3"/>
      <c r="S464" s="292">
        <f t="shared" si="77"/>
        <v>8935.0640395805767</v>
      </c>
      <c r="T464" s="82">
        <f t="shared" si="81"/>
        <v>8310.7240493271329</v>
      </c>
      <c r="U464" s="13"/>
      <c r="V464" s="3"/>
      <c r="W464" s="11"/>
      <c r="X464" s="3">
        <f t="shared" si="76"/>
        <v>1.8792277669884725</v>
      </c>
      <c r="Y464" s="3">
        <v>8339.8450956883062</v>
      </c>
      <c r="Z464" s="3"/>
      <c r="AA464" s="3"/>
      <c r="AB464" s="3"/>
      <c r="AC464" s="3"/>
      <c r="AD464" s="3"/>
      <c r="AG464" s="2"/>
    </row>
    <row r="465" spans="1:33" x14ac:dyDescent="0.25">
      <c r="A465" s="11">
        <f t="shared" si="75"/>
        <v>1</v>
      </c>
      <c r="B465" s="11">
        <v>2441</v>
      </c>
      <c r="C465" s="13">
        <v>2442</v>
      </c>
      <c r="D465" s="3">
        <f t="shared" si="82"/>
        <v>2441.5</v>
      </c>
      <c r="E465" s="3">
        <v>0.68399999999999928</v>
      </c>
      <c r="F465" s="3">
        <v>0.16999999999999993</v>
      </c>
      <c r="G465" s="3">
        <v>9.7999999999998977E-2</v>
      </c>
      <c r="H465" s="3">
        <v>7.2000000000000952E-2</v>
      </c>
      <c r="I465" s="3">
        <v>0.16999999999999993</v>
      </c>
      <c r="J465" s="112">
        <v>7.2000000000000952E-2</v>
      </c>
      <c r="K465" s="112">
        <v>9.7999999999998977E-2</v>
      </c>
      <c r="L465" s="113">
        <f t="shared" si="83"/>
        <v>1.361111111111079</v>
      </c>
      <c r="M465" s="13">
        <f t="shared" si="84"/>
        <v>0.73469387755103777</v>
      </c>
      <c r="N465" s="3">
        <f t="shared" si="85"/>
        <v>8167.2684041063685</v>
      </c>
      <c r="O465" s="3">
        <f t="shared" si="86"/>
        <v>9170.122889784483</v>
      </c>
      <c r="P465" s="3">
        <f t="shared" si="80"/>
        <v>8307.1110269519395</v>
      </c>
      <c r="Q465" s="3">
        <f t="shared" si="87"/>
        <v>9964.6320477900172</v>
      </c>
      <c r="R465" s="3"/>
      <c r="S465" s="292">
        <f t="shared" si="77"/>
        <v>8931.9251496929846</v>
      </c>
      <c r="T465" s="82">
        <f t="shared" si="81"/>
        <v>8305.4027145875843</v>
      </c>
      <c r="U465" s="13"/>
      <c r="V465" s="3"/>
      <c r="W465" s="11"/>
      <c r="X465" s="3">
        <f t="shared" si="76"/>
        <v>2.2090514158883017</v>
      </c>
      <c r="Y465" s="3">
        <v>8331.8612370961782</v>
      </c>
      <c r="Z465" s="3"/>
      <c r="AA465" s="3"/>
      <c r="AB465" s="3"/>
      <c r="AC465" s="3"/>
      <c r="AD465" s="3"/>
      <c r="AG465" s="2"/>
    </row>
    <row r="466" spans="1:33" x14ac:dyDescent="0.25">
      <c r="A466" s="11">
        <f t="shared" si="75"/>
        <v>1</v>
      </c>
      <c r="B466" s="11">
        <v>2440</v>
      </c>
      <c r="C466" s="13">
        <v>2441</v>
      </c>
      <c r="D466" s="3">
        <f t="shared" si="82"/>
        <v>2440.5</v>
      </c>
      <c r="E466" s="3">
        <v>0.65000000000000036</v>
      </c>
      <c r="F466" s="3">
        <v>0.16799999999999926</v>
      </c>
      <c r="G466" s="3">
        <v>0.11500000000000021</v>
      </c>
      <c r="H466" s="3">
        <v>5.2999999999999048E-2</v>
      </c>
      <c r="I466" s="3">
        <v>0.16799999999999926</v>
      </c>
      <c r="J466" s="112">
        <v>5.2999999999999048E-2</v>
      </c>
      <c r="K466" s="112">
        <v>0.11500000000000021</v>
      </c>
      <c r="L466" s="113">
        <f t="shared" si="83"/>
        <v>2.1698113207547598</v>
      </c>
      <c r="M466" s="13">
        <f t="shared" si="84"/>
        <v>0.46086956521738215</v>
      </c>
      <c r="N466" s="3">
        <f t="shared" si="85"/>
        <v>8164.4602999291064</v>
      </c>
      <c r="O466" s="3">
        <f t="shared" si="86"/>
        <v>9134.162859077609</v>
      </c>
      <c r="P466" s="3">
        <f t="shared" si="80"/>
        <v>8302.5841970519759</v>
      </c>
      <c r="Q466" s="3">
        <f t="shared" si="87"/>
        <v>9962.3131662450232</v>
      </c>
      <c r="R466" s="3"/>
      <c r="S466" s="292">
        <f t="shared" si="77"/>
        <v>8926.9212975040627</v>
      </c>
      <c r="T466" s="82">
        <f t="shared" si="81"/>
        <v>8300.8758846876208</v>
      </c>
      <c r="U466" s="13"/>
      <c r="V466" s="3"/>
      <c r="W466" s="11"/>
      <c r="X466" s="3">
        <f t="shared" si="76"/>
        <v>1.385726214266092</v>
      </c>
      <c r="Y466" s="3">
        <v>8323.9713062521914</v>
      </c>
      <c r="Z466" s="3"/>
      <c r="AA466" s="3"/>
      <c r="AB466" s="3"/>
      <c r="AC466" s="3"/>
      <c r="AD466" s="3"/>
      <c r="AG466" s="2"/>
    </row>
    <row r="467" spans="1:33" x14ac:dyDescent="0.25">
      <c r="A467" s="11">
        <f t="shared" si="75"/>
        <v>1</v>
      </c>
      <c r="B467" s="11">
        <v>2439</v>
      </c>
      <c r="C467" s="13">
        <v>2440</v>
      </c>
      <c r="D467" s="3">
        <f t="shared" si="82"/>
        <v>2439.5</v>
      </c>
      <c r="E467" s="3">
        <v>0.55600000000000005</v>
      </c>
      <c r="F467" s="3">
        <v>0.12000000000000011</v>
      </c>
      <c r="G467" s="3">
        <v>7.8000000000000291E-2</v>
      </c>
      <c r="H467" s="3">
        <v>4.1999999999999815E-2</v>
      </c>
      <c r="I467" s="3">
        <v>0.12000000000000011</v>
      </c>
      <c r="J467" s="112">
        <v>4.1999999999999815E-2</v>
      </c>
      <c r="K467" s="112">
        <v>7.8000000000000291E-2</v>
      </c>
      <c r="L467" s="113">
        <f t="shared" si="83"/>
        <v>1.8571428571428723</v>
      </c>
      <c r="M467" s="13">
        <f t="shared" si="84"/>
        <v>0.53846153846153411</v>
      </c>
      <c r="N467" s="3">
        <f t="shared" si="85"/>
        <v>8159.9837688186462</v>
      </c>
      <c r="O467" s="3">
        <f t="shared" si="86"/>
        <v>9111.6053229071385</v>
      </c>
      <c r="P467" s="3">
        <f t="shared" si="80"/>
        <v>8295.3677643273513</v>
      </c>
      <c r="Q467" s="3">
        <f t="shared" si="87"/>
        <v>9958.6165279715242</v>
      </c>
      <c r="R467" s="3"/>
      <c r="S467" s="292">
        <f t="shared" si="77"/>
        <v>8922.6384973075819</v>
      </c>
      <c r="T467" s="82">
        <f t="shared" si="81"/>
        <v>8293.6594519629962</v>
      </c>
      <c r="U467" s="13"/>
      <c r="V467" s="3"/>
      <c r="W467" s="11"/>
      <c r="X467" s="3">
        <f t="shared" si="76"/>
        <v>1.6190269992514623</v>
      </c>
      <c r="Y467" s="3">
        <v>8318.3356413636302</v>
      </c>
      <c r="Z467" s="3"/>
      <c r="AA467" s="3"/>
      <c r="AB467" s="3"/>
      <c r="AC467" s="3"/>
      <c r="AD467" s="3"/>
      <c r="AG467" s="2"/>
    </row>
    <row r="468" spans="1:33" x14ac:dyDescent="0.25">
      <c r="A468" s="11">
        <f t="shared" si="75"/>
        <v>1</v>
      </c>
      <c r="B468" s="11">
        <v>2438</v>
      </c>
      <c r="C468" s="13">
        <v>2439</v>
      </c>
      <c r="D468" s="3">
        <f t="shared" si="82"/>
        <v>2438.5</v>
      </c>
      <c r="E468" s="3">
        <v>0.54400000000000048</v>
      </c>
      <c r="F468" s="3">
        <v>0.12300000000000022</v>
      </c>
      <c r="G468" s="3">
        <v>7.6000000000000512E-2</v>
      </c>
      <c r="H468" s="3">
        <v>4.6999999999999709E-2</v>
      </c>
      <c r="I468" s="3">
        <v>0.12300000000000022</v>
      </c>
      <c r="J468" s="112">
        <v>4.6999999999999709E-2</v>
      </c>
      <c r="K468" s="112">
        <v>7.6000000000000512E-2</v>
      </c>
      <c r="L468" s="113">
        <f t="shared" si="83"/>
        <v>1.6170212765957657</v>
      </c>
      <c r="M468" s="13">
        <f t="shared" si="84"/>
        <v>0.61842105263157099</v>
      </c>
      <c r="N468" s="3">
        <f t="shared" si="85"/>
        <v>8156.1523030607495</v>
      </c>
      <c r="O468" s="3">
        <f t="shared" si="86"/>
        <v>9085.2500012565888</v>
      </c>
      <c r="P468" s="3">
        <f t="shared" si="80"/>
        <v>8289.1912150760891</v>
      </c>
      <c r="Q468" s="3">
        <f t="shared" si="87"/>
        <v>9955.4525729771885</v>
      </c>
      <c r="R468" s="3"/>
      <c r="S468" s="292">
        <f t="shared" si="77"/>
        <v>8918.9094470546715</v>
      </c>
      <c r="T468" s="82">
        <f t="shared" si="81"/>
        <v>8287.4829027117339</v>
      </c>
      <c r="U468" s="13"/>
      <c r="V468" s="3"/>
      <c r="W468" s="11"/>
      <c r="X468" s="3">
        <f t="shared" si="76"/>
        <v>1.8594464220725702</v>
      </c>
      <c r="Y468" s="3">
        <v>8312.5590848528554</v>
      </c>
      <c r="Z468" s="3"/>
      <c r="AA468" s="3"/>
      <c r="AB468" s="3"/>
      <c r="AC468" s="3"/>
      <c r="AD468" s="3"/>
      <c r="AG468" s="2"/>
    </row>
    <row r="469" spans="1:33" x14ac:dyDescent="0.25">
      <c r="A469" s="11">
        <f t="shared" si="75"/>
        <v>1</v>
      </c>
      <c r="B469" s="11">
        <v>2437</v>
      </c>
      <c r="C469" s="13">
        <v>2438</v>
      </c>
      <c r="D469" s="3">
        <f t="shared" si="82"/>
        <v>2437.5</v>
      </c>
      <c r="E469" s="3">
        <v>0.75900000000000034</v>
      </c>
      <c r="F469" s="3">
        <v>0.19700000000000095</v>
      </c>
      <c r="G469" s="3">
        <v>0.13000000000000078</v>
      </c>
      <c r="H469" s="3">
        <v>6.7000000000000171E-2</v>
      </c>
      <c r="I469" s="3">
        <v>0.19700000000000095</v>
      </c>
      <c r="J469" s="112">
        <v>6.7000000000000171E-2</v>
      </c>
      <c r="K469" s="112">
        <v>0.13000000000000078</v>
      </c>
      <c r="L469" s="113">
        <f t="shared" si="83"/>
        <v>1.9402985074626933</v>
      </c>
      <c r="M469" s="13">
        <f t="shared" si="84"/>
        <v>0.51538461538461355</v>
      </c>
      <c r="N469" s="3">
        <f t="shared" si="85"/>
        <v>8152.816231402483</v>
      </c>
      <c r="O469" s="3">
        <f t="shared" si="86"/>
        <v>9054.9810134210893</v>
      </c>
      <c r="P469" s="3">
        <f t="shared" si="80"/>
        <v>8283.8132703925021</v>
      </c>
      <c r="Q469" s="3">
        <f t="shared" si="87"/>
        <v>9952.6977054534782</v>
      </c>
      <c r="R469" s="3"/>
      <c r="S469" s="292">
        <f t="shared" si="77"/>
        <v>8914.4348796852137</v>
      </c>
      <c r="T469" s="82">
        <f t="shared" si="81"/>
        <v>8282.1049580281469</v>
      </c>
      <c r="U469" s="13"/>
      <c r="V469" s="3"/>
      <c r="W469" s="11"/>
      <c r="X469" s="3">
        <f t="shared" si="76"/>
        <v>1.549640127854697</v>
      </c>
      <c r="Y469" s="3">
        <v>8303.3072016608003</v>
      </c>
      <c r="Z469" s="3"/>
      <c r="AA469" s="3"/>
      <c r="AB469" s="3"/>
      <c r="AC469" s="3"/>
      <c r="AD469" s="3"/>
      <c r="AG469" s="2"/>
    </row>
    <row r="470" spans="1:33" x14ac:dyDescent="0.25">
      <c r="A470" s="11">
        <f t="shared" si="75"/>
        <v>1</v>
      </c>
      <c r="B470" s="11">
        <v>2436</v>
      </c>
      <c r="C470" s="13">
        <v>2437</v>
      </c>
      <c r="D470" s="3">
        <f t="shared" si="82"/>
        <v>2436.5</v>
      </c>
      <c r="E470" s="3">
        <v>0.66300000000000026</v>
      </c>
      <c r="F470" s="3">
        <v>0.1460000000000008</v>
      </c>
      <c r="G470" s="3">
        <v>9.2999999999999972E-2</v>
      </c>
      <c r="H470" s="3">
        <v>5.3000000000000824E-2</v>
      </c>
      <c r="I470" s="3">
        <v>0.1460000000000008</v>
      </c>
      <c r="J470" s="112">
        <v>5.3000000000000824E-2</v>
      </c>
      <c r="K470" s="112">
        <v>9.2999999999999972E-2</v>
      </c>
      <c r="L470" s="113">
        <f t="shared" si="83"/>
        <v>1.7547169811320475</v>
      </c>
      <c r="M470" s="13">
        <f t="shared" si="84"/>
        <v>0.56989247311828861</v>
      </c>
      <c r="N470" s="3">
        <f t="shared" si="85"/>
        <v>8148.8132074763225</v>
      </c>
      <c r="O470" s="3">
        <f t="shared" si="86"/>
        <v>9029.7552055555625</v>
      </c>
      <c r="P470" s="3">
        <f t="shared" si="80"/>
        <v>8277.3601592344658</v>
      </c>
      <c r="Q470" s="3">
        <f t="shared" si="87"/>
        <v>9949.3920808325292</v>
      </c>
      <c r="R470" s="3"/>
      <c r="S470" s="292">
        <f t="shared" si="77"/>
        <v>8910.3882861759121</v>
      </c>
      <c r="T470" s="82">
        <f t="shared" si="81"/>
        <v>8275.6518468701106</v>
      </c>
      <c r="U470" s="13"/>
      <c r="V470" s="3"/>
      <c r="W470" s="11"/>
      <c r="X470" s="3">
        <f t="shared" si="76"/>
        <v>1.7135324154903611</v>
      </c>
      <c r="Y470" s="3">
        <v>8296.4504760463842</v>
      </c>
      <c r="Z470" s="3"/>
      <c r="AA470" s="3"/>
      <c r="AB470" s="3"/>
      <c r="AC470" s="3"/>
      <c r="AD470" s="3"/>
      <c r="AG470" s="2"/>
    </row>
    <row r="471" spans="1:33" x14ac:dyDescent="0.25">
      <c r="A471" s="11">
        <f t="shared" si="75"/>
        <v>1</v>
      </c>
      <c r="B471" s="11">
        <v>2435</v>
      </c>
      <c r="C471" s="13">
        <v>2436</v>
      </c>
      <c r="D471" s="3">
        <f t="shared" si="82"/>
        <v>2435.5</v>
      </c>
      <c r="E471" s="3">
        <v>0.78100000000000058</v>
      </c>
      <c r="F471" s="3">
        <v>0.17399999999999949</v>
      </c>
      <c r="G471" s="3">
        <v>0.12000000000000099</v>
      </c>
      <c r="H471" s="3">
        <v>5.3999999999998494E-2</v>
      </c>
      <c r="I471" s="3">
        <v>0.17399999999999949</v>
      </c>
      <c r="J471" s="112">
        <v>5.3999999999998494E-2</v>
      </c>
      <c r="K471" s="112">
        <v>0.12000000000000099</v>
      </c>
      <c r="L471" s="113">
        <f t="shared" si="83"/>
        <v>2.2222222222223027</v>
      </c>
      <c r="M471" s="13">
        <f t="shared" si="84"/>
        <v>0.44999999999998369</v>
      </c>
      <c r="N471" s="3">
        <f t="shared" si="85"/>
        <v>8145.1930562304724</v>
      </c>
      <c r="O471" s="3">
        <f t="shared" si="86"/>
        <v>9001.8614780329372</v>
      </c>
      <c r="P471" s="3">
        <f t="shared" si="80"/>
        <v>8271.5242614658564</v>
      </c>
      <c r="Q471" s="3">
        <f t="shared" si="87"/>
        <v>9946.4026255330919</v>
      </c>
      <c r="R471" s="3"/>
      <c r="S471" s="292">
        <f t="shared" si="77"/>
        <v>8905.2635679920895</v>
      </c>
      <c r="T471" s="82">
        <f t="shared" si="81"/>
        <v>8269.8159491015012</v>
      </c>
      <c r="U471" s="13"/>
      <c r="V471" s="3"/>
      <c r="W471" s="11"/>
      <c r="X471" s="3">
        <f t="shared" si="76"/>
        <v>1.3530439922314965</v>
      </c>
      <c r="Y471" s="3">
        <v>8288.2787619579703</v>
      </c>
      <c r="Z471" s="3"/>
      <c r="AA471" s="3"/>
      <c r="AB471" s="3"/>
      <c r="AC471" s="3"/>
      <c r="AD471" s="3"/>
      <c r="AG471" s="2"/>
    </row>
    <row r="472" spans="1:33" x14ac:dyDescent="0.25">
      <c r="A472" s="11">
        <f t="shared" si="75"/>
        <v>1</v>
      </c>
      <c r="B472" s="11">
        <v>2434</v>
      </c>
      <c r="C472" s="13">
        <v>2435</v>
      </c>
      <c r="D472" s="3">
        <f t="shared" si="82"/>
        <v>2434.5</v>
      </c>
      <c r="E472" s="3">
        <v>0.78800000000000026</v>
      </c>
      <c r="F472" s="3">
        <v>0.1899999999999995</v>
      </c>
      <c r="G472" s="3">
        <v>0.12099999999999955</v>
      </c>
      <c r="H472" s="3">
        <v>6.899999999999995E-2</v>
      </c>
      <c r="I472" s="3">
        <v>0.1899999999999995</v>
      </c>
      <c r="J472" s="112">
        <v>6.899999999999995E-2</v>
      </c>
      <c r="K472" s="112">
        <v>0.12099999999999955</v>
      </c>
      <c r="L472" s="113">
        <f t="shared" si="83"/>
        <v>1.7536231884057918</v>
      </c>
      <c r="M472" s="13">
        <f t="shared" si="84"/>
        <v>0.57024793388429917</v>
      </c>
      <c r="N472" s="3">
        <f t="shared" si="85"/>
        <v>8140.6083963492283</v>
      </c>
      <c r="O472" s="3">
        <f t="shared" si="86"/>
        <v>8979.8359592249781</v>
      </c>
      <c r="P472" s="3">
        <f t="shared" si="80"/>
        <v>8264.1335187720379</v>
      </c>
      <c r="Q472" s="3">
        <f t="shared" si="87"/>
        <v>9942.6166964800395</v>
      </c>
      <c r="R472" s="3"/>
      <c r="S472" s="292">
        <f t="shared" si="77"/>
        <v>8901.21949690355</v>
      </c>
      <c r="T472" s="82">
        <f t="shared" si="81"/>
        <v>8262.4252064076827</v>
      </c>
      <c r="U472" s="13"/>
      <c r="V472" s="3"/>
      <c r="W472" s="11"/>
      <c r="X472" s="3">
        <f t="shared" si="76"/>
        <v>1.7146012022769566</v>
      </c>
      <c r="Y472" s="3">
        <v>8279.3556258844146</v>
      </c>
      <c r="Z472" s="3"/>
      <c r="AA472" s="3"/>
      <c r="AB472" s="3"/>
      <c r="AC472" s="3"/>
      <c r="AD472" s="3"/>
      <c r="AG472" s="2"/>
    </row>
    <row r="473" spans="1:33" x14ac:dyDescent="0.25">
      <c r="A473" s="11">
        <f t="shared" ref="A473:A515" si="88">C473-B473</f>
        <v>1</v>
      </c>
      <c r="B473" s="11">
        <v>2433</v>
      </c>
      <c r="C473" s="13">
        <v>2434</v>
      </c>
      <c r="D473" s="3">
        <f t="shared" si="82"/>
        <v>2433.5</v>
      </c>
      <c r="E473" s="3">
        <v>0.71799999999999997</v>
      </c>
      <c r="F473" s="3">
        <v>0.18900000000000006</v>
      </c>
      <c r="G473" s="3">
        <v>0.12000000000000099</v>
      </c>
      <c r="H473" s="3">
        <v>6.8999999999999062E-2</v>
      </c>
      <c r="I473" s="3">
        <v>0.18900000000000006</v>
      </c>
      <c r="J473" s="112">
        <v>6.8999999999999062E-2</v>
      </c>
      <c r="K473" s="112">
        <v>0.12000000000000099</v>
      </c>
      <c r="L473" s="113">
        <f t="shared" si="83"/>
        <v>1.7391304347826468</v>
      </c>
      <c r="M473" s="13">
        <f t="shared" si="84"/>
        <v>0.57499999999998741</v>
      </c>
      <c r="N473" s="3">
        <f t="shared" si="85"/>
        <v>8136.9905017038118</v>
      </c>
      <c r="O473" s="3">
        <f t="shared" si="86"/>
        <v>8951.9248334628246</v>
      </c>
      <c r="P473" s="3">
        <f t="shared" si="80"/>
        <v>8258.3012587766989</v>
      </c>
      <c r="Q473" s="3">
        <f t="shared" si="87"/>
        <v>9939.6291046403494</v>
      </c>
      <c r="R473" s="3"/>
      <c r="S473" s="292">
        <f t="shared" si="77"/>
        <v>8897.2088478901223</v>
      </c>
      <c r="T473" s="82">
        <f t="shared" si="81"/>
        <v>8256.5929464123437</v>
      </c>
      <c r="U473" s="13"/>
      <c r="V473" s="3"/>
      <c r="W473" s="11"/>
      <c r="X473" s="3">
        <f t="shared" si="76"/>
        <v>1.7288895456290398</v>
      </c>
      <c r="Y473" s="3">
        <v>8270.4794536849313</v>
      </c>
      <c r="Z473" s="3"/>
      <c r="AA473" s="3"/>
      <c r="AB473" s="3"/>
      <c r="AC473" s="3"/>
      <c r="AD473" s="3"/>
      <c r="AG473" s="2"/>
    </row>
    <row r="474" spans="1:33" x14ac:dyDescent="0.25">
      <c r="A474" s="11">
        <f t="shared" si="88"/>
        <v>1</v>
      </c>
      <c r="B474" s="11">
        <v>2432</v>
      </c>
      <c r="C474" s="13">
        <v>2433</v>
      </c>
      <c r="D474" s="3">
        <f t="shared" si="82"/>
        <v>2432.5</v>
      </c>
      <c r="E474" s="3">
        <v>0.79999999999999893</v>
      </c>
      <c r="F474" s="3">
        <v>0.24699999999999989</v>
      </c>
      <c r="G474" s="3">
        <v>0.16899999999999871</v>
      </c>
      <c r="H474" s="3">
        <v>7.800000000000118E-2</v>
      </c>
      <c r="I474" s="3">
        <v>0.24699999999999989</v>
      </c>
      <c r="J474" s="112">
        <v>7.800000000000118E-2</v>
      </c>
      <c r="K474" s="112">
        <v>0.16899999999999871</v>
      </c>
      <c r="L474" s="113">
        <f t="shared" si="83"/>
        <v>2.1666666666666172</v>
      </c>
      <c r="M474" s="13">
        <f t="shared" si="84"/>
        <v>0.46153846153847206</v>
      </c>
      <c r="N474" s="3">
        <f t="shared" si="85"/>
        <v>8133.4025070141424</v>
      </c>
      <c r="O474" s="3">
        <f t="shared" si="86"/>
        <v>8923.7811149859881</v>
      </c>
      <c r="P474" s="3">
        <f t="shared" si="80"/>
        <v>8252.5171992771884</v>
      </c>
      <c r="Q474" s="3">
        <f t="shared" si="87"/>
        <v>9936.6662036423095</v>
      </c>
      <c r="R474" s="3"/>
      <c r="S474" s="292">
        <f t="shared" si="77"/>
        <v>8892.2122476608947</v>
      </c>
      <c r="T474" s="82">
        <f t="shared" si="81"/>
        <v>8250.8088869128333</v>
      </c>
      <c r="U474" s="13"/>
      <c r="V474" s="3"/>
      <c r="W474" s="11"/>
      <c r="X474" s="3">
        <f t="shared" si="76"/>
        <v>1.3877374279297663</v>
      </c>
      <c r="Y474" s="3">
        <v>8258.8793767893094</v>
      </c>
      <c r="Z474" s="3"/>
      <c r="AA474" s="3"/>
      <c r="AB474" s="3"/>
      <c r="AC474" s="3"/>
      <c r="AD474" s="3"/>
      <c r="AG474" s="2"/>
    </row>
    <row r="475" spans="1:33" x14ac:dyDescent="0.25">
      <c r="A475" s="11">
        <f t="shared" si="88"/>
        <v>1</v>
      </c>
      <c r="B475" s="11">
        <v>2431</v>
      </c>
      <c r="C475" s="13">
        <v>2432</v>
      </c>
      <c r="D475" s="3">
        <f t="shared" si="82"/>
        <v>2431.5</v>
      </c>
      <c r="E475" s="3">
        <v>0.79800000000000004</v>
      </c>
      <c r="F475" s="3">
        <v>0.19600000000000151</v>
      </c>
      <c r="G475" s="3">
        <v>0.12800000000000011</v>
      </c>
      <c r="H475" s="3">
        <v>6.8000000000001393E-2</v>
      </c>
      <c r="I475" s="3">
        <v>0.19600000000000151</v>
      </c>
      <c r="J475" s="112">
        <v>6.8000000000001393E-2</v>
      </c>
      <c r="K475" s="112">
        <v>0.12800000000000011</v>
      </c>
      <c r="L475" s="113">
        <f t="shared" si="83"/>
        <v>1.8823529411764337</v>
      </c>
      <c r="M475" s="13">
        <f t="shared" si="84"/>
        <v>0.53125000000001044</v>
      </c>
      <c r="N475" s="3">
        <f t="shared" si="85"/>
        <v>8128.9324636299298</v>
      </c>
      <c r="O475" s="3">
        <f t="shared" si="86"/>
        <v>8901.1908392855166</v>
      </c>
      <c r="P475" s="3">
        <f t="shared" si="80"/>
        <v>8245.3112251507155</v>
      </c>
      <c r="Q475" s="3">
        <f t="shared" si="87"/>
        <v>9932.9749228155833</v>
      </c>
      <c r="R475" s="3"/>
      <c r="S475" s="292">
        <f t="shared" si="77"/>
        <v>8887.8713099051856</v>
      </c>
      <c r="T475" s="82">
        <f t="shared" si="81"/>
        <v>8243.6029127863603</v>
      </c>
      <c r="U475" s="13"/>
      <c r="V475" s="3"/>
      <c r="W475" s="11"/>
      <c r="X475" s="3">
        <f t="shared" si="76"/>
        <v>1.5973436019397917</v>
      </c>
      <c r="Y475" s="3">
        <v>8249.6744574713266</v>
      </c>
      <c r="Z475" s="3"/>
      <c r="AA475" s="3"/>
      <c r="AB475" s="3"/>
      <c r="AC475" s="3"/>
      <c r="AD475" s="3"/>
      <c r="AG475" s="2"/>
    </row>
    <row r="476" spans="1:33" x14ac:dyDescent="0.25">
      <c r="A476" s="11">
        <f t="shared" si="88"/>
        <v>1</v>
      </c>
      <c r="B476" s="11">
        <v>2430</v>
      </c>
      <c r="C476" s="13">
        <v>2431</v>
      </c>
      <c r="D476" s="3">
        <f t="shared" si="82"/>
        <v>2430.5</v>
      </c>
      <c r="E476" s="3">
        <v>0.80200000000000138</v>
      </c>
      <c r="F476" s="3">
        <v>0.19000000000000128</v>
      </c>
      <c r="G476" s="3">
        <v>0.12199999999999989</v>
      </c>
      <c r="H476" s="3">
        <v>6.8000000000001393E-2</v>
      </c>
      <c r="I476" s="3">
        <v>0.19000000000000128</v>
      </c>
      <c r="J476" s="112">
        <v>6.8000000000001393E-2</v>
      </c>
      <c r="K476" s="112">
        <v>0.12199999999999989</v>
      </c>
      <c r="L476" s="113">
        <f t="shared" si="83"/>
        <v>1.7941176470587852</v>
      </c>
      <c r="M476" s="13">
        <f t="shared" si="84"/>
        <v>0.55737704918033981</v>
      </c>
      <c r="N476" s="3">
        <f t="shared" si="85"/>
        <v>8125.0489870246411</v>
      </c>
      <c r="O476" s="3">
        <f t="shared" si="86"/>
        <v>8875.1884906927862</v>
      </c>
      <c r="P476" s="3">
        <f t="shared" si="80"/>
        <v>8239.0508313394803</v>
      </c>
      <c r="Q476" s="3">
        <f t="shared" si="87"/>
        <v>9929.7680182059394</v>
      </c>
      <c r="R476" s="3"/>
      <c r="S476" s="292">
        <f t="shared" si="77"/>
        <v>8883.7338536067764</v>
      </c>
      <c r="T476" s="82">
        <f t="shared" si="81"/>
        <v>8237.3425189751251</v>
      </c>
      <c r="U476" s="13"/>
      <c r="V476" s="3"/>
      <c r="W476" s="11"/>
      <c r="X476" s="3">
        <f t="shared" si="76"/>
        <v>1.6759014840023967</v>
      </c>
      <c r="Y476" s="3">
        <v>8240.7513213977709</v>
      </c>
      <c r="Z476" s="3"/>
      <c r="AA476" s="3"/>
      <c r="AB476" s="3"/>
      <c r="AC476" s="3"/>
      <c r="AD476" s="3"/>
      <c r="AG476" s="2"/>
    </row>
    <row r="477" spans="1:33" x14ac:dyDescent="0.25">
      <c r="A477" s="11">
        <f t="shared" si="88"/>
        <v>1</v>
      </c>
      <c r="B477" s="11">
        <v>2429</v>
      </c>
      <c r="C477" s="13">
        <v>2430</v>
      </c>
      <c r="D477" s="3">
        <f t="shared" si="82"/>
        <v>2429.5</v>
      </c>
      <c r="E477" s="3">
        <v>0.68800000000000061</v>
      </c>
      <c r="F477" s="3">
        <v>0.15300000000000047</v>
      </c>
      <c r="G477" s="3">
        <v>0.10500000000000043</v>
      </c>
      <c r="H477" s="3">
        <v>4.8000000000000043E-2</v>
      </c>
      <c r="I477" s="3">
        <v>0.15300000000000047</v>
      </c>
      <c r="J477" s="112">
        <v>4.8000000000000043E-2</v>
      </c>
      <c r="K477" s="112">
        <v>0.10500000000000043</v>
      </c>
      <c r="L477" s="113">
        <f t="shared" si="83"/>
        <v>2.1875000000000071</v>
      </c>
      <c r="M477" s="13">
        <f t="shared" si="84"/>
        <v>0.45714285714285569</v>
      </c>
      <c r="N477" s="3">
        <f t="shared" si="85"/>
        <v>8121.3475483852253</v>
      </c>
      <c r="O477" s="3">
        <f t="shared" si="86"/>
        <v>8847.9073380709051</v>
      </c>
      <c r="P477" s="3">
        <f t="shared" si="80"/>
        <v>8233.0838934881467</v>
      </c>
      <c r="Q477" s="3">
        <f t="shared" si="87"/>
        <v>9926.7114372498727</v>
      </c>
      <c r="R477" s="3"/>
      <c r="S477" s="292">
        <f t="shared" si="77"/>
        <v>8878.6892091445752</v>
      </c>
      <c r="T477" s="82">
        <f t="shared" si="81"/>
        <v>8231.3755811237916</v>
      </c>
      <c r="U477" s="13"/>
      <c r="V477" s="3"/>
      <c r="W477" s="11"/>
      <c r="X477" s="3">
        <f t="shared" ref="X477:X514" si="89">1/(T477-T478)*10</f>
        <v>1.374520880997006</v>
      </c>
      <c r="Y477" s="3">
        <v>8233.5658486648554</v>
      </c>
      <c r="Z477" s="3"/>
      <c r="AA477" s="3"/>
      <c r="AB477" s="3"/>
      <c r="AC477" s="3"/>
      <c r="AD477" s="3"/>
      <c r="AG477" s="2"/>
    </row>
    <row r="478" spans="1:33" x14ac:dyDescent="0.25">
      <c r="A478" s="11">
        <f t="shared" si="88"/>
        <v>1</v>
      </c>
      <c r="B478" s="11">
        <v>2428</v>
      </c>
      <c r="C478" s="13">
        <v>2429</v>
      </c>
      <c r="D478" s="3">
        <f t="shared" si="82"/>
        <v>2428.5</v>
      </c>
      <c r="E478" s="3">
        <v>0.77500000000000036</v>
      </c>
      <c r="F478" s="3">
        <v>0.16600000000000037</v>
      </c>
      <c r="G478" s="3">
        <v>9.9999999999999645E-2</v>
      </c>
      <c r="H478" s="3">
        <v>6.6000000000000725E-2</v>
      </c>
      <c r="I478" s="3">
        <v>0.16600000000000037</v>
      </c>
      <c r="J478" s="112">
        <v>6.6000000000000725E-2</v>
      </c>
      <c r="K478" s="112">
        <v>9.9999999999999645E-2</v>
      </c>
      <c r="L478" s="113">
        <f t="shared" si="83"/>
        <v>1.5151515151514932</v>
      </c>
      <c r="M478" s="13">
        <f t="shared" si="84"/>
        <v>0.66000000000000958</v>
      </c>
      <c r="N478" s="3">
        <f t="shared" si="85"/>
        <v>8116.8345238146258</v>
      </c>
      <c r="O478" s="3">
        <f t="shared" si="86"/>
        <v>8825.5322078532954</v>
      </c>
      <c r="P478" s="3">
        <f t="shared" si="80"/>
        <v>8225.8086311489187</v>
      </c>
      <c r="Q478" s="3">
        <f t="shared" si="87"/>
        <v>9922.9846633382749</v>
      </c>
      <c r="R478" s="3"/>
      <c r="S478" s="292">
        <f t="shared" ref="S478:S515" si="90">S477-L478*2.30612318272045</f>
        <v>8875.1950831101512</v>
      </c>
      <c r="T478" s="82">
        <f t="shared" si="81"/>
        <v>8224.1003187845636</v>
      </c>
      <c r="U478" s="13"/>
      <c r="V478" s="3"/>
      <c r="W478" s="11"/>
      <c r="X478" s="3">
        <f t="shared" si="89"/>
        <v>1.9844645219395609</v>
      </c>
      <c r="Y478" s="3">
        <v>8225.7698455690115</v>
      </c>
      <c r="Z478" s="3"/>
      <c r="AA478" s="3"/>
      <c r="AB478" s="3"/>
      <c r="AC478" s="3"/>
      <c r="AD478" s="3"/>
      <c r="AG478" s="2"/>
    </row>
    <row r="479" spans="1:33" x14ac:dyDescent="0.25">
      <c r="A479" s="11">
        <f t="shared" si="88"/>
        <v>1</v>
      </c>
      <c r="B479" s="11">
        <v>2427</v>
      </c>
      <c r="C479" s="13">
        <v>2428</v>
      </c>
      <c r="D479" s="3">
        <f t="shared" si="82"/>
        <v>2427.5</v>
      </c>
      <c r="E479" s="3">
        <v>0.91800000000000104</v>
      </c>
      <c r="F479" s="3">
        <v>0.22100000000000009</v>
      </c>
      <c r="G479" s="3">
        <v>0.14100000000000001</v>
      </c>
      <c r="H479" s="3">
        <v>8.0000000000000071E-2</v>
      </c>
      <c r="I479" s="3">
        <v>0.22100000000000009</v>
      </c>
      <c r="J479" s="112">
        <v>8.0000000000000071E-2</v>
      </c>
      <c r="K479" s="112">
        <v>0.14100000000000001</v>
      </c>
      <c r="L479" s="113">
        <f t="shared" si="83"/>
        <v>1.7624999999999986</v>
      </c>
      <c r="M479" s="13">
        <f t="shared" si="84"/>
        <v>0.56737588652482318</v>
      </c>
      <c r="N479" s="3">
        <f t="shared" si="85"/>
        <v>8113.7086193501409</v>
      </c>
      <c r="O479" s="3">
        <f t="shared" si="86"/>
        <v>8793.2281136016209</v>
      </c>
      <c r="P479" s="3">
        <f t="shared" si="80"/>
        <v>8220.7694884031334</v>
      </c>
      <c r="Q479" s="3">
        <f t="shared" si="87"/>
        <v>9920.4033480748312</v>
      </c>
      <c r="R479" s="3"/>
      <c r="S479" s="292">
        <f t="shared" si="90"/>
        <v>8871.1305410006062</v>
      </c>
      <c r="T479" s="82">
        <f t="shared" si="81"/>
        <v>8219.0611760387783</v>
      </c>
      <c r="U479" s="13"/>
      <c r="V479" s="3"/>
      <c r="W479" s="11"/>
      <c r="X479" s="3">
        <f t="shared" si="89"/>
        <v>1.7059656324432164</v>
      </c>
      <c r="Y479" s="3">
        <v>8215.3908293992445</v>
      </c>
      <c r="Z479" s="3"/>
      <c r="AA479" s="3"/>
      <c r="AB479" s="3"/>
      <c r="AC479" s="3"/>
      <c r="AD479" s="3"/>
      <c r="AG479" s="2"/>
    </row>
    <row r="480" spans="1:33" x14ac:dyDescent="0.25">
      <c r="A480" s="11">
        <f t="shared" si="88"/>
        <v>1</v>
      </c>
      <c r="B480" s="11">
        <v>2426</v>
      </c>
      <c r="C480" s="13">
        <v>2427</v>
      </c>
      <c r="D480" s="3">
        <f t="shared" si="82"/>
        <v>2426.5</v>
      </c>
      <c r="E480" s="3">
        <v>0.62399999999999878</v>
      </c>
      <c r="F480" s="3">
        <v>0.16899999999999871</v>
      </c>
      <c r="G480" s="3">
        <v>0.11599999999999966</v>
      </c>
      <c r="H480" s="3">
        <v>5.2999999999999048E-2</v>
      </c>
      <c r="I480" s="3">
        <v>0.16899999999999871</v>
      </c>
      <c r="J480" s="112">
        <v>5.2999999999999048E-2</v>
      </c>
      <c r="K480" s="112">
        <v>0.11599999999999966</v>
      </c>
      <c r="L480" s="113">
        <f t="shared" si="83"/>
        <v>2.1886792452830517</v>
      </c>
      <c r="M480" s="13">
        <f t="shared" si="84"/>
        <v>0.45689655172413107</v>
      </c>
      <c r="N480" s="3">
        <f t="shared" si="85"/>
        <v>8110.0724109818293</v>
      </c>
      <c r="O480" s="3">
        <f t="shared" si="86"/>
        <v>8765.4575619130974</v>
      </c>
      <c r="P480" s="3">
        <f t="shared" si="80"/>
        <v>8214.9077056040987</v>
      </c>
      <c r="Q480" s="3">
        <f t="shared" si="87"/>
        <v>9917.4006330946304</v>
      </c>
      <c r="R480" s="3"/>
      <c r="S480" s="292">
        <f t="shared" si="90"/>
        <v>8866.0831770535206</v>
      </c>
      <c r="T480" s="82">
        <f t="shared" si="81"/>
        <v>8213.1993932397436</v>
      </c>
      <c r="U480" s="13"/>
      <c r="V480" s="3"/>
      <c r="W480" s="11"/>
      <c r="X480" s="3">
        <f t="shared" si="89"/>
        <v>1.3737802986258192</v>
      </c>
      <c r="Y480" s="3">
        <v>8207.4539346811871</v>
      </c>
      <c r="Z480" s="3"/>
      <c r="AA480" s="3"/>
      <c r="AB480" s="3"/>
      <c r="AC480" s="3"/>
      <c r="AD480" s="3"/>
      <c r="AG480" s="2"/>
    </row>
    <row r="481" spans="1:33" x14ac:dyDescent="0.25">
      <c r="A481" s="11">
        <f t="shared" si="88"/>
        <v>1</v>
      </c>
      <c r="B481" s="11">
        <v>2425</v>
      </c>
      <c r="C481" s="13">
        <v>2426</v>
      </c>
      <c r="D481" s="3">
        <f t="shared" si="82"/>
        <v>2425.5</v>
      </c>
      <c r="E481" s="3">
        <v>0.67799999999999905</v>
      </c>
      <c r="F481" s="3">
        <v>0.1639999999999997</v>
      </c>
      <c r="G481" s="3">
        <v>0.10999999999999943</v>
      </c>
      <c r="H481" s="3">
        <v>5.400000000000027E-2</v>
      </c>
      <c r="I481" s="3">
        <v>0.1639999999999997</v>
      </c>
      <c r="J481" s="112">
        <v>5.400000000000027E-2</v>
      </c>
      <c r="K481" s="112">
        <v>0.10999999999999943</v>
      </c>
      <c r="L481" s="113">
        <f t="shared" si="83"/>
        <v>2.0370370370370163</v>
      </c>
      <c r="M481" s="13">
        <f t="shared" si="84"/>
        <v>0.4909090909090959</v>
      </c>
      <c r="N481" s="3">
        <f t="shared" si="85"/>
        <v>8105.5569535138875</v>
      </c>
      <c r="O481" s="3">
        <f t="shared" si="86"/>
        <v>8743.0944872613381</v>
      </c>
      <c r="P481" s="3">
        <f t="shared" si="80"/>
        <v>8207.6285212905641</v>
      </c>
      <c r="Q481" s="3">
        <f t="shared" si="87"/>
        <v>9913.6718501404921</v>
      </c>
      <c r="R481" s="3"/>
      <c r="S481" s="292">
        <f t="shared" si="90"/>
        <v>8861.385518718349</v>
      </c>
      <c r="T481" s="82">
        <f t="shared" si="81"/>
        <v>8205.9202089262089</v>
      </c>
      <c r="U481" s="13"/>
      <c r="V481" s="3"/>
      <c r="W481" s="11"/>
      <c r="X481" s="3">
        <f t="shared" si="89"/>
        <v>1.4760479915251037</v>
      </c>
      <c r="Y481" s="3">
        <v>8199.7518593334862</v>
      </c>
      <c r="Z481" s="3"/>
      <c r="AA481" s="3"/>
      <c r="AB481" s="3"/>
      <c r="AC481" s="3"/>
      <c r="AD481" s="3"/>
      <c r="AG481" s="2"/>
    </row>
    <row r="482" spans="1:33" x14ac:dyDescent="0.25">
      <c r="A482" s="11">
        <f t="shared" si="88"/>
        <v>1</v>
      </c>
      <c r="B482" s="11">
        <v>2424</v>
      </c>
      <c r="C482" s="13">
        <v>2425</v>
      </c>
      <c r="D482" s="3">
        <f t="shared" si="82"/>
        <v>2424.5</v>
      </c>
      <c r="E482" s="3">
        <v>0.80799999999999983</v>
      </c>
      <c r="F482" s="3">
        <v>0.19599999999999973</v>
      </c>
      <c r="G482" s="3">
        <v>0.1330000000000009</v>
      </c>
      <c r="H482" s="3">
        <v>6.2999999999998835E-2</v>
      </c>
      <c r="I482" s="3">
        <v>0.19599999999999973</v>
      </c>
      <c r="J482" s="112">
        <v>6.2999999999998835E-2</v>
      </c>
      <c r="K482" s="112">
        <v>0.1330000000000009</v>
      </c>
      <c r="L482" s="113">
        <f t="shared" si="83"/>
        <v>2.1111111111111645</v>
      </c>
      <c r="M482" s="13">
        <f t="shared" si="84"/>
        <v>0.47368421052630383</v>
      </c>
      <c r="N482" s="3">
        <f t="shared" si="85"/>
        <v>8101.3543486227472</v>
      </c>
      <c r="O482" s="3">
        <f t="shared" si="86"/>
        <v>8719.0666485617458</v>
      </c>
      <c r="P482" s="3">
        <f t="shared" si="80"/>
        <v>8200.8536738212297</v>
      </c>
      <c r="Q482" s="3">
        <f t="shared" si="87"/>
        <v>9910.2014151751955</v>
      </c>
      <c r="R482" s="3"/>
      <c r="S482" s="292">
        <f t="shared" si="90"/>
        <v>8856.5170364437163</v>
      </c>
      <c r="T482" s="82">
        <f t="shared" si="81"/>
        <v>8199.1453614568745</v>
      </c>
      <c r="U482" s="13"/>
      <c r="V482" s="3"/>
      <c r="W482" s="11"/>
      <c r="X482" s="3">
        <f t="shared" si="89"/>
        <v>1.4242568339279464</v>
      </c>
      <c r="Y482" s="3">
        <v>8190.5469400155025</v>
      </c>
      <c r="Z482" s="3"/>
      <c r="AA482" s="3"/>
      <c r="AB482" s="3"/>
      <c r="AC482" s="3"/>
      <c r="AD482" s="3"/>
      <c r="AG482" s="2"/>
    </row>
    <row r="483" spans="1:33" x14ac:dyDescent="0.25">
      <c r="A483" s="11">
        <f t="shared" si="88"/>
        <v>1</v>
      </c>
      <c r="B483" s="11">
        <v>2423</v>
      </c>
      <c r="C483" s="13">
        <v>2424</v>
      </c>
      <c r="D483" s="3">
        <f t="shared" si="82"/>
        <v>2423.5</v>
      </c>
      <c r="E483" s="3">
        <v>0.66799999999999926</v>
      </c>
      <c r="F483" s="3">
        <v>0.16099999999999959</v>
      </c>
      <c r="G483" s="3">
        <v>0.10599999999999987</v>
      </c>
      <c r="H483" s="3">
        <v>5.4999999999999716E-2</v>
      </c>
      <c r="I483" s="3">
        <v>0.16099999999999959</v>
      </c>
      <c r="J483" s="112">
        <v>5.4999999999999716E-2</v>
      </c>
      <c r="K483" s="112">
        <v>0.10599999999999987</v>
      </c>
      <c r="L483" s="113">
        <f t="shared" si="83"/>
        <v>1.9272727272727348</v>
      </c>
      <c r="M483" s="13">
        <f t="shared" si="84"/>
        <v>0.51886792452829988</v>
      </c>
      <c r="N483" s="3">
        <f t="shared" si="85"/>
        <v>8096.9989217355651</v>
      </c>
      <c r="O483" s="3">
        <f t="shared" si="86"/>
        <v>8695.8818919217883</v>
      </c>
      <c r="P483" s="3">
        <f t="shared" si="80"/>
        <v>8193.8324682621023</v>
      </c>
      <c r="Q483" s="3">
        <f t="shared" si="87"/>
        <v>9906.6047825747955</v>
      </c>
      <c r="R483" s="3"/>
      <c r="S483" s="292">
        <f t="shared" si="90"/>
        <v>8852.072508127927</v>
      </c>
      <c r="T483" s="82">
        <f t="shared" si="81"/>
        <v>8192.1241558977472</v>
      </c>
      <c r="U483" s="13"/>
      <c r="V483" s="3"/>
      <c r="W483" s="11"/>
      <c r="X483" s="3">
        <f t="shared" si="89"/>
        <v>1.5601136178769706</v>
      </c>
      <c r="Y483" s="3">
        <v>8182.9857562900161</v>
      </c>
      <c r="Z483" s="3"/>
      <c r="AA483" s="3"/>
      <c r="AB483" s="3"/>
      <c r="AC483" s="3"/>
      <c r="AD483" s="3"/>
      <c r="AG483" s="2"/>
    </row>
    <row r="484" spans="1:33" x14ac:dyDescent="0.25">
      <c r="A484" s="11">
        <f t="shared" si="88"/>
        <v>1</v>
      </c>
      <c r="B484" s="11">
        <v>2422</v>
      </c>
      <c r="C484" s="13">
        <v>2423</v>
      </c>
      <c r="D484" s="3">
        <f t="shared" si="82"/>
        <v>2422.5</v>
      </c>
      <c r="E484" s="3">
        <v>0.89800000000000146</v>
      </c>
      <c r="F484" s="3">
        <v>0.21400000000000041</v>
      </c>
      <c r="G484" s="3">
        <v>0.1460000000000008</v>
      </c>
      <c r="H484" s="3">
        <v>6.7999999999999616E-2</v>
      </c>
      <c r="I484" s="3">
        <v>0.21400000000000041</v>
      </c>
      <c r="J484" s="112">
        <v>6.7999999999999616E-2</v>
      </c>
      <c r="K484" s="112">
        <v>0.1460000000000008</v>
      </c>
      <c r="L484" s="113">
        <f t="shared" si="83"/>
        <v>2.1470588235294357</v>
      </c>
      <c r="M484" s="13">
        <f t="shared" si="84"/>
        <v>0.46575342465752906</v>
      </c>
      <c r="N484" s="3">
        <f t="shared" si="85"/>
        <v>8093.0227712567412</v>
      </c>
      <c r="O484" s="3">
        <f t="shared" si="86"/>
        <v>8670.485591409466</v>
      </c>
      <c r="P484" s="3">
        <f t="shared" si="80"/>
        <v>8187.4226786894633</v>
      </c>
      <c r="Q484" s="3">
        <f t="shared" si="87"/>
        <v>9903.3213495596938</v>
      </c>
      <c r="R484" s="3"/>
      <c r="S484" s="292">
        <f t="shared" si="90"/>
        <v>8847.121126000322</v>
      </c>
      <c r="T484" s="82">
        <f t="shared" si="81"/>
        <v>8185.7143663251081</v>
      </c>
      <c r="U484" s="13"/>
      <c r="V484" s="3"/>
      <c r="W484" s="11"/>
      <c r="X484" s="3">
        <f t="shared" si="89"/>
        <v>1.400410829098095</v>
      </c>
      <c r="Y484" s="3">
        <v>8172.9354872387485</v>
      </c>
      <c r="Z484" s="3"/>
      <c r="AA484" s="3"/>
      <c r="AB484" s="3"/>
      <c r="AC484" s="3"/>
      <c r="AD484" s="3"/>
      <c r="AG484" s="2"/>
    </row>
    <row r="485" spans="1:33" x14ac:dyDescent="0.25">
      <c r="A485" s="11">
        <f t="shared" si="88"/>
        <v>1</v>
      </c>
      <c r="B485" s="11">
        <v>2421</v>
      </c>
      <c r="C485" s="13">
        <v>2422</v>
      </c>
      <c r="D485" s="3">
        <f t="shared" si="82"/>
        <v>2421.5</v>
      </c>
      <c r="E485" s="3">
        <v>0.74600000000000044</v>
      </c>
      <c r="F485" s="3">
        <v>0.2629999999999999</v>
      </c>
      <c r="G485" s="3">
        <v>0.19700000000000095</v>
      </c>
      <c r="H485" s="8">
        <v>6.5999999999998948E-2</v>
      </c>
      <c r="I485" s="3">
        <v>0.2629999999999999</v>
      </c>
      <c r="J485" s="112">
        <v>6.5999999999998948E-2</v>
      </c>
      <c r="K485" s="112">
        <v>0.19700000000000095</v>
      </c>
      <c r="L485" s="113">
        <f t="shared" si="83"/>
        <v>2.984848484848547</v>
      </c>
      <c r="M485" s="13">
        <f t="shared" si="84"/>
        <v>0.33502538071065296</v>
      </c>
      <c r="N485" s="3">
        <f t="shared" si="85"/>
        <v>8088.5931807538336</v>
      </c>
      <c r="O485" s="3">
        <f t="shared" si="86"/>
        <v>8647.6890118213196</v>
      </c>
      <c r="P485" s="3">
        <f t="shared" si="80"/>
        <v>8180.2819169985241</v>
      </c>
      <c r="Q485" s="3">
        <f t="shared" si="87"/>
        <v>9899.6634739893179</v>
      </c>
      <c r="R485" s="3"/>
      <c r="S485" s="292">
        <f t="shared" si="90"/>
        <v>8840.2376977125041</v>
      </c>
      <c r="T485" s="82">
        <f t="shared" si="81"/>
        <v>8178.573604634169</v>
      </c>
      <c r="U485" s="13"/>
      <c r="V485" s="3"/>
      <c r="W485" s="11"/>
      <c r="X485" s="3">
        <f t="shared" si="89"/>
        <v>1.0073423969235962</v>
      </c>
      <c r="Y485" s="3">
        <v>8160.5839883579847</v>
      </c>
      <c r="Z485" s="3"/>
      <c r="AA485" s="3"/>
      <c r="AB485" s="3"/>
      <c r="AC485" s="3"/>
      <c r="AD485" s="3"/>
      <c r="AG485" s="2"/>
    </row>
    <row r="486" spans="1:33" x14ac:dyDescent="0.25">
      <c r="A486" s="11">
        <f t="shared" si="88"/>
        <v>1</v>
      </c>
      <c r="B486" s="11">
        <v>2420</v>
      </c>
      <c r="C486" s="13">
        <v>2421</v>
      </c>
      <c r="D486" s="3">
        <f t="shared" si="82"/>
        <v>2420.5</v>
      </c>
      <c r="E486" s="3">
        <v>0.67700000000000138</v>
      </c>
      <c r="F486" s="3">
        <v>0.2580000000000009</v>
      </c>
      <c r="G486" s="3">
        <v>0.19600000000000151</v>
      </c>
      <c r="H486" s="8">
        <v>6.1999999999999389E-2</v>
      </c>
      <c r="I486" s="3">
        <v>0.2580000000000009</v>
      </c>
      <c r="J486" s="112">
        <v>6.1999999999999389E-2</v>
      </c>
      <c r="K486" s="112">
        <v>0.19600000000000151</v>
      </c>
      <c r="L486" s="113">
        <f t="shared" si="83"/>
        <v>3.1612903225807005</v>
      </c>
      <c r="M486" s="13">
        <f t="shared" si="84"/>
        <v>0.31632653061223936</v>
      </c>
      <c r="N486" s="3">
        <f t="shared" si="85"/>
        <v>8082.4351489587989</v>
      </c>
      <c r="O486" s="3">
        <f t="shared" si="86"/>
        <v>8631.2909944346829</v>
      </c>
      <c r="P486" s="3">
        <f t="shared" si="80"/>
        <v>8170.3548057893267</v>
      </c>
      <c r="Q486" s="3">
        <f t="shared" si="87"/>
        <v>9894.5782829203326</v>
      </c>
      <c r="R486" s="3"/>
      <c r="S486" s="292">
        <f t="shared" si="90"/>
        <v>8832.9473728122903</v>
      </c>
      <c r="T486" s="82">
        <f t="shared" si="81"/>
        <v>8168.6464934249716</v>
      </c>
      <c r="U486" s="13"/>
      <c r="V486" s="3"/>
      <c r="W486" s="11"/>
      <c r="X486" s="3">
        <f t="shared" si="89"/>
        <v>0.9511193596185108</v>
      </c>
      <c r="Y486" s="3">
        <v>8148.4673088475774</v>
      </c>
      <c r="Z486" s="3"/>
      <c r="AA486" s="3"/>
      <c r="AB486" s="3"/>
      <c r="AC486" s="3"/>
      <c r="AD486" s="3"/>
      <c r="AG486" s="2"/>
    </row>
    <row r="487" spans="1:33" x14ac:dyDescent="0.25">
      <c r="A487" s="11">
        <f t="shared" si="88"/>
        <v>1</v>
      </c>
      <c r="B487" s="11">
        <v>2419</v>
      </c>
      <c r="C487" s="13">
        <v>2420</v>
      </c>
      <c r="D487" s="3">
        <f t="shared" si="82"/>
        <v>2419.5</v>
      </c>
      <c r="E487" s="3">
        <v>0.59500000000000064</v>
      </c>
      <c r="F487" s="3">
        <v>0.25</v>
      </c>
      <c r="G487" s="3">
        <v>0.19599999999999973</v>
      </c>
      <c r="H487" s="8">
        <v>5.400000000000027E-2</v>
      </c>
      <c r="I487" s="3">
        <v>0.25</v>
      </c>
      <c r="J487" s="112">
        <v>5.400000000000027E-2</v>
      </c>
      <c r="K487" s="112">
        <v>0.19599999999999973</v>
      </c>
      <c r="L487" s="113">
        <f t="shared" si="83"/>
        <v>3.6296296296296067</v>
      </c>
      <c r="M487" s="13">
        <f t="shared" si="84"/>
        <v>0.2755102040816344</v>
      </c>
      <c r="N487" s="3">
        <f t="shared" si="85"/>
        <v>8075.9131005470936</v>
      </c>
      <c r="O487" s="3">
        <f t="shared" si="86"/>
        <v>8615.8082034358904</v>
      </c>
      <c r="P487" s="3">
        <f t="shared" si="80"/>
        <v>8159.8408782797333</v>
      </c>
      <c r="Q487" s="3">
        <f t="shared" si="87"/>
        <v>9889.1924935255083</v>
      </c>
      <c r="R487" s="3"/>
      <c r="S487" s="292">
        <f t="shared" si="90"/>
        <v>8824.576999778712</v>
      </c>
      <c r="T487" s="82">
        <f t="shared" si="81"/>
        <v>8158.1325659153781</v>
      </c>
      <c r="U487" s="13"/>
      <c r="V487" s="3"/>
      <c r="W487" s="11"/>
      <c r="X487" s="3">
        <f t="shared" si="89"/>
        <v>0.82839428095809242</v>
      </c>
      <c r="Y487" s="3">
        <v>8136.7263403297411</v>
      </c>
      <c r="Z487" s="3"/>
      <c r="AA487" s="3"/>
      <c r="AB487" s="3"/>
      <c r="AC487" s="3"/>
      <c r="AD487" s="3"/>
      <c r="AG487" s="2"/>
    </row>
    <row r="488" spans="1:33" x14ac:dyDescent="0.25">
      <c r="A488" s="11">
        <f t="shared" si="88"/>
        <v>0.8000000000001819</v>
      </c>
      <c r="B488" s="11">
        <v>2418.1999999999998</v>
      </c>
      <c r="C488" s="13">
        <v>2419</v>
      </c>
      <c r="D488" s="3">
        <f t="shared" si="82"/>
        <v>2418.6</v>
      </c>
      <c r="E488" s="3">
        <v>0.7029999999999994</v>
      </c>
      <c r="F488" s="3">
        <v>0.35499999999999865</v>
      </c>
      <c r="G488" s="3">
        <v>0.31099999999999994</v>
      </c>
      <c r="H488" s="8">
        <v>4.3999999999998707E-2</v>
      </c>
      <c r="I488" s="3">
        <v>0.44374999999989739</v>
      </c>
      <c r="J488" s="112">
        <v>5.499999999998588E-2</v>
      </c>
      <c r="K488" s="112">
        <v>0.38874999999991156</v>
      </c>
      <c r="L488" s="113">
        <f t="shared" si="83"/>
        <v>7.0681818181820244</v>
      </c>
      <c r="M488" s="13">
        <f t="shared" si="84"/>
        <v>0.14147909967845246</v>
      </c>
      <c r="N488" s="3">
        <f t="shared" si="85"/>
        <v>8068.4248227410617</v>
      </c>
      <c r="O488" s="3">
        <f t="shared" si="86"/>
        <v>8602.323191920812</v>
      </c>
      <c r="P488" s="3">
        <f t="shared" si="80"/>
        <v>8147.7693318798301</v>
      </c>
      <c r="Q488" s="3">
        <f t="shared" si="87"/>
        <v>9883.0088094055245</v>
      </c>
      <c r="R488" s="3"/>
      <c r="S488" s="292">
        <f t="shared" si="90"/>
        <v>8808.2769018281197</v>
      </c>
      <c r="T488" s="82">
        <f t="shared" si="81"/>
        <v>8146.061019515475</v>
      </c>
      <c r="U488" s="13">
        <v>8130</v>
      </c>
      <c r="V488" s="3"/>
      <c r="W488" s="11"/>
      <c r="X488" s="3">
        <f t="shared" si="89"/>
        <v>0.42539432410278843</v>
      </c>
      <c r="Y488" s="3">
        <v>8115.8861212105867</v>
      </c>
      <c r="Z488" s="3"/>
      <c r="AA488" s="3"/>
      <c r="AB488" s="3"/>
      <c r="AC488" s="3"/>
      <c r="AD488" s="3"/>
      <c r="AG488" s="2"/>
    </row>
    <row r="489" spans="1:33" x14ac:dyDescent="0.25">
      <c r="A489" s="11">
        <f t="shared" si="88"/>
        <v>0.6999999999998181</v>
      </c>
      <c r="B489" s="11">
        <v>2417.5</v>
      </c>
      <c r="C489" s="13">
        <v>2418.1999999999998</v>
      </c>
      <c r="D489" s="3">
        <f t="shared" si="82"/>
        <v>2417.85</v>
      </c>
      <c r="E489" s="3">
        <v>0.28700000000000081</v>
      </c>
      <c r="F489" s="3">
        <v>0.10899999999999999</v>
      </c>
      <c r="G489" s="3">
        <v>7.9000000000000625E-2</v>
      </c>
      <c r="H489" s="8">
        <v>2.9999999999999361E-2</v>
      </c>
      <c r="I489" s="3">
        <v>0.15571428571432616</v>
      </c>
      <c r="J489" s="112">
        <v>4.2857142857153079E-2</v>
      </c>
      <c r="K489" s="112">
        <v>0.11285714285717308</v>
      </c>
      <c r="L489" s="113">
        <f t="shared" si="83"/>
        <v>2.6333333333334106</v>
      </c>
      <c r="M489" s="13">
        <f t="shared" si="84"/>
        <v>0.37974683544302684</v>
      </c>
      <c r="N489" s="3">
        <f t="shared" si="85"/>
        <v>8053.8424784142417</v>
      </c>
      <c r="O489" s="3">
        <f t="shared" si="86"/>
        <v>8595.398412874365</v>
      </c>
      <c r="P489" s="3">
        <f t="shared" si="80"/>
        <v>8124.2617309707412</v>
      </c>
      <c r="Q489" s="3">
        <f t="shared" si="87"/>
        <v>9870.9669737015556</v>
      </c>
      <c r="R489" s="3"/>
      <c r="S489" s="292">
        <f t="shared" si="90"/>
        <v>8802.2041107802888</v>
      </c>
      <c r="T489" s="82">
        <f t="shared" si="81"/>
        <v>8122.553418606386</v>
      </c>
      <c r="U489" s="13"/>
      <c r="V489" s="3"/>
      <c r="W489" s="11"/>
      <c r="X489" s="3">
        <f t="shared" si="89"/>
        <v>1.1418092761446623</v>
      </c>
      <c r="Y489" s="3">
        <v>8108.5731751051899</v>
      </c>
      <c r="Z489" s="3"/>
      <c r="AA489" s="3"/>
      <c r="AB489" s="3"/>
      <c r="AC489" s="3"/>
      <c r="AD489" s="3"/>
      <c r="AG489" s="2"/>
    </row>
    <row r="490" spans="1:33" x14ac:dyDescent="0.25">
      <c r="A490" s="11">
        <f t="shared" si="88"/>
        <v>0.5</v>
      </c>
      <c r="B490" s="11">
        <v>2417</v>
      </c>
      <c r="C490" s="13">
        <v>2417.5</v>
      </c>
      <c r="D490" s="3">
        <f t="shared" si="82"/>
        <v>2417.25</v>
      </c>
      <c r="E490" s="3">
        <v>0.45800000000000018</v>
      </c>
      <c r="F490" s="3">
        <v>0.12800000000000011</v>
      </c>
      <c r="G490" s="3">
        <v>8.6999999999999744E-2</v>
      </c>
      <c r="H490" s="8">
        <v>4.1000000000000369E-2</v>
      </c>
      <c r="I490" s="3">
        <v>0.25600000000000023</v>
      </c>
      <c r="J490" s="112">
        <v>8.2000000000000739E-2</v>
      </c>
      <c r="K490" s="112">
        <v>0.17399999999999949</v>
      </c>
      <c r="L490" s="113">
        <f t="shared" si="83"/>
        <v>2.1219512195121699</v>
      </c>
      <c r="M490" s="13">
        <f t="shared" si="84"/>
        <v>0.4712643678160976</v>
      </c>
      <c r="N490" s="3">
        <f t="shared" si="85"/>
        <v>8048.4096564549673</v>
      </c>
      <c r="O490" s="3">
        <f t="shared" si="86"/>
        <v>8576.8114771714463</v>
      </c>
      <c r="P490" s="3">
        <f t="shared" si="80"/>
        <v>8115.5037008785657</v>
      </c>
      <c r="Q490" s="3">
        <f t="shared" si="87"/>
        <v>9866.4806477736893</v>
      </c>
      <c r="R490" s="3"/>
      <c r="S490" s="292">
        <f t="shared" si="90"/>
        <v>8797.3106298803705</v>
      </c>
      <c r="T490" s="82">
        <f t="shared" si="81"/>
        <v>8113.7953885142106</v>
      </c>
      <c r="U490" s="13"/>
      <c r="V490" s="3"/>
      <c r="W490" s="11"/>
      <c r="X490" s="3">
        <f t="shared" si="89"/>
        <v>1.4169809369473811</v>
      </c>
      <c r="Y490" s="3">
        <v>8096.5504233429256</v>
      </c>
      <c r="Z490" s="3"/>
      <c r="AA490" s="3"/>
      <c r="AB490" s="3"/>
      <c r="AC490" s="3"/>
      <c r="AD490" s="3"/>
      <c r="AG490" s="2"/>
    </row>
    <row r="491" spans="1:33" x14ac:dyDescent="0.25">
      <c r="A491" s="11">
        <f t="shared" si="88"/>
        <v>1</v>
      </c>
      <c r="B491" s="11">
        <v>2416</v>
      </c>
      <c r="C491" s="13">
        <v>2417</v>
      </c>
      <c r="D491" s="3">
        <f t="shared" si="82"/>
        <v>2416.5</v>
      </c>
      <c r="E491" s="3">
        <v>1.1370000000000005</v>
      </c>
      <c r="F491" s="3">
        <v>0.24200000000000088</v>
      </c>
      <c r="G491" s="3">
        <v>0.17000000000000171</v>
      </c>
      <c r="H491" s="8">
        <v>7.1999999999999176E-2</v>
      </c>
      <c r="I491" s="3">
        <v>0.24200000000000088</v>
      </c>
      <c r="J491" s="112">
        <v>7.1999999999999176E-2</v>
      </c>
      <c r="K491" s="112">
        <v>0.17000000000000171</v>
      </c>
      <c r="L491" s="113">
        <f t="shared" si="83"/>
        <v>2.3611111111111618</v>
      </c>
      <c r="M491" s="13">
        <f t="shared" si="84"/>
        <v>0.42352941176469677</v>
      </c>
      <c r="N491" s="3">
        <f t="shared" si="85"/>
        <v>8044.0318653732429</v>
      </c>
      <c r="O491" s="3">
        <f t="shared" si="86"/>
        <v>8553.7451611784363</v>
      </c>
      <c r="P491" s="3">
        <f t="shared" si="80"/>
        <v>8108.4464429160535</v>
      </c>
      <c r="Q491" s="3">
        <f t="shared" si="87"/>
        <v>9862.8655472266892</v>
      </c>
      <c r="R491" s="3"/>
      <c r="S491" s="292">
        <f t="shared" si="90"/>
        <v>8791.8656168100588</v>
      </c>
      <c r="T491" s="82">
        <f t="shared" si="81"/>
        <v>8106.7381305516983</v>
      </c>
      <c r="U491" s="13"/>
      <c r="V491" s="3"/>
      <c r="W491" s="11"/>
      <c r="X491" s="3">
        <f t="shared" si="89"/>
        <v>1.2734531691590003</v>
      </c>
      <c r="Y491" s="3">
        <v>8085.1851658176602</v>
      </c>
      <c r="Z491" s="2"/>
      <c r="AA491" s="3"/>
      <c r="AB491" s="3"/>
      <c r="AC491" s="2"/>
      <c r="AD491" s="2"/>
      <c r="AG491" s="2"/>
    </row>
    <row r="492" spans="1:33" x14ac:dyDescent="0.25">
      <c r="A492" s="11">
        <f t="shared" si="88"/>
        <v>1</v>
      </c>
      <c r="B492" s="11">
        <v>2415</v>
      </c>
      <c r="C492" s="13">
        <v>2416</v>
      </c>
      <c r="D492" s="3">
        <f t="shared" si="82"/>
        <v>2415.5</v>
      </c>
      <c r="E492" s="3">
        <v>1.1489999999999991</v>
      </c>
      <c r="F492" s="3">
        <v>0.24399999999999977</v>
      </c>
      <c r="G492" s="3">
        <v>0.16499999999999915</v>
      </c>
      <c r="H492" s="2">
        <v>7.9000000000000625E-2</v>
      </c>
      <c r="I492" s="3">
        <v>0.24399999999999977</v>
      </c>
      <c r="J492" s="112">
        <v>7.9000000000000625E-2</v>
      </c>
      <c r="K492" s="112">
        <v>0.16499999999999915</v>
      </c>
      <c r="L492" s="113">
        <f t="shared" si="83"/>
        <v>2.0886075949366814</v>
      </c>
      <c r="M492" s="13">
        <f t="shared" si="84"/>
        <v>0.47878787878788504</v>
      </c>
      <c r="N492" s="3">
        <f t="shared" si="85"/>
        <v>8039.1606642494216</v>
      </c>
      <c r="O492" s="3">
        <f t="shared" si="86"/>
        <v>8533.0152611238864</v>
      </c>
      <c r="P492" s="3">
        <f t="shared" si="80"/>
        <v>8100.5937788038709</v>
      </c>
      <c r="Q492" s="3">
        <f t="shared" si="87"/>
        <v>9858.8429976078223</v>
      </c>
      <c r="R492" s="3"/>
      <c r="S492" s="292">
        <f t="shared" si="90"/>
        <v>8787.0490304157702</v>
      </c>
      <c r="T492" s="82">
        <f t="shared" si="81"/>
        <v>8098.8854664395158</v>
      </c>
      <c r="U492" s="13"/>
      <c r="V492" s="3"/>
      <c r="W492" s="11"/>
      <c r="X492" s="3">
        <f t="shared" si="89"/>
        <v>1.4396023621049361</v>
      </c>
      <c r="Y492" s="3">
        <v>8073.7259805442518</v>
      </c>
      <c r="Z492" s="2"/>
      <c r="AA492" s="3"/>
      <c r="AB492" s="3"/>
      <c r="AC492" s="2"/>
      <c r="AD492" s="2"/>
      <c r="AG492" s="2"/>
    </row>
    <row r="493" spans="1:33" x14ac:dyDescent="0.25">
      <c r="A493" s="11">
        <f t="shared" si="88"/>
        <v>1</v>
      </c>
      <c r="B493" s="11">
        <v>2414</v>
      </c>
      <c r="C493" s="13">
        <v>2415</v>
      </c>
      <c r="D493" s="3">
        <f t="shared" si="82"/>
        <v>2414.5</v>
      </c>
      <c r="E493" s="3">
        <v>0.82900000000000063</v>
      </c>
      <c r="F493" s="3">
        <v>0.1850000000000005</v>
      </c>
      <c r="G493" s="3">
        <v>0.12400000000000055</v>
      </c>
      <c r="H493" s="2">
        <v>6.0999999999999943E-2</v>
      </c>
      <c r="I493" s="3">
        <v>0.1850000000000005</v>
      </c>
      <c r="J493" s="112">
        <v>6.0999999999999943E-2</v>
      </c>
      <c r="K493" s="112">
        <v>0.12400000000000055</v>
      </c>
      <c r="L493" s="113">
        <f t="shared" si="83"/>
        <v>2.0327868852459128</v>
      </c>
      <c r="M493" s="13">
        <f t="shared" si="84"/>
        <v>0.49193548387096508</v>
      </c>
      <c r="N493" s="3">
        <f t="shared" si="85"/>
        <v>8034.8516642977465</v>
      </c>
      <c r="O493" s="3">
        <f t="shared" si="86"/>
        <v>8509.5807023921843</v>
      </c>
      <c r="P493" s="3">
        <f t="shared" si="80"/>
        <v>8093.6474162087316</v>
      </c>
      <c r="Q493" s="3">
        <f t="shared" si="87"/>
        <v>9855.2847035294799</v>
      </c>
      <c r="R493" s="3"/>
      <c r="S493" s="292">
        <f t="shared" si="90"/>
        <v>8782.3611734541737</v>
      </c>
      <c r="T493" s="82">
        <f t="shared" si="81"/>
        <v>8091.9391038443764</v>
      </c>
      <c r="U493" s="13"/>
      <c r="V493" s="3"/>
      <c r="W493" s="11"/>
      <c r="X493" s="3">
        <f t="shared" si="89"/>
        <v>1.4791341133712879</v>
      </c>
      <c r="Y493" s="3">
        <v>8065.0376638410526</v>
      </c>
      <c r="Z493" s="2"/>
      <c r="AA493" s="3"/>
      <c r="AB493" s="3"/>
      <c r="AC493" s="2"/>
      <c r="AD493" s="2"/>
      <c r="AG493" s="2"/>
    </row>
    <row r="494" spans="1:33" x14ac:dyDescent="0.25">
      <c r="A494" s="11">
        <f t="shared" si="88"/>
        <v>1</v>
      </c>
      <c r="B494" s="11">
        <v>2413</v>
      </c>
      <c r="C494" s="13">
        <v>2414</v>
      </c>
      <c r="D494" s="3">
        <f t="shared" si="82"/>
        <v>2413.5</v>
      </c>
      <c r="E494" s="3">
        <v>0.73199999999999932</v>
      </c>
      <c r="F494" s="3">
        <v>0.15999999999999837</v>
      </c>
      <c r="G494" s="3">
        <v>0.10899999999999999</v>
      </c>
      <c r="H494" s="2">
        <v>5.099999999999838E-2</v>
      </c>
      <c r="I494" s="3">
        <v>0.15999999999999837</v>
      </c>
      <c r="J494" s="112">
        <v>5.099999999999838E-2</v>
      </c>
      <c r="K494" s="112">
        <v>0.10899999999999999</v>
      </c>
      <c r="L494" s="113">
        <f t="shared" si="83"/>
        <v>2.1372549019608518</v>
      </c>
      <c r="M494" s="13">
        <f t="shared" si="84"/>
        <v>0.46788990825686594</v>
      </c>
      <c r="N494" s="3">
        <f t="shared" si="85"/>
        <v>8030.6578278817888</v>
      </c>
      <c r="O494" s="3">
        <f t="shared" si="86"/>
        <v>8485.5026262759566</v>
      </c>
      <c r="P494" s="3">
        <f t="shared" si="80"/>
        <v>8086.8867040396317</v>
      </c>
      <c r="Q494" s="3">
        <f t="shared" si="87"/>
        <v>9851.8215094120987</v>
      </c>
      <c r="R494" s="3"/>
      <c r="S494" s="292">
        <f t="shared" si="90"/>
        <v>8777.4324003773781</v>
      </c>
      <c r="T494" s="82">
        <f t="shared" si="81"/>
        <v>8085.1783916752765</v>
      </c>
      <c r="U494" s="13"/>
      <c r="V494" s="3"/>
      <c r="W494" s="11"/>
      <c r="X494" s="3">
        <f t="shared" si="89"/>
        <v>1.4068347319837862</v>
      </c>
      <c r="Y494" s="3">
        <v>8057.5234439896376</v>
      </c>
      <c r="Z494" s="2"/>
      <c r="AA494" s="3"/>
      <c r="AB494" s="3"/>
      <c r="AC494" s="2"/>
      <c r="AD494" s="2"/>
      <c r="AG494" s="2"/>
    </row>
    <row r="495" spans="1:33" x14ac:dyDescent="0.25">
      <c r="A495" s="11">
        <f t="shared" si="88"/>
        <v>1</v>
      </c>
      <c r="B495" s="11">
        <v>2412</v>
      </c>
      <c r="C495" s="13">
        <v>2413</v>
      </c>
      <c r="D495" s="3">
        <f t="shared" si="82"/>
        <v>2412.5</v>
      </c>
      <c r="E495" s="3">
        <v>0.77200000000000024</v>
      </c>
      <c r="F495" s="3">
        <v>0.17799999999999905</v>
      </c>
      <c r="G495" s="3">
        <v>0.11999999999999922</v>
      </c>
      <c r="H495" s="2">
        <v>5.7999999999999829E-2</v>
      </c>
      <c r="I495" s="3">
        <v>0.17799999999999905</v>
      </c>
      <c r="J495" s="112">
        <v>5.7999999999999829E-2</v>
      </c>
      <c r="K495" s="112">
        <v>0.11999999999999922</v>
      </c>
      <c r="L495" s="113">
        <f t="shared" si="83"/>
        <v>2.0689655172413719</v>
      </c>
      <c r="M495" s="13">
        <f t="shared" si="84"/>
        <v>0.48333333333333506</v>
      </c>
      <c r="N495" s="3">
        <f t="shared" si="85"/>
        <v>8026.2484638195338</v>
      </c>
      <c r="O495" s="3">
        <f t="shared" si="86"/>
        <v>8462.6014752218089</v>
      </c>
      <c r="P495" s="3">
        <f t="shared" si="80"/>
        <v>8079.778548566459</v>
      </c>
      <c r="Q495" s="3">
        <f t="shared" si="87"/>
        <v>9848.180336469899</v>
      </c>
      <c r="R495" s="3"/>
      <c r="S495" s="292">
        <f t="shared" si="90"/>
        <v>8772.6611110338181</v>
      </c>
      <c r="T495" s="82">
        <f t="shared" si="81"/>
        <v>8078.0702362021038</v>
      </c>
      <c r="U495" s="13"/>
      <c r="V495" s="3"/>
      <c r="W495" s="11"/>
      <c r="X495" s="3">
        <f t="shared" si="89"/>
        <v>1.4532694731374804</v>
      </c>
      <c r="Y495" s="3">
        <v>8049.1638744049378</v>
      </c>
      <c r="Z495" s="2"/>
      <c r="AA495" s="3"/>
      <c r="AB495" s="3"/>
      <c r="AC495" s="2"/>
      <c r="AD495" s="2"/>
      <c r="AG495" s="2"/>
    </row>
    <row r="496" spans="1:33" x14ac:dyDescent="0.25">
      <c r="A496" s="11">
        <f t="shared" si="88"/>
        <v>1</v>
      </c>
      <c r="B496" s="11">
        <v>2411</v>
      </c>
      <c r="C496" s="13">
        <v>2412</v>
      </c>
      <c r="D496" s="3">
        <f t="shared" si="82"/>
        <v>2411.5</v>
      </c>
      <c r="E496" s="3">
        <v>0.71799999999999997</v>
      </c>
      <c r="F496" s="3">
        <v>0.17900000000000027</v>
      </c>
      <c r="G496" s="3">
        <v>0.12200000000000077</v>
      </c>
      <c r="H496" s="2">
        <v>5.6999999999999496E-2</v>
      </c>
      <c r="I496" s="3">
        <v>0.17900000000000027</v>
      </c>
      <c r="J496" s="112">
        <v>5.6999999999999496E-2</v>
      </c>
      <c r="K496" s="112">
        <v>0.12200000000000077</v>
      </c>
      <c r="L496" s="113">
        <f t="shared" si="83"/>
        <v>2.1403508771930149</v>
      </c>
      <c r="M496" s="13">
        <f t="shared" si="84"/>
        <v>0.46721311475409127</v>
      </c>
      <c r="N496" s="3">
        <f t="shared" si="85"/>
        <v>8021.9799873783759</v>
      </c>
      <c r="O496" s="3">
        <f t="shared" si="86"/>
        <v>8438.9444365021482</v>
      </c>
      <c r="P496" s="3">
        <f t="shared" si="80"/>
        <v>8072.8975122653173</v>
      </c>
      <c r="Q496" s="3">
        <f t="shared" si="87"/>
        <v>9844.6555059722305</v>
      </c>
      <c r="R496" s="3"/>
      <c r="S496" s="292">
        <f t="shared" si="90"/>
        <v>8767.7251982567668</v>
      </c>
      <c r="T496" s="82">
        <f t="shared" si="81"/>
        <v>8071.1891999009622</v>
      </c>
      <c r="U496" s="13"/>
      <c r="V496" s="3"/>
      <c r="W496" s="11"/>
      <c r="X496" s="3">
        <f t="shared" si="89"/>
        <v>1.4047997733550228</v>
      </c>
      <c r="Y496" s="3">
        <v>8040.7573409461675</v>
      </c>
      <c r="Z496" s="2"/>
      <c r="AA496" s="3"/>
      <c r="AB496" s="3"/>
      <c r="AC496" s="2"/>
      <c r="AD496" s="2"/>
      <c r="AG496" s="2"/>
    </row>
    <row r="497" spans="1:33" x14ac:dyDescent="0.25">
      <c r="A497" s="11">
        <f t="shared" si="88"/>
        <v>1</v>
      </c>
      <c r="B497" s="11">
        <v>2410</v>
      </c>
      <c r="C497" s="13">
        <v>2411</v>
      </c>
      <c r="D497" s="3">
        <f t="shared" si="82"/>
        <v>2410.5</v>
      </c>
      <c r="E497" s="3">
        <v>1.0500000000000007</v>
      </c>
      <c r="F497" s="3">
        <v>0.24799999999999933</v>
      </c>
      <c r="G497" s="3">
        <v>0.16000000000000014</v>
      </c>
      <c r="H497" s="2">
        <v>8.799999999999919E-2</v>
      </c>
      <c r="I497" s="3">
        <v>0.24799999999999933</v>
      </c>
      <c r="J497" s="112">
        <v>8.799999999999919E-2</v>
      </c>
      <c r="K497" s="112">
        <v>0.16000000000000014</v>
      </c>
      <c r="L497" s="113">
        <f t="shared" si="83"/>
        <v>1.8181818181818366</v>
      </c>
      <c r="M497" s="13">
        <f t="shared" si="84"/>
        <v>0.54999999999999449</v>
      </c>
      <c r="N497" s="3">
        <f t="shared" si="85"/>
        <v>8017.5642360190723</v>
      </c>
      <c r="O497" s="3">
        <f t="shared" si="86"/>
        <v>8416.0764115102775</v>
      </c>
      <c r="P497" s="3">
        <f t="shared" si="80"/>
        <v>8065.779060091797</v>
      </c>
      <c r="Q497" s="3">
        <f t="shared" si="87"/>
        <v>9841.0090585158705</v>
      </c>
      <c r="R497" s="3"/>
      <c r="S497" s="292">
        <f t="shared" si="90"/>
        <v>8763.532247015457</v>
      </c>
      <c r="T497" s="82">
        <f t="shared" si="81"/>
        <v>8064.0707477274418</v>
      </c>
      <c r="U497" s="13"/>
      <c r="V497" s="3"/>
      <c r="W497" s="11"/>
      <c r="X497" s="3">
        <f t="shared" si="89"/>
        <v>1.6537204349495842</v>
      </c>
      <c r="Y497" s="3">
        <v>8029.1103001764741</v>
      </c>
      <c r="Z497" s="2"/>
      <c r="AA497" s="3"/>
      <c r="AB497" s="3"/>
      <c r="AC497" s="2"/>
      <c r="AD497" s="2"/>
      <c r="AG497" s="2"/>
    </row>
    <row r="498" spans="1:33" x14ac:dyDescent="0.25">
      <c r="A498" s="11">
        <f t="shared" si="88"/>
        <v>1</v>
      </c>
      <c r="B498" s="11">
        <v>2409</v>
      </c>
      <c r="C498" s="13">
        <v>2410</v>
      </c>
      <c r="D498" s="3">
        <f t="shared" si="82"/>
        <v>2409.5</v>
      </c>
      <c r="E498" s="3">
        <v>1.0069999999999997</v>
      </c>
      <c r="F498" s="3">
        <v>0.25200000000000067</v>
      </c>
      <c r="G498" s="3">
        <v>0.1720000000000006</v>
      </c>
      <c r="H498" s="2">
        <v>8.0000000000000071E-2</v>
      </c>
      <c r="I498" s="3">
        <v>0.25200000000000067</v>
      </c>
      <c r="J498" s="112">
        <v>8.0000000000000071E-2</v>
      </c>
      <c r="K498" s="112">
        <v>0.1720000000000006</v>
      </c>
      <c r="L498" s="113">
        <f t="shared" si="83"/>
        <v>2.1500000000000057</v>
      </c>
      <c r="M498" s="13">
        <f t="shared" si="84"/>
        <v>0.46511627906976621</v>
      </c>
      <c r="N498" s="3">
        <f t="shared" si="85"/>
        <v>8013.813150661691</v>
      </c>
      <c r="O498" s="3">
        <f t="shared" si="86"/>
        <v>8389.1563329672153</v>
      </c>
      <c r="P498" s="3">
        <f t="shared" si="80"/>
        <v>8059.7320887968544</v>
      </c>
      <c r="Q498" s="3">
        <f t="shared" si="87"/>
        <v>9837.9114801997366</v>
      </c>
      <c r="R498" s="3"/>
      <c r="S498" s="292">
        <f t="shared" si="90"/>
        <v>8758.5740821726085</v>
      </c>
      <c r="T498" s="82">
        <f t="shared" si="81"/>
        <v>8058.0237764324993</v>
      </c>
      <c r="U498" s="13"/>
      <c r="V498" s="3"/>
      <c r="W498" s="11"/>
      <c r="X498" s="3">
        <f t="shared" si="89"/>
        <v>1.3984950824098146</v>
      </c>
      <c r="Y498" s="3">
        <v>8017.2754039104948</v>
      </c>
      <c r="Z498" s="2"/>
      <c r="AA498" s="3"/>
      <c r="AB498" s="3"/>
      <c r="AC498" s="2"/>
      <c r="AD498" s="2"/>
      <c r="AG498" s="2"/>
    </row>
    <row r="499" spans="1:33" x14ac:dyDescent="0.25">
      <c r="A499" s="11">
        <f t="shared" si="88"/>
        <v>1</v>
      </c>
      <c r="B499" s="11">
        <v>2408</v>
      </c>
      <c r="C499" s="13">
        <v>2409</v>
      </c>
      <c r="D499" s="3">
        <f t="shared" si="82"/>
        <v>2408.5</v>
      </c>
      <c r="E499" s="3">
        <v>0.74500000000000099</v>
      </c>
      <c r="F499" s="3">
        <v>0.17100000000000115</v>
      </c>
      <c r="G499" s="3">
        <v>0.11500000000000021</v>
      </c>
      <c r="H499" s="2">
        <v>5.6000000000000938E-2</v>
      </c>
      <c r="I499" s="3">
        <v>0.17100000000000115</v>
      </c>
      <c r="J499" s="112">
        <v>5.6000000000000938E-2</v>
      </c>
      <c r="K499" s="112">
        <v>0.11500000000000021</v>
      </c>
      <c r="L499" s="113">
        <f t="shared" si="83"/>
        <v>2.0535714285713982</v>
      </c>
      <c r="M499" s="13">
        <f t="shared" si="84"/>
        <v>0.48695652173913767</v>
      </c>
      <c r="N499" s="3">
        <f t="shared" si="85"/>
        <v>8009.3774922265875</v>
      </c>
      <c r="O499" s="3">
        <f t="shared" si="86"/>
        <v>8366.3909388504617</v>
      </c>
      <c r="P499" s="3">
        <f t="shared" si="80"/>
        <v>8052.581545240585</v>
      </c>
      <c r="Q499" s="3">
        <f t="shared" si="87"/>
        <v>9834.24859384091</v>
      </c>
      <c r="R499" s="3"/>
      <c r="S499" s="292">
        <f t="shared" si="90"/>
        <v>8753.8382934938072</v>
      </c>
      <c r="T499" s="82">
        <f t="shared" si="81"/>
        <v>8050.8732328762298</v>
      </c>
      <c r="U499" s="13"/>
      <c r="V499" s="3"/>
      <c r="W499" s="11"/>
      <c r="X499" s="3">
        <f t="shared" si="89"/>
        <v>1.4641635471490921</v>
      </c>
      <c r="Y499" s="3">
        <v>8009.2445814442945</v>
      </c>
      <c r="Z499" s="2"/>
      <c r="AA499" s="3"/>
      <c r="AB499" s="3"/>
      <c r="AC499" s="2"/>
      <c r="AD499" s="2"/>
      <c r="AG499" s="2"/>
    </row>
    <row r="500" spans="1:33" x14ac:dyDescent="0.25">
      <c r="A500" s="11">
        <f t="shared" si="88"/>
        <v>1</v>
      </c>
      <c r="B500" s="11">
        <v>2407</v>
      </c>
      <c r="C500" s="13">
        <v>2408</v>
      </c>
      <c r="D500" s="3">
        <f t="shared" si="82"/>
        <v>2407.5</v>
      </c>
      <c r="E500" s="3">
        <v>0.83399999999999963</v>
      </c>
      <c r="F500" s="3">
        <v>0.20100000000000051</v>
      </c>
      <c r="G500" s="3">
        <v>0.13100000000000023</v>
      </c>
      <c r="H500" s="2">
        <v>7.0000000000000284E-2</v>
      </c>
      <c r="I500" s="3">
        <v>0.20100000000000051</v>
      </c>
      <c r="J500" s="112">
        <v>7.0000000000000284E-2</v>
      </c>
      <c r="K500" s="112">
        <v>0.13100000000000023</v>
      </c>
      <c r="L500" s="113">
        <f t="shared" si="83"/>
        <v>1.871428571428567</v>
      </c>
      <c r="M500" s="13">
        <f t="shared" si="84"/>
        <v>0.53435114503816916</v>
      </c>
      <c r="N500" s="3">
        <f t="shared" si="85"/>
        <v>8005.1407752827599</v>
      </c>
      <c r="O500" s="3">
        <f t="shared" si="86"/>
        <v>8342.5565610099638</v>
      </c>
      <c r="P500" s="3">
        <f t="shared" si="80"/>
        <v>8045.7517071262082</v>
      </c>
      <c r="Q500" s="3">
        <f t="shared" si="87"/>
        <v>9830.749989760634</v>
      </c>
      <c r="R500" s="3"/>
      <c r="S500" s="292">
        <f t="shared" si="90"/>
        <v>8749.5225486804302</v>
      </c>
      <c r="T500" s="82">
        <f t="shared" si="81"/>
        <v>8044.0433947618531</v>
      </c>
      <c r="U500" s="13"/>
      <c r="V500" s="3"/>
      <c r="W500" s="11"/>
      <c r="X500" s="3">
        <f t="shared" si="89"/>
        <v>1.6066680145242147</v>
      </c>
      <c r="Y500" s="3">
        <v>7999.8048427559543</v>
      </c>
      <c r="Z500" s="2"/>
      <c r="AA500" s="3"/>
      <c r="AB500" s="3"/>
      <c r="AC500" s="2"/>
      <c r="AD500" s="2"/>
      <c r="AG500" s="2"/>
    </row>
    <row r="501" spans="1:33" x14ac:dyDescent="0.25">
      <c r="A501" s="11">
        <f t="shared" si="88"/>
        <v>1</v>
      </c>
      <c r="B501" s="11">
        <v>2406</v>
      </c>
      <c r="C501" s="13">
        <v>2407</v>
      </c>
      <c r="D501" s="3">
        <f t="shared" si="82"/>
        <v>2406.5</v>
      </c>
      <c r="E501" s="3">
        <v>0.91000000000000014</v>
      </c>
      <c r="F501" s="3">
        <v>0.20700000000000074</v>
      </c>
      <c r="G501" s="3">
        <v>0.13199999999999967</v>
      </c>
      <c r="H501" s="2">
        <v>7.5000000000001066E-2</v>
      </c>
      <c r="I501" s="3">
        <v>0.20700000000000074</v>
      </c>
      <c r="J501" s="112">
        <v>7.5000000000001066E-2</v>
      </c>
      <c r="K501" s="112">
        <v>0.13199999999999967</v>
      </c>
      <c r="L501" s="113">
        <f t="shared" si="83"/>
        <v>1.7599999999999707</v>
      </c>
      <c r="M501" s="13">
        <f t="shared" si="84"/>
        <v>0.56818181818182767</v>
      </c>
      <c r="N501" s="3">
        <f t="shared" si="85"/>
        <v>8001.279836711341</v>
      </c>
      <c r="O501" s="3">
        <f t="shared" si="86"/>
        <v>8316.4024250208677</v>
      </c>
      <c r="P501" s="3">
        <f t="shared" si="80"/>
        <v>8039.527645957628</v>
      </c>
      <c r="Q501" s="3">
        <f t="shared" si="87"/>
        <v>9827.5616966509569</v>
      </c>
      <c r="R501" s="3"/>
      <c r="S501" s="292">
        <f t="shared" si="90"/>
        <v>8745.4637718788417</v>
      </c>
      <c r="T501" s="82">
        <f t="shared" si="81"/>
        <v>8037.8193335932729</v>
      </c>
      <c r="U501" s="13"/>
      <c r="V501" s="3"/>
      <c r="W501" s="11"/>
      <c r="X501" s="3">
        <f t="shared" si="89"/>
        <v>1.7083888790802171</v>
      </c>
      <c r="Y501" s="3">
        <v>7990.0833208231861</v>
      </c>
      <c r="Z501" s="2"/>
      <c r="AA501" s="3"/>
      <c r="AB501" s="3"/>
      <c r="AC501" s="2"/>
      <c r="AD501" s="2"/>
      <c r="AG501" s="2"/>
    </row>
    <row r="502" spans="1:33" x14ac:dyDescent="0.25">
      <c r="A502" s="11">
        <f t="shared" si="88"/>
        <v>1</v>
      </c>
      <c r="B502" s="11">
        <v>2405</v>
      </c>
      <c r="C502" s="13">
        <v>2406</v>
      </c>
      <c r="D502" s="3">
        <f t="shared" si="82"/>
        <v>2405.5</v>
      </c>
      <c r="E502" s="3">
        <v>0.53599999999999959</v>
      </c>
      <c r="F502" s="3">
        <v>0.13700000000000045</v>
      </c>
      <c r="G502" s="3">
        <v>8.0999999999999517E-2</v>
      </c>
      <c r="H502" s="2">
        <v>5.6000000000000938E-2</v>
      </c>
      <c r="I502" s="3">
        <v>0.13700000000000045</v>
      </c>
      <c r="J502" s="112">
        <v>5.6000000000000938E-2</v>
      </c>
      <c r="K502" s="112">
        <v>8.0999999999999517E-2</v>
      </c>
      <c r="L502" s="113">
        <f t="shared" si="83"/>
        <v>1.4464285714285385</v>
      </c>
      <c r="M502" s="13">
        <f t="shared" si="84"/>
        <v>0.69135802469137375</v>
      </c>
      <c r="N502" s="3">
        <f t="shared" si="85"/>
        <v>7997.6487860853958</v>
      </c>
      <c r="O502" s="3">
        <f t="shared" si="86"/>
        <v>8288.5924265259691</v>
      </c>
      <c r="P502" s="3">
        <f t="shared" si="80"/>
        <v>8033.6741777441239</v>
      </c>
      <c r="Q502" s="3">
        <f t="shared" si="87"/>
        <v>9824.5632408409401</v>
      </c>
      <c r="R502" s="3"/>
      <c r="S502" s="292">
        <f t="shared" si="90"/>
        <v>8742.1281294181208</v>
      </c>
      <c r="T502" s="82">
        <f t="shared" si="81"/>
        <v>8031.9658653797687</v>
      </c>
      <c r="U502" s="13"/>
      <c r="V502" s="3"/>
      <c r="W502" s="11"/>
      <c r="X502" s="3">
        <f t="shared" si="89"/>
        <v>2.0787507150883195</v>
      </c>
      <c r="Y502" s="3">
        <v>7983.6492700754116</v>
      </c>
      <c r="Z502" s="2"/>
      <c r="AA502" s="3"/>
      <c r="AB502" s="3"/>
      <c r="AC502" s="2"/>
      <c r="AD502" s="2"/>
      <c r="AG502" s="2"/>
    </row>
    <row r="503" spans="1:33" x14ac:dyDescent="0.25">
      <c r="A503" s="11">
        <f t="shared" si="88"/>
        <v>1</v>
      </c>
      <c r="B503" s="11">
        <v>2404</v>
      </c>
      <c r="C503" s="13">
        <v>2405</v>
      </c>
      <c r="D503" s="3">
        <f t="shared" si="82"/>
        <v>2404.5</v>
      </c>
      <c r="E503" s="3">
        <v>0.73499999999999943</v>
      </c>
      <c r="F503" s="3">
        <v>0.16799999999999926</v>
      </c>
      <c r="G503" s="3">
        <v>0.10599999999999987</v>
      </c>
      <c r="H503" s="2">
        <v>6.1999999999999389E-2</v>
      </c>
      <c r="I503" s="3">
        <v>0.16799999999999926</v>
      </c>
      <c r="J503" s="112">
        <v>6.1999999999999389E-2</v>
      </c>
      <c r="K503" s="112">
        <v>0.10599999999999987</v>
      </c>
      <c r="L503" s="113">
        <f t="shared" si="83"/>
        <v>1.7096774193548534</v>
      </c>
      <c r="M503" s="13">
        <f t="shared" si="84"/>
        <v>0.58490566037735348</v>
      </c>
      <c r="N503" s="3">
        <f t="shared" si="85"/>
        <v>7994.6646637162648</v>
      </c>
      <c r="O503" s="3">
        <f t="shared" si="86"/>
        <v>8254.7534950240279</v>
      </c>
      <c r="P503" s="3">
        <f t="shared" si="80"/>
        <v>8028.863596115737</v>
      </c>
      <c r="Q503" s="3">
        <f t="shared" si="87"/>
        <v>9822.09900666266</v>
      </c>
      <c r="R503" s="3"/>
      <c r="S503" s="292">
        <f t="shared" si="90"/>
        <v>8738.185402686373</v>
      </c>
      <c r="T503" s="82">
        <f t="shared" si="81"/>
        <v>8027.1552837513818</v>
      </c>
      <c r="U503" s="13"/>
      <c r="V503" s="3"/>
      <c r="W503" s="11"/>
      <c r="X503" s="3">
        <f t="shared" si="89"/>
        <v>1.7586735328795848</v>
      </c>
      <c r="Y503" s="3">
        <v>7975.7593392314257</v>
      </c>
      <c r="Z503" s="2"/>
      <c r="AA503" s="3"/>
      <c r="AB503" s="3"/>
      <c r="AC503" s="2"/>
      <c r="AD503" s="2"/>
      <c r="AG503" s="2"/>
    </row>
    <row r="504" spans="1:33" x14ac:dyDescent="0.25">
      <c r="A504" s="11">
        <f t="shared" si="88"/>
        <v>1</v>
      </c>
      <c r="B504" s="11">
        <v>2403</v>
      </c>
      <c r="C504" s="13">
        <v>2404</v>
      </c>
      <c r="D504" s="3">
        <f t="shared" si="82"/>
        <v>2403.5</v>
      </c>
      <c r="E504" s="3">
        <v>0.95800000000000018</v>
      </c>
      <c r="F504" s="3">
        <v>0.21799999999999997</v>
      </c>
      <c r="G504" s="3">
        <v>0.1379999999999999</v>
      </c>
      <c r="H504" s="2">
        <v>8.0000000000000071E-2</v>
      </c>
      <c r="I504" s="3">
        <v>0.21799999999999997</v>
      </c>
      <c r="J504" s="112">
        <v>8.0000000000000071E-2</v>
      </c>
      <c r="K504" s="112">
        <v>0.1379999999999999</v>
      </c>
      <c r="L504" s="113">
        <f t="shared" si="83"/>
        <v>1.7249999999999972</v>
      </c>
      <c r="M504" s="13">
        <f t="shared" si="84"/>
        <v>0.57971014492753714</v>
      </c>
      <c r="N504" s="3">
        <f t="shared" si="85"/>
        <v>7991.1374334527918</v>
      </c>
      <c r="O504" s="3">
        <f t="shared" si="86"/>
        <v>8226.1249380828649</v>
      </c>
      <c r="P504" s="3">
        <f t="shared" si="80"/>
        <v>8023.1774924625897</v>
      </c>
      <c r="Q504" s="3">
        <f t="shared" si="87"/>
        <v>9819.1862838266825</v>
      </c>
      <c r="R504" s="3"/>
      <c r="S504" s="292">
        <f t="shared" si="90"/>
        <v>8734.2073401961807</v>
      </c>
      <c r="T504" s="82">
        <f t="shared" si="81"/>
        <v>8021.4691800982346</v>
      </c>
      <c r="U504" s="13"/>
      <c r="V504" s="3"/>
      <c r="W504" s="11"/>
      <c r="X504" s="3">
        <f t="shared" si="89"/>
        <v>1.7430518418442678</v>
      </c>
      <c r="Y504" s="3">
        <v>7965.5212146838721</v>
      </c>
      <c r="Z504" s="2"/>
      <c r="AA504" s="3"/>
      <c r="AB504" s="3"/>
      <c r="AC504" s="2"/>
      <c r="AD504" s="2"/>
      <c r="AG504" s="2"/>
    </row>
    <row r="505" spans="1:33" x14ac:dyDescent="0.25">
      <c r="A505" s="11">
        <f t="shared" si="88"/>
        <v>1</v>
      </c>
      <c r="B505" s="11">
        <v>2402</v>
      </c>
      <c r="C505" s="13">
        <v>2403</v>
      </c>
      <c r="D505" s="3">
        <f t="shared" si="82"/>
        <v>2402.5</v>
      </c>
      <c r="E505" s="3">
        <v>0.54599999999999937</v>
      </c>
      <c r="F505" s="3">
        <v>0.14000000000000057</v>
      </c>
      <c r="G505" s="3">
        <v>9.2000000000000526E-2</v>
      </c>
      <c r="H505" s="2">
        <v>4.8000000000000043E-2</v>
      </c>
      <c r="I505" s="3">
        <v>0.14000000000000057</v>
      </c>
      <c r="J505" s="112">
        <v>4.8000000000000043E-2</v>
      </c>
      <c r="K505" s="112">
        <v>9.2000000000000526E-2</v>
      </c>
      <c r="L505" s="113">
        <f t="shared" si="83"/>
        <v>1.9166666666666758</v>
      </c>
      <c r="M505" s="13">
        <f t="shared" si="84"/>
        <v>0.52173913043478004</v>
      </c>
      <c r="N505" s="3">
        <f t="shared" si="85"/>
        <v>7987.5785912199763</v>
      </c>
      <c r="O505" s="3">
        <f t="shared" si="86"/>
        <v>8197.7506787489383</v>
      </c>
      <c r="P505" s="3">
        <f t="shared" si="80"/>
        <v>8017.4404284465136</v>
      </c>
      <c r="Q505" s="3">
        <f t="shared" si="87"/>
        <v>9816.247456399251</v>
      </c>
      <c r="R505" s="3"/>
      <c r="S505" s="292">
        <f t="shared" si="90"/>
        <v>8729.7872707626339</v>
      </c>
      <c r="T505" s="82">
        <f t="shared" si="81"/>
        <v>8015.7321160821584</v>
      </c>
      <c r="U505" s="13"/>
      <c r="V505" s="3"/>
      <c r="W505" s="11"/>
      <c r="X505" s="3">
        <f t="shared" si="89"/>
        <v>1.5687466576596671</v>
      </c>
      <c r="Y505" s="3">
        <v>7958.946272313884</v>
      </c>
      <c r="Z505" s="2"/>
      <c r="AA505" s="3"/>
      <c r="AB505" s="3"/>
      <c r="AC505" s="2"/>
      <c r="AD505" s="2"/>
      <c r="AG505" s="2"/>
    </row>
    <row r="506" spans="1:33" x14ac:dyDescent="0.25">
      <c r="A506" s="11">
        <f t="shared" si="88"/>
        <v>1</v>
      </c>
      <c r="B506" s="11">
        <v>2401</v>
      </c>
      <c r="C506" s="13">
        <v>2402</v>
      </c>
      <c r="D506" s="3">
        <f t="shared" si="82"/>
        <v>2401.5</v>
      </c>
      <c r="E506" s="3">
        <v>0.45900000000000141</v>
      </c>
      <c r="F506" s="3">
        <v>0.12000000000000099</v>
      </c>
      <c r="G506" s="3">
        <v>7.5000000000001066E-2</v>
      </c>
      <c r="H506" s="2">
        <v>4.4999999999999929E-2</v>
      </c>
      <c r="I506" s="3">
        <v>0.12000000000000099</v>
      </c>
      <c r="J506" s="112">
        <v>4.4999999999999929E-2</v>
      </c>
      <c r="K506" s="112">
        <v>7.5000000000001066E-2</v>
      </c>
      <c r="L506" s="113">
        <f t="shared" si="83"/>
        <v>1.6666666666666929</v>
      </c>
      <c r="M506" s="13">
        <f t="shared" si="84"/>
        <v>0.59999999999999054</v>
      </c>
      <c r="N506" s="3">
        <f t="shared" si="85"/>
        <v>7983.6243220724036</v>
      </c>
      <c r="O506" s="3">
        <f t="shared" si="86"/>
        <v>8172.2138453484049</v>
      </c>
      <c r="P506" s="3">
        <f t="shared" si="80"/>
        <v>8011.0659128730949</v>
      </c>
      <c r="Q506" s="3">
        <f t="shared" si="87"/>
        <v>9812.9820925909935</v>
      </c>
      <c r="R506" s="3"/>
      <c r="S506" s="292">
        <f t="shared" si="90"/>
        <v>8725.943732124766</v>
      </c>
      <c r="T506" s="82">
        <f t="shared" si="81"/>
        <v>8009.3576005087398</v>
      </c>
      <c r="U506" s="13"/>
      <c r="V506" s="3"/>
      <c r="W506" s="11"/>
      <c r="X506" s="3">
        <f t="shared" si="89"/>
        <v>1.8040586563085139</v>
      </c>
      <c r="Y506" s="3">
        <v>7953.3106074253228</v>
      </c>
      <c r="Z506" s="2"/>
      <c r="AA506" s="3"/>
      <c r="AB506" s="3"/>
      <c r="AC506" s="2"/>
      <c r="AD506" s="2"/>
      <c r="AG506" s="2"/>
    </row>
    <row r="507" spans="1:33" x14ac:dyDescent="0.25">
      <c r="A507" s="11">
        <f t="shared" si="88"/>
        <v>1</v>
      </c>
      <c r="B507" s="11">
        <v>2400</v>
      </c>
      <c r="C507" s="13">
        <v>2401</v>
      </c>
      <c r="D507" s="3">
        <f t="shared" si="82"/>
        <v>2400.5</v>
      </c>
      <c r="E507" s="3">
        <v>0.82399999999999984</v>
      </c>
      <c r="F507" s="3">
        <v>0.20400000000000063</v>
      </c>
      <c r="G507" s="3">
        <v>0.12800000000000011</v>
      </c>
      <c r="H507" s="2">
        <v>7.6000000000000512E-2</v>
      </c>
      <c r="I507" s="3">
        <v>0.20400000000000063</v>
      </c>
      <c r="J507" s="112">
        <v>7.6000000000000512E-2</v>
      </c>
      <c r="K507" s="112">
        <v>0.12800000000000011</v>
      </c>
      <c r="L507" s="113">
        <f t="shared" si="83"/>
        <v>1.6842105263157796</v>
      </c>
      <c r="M507" s="13">
        <f t="shared" si="84"/>
        <v>0.59375000000000344</v>
      </c>
      <c r="N507" s="3">
        <f t="shared" si="85"/>
        <v>7980.185827161471</v>
      </c>
      <c r="O507" s="3">
        <f t="shared" si="86"/>
        <v>8142.8464869377922</v>
      </c>
      <c r="P507" s="3">
        <f t="shared" si="80"/>
        <v>8005.5228558527306</v>
      </c>
      <c r="Q507" s="3">
        <f t="shared" si="87"/>
        <v>9810.1426458012047</v>
      </c>
      <c r="R507" s="3"/>
      <c r="S507" s="292">
        <f t="shared" si="90"/>
        <v>8722.0597351854467</v>
      </c>
      <c r="T507" s="82">
        <f t="shared" si="81"/>
        <v>8003.8145434883754</v>
      </c>
      <c r="U507" s="13"/>
      <c r="V507" s="3"/>
      <c r="W507" s="11"/>
      <c r="X507" s="3">
        <f>1/(T507-T508)*10</f>
        <v>1.7852663786388503</v>
      </c>
      <c r="Y507" s="3">
        <v>7943.7299771147682</v>
      </c>
      <c r="Z507" s="2"/>
      <c r="AA507" s="3"/>
      <c r="AB507" s="3"/>
      <c r="AC507" s="2"/>
      <c r="AD507" s="2"/>
      <c r="AG507" s="2"/>
    </row>
    <row r="508" spans="1:33" x14ac:dyDescent="0.25">
      <c r="A508" s="11">
        <f t="shared" si="88"/>
        <v>1</v>
      </c>
      <c r="B508" s="11">
        <v>2399</v>
      </c>
      <c r="C508" s="13">
        <v>2400</v>
      </c>
      <c r="D508" s="3">
        <f t="shared" si="82"/>
        <v>2399.5</v>
      </c>
      <c r="E508" s="3">
        <v>0.64799999999999969</v>
      </c>
      <c r="F508" s="3">
        <v>0.15499999999999936</v>
      </c>
      <c r="G508" s="3">
        <v>9.9999999999999645E-2</v>
      </c>
      <c r="H508" s="2">
        <v>5.4999999999999716E-2</v>
      </c>
      <c r="I508" s="3">
        <v>0.15499999999999936</v>
      </c>
      <c r="J508" s="112">
        <v>5.4999999999999716E-2</v>
      </c>
      <c r="K508" s="112">
        <v>9.9999999999999645E-2</v>
      </c>
      <c r="L508" s="113">
        <f t="shared" si="83"/>
        <v>1.818181818181821</v>
      </c>
      <c r="M508" s="13">
        <f t="shared" si="84"/>
        <v>0.54999999999999916</v>
      </c>
      <c r="N508" s="3">
        <f>N507-(L507*2.06309694655973)</f>
        <v>7976.7111375672648</v>
      </c>
      <c r="O508" s="3">
        <f>O507-(M507*48.9455973510222)</f>
        <v>8113.7850385106221</v>
      </c>
      <c r="P508" s="3">
        <f>P507-(L507*3.32583421221832)</f>
        <v>7999.9214508637315</v>
      </c>
      <c r="Q508" s="3">
        <f>Q507-(L507*1.70366807387325)</f>
        <v>9807.2733100978385</v>
      </c>
      <c r="R508" s="3"/>
      <c r="S508" s="292">
        <f>S507-L508*2.30612318272045</f>
        <v>8717.8667839441368</v>
      </c>
      <c r="T508" s="82">
        <f>T507-(L507*3.32583421221832)</f>
        <v>7998.2131384993763</v>
      </c>
      <c r="U508" s="13"/>
      <c r="V508" s="3"/>
      <c r="W508" s="11"/>
      <c r="X508" s="3">
        <f t="shared" si="89"/>
        <v>1.6537204349495842</v>
      </c>
      <c r="Y508" s="3">
        <v>7936.4505766337097</v>
      </c>
      <c r="Z508" s="2"/>
      <c r="AA508" s="3"/>
      <c r="AB508" s="3"/>
      <c r="AC508" s="2"/>
      <c r="AD508" s="2"/>
      <c r="AG508" s="3"/>
    </row>
    <row r="509" spans="1:33" x14ac:dyDescent="0.25">
      <c r="A509" s="11">
        <f t="shared" si="88"/>
        <v>1</v>
      </c>
      <c r="B509" s="11">
        <v>2398</v>
      </c>
      <c r="C509" s="13">
        <v>2399</v>
      </c>
      <c r="D509" s="3">
        <f t="shared" si="82"/>
        <v>2398.5</v>
      </c>
      <c r="E509" s="3">
        <v>0.63400000000000034</v>
      </c>
      <c r="F509" s="3">
        <v>0.16500000000000092</v>
      </c>
      <c r="G509" s="3">
        <v>0.10500000000000043</v>
      </c>
      <c r="H509" s="2">
        <v>6.0000000000000497E-2</v>
      </c>
      <c r="I509" s="3">
        <v>0.16500000000000092</v>
      </c>
      <c r="J509" s="112">
        <v>6.0000000000000497E-2</v>
      </c>
      <c r="K509" s="112">
        <v>0.10500000000000043</v>
      </c>
      <c r="L509" s="113">
        <f t="shared" si="83"/>
        <v>1.7499999999999927</v>
      </c>
      <c r="M509" s="13">
        <f t="shared" si="84"/>
        <v>0.57142857142857384</v>
      </c>
      <c r="N509" s="3">
        <f t="shared" si="85"/>
        <v>7972.9600522098835</v>
      </c>
      <c r="O509" s="3">
        <f t="shared" si="86"/>
        <v>8086.86495996756</v>
      </c>
      <c r="P509" s="3">
        <f t="shared" si="80"/>
        <v>7993.874479568789</v>
      </c>
      <c r="Q509" s="3">
        <f t="shared" si="87"/>
        <v>9804.1757317817046</v>
      </c>
      <c r="R509" s="3"/>
      <c r="S509" s="292">
        <f t="shared" si="90"/>
        <v>8713.8310683743766</v>
      </c>
      <c r="T509" s="82">
        <f t="shared" si="81"/>
        <v>7992.1661672044338</v>
      </c>
      <c r="U509" s="13"/>
      <c r="V509" s="3"/>
      <c r="W509" s="11"/>
      <c r="X509" s="3">
        <f t="shared" si="89"/>
        <v>1.7181511012464188</v>
      </c>
      <c r="Y509" s="3">
        <v>7928.7015374119374</v>
      </c>
      <c r="Z509" s="2"/>
      <c r="AA509" s="3"/>
      <c r="AB509" s="3"/>
      <c r="AC509" s="2"/>
      <c r="AD509" s="2"/>
      <c r="AG509" s="3"/>
    </row>
    <row r="510" spans="1:33" x14ac:dyDescent="0.25">
      <c r="A510" s="11">
        <f t="shared" si="88"/>
        <v>1</v>
      </c>
      <c r="B510" s="11">
        <v>2397</v>
      </c>
      <c r="C510" s="13">
        <v>2398</v>
      </c>
      <c r="D510" s="3">
        <f t="shared" si="82"/>
        <v>2397.5</v>
      </c>
      <c r="E510" s="3">
        <v>0.60700000000000021</v>
      </c>
      <c r="F510" s="3">
        <v>0.15899999999999981</v>
      </c>
      <c r="G510" s="3">
        <v>0.10000000000000053</v>
      </c>
      <c r="H510" s="2">
        <v>5.8999999999999275E-2</v>
      </c>
      <c r="I510" s="3">
        <v>0.15899999999999981</v>
      </c>
      <c r="J510" s="112">
        <v>5.8999999999999275E-2</v>
      </c>
      <c r="K510" s="112">
        <v>0.10000000000000053</v>
      </c>
      <c r="L510" s="113">
        <f t="shared" si="83"/>
        <v>1.694915254237318</v>
      </c>
      <c r="M510" s="13">
        <f t="shared" si="84"/>
        <v>0.58999999999998964</v>
      </c>
      <c r="N510" s="3">
        <f t="shared" si="85"/>
        <v>7969.3496325534043</v>
      </c>
      <c r="O510" s="3">
        <f t="shared" si="86"/>
        <v>8058.896047195547</v>
      </c>
      <c r="P510" s="3">
        <f t="shared" si="80"/>
        <v>7988.0542696974071</v>
      </c>
      <c r="Q510" s="3">
        <f t="shared" si="87"/>
        <v>9801.1943126524257</v>
      </c>
      <c r="R510" s="3"/>
      <c r="S510" s="292">
        <f t="shared" si="90"/>
        <v>8709.9223850138333</v>
      </c>
      <c r="T510" s="82">
        <f t="shared" si="81"/>
        <v>7986.345957333052</v>
      </c>
      <c r="U510" s="13"/>
      <c r="V510" s="3"/>
      <c r="W510" s="11"/>
      <c r="X510" s="3">
        <f t="shared" si="89"/>
        <v>1.7739910120368754</v>
      </c>
      <c r="Y510" s="3">
        <v>7921.2342814345939</v>
      </c>
      <c r="Z510" s="2"/>
      <c r="AA510" s="3"/>
      <c r="AB510" s="3"/>
      <c r="AC510" s="2"/>
      <c r="AD510" s="2"/>
      <c r="AG510" s="3"/>
    </row>
    <row r="511" spans="1:33" x14ac:dyDescent="0.25">
      <c r="A511" s="11">
        <f t="shared" si="88"/>
        <v>1</v>
      </c>
      <c r="B511" s="11">
        <v>2396</v>
      </c>
      <c r="C511" s="13">
        <v>2397</v>
      </c>
      <c r="D511" s="3">
        <f t="shared" si="82"/>
        <v>2396.5</v>
      </c>
      <c r="E511" s="3">
        <v>0.76100000000000101</v>
      </c>
      <c r="F511" s="3">
        <v>0.18700000000000117</v>
      </c>
      <c r="G511" s="3">
        <v>0.125</v>
      </c>
      <c r="H511" s="3">
        <v>6.2000000000001165E-2</v>
      </c>
      <c r="I511" s="3">
        <v>0.18700000000000117</v>
      </c>
      <c r="J511" s="112">
        <v>6.2000000000001165E-2</v>
      </c>
      <c r="K511" s="112">
        <v>0.125</v>
      </c>
      <c r="L511" s="113">
        <f t="shared" si="83"/>
        <v>2.0161290322580268</v>
      </c>
      <c r="M511" s="13">
        <f t="shared" si="84"/>
        <v>0.49600000000000932</v>
      </c>
      <c r="N511" s="3">
        <f t="shared" si="85"/>
        <v>7965.8528580677093</v>
      </c>
      <c r="O511" s="3">
        <f t="shared" si="86"/>
        <v>8030.0181447584446</v>
      </c>
      <c r="P511" s="3">
        <f t="shared" si="80"/>
        <v>7982.4172625580541</v>
      </c>
      <c r="Q511" s="3">
        <f t="shared" si="87"/>
        <v>9798.3067396458609</v>
      </c>
      <c r="R511" s="3"/>
      <c r="S511" s="292">
        <f t="shared" si="90"/>
        <v>8705.2729431131866</v>
      </c>
      <c r="T511" s="82">
        <f t="shared" si="81"/>
        <v>7980.7089501936989</v>
      </c>
      <c r="U511" s="13"/>
      <c r="V511" s="3"/>
      <c r="W511" s="11"/>
      <c r="X511" s="3">
        <f t="shared" si="89"/>
        <v>1.4913551558818288</v>
      </c>
      <c r="Y511" s="3">
        <v>7912.4520369832526</v>
      </c>
      <c r="Z511" s="3"/>
      <c r="AA511" s="3"/>
      <c r="AB511" s="3"/>
      <c r="AC511" s="3"/>
      <c r="AD511" s="3"/>
      <c r="AG511" s="3"/>
    </row>
    <row r="512" spans="1:33" x14ac:dyDescent="0.25">
      <c r="A512" s="11">
        <f t="shared" si="88"/>
        <v>1</v>
      </c>
      <c r="B512" s="11">
        <v>2395</v>
      </c>
      <c r="C512" s="13">
        <v>2396</v>
      </c>
      <c r="D512" s="3">
        <f t="shared" si="82"/>
        <v>2395.5</v>
      </c>
      <c r="E512" s="3">
        <v>0.54199999999999982</v>
      </c>
      <c r="F512" s="3">
        <v>0.14000000000000057</v>
      </c>
      <c r="G512" s="3">
        <v>8.6999999999999744E-2</v>
      </c>
      <c r="H512" s="3">
        <v>5.3000000000000824E-2</v>
      </c>
      <c r="I512" s="3">
        <v>0.14000000000000057</v>
      </c>
      <c r="J512" s="112">
        <v>5.3000000000000824E-2</v>
      </c>
      <c r="K512" s="112">
        <v>8.6999999999999744E-2</v>
      </c>
      <c r="L512" s="113">
        <f t="shared" si="83"/>
        <v>1.6415094339622338</v>
      </c>
      <c r="M512" s="13">
        <f t="shared" si="84"/>
        <v>0.60919540229886182</v>
      </c>
      <c r="N512" s="3">
        <f t="shared" si="85"/>
        <v>7961.6933884173877</v>
      </c>
      <c r="O512" s="3">
        <f t="shared" si="86"/>
        <v>8005.7411284723376</v>
      </c>
      <c r="P512" s="3">
        <f t="shared" si="80"/>
        <v>7975.7119516463235</v>
      </c>
      <c r="Q512" s="3">
        <f t="shared" si="87"/>
        <v>9794.8719249807946</v>
      </c>
      <c r="R512" s="3"/>
      <c r="S512" s="292">
        <f t="shared" si="90"/>
        <v>8701.4874201528728</v>
      </c>
      <c r="T512" s="82">
        <f t="shared" si="81"/>
        <v>7974.0036392819684</v>
      </c>
      <c r="U512" s="13"/>
      <c r="V512" s="3"/>
      <c r="W512" s="11"/>
      <c r="X512" s="3">
        <f t="shared" si="89"/>
        <v>1.8317070648344256</v>
      </c>
      <c r="Y512" s="3">
        <v>7905.8770946132645</v>
      </c>
      <c r="Z512" s="3"/>
      <c r="AA512" s="3"/>
      <c r="AB512" s="3"/>
      <c r="AC512" s="3"/>
      <c r="AD512" s="3"/>
      <c r="AG512" s="3"/>
    </row>
    <row r="513" spans="1:33" x14ac:dyDescent="0.25">
      <c r="A513" s="11">
        <f t="shared" si="88"/>
        <v>1</v>
      </c>
      <c r="B513" s="11">
        <v>2394</v>
      </c>
      <c r="C513" s="13">
        <v>2395</v>
      </c>
      <c r="D513" s="3">
        <f t="shared" si="82"/>
        <v>2394.5</v>
      </c>
      <c r="E513" s="3">
        <v>0.79900000000000126</v>
      </c>
      <c r="F513" s="3">
        <v>0.22000000000000064</v>
      </c>
      <c r="G513" s="3">
        <v>0.14900000000000002</v>
      </c>
      <c r="H513" s="3">
        <v>7.1000000000000618E-2</v>
      </c>
      <c r="I513" s="3">
        <v>0.22000000000000064</v>
      </c>
      <c r="J513" s="112">
        <v>7.1000000000000618E-2</v>
      </c>
      <c r="K513" s="112">
        <v>0.14900000000000002</v>
      </c>
      <c r="L513" s="113">
        <f t="shared" si="83"/>
        <v>2.0985915492957568</v>
      </c>
      <c r="M513" s="13">
        <f t="shared" si="84"/>
        <v>0.47651006711409805</v>
      </c>
      <c r="N513" s="3">
        <f t="shared" si="85"/>
        <v>7958.3067953164309</v>
      </c>
      <c r="O513" s="3">
        <f t="shared" si="86"/>
        <v>7975.9236956033237</v>
      </c>
      <c r="P513" s="3">
        <f t="shared" si="80"/>
        <v>7970.2525634111726</v>
      </c>
      <c r="Q513" s="3">
        <f t="shared" si="87"/>
        <v>9792.0753377651909</v>
      </c>
      <c r="R513" s="3"/>
      <c r="S513" s="292">
        <f t="shared" si="90"/>
        <v>8696.6478095299808</v>
      </c>
      <c r="T513" s="82">
        <f t="shared" si="81"/>
        <v>7968.5442510468174</v>
      </c>
      <c r="U513" s="13"/>
      <c r="V513" s="3"/>
      <c r="W513" s="11"/>
      <c r="X513" s="3">
        <f t="shared" si="89"/>
        <v>1.4327535189924212</v>
      </c>
      <c r="Y513" s="3">
        <v>7895.5450423175689</v>
      </c>
      <c r="Z513" s="3"/>
      <c r="AA513" s="3"/>
      <c r="AB513" s="3"/>
      <c r="AC513" s="3"/>
      <c r="AD513" s="3"/>
      <c r="AG513" s="3"/>
    </row>
    <row r="514" spans="1:33" x14ac:dyDescent="0.25">
      <c r="A514" s="11">
        <f t="shared" si="88"/>
        <v>1</v>
      </c>
      <c r="B514" s="11">
        <v>2393</v>
      </c>
      <c r="C514" s="13">
        <v>2394</v>
      </c>
      <c r="D514" s="3">
        <f t="shared" si="82"/>
        <v>2393.5</v>
      </c>
      <c r="E514" s="3">
        <v>0.4269999999999996</v>
      </c>
      <c r="F514" s="3">
        <v>0.13100000000000023</v>
      </c>
      <c r="G514" s="3">
        <v>8.3999999999999631E-2</v>
      </c>
      <c r="H514" s="3">
        <v>4.7000000000000597E-2</v>
      </c>
      <c r="I514" s="3">
        <v>0.13100000000000023</v>
      </c>
      <c r="J514" s="112">
        <v>4.7000000000000597E-2</v>
      </c>
      <c r="K514" s="112">
        <v>8.3999999999999631E-2</v>
      </c>
      <c r="L514" s="113">
        <f t="shared" si="83"/>
        <v>1.787234042553161</v>
      </c>
      <c r="M514" s="13">
        <f t="shared" si="84"/>
        <v>0.55952380952381908</v>
      </c>
      <c r="N514" s="3">
        <f t="shared" si="85"/>
        <v>7953.9771974990026</v>
      </c>
      <c r="O514" s="3">
        <f t="shared" si="86"/>
        <v>7952.6006257246481</v>
      </c>
      <c r="P514" s="3">
        <f t="shared" si="80"/>
        <v>7963.2729958390528</v>
      </c>
      <c r="Q514" s="3">
        <f t="shared" si="87"/>
        <v>9788.5000343425563</v>
      </c>
      <c r="R514" s="3"/>
      <c r="S514" s="292">
        <f t="shared" si="90"/>
        <v>8692.5262276715021</v>
      </c>
      <c r="T514" s="82">
        <f t="shared" si="81"/>
        <v>7961.5646834746976</v>
      </c>
      <c r="U514" s="13"/>
      <c r="V514" s="3"/>
      <c r="W514" s="11"/>
      <c r="X514" s="3">
        <f t="shared" si="89"/>
        <v>1.6823562866369923</v>
      </c>
      <c r="Y514" s="3">
        <v>7889.3927748142223</v>
      </c>
      <c r="Z514" s="3"/>
      <c r="AA514" s="3"/>
      <c r="AB514" s="3"/>
      <c r="AC514" s="3"/>
      <c r="AD514" s="3"/>
      <c r="AG514" s="3"/>
    </row>
    <row r="515" spans="1:33" x14ac:dyDescent="0.25">
      <c r="A515" s="11">
        <f t="shared" si="88"/>
        <v>1</v>
      </c>
      <c r="B515" s="11">
        <v>2392</v>
      </c>
      <c r="C515" s="13">
        <v>2393</v>
      </c>
      <c r="D515" s="3">
        <f t="shared" si="82"/>
        <v>2392.5</v>
      </c>
      <c r="E515" s="3">
        <v>0.61099999999999888</v>
      </c>
      <c r="F515" s="3">
        <v>0.19999999999999929</v>
      </c>
      <c r="G515" s="3">
        <v>0.13199999999999967</v>
      </c>
      <c r="H515" s="3">
        <v>6.7999999999999616E-2</v>
      </c>
      <c r="I515" s="3">
        <v>0.19999999999999929</v>
      </c>
      <c r="J515" s="112">
        <v>6.7999999999999616E-2</v>
      </c>
      <c r="K515" s="112">
        <v>0.13199999999999967</v>
      </c>
      <c r="L515" s="113">
        <f t="shared" si="83"/>
        <v>1.9411764705882415</v>
      </c>
      <c r="M515" s="13">
        <f t="shared" si="84"/>
        <v>0.51515151515151347</v>
      </c>
      <c r="N515" s="3">
        <f t="shared" si="85"/>
        <v>7950.2899604030235</v>
      </c>
      <c r="O515" s="3">
        <f t="shared" si="86"/>
        <v>7925.2143986353849</v>
      </c>
      <c r="P515" s="3">
        <f t="shared" si="80"/>
        <v>7957.3289517150879</v>
      </c>
      <c r="Q515" s="3">
        <f t="shared" si="87"/>
        <v>9785.4551807637199</v>
      </c>
      <c r="R515" s="3"/>
      <c r="S515" s="292">
        <f t="shared" si="90"/>
        <v>8688.049635610927</v>
      </c>
      <c r="T515" s="82">
        <f t="shared" si="81"/>
        <v>7955.6206393507327</v>
      </c>
      <c r="U515" s="13"/>
      <c r="V515" s="3"/>
      <c r="W515" s="11"/>
      <c r="X515" s="3"/>
      <c r="Y515" s="3">
        <v>7879.9999999999536</v>
      </c>
      <c r="Z515" s="3"/>
      <c r="AA515" s="3"/>
      <c r="AB515" s="3"/>
      <c r="AC515" s="3"/>
      <c r="AD515" s="3"/>
      <c r="AG515" s="3"/>
    </row>
    <row r="516" spans="1:33" x14ac:dyDescent="0.25">
      <c r="A516" s="11"/>
      <c r="B516" s="13"/>
      <c r="C516" s="11"/>
      <c r="D516" s="3"/>
      <c r="E516" s="3"/>
      <c r="F516" s="3"/>
      <c r="G516" s="3"/>
      <c r="H516" s="3"/>
      <c r="I516" s="3"/>
      <c r="J516" s="112"/>
      <c r="K516" s="112"/>
      <c r="L516" s="113"/>
      <c r="M516" s="13"/>
      <c r="N516" s="3"/>
      <c r="O516" s="3"/>
      <c r="P516" s="3"/>
      <c r="Q516" s="3"/>
      <c r="R516" s="3"/>
      <c r="S516" s="3"/>
      <c r="T516" s="3"/>
      <c r="U516" s="13"/>
      <c r="V516" s="3"/>
      <c r="W516" s="11"/>
      <c r="X516" s="3"/>
      <c r="Y516" s="3"/>
      <c r="Z516" s="3"/>
      <c r="AA516" s="3"/>
      <c r="AB516" s="3"/>
      <c r="AC516" s="3"/>
      <c r="AD516" s="3"/>
      <c r="AG516" s="3"/>
    </row>
    <row r="517" spans="1:33" x14ac:dyDescent="0.25">
      <c r="A517" s="3"/>
      <c r="B517" s="3"/>
      <c r="C517" s="3"/>
      <c r="D517" s="3"/>
      <c r="E517" s="3"/>
      <c r="F517" s="3"/>
      <c r="G517" s="3"/>
      <c r="H517" s="3"/>
      <c r="I517" s="112"/>
      <c r="J517" s="112"/>
      <c r="K517" s="112"/>
      <c r="L517" s="46">
        <f>(AI9-AJ9)/SUM(L9:L515)</f>
        <v>2.0622504269754538</v>
      </c>
      <c r="M517" s="46">
        <f>(AI9-AJ9)/SUM(M9:M515)</f>
        <v>48.676665497445157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G517" s="3"/>
    </row>
    <row r="518" spans="1:33" x14ac:dyDescent="0.25">
      <c r="A518" s="3"/>
      <c r="B518" s="3"/>
      <c r="C518" s="3"/>
      <c r="D518" s="3"/>
      <c r="E518" s="3"/>
      <c r="F518" s="3"/>
      <c r="G518" s="3"/>
      <c r="H518" s="3"/>
      <c r="I518" s="112"/>
      <c r="J518" s="112"/>
      <c r="K518" s="112"/>
      <c r="L518" s="46">
        <f>(AI10-AI11)/SUM(L77:L133)</f>
        <v>1.7036680738732486</v>
      </c>
      <c r="N518" s="3"/>
      <c r="O518" s="3"/>
      <c r="P518" s="3"/>
      <c r="Q518" s="3"/>
      <c r="R518" s="3"/>
      <c r="S518" s="3"/>
      <c r="T518" s="3"/>
      <c r="U518" s="3">
        <f>SUM(U9:U515)</f>
        <v>47337</v>
      </c>
      <c r="V518" s="3">
        <f>(14650-7880)/U518</f>
        <v>0.14301709022540507</v>
      </c>
      <c r="W518" s="3"/>
      <c r="X518" s="2"/>
      <c r="Y518" s="2"/>
      <c r="Z518" s="3"/>
      <c r="AA518" s="3"/>
      <c r="AB518" s="3"/>
      <c r="AC518" s="3"/>
      <c r="AD518" s="3"/>
      <c r="AG518" s="3"/>
    </row>
    <row r="519" spans="1:33" x14ac:dyDescent="0.25">
      <c r="A519" s="3"/>
      <c r="B519" s="3"/>
      <c r="C519" s="3"/>
      <c r="D519" s="3"/>
      <c r="E519" s="3"/>
      <c r="F519" s="3"/>
      <c r="G519" s="3"/>
      <c r="H519" s="3"/>
      <c r="I519" s="112"/>
      <c r="J519" s="112"/>
      <c r="K519" s="112"/>
      <c r="L519" s="46">
        <f>(AI11-AJ9)/SUM(L133:L517)</f>
        <v>3.3204624377023864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G519" s="3"/>
    </row>
    <row r="520" spans="1:33" x14ac:dyDescent="0.25">
      <c r="A520" s="3"/>
      <c r="B520" s="3"/>
      <c r="C520" s="3"/>
      <c r="D520" s="3"/>
      <c r="E520" s="3"/>
      <c r="F520" s="3"/>
      <c r="G520" s="3"/>
      <c r="H520" s="3"/>
      <c r="I520" s="112"/>
      <c r="J520" s="112"/>
      <c r="K520" s="112"/>
      <c r="L520" s="11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G520" s="3"/>
    </row>
    <row r="521" spans="1:33" x14ac:dyDescent="0.25">
      <c r="A521" s="3"/>
      <c r="B521" s="3"/>
      <c r="C521" s="3"/>
      <c r="D521" s="3"/>
      <c r="E521" s="3"/>
      <c r="F521" s="3"/>
      <c r="G521" s="3"/>
      <c r="H521" s="3"/>
      <c r="I521" s="112"/>
      <c r="J521" s="112"/>
      <c r="K521" s="112"/>
      <c r="L521" s="112">
        <v>2.06309694655973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G521" s="3"/>
    </row>
    <row r="522" spans="1:33" x14ac:dyDescent="0.25">
      <c r="A522" s="3"/>
      <c r="B522" s="3"/>
      <c r="C522" s="3"/>
      <c r="D522" s="3"/>
      <c r="E522" s="3"/>
      <c r="F522" s="3"/>
      <c r="G522" s="3"/>
      <c r="H522" s="3"/>
      <c r="I522" s="112"/>
      <c r="J522" s="112"/>
      <c r="K522" s="112"/>
      <c r="L522" s="112">
        <v>1.7036680738732499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G522" s="3"/>
    </row>
    <row r="523" spans="1:33" x14ac:dyDescent="0.25">
      <c r="A523" s="3"/>
      <c r="B523" s="3"/>
      <c r="C523" s="3"/>
      <c r="D523" s="3"/>
      <c r="E523" s="3"/>
      <c r="F523" s="3"/>
      <c r="G523" s="3"/>
      <c r="H523" s="3"/>
      <c r="I523" s="112"/>
      <c r="J523" s="112"/>
      <c r="K523" s="112"/>
      <c r="L523" s="112">
        <v>3.3258342122183202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2"/>
      <c r="Y523" s="2"/>
      <c r="Z523" s="3"/>
      <c r="AA523" s="3"/>
      <c r="AB523" s="3"/>
      <c r="AC523" s="3"/>
      <c r="AD523" s="3"/>
      <c r="AG523" s="3"/>
    </row>
    <row r="524" spans="1:33" x14ac:dyDescent="0.25">
      <c r="A524" s="3"/>
      <c r="B524" s="3"/>
      <c r="C524" s="3"/>
      <c r="D524" s="3"/>
      <c r="E524" s="3"/>
      <c r="F524" s="3"/>
      <c r="G524" s="3"/>
      <c r="H524" s="3"/>
      <c r="I524" s="112"/>
      <c r="J524" s="112"/>
      <c r="K524" s="112"/>
      <c r="L524" s="11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G524" s="3"/>
    </row>
    <row r="525" spans="1:33" x14ac:dyDescent="0.25">
      <c r="A525" s="3"/>
      <c r="B525" s="3"/>
      <c r="C525" s="3"/>
      <c r="D525" s="3"/>
      <c r="E525" s="3"/>
      <c r="F525" s="3"/>
      <c r="G525" s="3"/>
      <c r="H525" s="3"/>
      <c r="I525" s="112"/>
      <c r="J525" s="112"/>
      <c r="K525" s="112"/>
      <c r="L525" s="11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G525" s="3"/>
    </row>
    <row r="526" spans="1:33" x14ac:dyDescent="0.25">
      <c r="A526" s="3"/>
      <c r="B526" s="3"/>
      <c r="C526" s="3"/>
      <c r="D526" s="3"/>
      <c r="E526" s="3"/>
      <c r="F526" s="3"/>
      <c r="G526" s="3"/>
      <c r="H526" s="3"/>
      <c r="I526" s="112"/>
      <c r="J526" s="112"/>
      <c r="K526" s="112"/>
      <c r="L526" s="11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G526" s="3"/>
    </row>
    <row r="527" spans="1:33" x14ac:dyDescent="0.25">
      <c r="A527" s="3"/>
      <c r="B527" s="3"/>
      <c r="C527" s="3"/>
      <c r="D527" s="3"/>
      <c r="E527" s="3"/>
      <c r="F527" s="3"/>
      <c r="G527" s="3"/>
      <c r="H527" s="3"/>
      <c r="I527" s="112"/>
      <c r="J527" s="112"/>
      <c r="K527" s="112"/>
      <c r="L527" s="11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G527" s="3"/>
    </row>
    <row r="528" spans="1:33" x14ac:dyDescent="0.25">
      <c r="A528" s="3"/>
      <c r="B528" s="3"/>
      <c r="C528" s="3"/>
      <c r="D528" s="3"/>
      <c r="E528" s="3"/>
      <c r="F528" s="3"/>
      <c r="G528" s="3"/>
      <c r="H528" s="3"/>
      <c r="I528" s="112"/>
      <c r="J528" s="112"/>
      <c r="K528" s="112"/>
      <c r="L528" s="11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G528" s="3"/>
    </row>
    <row r="529" spans="1:33" x14ac:dyDescent="0.25">
      <c r="A529" s="3"/>
      <c r="B529" s="3"/>
      <c r="C529" s="3"/>
      <c r="D529" s="3"/>
      <c r="E529" s="3"/>
      <c r="F529" s="3"/>
      <c r="G529" s="3"/>
      <c r="H529" s="3"/>
      <c r="I529" s="112"/>
      <c r="J529" s="112"/>
      <c r="K529" s="112"/>
      <c r="L529" s="11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G529" s="3"/>
    </row>
    <row r="530" spans="1:33" x14ac:dyDescent="0.25">
      <c r="A530" s="3"/>
      <c r="B530" s="3"/>
      <c r="C530" s="3"/>
      <c r="D530" s="3"/>
      <c r="E530" s="3"/>
      <c r="F530" s="3"/>
      <c r="G530" s="3"/>
      <c r="H530" s="3"/>
      <c r="I530" s="112"/>
      <c r="J530" s="112"/>
      <c r="K530" s="112"/>
      <c r="L530" s="11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G530" s="3"/>
    </row>
    <row r="531" spans="1:33" x14ac:dyDescent="0.25">
      <c r="A531" s="3"/>
      <c r="B531" s="3"/>
      <c r="C531" s="3"/>
      <c r="D531" s="3"/>
      <c r="E531" s="3"/>
      <c r="F531" s="3"/>
      <c r="G531" s="3"/>
      <c r="H531" s="3"/>
      <c r="I531" s="112"/>
      <c r="J531" s="112"/>
      <c r="K531" s="112"/>
      <c r="L531" s="11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G531" s="3"/>
    </row>
    <row r="532" spans="1:33" x14ac:dyDescent="0.25">
      <c r="A532" s="3"/>
      <c r="B532" s="3"/>
      <c r="C532" s="3"/>
      <c r="D532" s="3"/>
      <c r="E532" s="3"/>
      <c r="F532" s="3"/>
      <c r="G532" s="3"/>
      <c r="H532" s="3"/>
      <c r="I532" s="112"/>
      <c r="J532" s="112"/>
      <c r="K532" s="112"/>
      <c r="L532" s="11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G532" s="3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workbookViewId="0">
      <selection activeCell="C2" sqref="C2:C7"/>
    </sheetView>
  </sheetViews>
  <sheetFormatPr defaultRowHeight="15" x14ac:dyDescent="0.25"/>
  <sheetData>
    <row r="2" spans="1:3" x14ac:dyDescent="0.3">
      <c r="A2" t="s">
        <v>104</v>
      </c>
      <c r="B2">
        <v>2856.5</v>
      </c>
      <c r="C2">
        <v>12900</v>
      </c>
    </row>
    <row r="3" spans="1:3" x14ac:dyDescent="0.3">
      <c r="A3" t="s">
        <v>675</v>
      </c>
      <c r="B3">
        <v>2801</v>
      </c>
      <c r="C3">
        <v>11650</v>
      </c>
    </row>
    <row r="4" spans="1:3" x14ac:dyDescent="0.3">
      <c r="A4" t="s">
        <v>94</v>
      </c>
      <c r="B4">
        <v>2762.5</v>
      </c>
      <c r="C4">
        <v>10800</v>
      </c>
    </row>
    <row r="5" spans="1:3" x14ac:dyDescent="0.3">
      <c r="B5">
        <v>2762.5</v>
      </c>
      <c r="C5">
        <v>11000</v>
      </c>
    </row>
    <row r="6" spans="1:3" x14ac:dyDescent="0.3">
      <c r="B6">
        <v>2595</v>
      </c>
      <c r="C6">
        <v>9400</v>
      </c>
    </row>
    <row r="7" spans="1:3" x14ac:dyDescent="0.3">
      <c r="A7" t="s">
        <v>182</v>
      </c>
      <c r="B7">
        <v>2595</v>
      </c>
      <c r="C7">
        <v>9200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"/>
  <sheetViews>
    <sheetView topLeftCell="A16" zoomScaleNormal="100" workbookViewId="0">
      <selection activeCell="F136" sqref="F136"/>
    </sheetView>
  </sheetViews>
  <sheetFormatPr defaultRowHeight="15" x14ac:dyDescent="0.25"/>
  <cols>
    <col min="3" max="3" width="14.28515625" customWidth="1"/>
    <col min="5" max="5" width="25.28515625" customWidth="1"/>
  </cols>
  <sheetData>
    <row r="1" spans="1:9" ht="22.9" customHeight="1" thickBot="1" x14ac:dyDescent="0.35">
      <c r="A1" s="329" t="s">
        <v>684</v>
      </c>
      <c r="B1" s="328" t="s">
        <v>685</v>
      </c>
      <c r="C1" s="330" t="s">
        <v>683</v>
      </c>
      <c r="D1" s="328" t="s">
        <v>680</v>
      </c>
      <c r="E1" s="330" t="s">
        <v>17</v>
      </c>
      <c r="F1" s="330"/>
      <c r="G1" s="331"/>
      <c r="H1" s="330"/>
      <c r="I1" s="331"/>
    </row>
    <row r="2" spans="1:9" s="293" customFormat="1" ht="14.45" x14ac:dyDescent="0.3">
      <c r="A2" s="301">
        <v>1</v>
      </c>
      <c r="B2" s="317" t="s">
        <v>623</v>
      </c>
      <c r="C2" s="302"/>
      <c r="D2" s="317"/>
      <c r="E2" s="302"/>
      <c r="F2" s="302"/>
      <c r="G2" s="303"/>
      <c r="H2" s="302"/>
      <c r="I2" s="303"/>
    </row>
    <row r="3" spans="1:9" s="293" customFormat="1" ht="14.45" x14ac:dyDescent="0.3">
      <c r="A3" s="304">
        <v>2</v>
      </c>
      <c r="B3" s="318" t="s">
        <v>623</v>
      </c>
      <c r="C3" s="297"/>
      <c r="D3" s="318"/>
      <c r="E3" s="297"/>
      <c r="F3" s="297"/>
      <c r="G3" s="305"/>
      <c r="H3" s="297"/>
      <c r="I3" s="305"/>
    </row>
    <row r="4" spans="1:9" s="293" customFormat="1" ht="14.45" x14ac:dyDescent="0.3">
      <c r="A4" s="304">
        <v>3</v>
      </c>
      <c r="B4" s="318" t="s">
        <v>623</v>
      </c>
      <c r="C4" s="297"/>
      <c r="D4" s="318"/>
      <c r="E4" s="297"/>
      <c r="F4" s="297"/>
      <c r="G4" s="305"/>
      <c r="H4" s="297"/>
      <c r="I4" s="305"/>
    </row>
    <row r="5" spans="1:9" s="293" customFormat="1" ht="14.45" x14ac:dyDescent="0.3">
      <c r="A5" s="304">
        <v>4</v>
      </c>
      <c r="B5" s="318" t="s">
        <v>623</v>
      </c>
      <c r="C5" s="297"/>
      <c r="D5" s="318"/>
      <c r="E5" s="297"/>
      <c r="F5" s="297"/>
      <c r="G5" s="305"/>
      <c r="H5" s="297"/>
      <c r="I5" s="305"/>
    </row>
    <row r="6" spans="1:9" s="293" customFormat="1" ht="14.45" x14ac:dyDescent="0.3">
      <c r="A6" s="304">
        <v>5</v>
      </c>
      <c r="B6" s="318" t="s">
        <v>623</v>
      </c>
      <c r="C6" s="297"/>
      <c r="D6" s="318"/>
      <c r="E6" s="297"/>
      <c r="F6" s="297"/>
      <c r="G6" s="305"/>
      <c r="H6" s="297"/>
      <c r="I6" s="305"/>
    </row>
    <row r="7" spans="1:9" s="174" customFormat="1" ht="14.45" x14ac:dyDescent="0.3">
      <c r="A7" s="306">
        <v>6</v>
      </c>
      <c r="B7" s="319" t="s">
        <v>682</v>
      </c>
      <c r="C7" s="175"/>
      <c r="D7" s="319" t="s">
        <v>575</v>
      </c>
      <c r="E7" s="175"/>
      <c r="F7" s="175"/>
      <c r="G7" s="176"/>
      <c r="H7" s="175"/>
      <c r="I7" s="176"/>
    </row>
    <row r="8" spans="1:9" s="174" customFormat="1" ht="14.45" x14ac:dyDescent="0.3">
      <c r="A8" s="306">
        <v>7</v>
      </c>
      <c r="B8" s="319" t="s">
        <v>682</v>
      </c>
      <c r="C8" s="175"/>
      <c r="D8" s="319" t="s">
        <v>578</v>
      </c>
      <c r="E8" s="175"/>
      <c r="F8" s="175"/>
      <c r="G8" s="176"/>
      <c r="H8" s="175"/>
      <c r="I8" s="176"/>
    </row>
    <row r="9" spans="1:9" s="174" customFormat="1" ht="14.45" x14ac:dyDescent="0.3">
      <c r="A9" s="306">
        <v>8</v>
      </c>
      <c r="B9" s="319" t="s">
        <v>682</v>
      </c>
      <c r="C9" s="175"/>
      <c r="D9" s="319" t="s">
        <v>575</v>
      </c>
      <c r="E9" s="175"/>
      <c r="F9" s="175"/>
      <c r="G9" s="176"/>
      <c r="H9" s="175"/>
      <c r="I9" s="176"/>
    </row>
    <row r="10" spans="1:9" s="174" customFormat="1" ht="14.45" x14ac:dyDescent="0.3">
      <c r="A10" s="306">
        <v>9</v>
      </c>
      <c r="B10" s="319" t="s">
        <v>682</v>
      </c>
      <c r="C10" s="175"/>
      <c r="D10" s="319" t="s">
        <v>576</v>
      </c>
      <c r="E10" s="175"/>
      <c r="F10" s="175"/>
      <c r="G10" s="176"/>
      <c r="H10" s="175"/>
      <c r="I10" s="176"/>
    </row>
    <row r="11" spans="1:9" s="174" customFormat="1" ht="14.45" x14ac:dyDescent="0.3">
      <c r="A11" s="306">
        <v>10</v>
      </c>
      <c r="B11" s="319" t="s">
        <v>682</v>
      </c>
      <c r="C11" s="175"/>
      <c r="D11" s="319" t="s">
        <v>577</v>
      </c>
      <c r="E11" s="175"/>
      <c r="F11" s="175"/>
      <c r="G11" s="176"/>
      <c r="H11" s="175"/>
      <c r="I11" s="176"/>
    </row>
    <row r="12" spans="1:9" s="174" customFormat="1" ht="14.45" x14ac:dyDescent="0.3">
      <c r="A12" s="306">
        <v>11</v>
      </c>
      <c r="B12" s="319" t="s">
        <v>682</v>
      </c>
      <c r="C12" s="175"/>
      <c r="D12" s="319" t="s">
        <v>575</v>
      </c>
      <c r="E12" s="175" t="s">
        <v>579</v>
      </c>
      <c r="F12" s="175"/>
      <c r="G12" s="176"/>
      <c r="H12" s="175"/>
      <c r="I12" s="176"/>
    </row>
    <row r="13" spans="1:9" s="174" customFormat="1" ht="14.45" x14ac:dyDescent="0.3">
      <c r="A13" s="306">
        <v>12</v>
      </c>
      <c r="B13" s="319" t="s">
        <v>682</v>
      </c>
      <c r="C13" s="175"/>
      <c r="D13" s="319" t="s">
        <v>575</v>
      </c>
      <c r="E13" s="175" t="s">
        <v>579</v>
      </c>
      <c r="F13" s="175"/>
      <c r="G13" s="176"/>
      <c r="H13" s="175"/>
      <c r="I13" s="176"/>
    </row>
    <row r="14" spans="1:9" s="174" customFormat="1" ht="14.45" x14ac:dyDescent="0.3">
      <c r="A14" s="306">
        <v>13</v>
      </c>
      <c r="B14" s="319" t="s">
        <v>682</v>
      </c>
      <c r="C14" s="175"/>
      <c r="D14" s="319" t="s">
        <v>575</v>
      </c>
      <c r="E14" s="175" t="s">
        <v>580</v>
      </c>
      <c r="F14" s="175"/>
      <c r="G14" s="176"/>
      <c r="H14" s="175"/>
      <c r="I14" s="176"/>
    </row>
    <row r="15" spans="1:9" s="174" customFormat="1" ht="14.45" x14ac:dyDescent="0.3">
      <c r="A15" s="306">
        <v>14</v>
      </c>
      <c r="B15" s="319" t="s">
        <v>682</v>
      </c>
      <c r="C15" s="175"/>
      <c r="D15" s="319" t="s">
        <v>575</v>
      </c>
      <c r="E15" s="175"/>
      <c r="F15" s="175"/>
      <c r="G15" s="176"/>
      <c r="H15" s="175"/>
      <c r="I15" s="176"/>
    </row>
    <row r="16" spans="1:9" s="174" customFormat="1" ht="14.45" x14ac:dyDescent="0.3">
      <c r="A16" s="306">
        <v>15</v>
      </c>
      <c r="B16" s="319" t="s">
        <v>682</v>
      </c>
      <c r="C16" s="175"/>
      <c r="D16" s="319" t="s">
        <v>576</v>
      </c>
      <c r="E16" s="175" t="s">
        <v>581</v>
      </c>
      <c r="F16" s="175"/>
      <c r="G16" s="176"/>
      <c r="H16" s="175"/>
      <c r="I16" s="176"/>
    </row>
    <row r="17" spans="1:9" s="174" customFormat="1" ht="14.45" x14ac:dyDescent="0.3">
      <c r="A17" s="306">
        <v>16</v>
      </c>
      <c r="B17" s="319" t="s">
        <v>682</v>
      </c>
      <c r="C17" s="175"/>
      <c r="D17" s="319" t="s">
        <v>576</v>
      </c>
      <c r="E17" s="175" t="s">
        <v>581</v>
      </c>
      <c r="F17" s="175"/>
      <c r="G17" s="176"/>
      <c r="H17" s="175"/>
      <c r="I17" s="176"/>
    </row>
    <row r="18" spans="1:9" s="174" customFormat="1" ht="14.45" x14ac:dyDescent="0.3">
      <c r="A18" s="306">
        <v>17</v>
      </c>
      <c r="B18" s="319" t="s">
        <v>682</v>
      </c>
      <c r="C18" s="175"/>
      <c r="D18" s="319" t="s">
        <v>576</v>
      </c>
      <c r="E18" s="175" t="s">
        <v>582</v>
      </c>
      <c r="F18" s="175"/>
      <c r="G18" s="176"/>
      <c r="H18" s="175"/>
      <c r="I18" s="176"/>
    </row>
    <row r="19" spans="1:9" s="174" customFormat="1" ht="14.45" x14ac:dyDescent="0.3">
      <c r="A19" s="306">
        <v>18</v>
      </c>
      <c r="B19" s="319" t="s">
        <v>682</v>
      </c>
      <c r="C19" s="175"/>
      <c r="D19" s="319" t="s">
        <v>576</v>
      </c>
      <c r="E19" s="175"/>
      <c r="F19" s="175"/>
      <c r="G19" s="176"/>
      <c r="H19" s="175"/>
      <c r="I19" s="176"/>
    </row>
    <row r="20" spans="1:9" s="174" customFormat="1" ht="14.45" x14ac:dyDescent="0.3">
      <c r="A20" s="306">
        <v>19</v>
      </c>
      <c r="B20" s="319" t="s">
        <v>682</v>
      </c>
      <c r="C20" s="175"/>
      <c r="D20" s="319" t="s">
        <v>576</v>
      </c>
      <c r="E20" s="175"/>
      <c r="F20" s="175"/>
      <c r="G20" s="176"/>
      <c r="H20" s="175"/>
      <c r="I20" s="176"/>
    </row>
    <row r="21" spans="1:9" s="174" customFormat="1" ht="14.45" x14ac:dyDescent="0.3">
      <c r="A21" s="306">
        <v>20</v>
      </c>
      <c r="B21" s="319" t="s">
        <v>682</v>
      </c>
      <c r="C21" s="175"/>
      <c r="D21" s="319" t="s">
        <v>576</v>
      </c>
      <c r="E21" s="175" t="s">
        <v>583</v>
      </c>
      <c r="F21" s="175"/>
      <c r="G21" s="176"/>
      <c r="H21" s="175"/>
      <c r="I21" s="176"/>
    </row>
    <row r="22" spans="1:9" s="174" customFormat="1" ht="14.45" x14ac:dyDescent="0.3">
      <c r="A22" s="306">
        <v>21</v>
      </c>
      <c r="B22" s="319" t="s">
        <v>682</v>
      </c>
      <c r="C22" s="175"/>
      <c r="D22" s="319" t="s">
        <v>576</v>
      </c>
      <c r="E22" s="175" t="s">
        <v>166</v>
      </c>
      <c r="F22" s="175"/>
      <c r="G22" s="176"/>
      <c r="H22" s="175"/>
      <c r="I22" s="176"/>
    </row>
    <row r="23" spans="1:9" s="174" customFormat="1" ht="14.45" x14ac:dyDescent="0.3">
      <c r="A23" s="306">
        <v>22</v>
      </c>
      <c r="B23" s="319" t="s">
        <v>682</v>
      </c>
      <c r="C23" s="175"/>
      <c r="D23" s="319" t="s">
        <v>586</v>
      </c>
      <c r="E23" s="175" t="s">
        <v>689</v>
      </c>
      <c r="F23" s="175"/>
      <c r="G23" s="176"/>
      <c r="H23" s="175"/>
      <c r="I23" s="176"/>
    </row>
    <row r="24" spans="1:9" s="174" customFormat="1" ht="14.45" x14ac:dyDescent="0.3">
      <c r="A24" s="306">
        <v>23</v>
      </c>
      <c r="B24" s="319" t="s">
        <v>682</v>
      </c>
      <c r="C24" s="175"/>
      <c r="D24" s="319" t="s">
        <v>576</v>
      </c>
      <c r="E24" s="175" t="s">
        <v>585</v>
      </c>
      <c r="F24" s="175"/>
      <c r="G24" s="176"/>
      <c r="H24" s="175"/>
      <c r="I24" s="176"/>
    </row>
    <row r="25" spans="1:9" s="174" customFormat="1" ht="14.45" x14ac:dyDescent="0.3">
      <c r="A25" s="306">
        <v>24</v>
      </c>
      <c r="B25" s="319" t="s">
        <v>682</v>
      </c>
      <c r="C25" s="175"/>
      <c r="D25" s="319" t="s">
        <v>575</v>
      </c>
      <c r="E25" s="175" t="s">
        <v>688</v>
      </c>
      <c r="F25" s="175"/>
      <c r="G25" s="176"/>
      <c r="H25" s="175"/>
      <c r="I25" s="176"/>
    </row>
    <row r="26" spans="1:9" s="174" customFormat="1" ht="14.45" x14ac:dyDescent="0.3">
      <c r="A26" s="306">
        <v>25</v>
      </c>
      <c r="B26" s="319" t="s">
        <v>682</v>
      </c>
      <c r="C26" s="175"/>
      <c r="D26" s="319" t="s">
        <v>575</v>
      </c>
      <c r="E26" s="175" t="s">
        <v>688</v>
      </c>
      <c r="F26" s="175"/>
      <c r="G26" s="176"/>
      <c r="H26" s="175"/>
      <c r="I26" s="176"/>
    </row>
    <row r="27" spans="1:9" s="174" customFormat="1" ht="14.45" x14ac:dyDescent="0.3">
      <c r="A27" s="306">
        <v>26</v>
      </c>
      <c r="B27" s="319" t="s">
        <v>682</v>
      </c>
      <c r="C27" s="175"/>
      <c r="D27" s="319" t="s">
        <v>576</v>
      </c>
      <c r="E27" s="175" t="s">
        <v>588</v>
      </c>
      <c r="F27" s="175"/>
      <c r="G27" s="176"/>
      <c r="H27" s="175"/>
      <c r="I27" s="176"/>
    </row>
    <row r="28" spans="1:9" s="174" customFormat="1" ht="14.45" x14ac:dyDescent="0.3">
      <c r="A28" s="306">
        <v>27</v>
      </c>
      <c r="B28" s="319" t="s">
        <v>682</v>
      </c>
      <c r="C28" s="175"/>
      <c r="D28" s="319" t="s">
        <v>576</v>
      </c>
      <c r="E28" s="175" t="s">
        <v>584</v>
      </c>
      <c r="F28" s="175"/>
      <c r="G28" s="176"/>
      <c r="H28" s="175"/>
      <c r="I28" s="176"/>
    </row>
    <row r="29" spans="1:9" s="174" customFormat="1" ht="14.45" x14ac:dyDescent="0.3">
      <c r="A29" s="306">
        <v>28</v>
      </c>
      <c r="B29" s="319" t="s">
        <v>682</v>
      </c>
      <c r="C29" s="175"/>
      <c r="D29" s="319" t="s">
        <v>576</v>
      </c>
      <c r="E29" s="175" t="s">
        <v>589</v>
      </c>
      <c r="F29" s="175"/>
      <c r="G29" s="176"/>
      <c r="H29" s="175"/>
      <c r="I29" s="176"/>
    </row>
    <row r="30" spans="1:9" s="174" customFormat="1" ht="14.45" x14ac:dyDescent="0.3">
      <c r="A30" s="306">
        <v>29</v>
      </c>
      <c r="B30" s="319" t="s">
        <v>682</v>
      </c>
      <c r="C30" s="175"/>
      <c r="D30" s="319" t="s">
        <v>575</v>
      </c>
      <c r="E30" s="175" t="s">
        <v>590</v>
      </c>
      <c r="F30" s="175"/>
      <c r="G30" s="176"/>
      <c r="H30" s="175"/>
      <c r="I30" s="176"/>
    </row>
    <row r="31" spans="1:9" s="174" customFormat="1" ht="14.45" x14ac:dyDescent="0.3">
      <c r="A31" s="306">
        <v>30</v>
      </c>
      <c r="B31" s="319" t="s">
        <v>682</v>
      </c>
      <c r="C31" s="175"/>
      <c r="D31" s="319" t="s">
        <v>578</v>
      </c>
      <c r="E31" s="175" t="s">
        <v>104</v>
      </c>
      <c r="F31" s="175"/>
      <c r="G31" s="176"/>
      <c r="H31" s="175"/>
      <c r="I31" s="176"/>
    </row>
    <row r="32" spans="1:9" s="174" customFormat="1" ht="14.45" x14ac:dyDescent="0.3">
      <c r="A32" s="306">
        <v>31</v>
      </c>
      <c r="B32" s="319" t="s">
        <v>682</v>
      </c>
      <c r="C32" s="175"/>
      <c r="D32" s="319" t="s">
        <v>576</v>
      </c>
      <c r="E32" s="175" t="s">
        <v>591</v>
      </c>
      <c r="F32" s="175"/>
      <c r="G32" s="176"/>
      <c r="H32" s="175"/>
      <c r="I32" s="176"/>
    </row>
    <row r="33" spans="1:9" s="174" customFormat="1" ht="14.45" x14ac:dyDescent="0.3">
      <c r="A33" s="306">
        <v>32</v>
      </c>
      <c r="B33" s="319" t="s">
        <v>682</v>
      </c>
      <c r="C33" s="175"/>
      <c r="D33" s="319" t="s">
        <v>577</v>
      </c>
      <c r="E33" s="175" t="s">
        <v>592</v>
      </c>
      <c r="F33" s="175"/>
      <c r="G33" s="176"/>
      <c r="H33" s="175"/>
      <c r="I33" s="176"/>
    </row>
    <row r="34" spans="1:9" s="174" customFormat="1" ht="14.45" x14ac:dyDescent="0.3">
      <c r="A34" s="306">
        <v>33</v>
      </c>
      <c r="B34" s="319" t="s">
        <v>682</v>
      </c>
      <c r="C34" s="175"/>
      <c r="D34" s="319" t="s">
        <v>161</v>
      </c>
      <c r="E34" s="175" t="s">
        <v>587</v>
      </c>
      <c r="F34" s="175"/>
      <c r="G34" s="176"/>
      <c r="H34" s="175"/>
      <c r="I34" s="176"/>
    </row>
    <row r="35" spans="1:9" s="174" customFormat="1" ht="14.45" x14ac:dyDescent="0.3">
      <c r="A35" s="306">
        <v>34</v>
      </c>
      <c r="B35" s="319" t="s">
        <v>682</v>
      </c>
      <c r="C35" s="175"/>
      <c r="D35" s="319" t="s">
        <v>577</v>
      </c>
      <c r="E35" s="175" t="s">
        <v>593</v>
      </c>
      <c r="F35" s="175"/>
      <c r="G35" s="176"/>
      <c r="H35" s="175"/>
      <c r="I35" s="176"/>
    </row>
    <row r="36" spans="1:9" s="174" customFormat="1" ht="14.45" x14ac:dyDescent="0.3">
      <c r="A36" s="306">
        <v>35</v>
      </c>
      <c r="B36" s="319" t="s">
        <v>682</v>
      </c>
      <c r="C36" s="175"/>
      <c r="D36" s="319" t="s">
        <v>161</v>
      </c>
      <c r="E36" s="175" t="s">
        <v>594</v>
      </c>
      <c r="F36" s="175"/>
      <c r="G36" s="176"/>
      <c r="H36" s="175"/>
      <c r="I36" s="176"/>
    </row>
    <row r="37" spans="1:9" s="174" customFormat="1" ht="14.45" x14ac:dyDescent="0.3">
      <c r="A37" s="306">
        <v>36</v>
      </c>
      <c r="B37" s="319" t="s">
        <v>682</v>
      </c>
      <c r="C37" s="175"/>
      <c r="D37" s="319" t="s">
        <v>161</v>
      </c>
      <c r="E37" s="175" t="s">
        <v>594</v>
      </c>
      <c r="F37" s="175"/>
      <c r="G37" s="176"/>
      <c r="H37" s="175"/>
      <c r="I37" s="176"/>
    </row>
    <row r="38" spans="1:9" s="174" customFormat="1" ht="14.45" x14ac:dyDescent="0.3">
      <c r="A38" s="306">
        <v>37</v>
      </c>
      <c r="B38" s="319" t="s">
        <v>682</v>
      </c>
      <c r="C38" s="175"/>
      <c r="D38" s="319" t="s">
        <v>595</v>
      </c>
      <c r="E38" s="175" t="s">
        <v>687</v>
      </c>
      <c r="F38" s="175"/>
      <c r="G38" s="176"/>
      <c r="H38" s="175"/>
      <c r="I38" s="176"/>
    </row>
    <row r="39" spans="1:9" s="174" customFormat="1" ht="14.45" x14ac:dyDescent="0.3">
      <c r="A39" s="306">
        <v>38</v>
      </c>
      <c r="B39" s="319" t="s">
        <v>682</v>
      </c>
      <c r="C39" s="175"/>
      <c r="D39" s="319" t="s">
        <v>577</v>
      </c>
      <c r="E39" s="175" t="s">
        <v>596</v>
      </c>
      <c r="F39" s="175"/>
      <c r="G39" s="176"/>
      <c r="H39" s="175"/>
      <c r="I39" s="176"/>
    </row>
    <row r="40" spans="1:9" s="174" customFormat="1" ht="14.45" x14ac:dyDescent="0.3">
      <c r="A40" s="306">
        <v>39</v>
      </c>
      <c r="B40" s="319" t="s">
        <v>682</v>
      </c>
      <c r="C40" s="175"/>
      <c r="D40" s="319" t="s">
        <v>577</v>
      </c>
      <c r="E40" s="175" t="s">
        <v>596</v>
      </c>
      <c r="F40" s="175"/>
      <c r="G40" s="176"/>
      <c r="H40" s="175"/>
      <c r="I40" s="176"/>
    </row>
    <row r="41" spans="1:9" s="174" customFormat="1" ht="14.45" x14ac:dyDescent="0.3">
      <c r="A41" s="306">
        <v>40</v>
      </c>
      <c r="B41" s="319" t="s">
        <v>682</v>
      </c>
      <c r="C41" s="175"/>
      <c r="D41" s="319" t="s">
        <v>577</v>
      </c>
      <c r="E41" s="332" t="s">
        <v>686</v>
      </c>
      <c r="F41" s="175"/>
      <c r="G41" s="176"/>
      <c r="H41" s="175"/>
      <c r="I41" s="176"/>
    </row>
    <row r="42" spans="1:9" s="174" customFormat="1" ht="14.45" x14ac:dyDescent="0.3">
      <c r="A42" s="306">
        <v>41</v>
      </c>
      <c r="B42" s="319" t="s">
        <v>682</v>
      </c>
      <c r="C42" s="175"/>
      <c r="D42" s="319" t="s">
        <v>577</v>
      </c>
      <c r="E42" s="175" t="s">
        <v>597</v>
      </c>
      <c r="F42" s="175"/>
      <c r="G42" s="176"/>
      <c r="H42" s="175"/>
      <c r="I42" s="176"/>
    </row>
    <row r="43" spans="1:9" s="174" customFormat="1" ht="14.45" x14ac:dyDescent="0.3">
      <c r="A43" s="306">
        <v>42</v>
      </c>
      <c r="B43" s="319" t="s">
        <v>682</v>
      </c>
      <c r="C43" s="175"/>
      <c r="D43" s="319" t="s">
        <v>577</v>
      </c>
      <c r="E43" s="175" t="s">
        <v>596</v>
      </c>
      <c r="F43" s="175"/>
      <c r="G43" s="176"/>
      <c r="H43" s="175"/>
      <c r="I43" s="176"/>
    </row>
    <row r="44" spans="1:9" s="174" customFormat="1" ht="14.45" x14ac:dyDescent="0.3">
      <c r="A44" s="306">
        <v>43</v>
      </c>
      <c r="B44" s="319" t="s">
        <v>682</v>
      </c>
      <c r="C44" s="175"/>
      <c r="D44" s="319"/>
      <c r="E44" s="175" t="s">
        <v>598</v>
      </c>
      <c r="F44" s="175"/>
      <c r="G44" s="176"/>
      <c r="H44" s="175"/>
      <c r="I44" s="176"/>
    </row>
    <row r="45" spans="1:9" s="174" customFormat="1" ht="14.45" x14ac:dyDescent="0.3">
      <c r="A45" s="306">
        <v>44</v>
      </c>
      <c r="B45" s="319" t="s">
        <v>682</v>
      </c>
      <c r="C45" s="175"/>
      <c r="D45" s="319" t="s">
        <v>577</v>
      </c>
      <c r="E45" s="175" t="s">
        <v>599</v>
      </c>
      <c r="F45" s="175"/>
      <c r="G45" s="176"/>
      <c r="H45" s="175"/>
      <c r="I45" s="176"/>
    </row>
    <row r="46" spans="1:9" s="174" customFormat="1" ht="14.45" x14ac:dyDescent="0.3">
      <c r="A46" s="306">
        <v>45</v>
      </c>
      <c r="B46" s="319" t="s">
        <v>682</v>
      </c>
      <c r="C46" s="175"/>
      <c r="D46" s="319" t="s">
        <v>577</v>
      </c>
      <c r="E46" s="175" t="s">
        <v>584</v>
      </c>
      <c r="F46" s="175"/>
      <c r="G46" s="176"/>
      <c r="H46" s="175"/>
      <c r="I46" s="176"/>
    </row>
    <row r="47" spans="1:9" s="174" customFormat="1" ht="14.45" x14ac:dyDescent="0.3">
      <c r="A47" s="306">
        <v>46</v>
      </c>
      <c r="B47" s="319" t="s">
        <v>682</v>
      </c>
      <c r="C47" s="175"/>
      <c r="D47" s="319" t="s">
        <v>575</v>
      </c>
      <c r="E47" s="175"/>
      <c r="F47" s="175"/>
      <c r="G47" s="176"/>
      <c r="H47" s="175"/>
      <c r="I47" s="176"/>
    </row>
    <row r="48" spans="1:9" s="174" customFormat="1" ht="14.45" x14ac:dyDescent="0.3">
      <c r="A48" s="306">
        <v>47</v>
      </c>
      <c r="B48" s="319" t="s">
        <v>682</v>
      </c>
      <c r="C48" s="175"/>
      <c r="D48" s="319" t="s">
        <v>577</v>
      </c>
      <c r="E48" s="175" t="s">
        <v>166</v>
      </c>
      <c r="F48" s="175"/>
      <c r="G48" s="176"/>
      <c r="H48" s="175"/>
      <c r="I48" s="176"/>
    </row>
    <row r="49" spans="1:9" s="174" customFormat="1" ht="14.45" x14ac:dyDescent="0.3">
      <c r="A49" s="306">
        <v>48</v>
      </c>
      <c r="B49" s="319" t="s">
        <v>682</v>
      </c>
      <c r="C49" s="175"/>
      <c r="D49" s="319" t="s">
        <v>577</v>
      </c>
      <c r="E49" s="175" t="s">
        <v>166</v>
      </c>
      <c r="F49" s="175"/>
      <c r="G49" s="176"/>
      <c r="H49" s="175"/>
      <c r="I49" s="176"/>
    </row>
    <row r="50" spans="1:9" s="174" customFormat="1" ht="14.45" x14ac:dyDescent="0.3">
      <c r="A50" s="306">
        <v>49</v>
      </c>
      <c r="B50" s="319" t="s">
        <v>682</v>
      </c>
      <c r="C50" s="175"/>
      <c r="D50" s="319" t="s">
        <v>595</v>
      </c>
      <c r="E50" s="175" t="s">
        <v>600</v>
      </c>
      <c r="F50" s="175"/>
      <c r="G50" s="176"/>
      <c r="H50" s="175"/>
      <c r="I50" s="176"/>
    </row>
    <row r="51" spans="1:9" s="174" customFormat="1" ht="14.45" x14ac:dyDescent="0.3">
      <c r="A51" s="306">
        <v>50</v>
      </c>
      <c r="B51" s="319" t="s">
        <v>682</v>
      </c>
      <c r="C51" s="175"/>
      <c r="D51" s="319" t="s">
        <v>576</v>
      </c>
      <c r="E51" s="175" t="s">
        <v>601</v>
      </c>
      <c r="F51" s="175"/>
      <c r="G51" s="176"/>
      <c r="H51" s="175"/>
      <c r="I51" s="176"/>
    </row>
    <row r="52" spans="1:9" s="174" customFormat="1" ht="14.45" x14ac:dyDescent="0.3">
      <c r="A52" s="306">
        <v>51</v>
      </c>
      <c r="B52" s="319" t="s">
        <v>682</v>
      </c>
      <c r="C52" s="175"/>
      <c r="D52" s="319" t="s">
        <v>595</v>
      </c>
      <c r="E52" s="175" t="s">
        <v>602</v>
      </c>
      <c r="F52" s="175"/>
      <c r="G52" s="176"/>
      <c r="H52" s="175"/>
      <c r="I52" s="176"/>
    </row>
    <row r="53" spans="1:9" s="174" customFormat="1" ht="14.45" x14ac:dyDescent="0.3">
      <c r="A53" s="306">
        <v>52</v>
      </c>
      <c r="B53" s="319" t="s">
        <v>682</v>
      </c>
      <c r="C53" s="175"/>
      <c r="D53" s="319" t="s">
        <v>576</v>
      </c>
      <c r="E53" s="175" t="s">
        <v>603</v>
      </c>
      <c r="F53" s="175"/>
      <c r="G53" s="176"/>
      <c r="H53" s="175"/>
      <c r="I53" s="176"/>
    </row>
    <row r="54" spans="1:9" s="174" customFormat="1" ht="14.45" x14ac:dyDescent="0.3">
      <c r="A54" s="306">
        <v>53</v>
      </c>
      <c r="B54" s="319" t="s">
        <v>682</v>
      </c>
      <c r="C54" s="175"/>
      <c r="D54" s="319" t="s">
        <v>576</v>
      </c>
      <c r="E54" s="175" t="s">
        <v>604</v>
      </c>
      <c r="F54" s="175"/>
      <c r="G54" s="176"/>
      <c r="H54" s="175"/>
      <c r="I54" s="176"/>
    </row>
    <row r="55" spans="1:9" s="174" customFormat="1" ht="14.45" x14ac:dyDescent="0.3">
      <c r="A55" s="306">
        <v>54</v>
      </c>
      <c r="B55" s="319" t="s">
        <v>682</v>
      </c>
      <c r="C55" s="175"/>
      <c r="D55" s="319" t="s">
        <v>575</v>
      </c>
      <c r="E55" s="175" t="s">
        <v>605</v>
      </c>
      <c r="F55" s="175"/>
      <c r="G55" s="176"/>
      <c r="H55" s="175"/>
      <c r="I55" s="176"/>
    </row>
    <row r="56" spans="1:9" s="174" customFormat="1" ht="14.45" x14ac:dyDescent="0.3">
      <c r="A56" s="306">
        <v>55</v>
      </c>
      <c r="B56" s="319" t="s">
        <v>682</v>
      </c>
      <c r="C56" s="175"/>
      <c r="D56" s="319" t="s">
        <v>576</v>
      </c>
      <c r="E56" s="175" t="s">
        <v>607</v>
      </c>
      <c r="F56" s="175"/>
      <c r="G56" s="176"/>
      <c r="H56" s="175"/>
      <c r="I56" s="176"/>
    </row>
    <row r="57" spans="1:9" s="174" customFormat="1" ht="14.45" x14ac:dyDescent="0.3">
      <c r="A57" s="306">
        <v>56</v>
      </c>
      <c r="B57" s="319" t="s">
        <v>682</v>
      </c>
      <c r="C57" s="175"/>
      <c r="D57" s="319" t="s">
        <v>595</v>
      </c>
      <c r="E57" s="175" t="s">
        <v>606</v>
      </c>
      <c r="F57" s="175"/>
      <c r="G57" s="176"/>
      <c r="H57" s="175"/>
      <c r="I57" s="176"/>
    </row>
    <row r="58" spans="1:9" s="174" customFormat="1" ht="14.45" x14ac:dyDescent="0.3">
      <c r="A58" s="306">
        <v>57</v>
      </c>
      <c r="B58" s="319" t="s">
        <v>682</v>
      </c>
      <c r="C58" s="175"/>
      <c r="D58" s="319" t="s">
        <v>576</v>
      </c>
      <c r="E58" s="175" t="s">
        <v>609</v>
      </c>
      <c r="F58" s="175"/>
      <c r="G58" s="176"/>
      <c r="H58" s="175"/>
      <c r="I58" s="176"/>
    </row>
    <row r="59" spans="1:9" s="174" customFormat="1" ht="14.45" x14ac:dyDescent="0.3">
      <c r="A59" s="306">
        <v>58</v>
      </c>
      <c r="B59" s="319" t="s">
        <v>682</v>
      </c>
      <c r="C59" s="175"/>
      <c r="D59" s="319" t="s">
        <v>576</v>
      </c>
      <c r="E59" s="175" t="s">
        <v>166</v>
      </c>
      <c r="F59" s="175"/>
      <c r="G59" s="176"/>
      <c r="H59" s="175"/>
      <c r="I59" s="176"/>
    </row>
    <row r="60" spans="1:9" s="174" customFormat="1" ht="14.45" x14ac:dyDescent="0.3">
      <c r="A60" s="306">
        <v>59</v>
      </c>
      <c r="B60" s="319" t="s">
        <v>682</v>
      </c>
      <c r="C60" s="175"/>
      <c r="D60" s="319" t="s">
        <v>576</v>
      </c>
      <c r="E60" s="175" t="s">
        <v>610</v>
      </c>
      <c r="F60" s="175"/>
      <c r="G60" s="176"/>
      <c r="H60" s="175"/>
      <c r="I60" s="176"/>
    </row>
    <row r="61" spans="1:9" s="174" customFormat="1" ht="14.45" x14ac:dyDescent="0.3">
      <c r="A61" s="306">
        <v>60</v>
      </c>
      <c r="B61" s="319" t="s">
        <v>682</v>
      </c>
      <c r="C61" s="175"/>
      <c r="D61" s="319" t="s">
        <v>575</v>
      </c>
      <c r="E61" s="175" t="s">
        <v>611</v>
      </c>
      <c r="F61" s="175"/>
      <c r="G61" s="176"/>
      <c r="H61" s="175"/>
      <c r="I61" s="176"/>
    </row>
    <row r="62" spans="1:9" s="174" customFormat="1" ht="14.45" x14ac:dyDescent="0.3">
      <c r="A62" s="306">
        <v>61</v>
      </c>
      <c r="B62" s="319" t="s">
        <v>682</v>
      </c>
      <c r="C62" s="175"/>
      <c r="D62" s="319" t="s">
        <v>575</v>
      </c>
      <c r="E62" s="175" t="s">
        <v>606</v>
      </c>
      <c r="F62" s="175"/>
      <c r="G62" s="176"/>
      <c r="H62" s="175"/>
      <c r="I62" s="176"/>
    </row>
    <row r="63" spans="1:9" s="174" customFormat="1" ht="14.45" x14ac:dyDescent="0.3">
      <c r="A63" s="306">
        <v>62</v>
      </c>
      <c r="B63" s="319" t="s">
        <v>682</v>
      </c>
      <c r="C63" s="175"/>
      <c r="D63" s="319" t="s">
        <v>575</v>
      </c>
      <c r="E63" s="175"/>
      <c r="F63" s="175"/>
      <c r="G63" s="176"/>
      <c r="H63" s="175"/>
      <c r="I63" s="176"/>
    </row>
    <row r="64" spans="1:9" s="174" customFormat="1" ht="14.45" x14ac:dyDescent="0.3">
      <c r="A64" s="306">
        <v>63</v>
      </c>
      <c r="B64" s="319" t="s">
        <v>682</v>
      </c>
      <c r="C64" s="175"/>
      <c r="D64" s="319" t="s">
        <v>577</v>
      </c>
      <c r="E64" s="175" t="s">
        <v>606</v>
      </c>
      <c r="F64" s="175"/>
      <c r="G64" s="176"/>
      <c r="H64" s="175"/>
      <c r="I64" s="176"/>
    </row>
    <row r="65" spans="1:9" s="174" customFormat="1" ht="14.45" x14ac:dyDescent="0.3">
      <c r="A65" s="306">
        <v>64</v>
      </c>
      <c r="B65" s="319" t="s">
        <v>682</v>
      </c>
      <c r="C65" s="175"/>
      <c r="D65" s="319" t="s">
        <v>577</v>
      </c>
      <c r="E65" s="175" t="s">
        <v>615</v>
      </c>
      <c r="F65" s="175"/>
      <c r="G65" s="176"/>
      <c r="H65" s="175"/>
      <c r="I65" s="176"/>
    </row>
    <row r="66" spans="1:9" s="174" customFormat="1" ht="14.45" x14ac:dyDescent="0.3">
      <c r="A66" s="306">
        <v>65</v>
      </c>
      <c r="B66" s="319" t="s">
        <v>682</v>
      </c>
      <c r="C66" s="175"/>
      <c r="D66" s="319" t="s">
        <v>577</v>
      </c>
      <c r="E66" s="175" t="s">
        <v>614</v>
      </c>
      <c r="F66" s="175"/>
      <c r="G66" s="176"/>
      <c r="H66" s="175"/>
      <c r="I66" s="176"/>
    </row>
    <row r="67" spans="1:9" s="174" customFormat="1" ht="14.45" x14ac:dyDescent="0.3">
      <c r="A67" s="306">
        <v>66</v>
      </c>
      <c r="B67" s="319" t="s">
        <v>682</v>
      </c>
      <c r="C67" s="175"/>
      <c r="D67" s="319" t="s">
        <v>575</v>
      </c>
      <c r="E67" s="175" t="s">
        <v>614</v>
      </c>
      <c r="F67" s="175"/>
      <c r="G67" s="176"/>
      <c r="H67" s="175"/>
      <c r="I67" s="176"/>
    </row>
    <row r="68" spans="1:9" s="174" customFormat="1" x14ac:dyDescent="0.25">
      <c r="A68" s="306">
        <v>67</v>
      </c>
      <c r="B68" s="319" t="s">
        <v>682</v>
      </c>
      <c r="C68" s="175"/>
      <c r="D68" s="319" t="s">
        <v>576</v>
      </c>
      <c r="E68" s="175" t="s">
        <v>613</v>
      </c>
      <c r="F68" s="175"/>
      <c r="G68" s="176"/>
      <c r="H68" s="175"/>
      <c r="I68" s="176"/>
    </row>
    <row r="69" spans="1:9" s="174" customFormat="1" x14ac:dyDescent="0.25">
      <c r="A69" s="306">
        <v>68</v>
      </c>
      <c r="B69" s="319" t="s">
        <v>682</v>
      </c>
      <c r="C69" s="175"/>
      <c r="D69" s="319" t="s">
        <v>576</v>
      </c>
      <c r="E69" s="175" t="s">
        <v>613</v>
      </c>
      <c r="F69" s="175"/>
      <c r="G69" s="176"/>
      <c r="H69" s="175"/>
      <c r="I69" s="176"/>
    </row>
    <row r="70" spans="1:9" s="174" customFormat="1" x14ac:dyDescent="0.25">
      <c r="A70" s="306">
        <v>69</v>
      </c>
      <c r="B70" s="319" t="s">
        <v>682</v>
      </c>
      <c r="C70" s="175"/>
      <c r="D70" s="319" t="s">
        <v>595</v>
      </c>
      <c r="E70" s="175" t="s">
        <v>612</v>
      </c>
      <c r="F70" s="175"/>
      <c r="G70" s="176"/>
      <c r="H70" s="175"/>
      <c r="I70" s="176"/>
    </row>
    <row r="71" spans="1:9" s="294" customFormat="1" x14ac:dyDescent="0.25">
      <c r="A71" s="307">
        <v>70</v>
      </c>
      <c r="B71" s="320" t="s">
        <v>682</v>
      </c>
      <c r="C71" s="298">
        <v>1</v>
      </c>
      <c r="D71" s="320" t="s">
        <v>576</v>
      </c>
      <c r="E71" s="298" t="s">
        <v>600</v>
      </c>
      <c r="F71" s="298"/>
      <c r="G71" s="308"/>
      <c r="H71" s="298"/>
      <c r="I71" s="308"/>
    </row>
    <row r="72" spans="1:9" x14ac:dyDescent="0.25">
      <c r="A72" s="13">
        <v>71</v>
      </c>
      <c r="B72" s="321" t="s">
        <v>682</v>
      </c>
      <c r="C72" s="3"/>
      <c r="D72" s="321" t="s">
        <v>576</v>
      </c>
      <c r="E72" s="3" t="s">
        <v>166</v>
      </c>
      <c r="F72" s="3"/>
      <c r="G72" s="11"/>
      <c r="H72" s="3"/>
      <c r="I72" s="11"/>
    </row>
    <row r="73" spans="1:9" x14ac:dyDescent="0.25">
      <c r="A73" s="13">
        <v>72</v>
      </c>
      <c r="B73" s="321" t="s">
        <v>682</v>
      </c>
      <c r="C73" s="3"/>
      <c r="D73" s="321" t="s">
        <v>161</v>
      </c>
      <c r="E73" s="3" t="s">
        <v>579</v>
      </c>
      <c r="F73" s="3"/>
      <c r="G73" s="11"/>
      <c r="H73" s="3"/>
      <c r="I73" s="11"/>
    </row>
    <row r="74" spans="1:9" x14ac:dyDescent="0.25">
      <c r="A74" s="13">
        <v>73</v>
      </c>
      <c r="B74" s="321" t="s">
        <v>682</v>
      </c>
      <c r="C74" s="3"/>
      <c r="D74" s="321" t="s">
        <v>161</v>
      </c>
      <c r="E74" s="3" t="s">
        <v>600</v>
      </c>
      <c r="F74" s="3"/>
      <c r="G74" s="11"/>
      <c r="H74" s="3"/>
      <c r="I74" s="11"/>
    </row>
    <row r="75" spans="1:9" x14ac:dyDescent="0.25">
      <c r="A75" s="13">
        <v>74</v>
      </c>
      <c r="B75" s="321" t="s">
        <v>682</v>
      </c>
      <c r="C75" s="3"/>
      <c r="D75" s="321" t="s">
        <v>161</v>
      </c>
      <c r="E75" s="3" t="s">
        <v>600</v>
      </c>
      <c r="F75" s="3"/>
      <c r="G75" s="11"/>
      <c r="H75" s="3"/>
      <c r="I75" s="11"/>
    </row>
    <row r="76" spans="1:9" s="294" customFormat="1" x14ac:dyDescent="0.25">
      <c r="A76" s="307">
        <v>75</v>
      </c>
      <c r="B76" s="320" t="s">
        <v>682</v>
      </c>
      <c r="C76" s="298">
        <v>1</v>
      </c>
      <c r="D76" s="320" t="s">
        <v>576</v>
      </c>
      <c r="E76" s="298" t="s">
        <v>166</v>
      </c>
      <c r="F76" s="298"/>
      <c r="G76" s="308"/>
      <c r="H76" s="298"/>
      <c r="I76" s="308"/>
    </row>
    <row r="77" spans="1:9" s="174" customFormat="1" x14ac:dyDescent="0.25">
      <c r="A77" s="306">
        <v>76</v>
      </c>
      <c r="B77" s="319" t="s">
        <v>682</v>
      </c>
      <c r="C77" s="175">
        <v>5</v>
      </c>
      <c r="D77" s="319" t="s">
        <v>576</v>
      </c>
      <c r="E77" s="175" t="s">
        <v>616</v>
      </c>
      <c r="F77" s="175"/>
      <c r="G77" s="176"/>
      <c r="H77" s="175"/>
      <c r="I77" s="176"/>
    </row>
    <row r="78" spans="1:9" x14ac:dyDescent="0.25">
      <c r="A78" s="13">
        <v>77</v>
      </c>
      <c r="B78" s="321" t="s">
        <v>682</v>
      </c>
      <c r="C78" s="3"/>
      <c r="D78" s="321" t="s">
        <v>575</v>
      </c>
      <c r="E78" s="3" t="s">
        <v>166</v>
      </c>
      <c r="F78" s="3"/>
      <c r="G78" s="11"/>
      <c r="H78" s="3"/>
      <c r="I78" s="11"/>
    </row>
    <row r="79" spans="1:9" s="174" customFormat="1" x14ac:dyDescent="0.25">
      <c r="A79" s="306">
        <v>78</v>
      </c>
      <c r="B79" s="319" t="s">
        <v>682</v>
      </c>
      <c r="C79" s="175">
        <v>2</v>
      </c>
      <c r="D79" s="319" t="s">
        <v>576</v>
      </c>
      <c r="E79" s="175"/>
      <c r="F79" s="175"/>
      <c r="G79" s="176"/>
      <c r="H79" s="175"/>
      <c r="I79" s="176"/>
    </row>
    <row r="80" spans="1:9" s="174" customFormat="1" x14ac:dyDescent="0.25">
      <c r="A80" s="306">
        <v>79</v>
      </c>
      <c r="B80" s="319" t="s">
        <v>682</v>
      </c>
      <c r="C80" s="175">
        <v>2</v>
      </c>
      <c r="D80" s="319" t="s">
        <v>575</v>
      </c>
      <c r="E80" s="175"/>
      <c r="F80" s="175"/>
      <c r="G80" s="176"/>
      <c r="H80" s="175"/>
      <c r="I80" s="176"/>
    </row>
    <row r="81" spans="1:9" s="174" customFormat="1" x14ac:dyDescent="0.25">
      <c r="A81" s="306">
        <v>80</v>
      </c>
      <c r="B81" s="319" t="s">
        <v>682</v>
      </c>
      <c r="C81" s="175">
        <v>4</v>
      </c>
      <c r="D81" s="319" t="s">
        <v>575</v>
      </c>
      <c r="E81" s="175"/>
      <c r="F81" s="175"/>
      <c r="G81" s="176"/>
      <c r="H81" s="175"/>
      <c r="I81" s="176"/>
    </row>
    <row r="82" spans="1:9" s="294" customFormat="1" x14ac:dyDescent="0.25">
      <c r="A82" s="307">
        <v>81</v>
      </c>
      <c r="B82" s="320" t="s">
        <v>682</v>
      </c>
      <c r="C82" s="298">
        <v>1</v>
      </c>
      <c r="D82" s="320" t="s">
        <v>575</v>
      </c>
      <c r="E82" s="298" t="s">
        <v>618</v>
      </c>
      <c r="F82" s="298"/>
      <c r="G82" s="308"/>
      <c r="H82" s="298"/>
      <c r="I82" s="308"/>
    </row>
    <row r="83" spans="1:9" s="294" customFormat="1" x14ac:dyDescent="0.25">
      <c r="A83" s="307">
        <v>82</v>
      </c>
      <c r="B83" s="320" t="s">
        <v>682</v>
      </c>
      <c r="C83" s="298">
        <v>1</v>
      </c>
      <c r="D83" s="320" t="s">
        <v>575</v>
      </c>
      <c r="E83" s="298" t="s">
        <v>618</v>
      </c>
      <c r="F83" s="298"/>
      <c r="G83" s="308"/>
      <c r="H83" s="298"/>
      <c r="I83" s="308"/>
    </row>
    <row r="84" spans="1:9" s="294" customFormat="1" x14ac:dyDescent="0.25">
      <c r="A84" s="307">
        <v>83</v>
      </c>
      <c r="B84" s="320" t="s">
        <v>682</v>
      </c>
      <c r="C84" s="298">
        <v>1</v>
      </c>
      <c r="D84" s="320" t="s">
        <v>576</v>
      </c>
      <c r="E84" s="298" t="s">
        <v>617</v>
      </c>
      <c r="F84" s="298"/>
      <c r="G84" s="308"/>
      <c r="H84" s="298"/>
      <c r="I84" s="308"/>
    </row>
    <row r="85" spans="1:9" s="174" customFormat="1" x14ac:dyDescent="0.25">
      <c r="A85" s="306">
        <v>84</v>
      </c>
      <c r="B85" s="319" t="s">
        <v>682</v>
      </c>
      <c r="C85" s="175">
        <v>3</v>
      </c>
      <c r="D85" s="319" t="s">
        <v>575</v>
      </c>
      <c r="E85" s="175" t="s">
        <v>619</v>
      </c>
      <c r="F85" s="175"/>
      <c r="G85" s="176"/>
      <c r="H85" s="175"/>
      <c r="I85" s="176"/>
    </row>
    <row r="86" spans="1:9" x14ac:dyDescent="0.25">
      <c r="A86" s="13">
        <v>85</v>
      </c>
      <c r="B86" s="321" t="s">
        <v>682</v>
      </c>
      <c r="C86" s="3">
        <v>0</v>
      </c>
      <c r="D86" s="321" t="s">
        <v>161</v>
      </c>
      <c r="E86" s="3" t="s">
        <v>600</v>
      </c>
      <c r="F86" s="3"/>
      <c r="G86" s="11"/>
      <c r="H86" s="3"/>
      <c r="I86" s="11"/>
    </row>
    <row r="87" spans="1:9" s="294" customFormat="1" x14ac:dyDescent="0.25">
      <c r="A87" s="307">
        <v>86</v>
      </c>
      <c r="B87" s="320" t="s">
        <v>682</v>
      </c>
      <c r="C87" s="298">
        <v>1</v>
      </c>
      <c r="D87" s="320" t="s">
        <v>576</v>
      </c>
      <c r="E87" s="298"/>
      <c r="F87" s="298"/>
      <c r="G87" s="308"/>
      <c r="H87" s="298"/>
      <c r="I87" s="308"/>
    </row>
    <row r="88" spans="1:9" s="294" customFormat="1" x14ac:dyDescent="0.25">
      <c r="A88" s="307">
        <v>87</v>
      </c>
      <c r="B88" s="320" t="s">
        <v>682</v>
      </c>
      <c r="C88" s="298">
        <v>1</v>
      </c>
      <c r="D88" s="320" t="s">
        <v>161</v>
      </c>
      <c r="E88" s="298" t="s">
        <v>600</v>
      </c>
      <c r="F88" s="298"/>
      <c r="G88" s="308"/>
      <c r="H88" s="298"/>
      <c r="I88" s="308"/>
    </row>
    <row r="89" spans="1:9" x14ac:dyDescent="0.25">
      <c r="A89" s="46">
        <v>88</v>
      </c>
      <c r="B89" s="321" t="s">
        <v>574</v>
      </c>
      <c r="C89" s="3">
        <v>1</v>
      </c>
      <c r="D89" s="321"/>
      <c r="E89" s="3"/>
      <c r="F89" s="3"/>
      <c r="G89" s="11"/>
      <c r="H89" s="3"/>
      <c r="I89" s="11"/>
    </row>
    <row r="90" spans="1:9" x14ac:dyDescent="0.25">
      <c r="A90" s="46">
        <v>89</v>
      </c>
      <c r="B90" s="321" t="s">
        <v>574</v>
      </c>
      <c r="C90" s="3">
        <v>1</v>
      </c>
      <c r="D90" s="321"/>
      <c r="E90" s="3"/>
      <c r="F90" s="3"/>
      <c r="G90" s="11"/>
      <c r="H90" s="3"/>
      <c r="I90" s="11"/>
    </row>
    <row r="91" spans="1:9" x14ac:dyDescent="0.25">
      <c r="A91" s="46">
        <v>90</v>
      </c>
      <c r="B91" s="322" t="s">
        <v>682</v>
      </c>
      <c r="C91" s="3">
        <v>0</v>
      </c>
      <c r="D91" s="321" t="s">
        <v>161</v>
      </c>
      <c r="E91" s="3" t="s">
        <v>620</v>
      </c>
      <c r="F91" s="3"/>
      <c r="G91" s="11"/>
      <c r="H91" s="3"/>
      <c r="I91" s="11"/>
    </row>
    <row r="92" spans="1:9" s="296" customFormat="1" x14ac:dyDescent="0.25">
      <c r="A92" s="309">
        <v>91</v>
      </c>
      <c r="B92" s="323" t="s">
        <v>621</v>
      </c>
      <c r="C92" s="299">
        <v>3</v>
      </c>
      <c r="D92" s="323"/>
      <c r="E92" s="299"/>
      <c r="F92" s="299"/>
      <c r="G92" s="310"/>
      <c r="H92" s="299"/>
      <c r="I92" s="310"/>
    </row>
    <row r="93" spans="1:9" s="296" customFormat="1" x14ac:dyDescent="0.25">
      <c r="A93" s="309">
        <v>92</v>
      </c>
      <c r="B93" s="323" t="s">
        <v>621</v>
      </c>
      <c r="C93" s="299">
        <v>3</v>
      </c>
      <c r="D93" s="323"/>
      <c r="E93" s="299"/>
      <c r="F93" s="299"/>
      <c r="G93" s="310"/>
      <c r="H93" s="299"/>
      <c r="I93" s="310"/>
    </row>
    <row r="94" spans="1:9" s="294" customFormat="1" x14ac:dyDescent="0.25">
      <c r="A94" s="307">
        <v>93</v>
      </c>
      <c r="B94" s="320" t="s">
        <v>682</v>
      </c>
      <c r="C94" s="298">
        <v>1</v>
      </c>
      <c r="D94" s="320" t="s">
        <v>161</v>
      </c>
      <c r="E94" s="298" t="s">
        <v>622</v>
      </c>
      <c r="F94" s="298"/>
      <c r="G94" s="308"/>
      <c r="H94" s="298"/>
      <c r="I94" s="308"/>
    </row>
    <row r="95" spans="1:9" s="294" customFormat="1" x14ac:dyDescent="0.25">
      <c r="A95" s="307">
        <v>94</v>
      </c>
      <c r="B95" s="320" t="s">
        <v>682</v>
      </c>
      <c r="C95" s="298">
        <v>1</v>
      </c>
      <c r="D95" s="320" t="s">
        <v>576</v>
      </c>
      <c r="E95" s="298"/>
      <c r="F95" s="298"/>
      <c r="G95" s="308"/>
      <c r="H95" s="298"/>
      <c r="I95" s="308"/>
    </row>
    <row r="96" spans="1:9" s="293" customFormat="1" x14ac:dyDescent="0.25">
      <c r="A96" s="304">
        <v>95</v>
      </c>
      <c r="B96" s="318" t="s">
        <v>623</v>
      </c>
      <c r="C96" s="297"/>
      <c r="D96" s="318"/>
      <c r="E96" s="297"/>
      <c r="F96" s="297"/>
      <c r="G96" s="305"/>
      <c r="H96" s="297"/>
      <c r="I96" s="305"/>
    </row>
    <row r="97" spans="1:9" s="296" customFormat="1" x14ac:dyDescent="0.25">
      <c r="A97" s="309">
        <v>96</v>
      </c>
      <c r="B97" s="323" t="s">
        <v>621</v>
      </c>
      <c r="C97" s="299">
        <v>1</v>
      </c>
      <c r="D97" s="323"/>
      <c r="E97" s="299"/>
      <c r="F97" s="299"/>
      <c r="G97" s="310"/>
      <c r="H97" s="299"/>
      <c r="I97" s="310"/>
    </row>
    <row r="98" spans="1:9" s="296" customFormat="1" x14ac:dyDescent="0.25">
      <c r="A98" s="309">
        <v>97</v>
      </c>
      <c r="B98" s="323" t="s">
        <v>621</v>
      </c>
      <c r="C98" s="299">
        <v>2</v>
      </c>
      <c r="D98" s="323"/>
      <c r="E98" s="299"/>
      <c r="F98" s="299"/>
      <c r="G98" s="310"/>
      <c r="H98" s="299"/>
      <c r="I98" s="310"/>
    </row>
    <row r="99" spans="1:9" s="296" customFormat="1" x14ac:dyDescent="0.25">
      <c r="A99" s="309">
        <v>98</v>
      </c>
      <c r="B99" s="323" t="s">
        <v>621</v>
      </c>
      <c r="C99" s="299">
        <v>3</v>
      </c>
      <c r="D99" s="323"/>
      <c r="E99" s="299"/>
      <c r="F99" s="299"/>
      <c r="G99" s="310"/>
      <c r="H99" s="299"/>
      <c r="I99" s="310"/>
    </row>
    <row r="100" spans="1:9" s="174" customFormat="1" x14ac:dyDescent="0.25">
      <c r="A100" s="306">
        <v>99</v>
      </c>
      <c r="B100" s="319" t="s">
        <v>682</v>
      </c>
      <c r="C100" s="175">
        <v>2</v>
      </c>
      <c r="D100" s="319" t="s">
        <v>576</v>
      </c>
      <c r="E100" s="175"/>
      <c r="F100" s="175"/>
      <c r="G100" s="176"/>
      <c r="H100" s="175"/>
      <c r="I100" s="176"/>
    </row>
    <row r="101" spans="1:9" s="174" customFormat="1" x14ac:dyDescent="0.25">
      <c r="A101" s="306">
        <v>100</v>
      </c>
      <c r="B101" s="319" t="s">
        <v>682</v>
      </c>
      <c r="C101" s="175">
        <v>2</v>
      </c>
      <c r="D101" s="319" t="s">
        <v>575</v>
      </c>
      <c r="E101" s="175" t="s">
        <v>624</v>
      </c>
      <c r="F101" s="175"/>
      <c r="G101" s="176"/>
      <c r="H101" s="175"/>
      <c r="I101" s="176"/>
    </row>
    <row r="102" spans="1:9" s="174" customFormat="1" x14ac:dyDescent="0.25">
      <c r="A102" s="306">
        <v>101</v>
      </c>
      <c r="B102" s="319" t="s">
        <v>682</v>
      </c>
      <c r="C102" s="175">
        <v>2</v>
      </c>
      <c r="D102" s="319" t="s">
        <v>576</v>
      </c>
      <c r="E102" s="175" t="s">
        <v>625</v>
      </c>
      <c r="F102" s="175"/>
      <c r="G102" s="176"/>
      <c r="H102" s="175"/>
      <c r="I102" s="176"/>
    </row>
    <row r="103" spans="1:9" s="174" customFormat="1" x14ac:dyDescent="0.25">
      <c r="A103" s="306">
        <v>102</v>
      </c>
      <c r="B103" s="319" t="s">
        <v>682</v>
      </c>
      <c r="C103" s="175">
        <v>5</v>
      </c>
      <c r="D103" s="319" t="s">
        <v>576</v>
      </c>
      <c r="E103" s="175" t="s">
        <v>626</v>
      </c>
      <c r="F103" s="175"/>
      <c r="G103" s="176"/>
      <c r="H103" s="175"/>
      <c r="I103" s="176"/>
    </row>
    <row r="104" spans="1:9" s="294" customFormat="1" x14ac:dyDescent="0.25">
      <c r="A104" s="307">
        <v>103</v>
      </c>
      <c r="B104" s="320" t="s">
        <v>682</v>
      </c>
      <c r="C104" s="298">
        <v>1</v>
      </c>
      <c r="D104" s="320" t="s">
        <v>575</v>
      </c>
      <c r="E104" s="298"/>
      <c r="F104" s="298"/>
      <c r="G104" s="308"/>
      <c r="H104" s="298"/>
      <c r="I104" s="308"/>
    </row>
    <row r="105" spans="1:9" s="174" customFormat="1" x14ac:dyDescent="0.25">
      <c r="A105" s="306">
        <v>104</v>
      </c>
      <c r="B105" s="319" t="s">
        <v>682</v>
      </c>
      <c r="C105" s="175">
        <v>5</v>
      </c>
      <c r="D105" s="319" t="s">
        <v>575</v>
      </c>
      <c r="E105" s="175" t="s">
        <v>627</v>
      </c>
      <c r="F105" s="175"/>
      <c r="G105" s="176"/>
      <c r="H105" s="175"/>
      <c r="I105" s="176"/>
    </row>
    <row r="106" spans="1:9" s="293" customFormat="1" x14ac:dyDescent="0.25">
      <c r="A106" s="304">
        <v>105</v>
      </c>
      <c r="B106" s="318" t="s">
        <v>623</v>
      </c>
      <c r="C106" s="297"/>
      <c r="D106" s="318"/>
      <c r="E106" s="297"/>
      <c r="F106" s="297"/>
      <c r="G106" s="305"/>
      <c r="H106" s="297"/>
      <c r="I106" s="305"/>
    </row>
    <row r="107" spans="1:9" s="294" customFormat="1" x14ac:dyDescent="0.25">
      <c r="A107" s="307">
        <v>106</v>
      </c>
      <c r="B107" s="320" t="s">
        <v>682</v>
      </c>
      <c r="C107" s="298">
        <v>1</v>
      </c>
      <c r="D107" s="320" t="s">
        <v>575</v>
      </c>
      <c r="E107" s="298" t="s">
        <v>628</v>
      </c>
      <c r="F107" s="298"/>
      <c r="G107" s="308"/>
      <c r="H107" s="298"/>
      <c r="I107" s="308"/>
    </row>
    <row r="108" spans="1:9" s="296" customFormat="1" x14ac:dyDescent="0.25">
      <c r="A108" s="309">
        <v>107</v>
      </c>
      <c r="B108" s="323" t="s">
        <v>630</v>
      </c>
      <c r="C108" s="299">
        <v>1</v>
      </c>
      <c r="D108" s="323"/>
      <c r="E108" s="299"/>
      <c r="F108" s="299"/>
      <c r="G108" s="310"/>
      <c r="H108" s="299"/>
      <c r="I108" s="310"/>
    </row>
    <row r="109" spans="1:9" s="174" customFormat="1" x14ac:dyDescent="0.25">
      <c r="A109" s="306">
        <v>108</v>
      </c>
      <c r="B109" s="319" t="s">
        <v>682</v>
      </c>
      <c r="C109" s="175">
        <v>2</v>
      </c>
      <c r="D109" s="319" t="s">
        <v>575</v>
      </c>
      <c r="E109" s="175"/>
      <c r="F109" s="175"/>
      <c r="G109" s="176"/>
      <c r="H109" s="175"/>
      <c r="I109" s="176"/>
    </row>
    <row r="110" spans="1:9" s="174" customFormat="1" x14ac:dyDescent="0.25">
      <c r="A110" s="306">
        <v>109</v>
      </c>
      <c r="B110" s="319" t="s">
        <v>682</v>
      </c>
      <c r="C110" s="175">
        <v>3</v>
      </c>
      <c r="D110" s="319" t="s">
        <v>575</v>
      </c>
      <c r="E110" s="175" t="s">
        <v>629</v>
      </c>
      <c r="F110" s="175"/>
      <c r="G110" s="176"/>
      <c r="H110" s="175"/>
      <c r="I110" s="176"/>
    </row>
    <row r="111" spans="1:9" s="293" customFormat="1" x14ac:dyDescent="0.25">
      <c r="A111" s="304">
        <v>110</v>
      </c>
      <c r="B111" s="318" t="s">
        <v>623</v>
      </c>
      <c r="C111" s="297"/>
      <c r="D111" s="318"/>
      <c r="E111" s="297"/>
      <c r="F111" s="297"/>
      <c r="G111" s="305"/>
      <c r="H111" s="297"/>
      <c r="I111" s="305"/>
    </row>
    <row r="112" spans="1:9" s="296" customFormat="1" x14ac:dyDescent="0.25">
      <c r="A112" s="309">
        <v>111</v>
      </c>
      <c r="B112" s="323" t="s">
        <v>630</v>
      </c>
      <c r="C112" s="299">
        <v>1</v>
      </c>
      <c r="D112" s="323"/>
      <c r="E112" s="299"/>
      <c r="F112" s="299"/>
      <c r="G112" s="310"/>
      <c r="H112" s="299"/>
      <c r="I112" s="310"/>
    </row>
    <row r="113" spans="1:9" s="296" customFormat="1" x14ac:dyDescent="0.25">
      <c r="A113" s="309">
        <v>112</v>
      </c>
      <c r="B113" s="323" t="s">
        <v>630</v>
      </c>
      <c r="C113" s="299">
        <v>1</v>
      </c>
      <c r="D113" s="323"/>
      <c r="E113" s="299"/>
      <c r="F113" s="299"/>
      <c r="G113" s="310"/>
      <c r="H113" s="299"/>
      <c r="I113" s="310"/>
    </row>
    <row r="114" spans="1:9" x14ac:dyDescent="0.25">
      <c r="A114" s="46">
        <v>113</v>
      </c>
      <c r="B114" s="321" t="s">
        <v>630</v>
      </c>
      <c r="C114" s="3">
        <v>0</v>
      </c>
      <c r="D114" s="321"/>
      <c r="E114" s="3"/>
      <c r="F114" s="3"/>
      <c r="G114" s="11"/>
      <c r="H114" s="3"/>
      <c r="I114" s="11"/>
    </row>
    <row r="115" spans="1:9" s="294" customFormat="1" x14ac:dyDescent="0.25">
      <c r="A115" s="307">
        <v>114</v>
      </c>
      <c r="B115" s="320" t="s">
        <v>682</v>
      </c>
      <c r="C115" s="298">
        <v>1</v>
      </c>
      <c r="D115" s="320" t="s">
        <v>576</v>
      </c>
      <c r="E115" s="298"/>
      <c r="F115" s="298"/>
      <c r="G115" s="308"/>
      <c r="H115" s="298"/>
      <c r="I115" s="308"/>
    </row>
    <row r="116" spans="1:9" s="296" customFormat="1" x14ac:dyDescent="0.25">
      <c r="A116" s="309">
        <v>115</v>
      </c>
      <c r="B116" s="323" t="s">
        <v>630</v>
      </c>
      <c r="C116" s="299">
        <v>2</v>
      </c>
      <c r="D116" s="323"/>
      <c r="E116" s="299" t="s">
        <v>631</v>
      </c>
      <c r="F116" s="299"/>
      <c r="G116" s="310"/>
      <c r="H116" s="299"/>
      <c r="I116" s="310"/>
    </row>
    <row r="117" spans="1:9" s="296" customFormat="1" x14ac:dyDescent="0.25">
      <c r="A117" s="309">
        <v>116</v>
      </c>
      <c r="B117" s="323" t="s">
        <v>630</v>
      </c>
      <c r="C117" s="299">
        <v>2</v>
      </c>
      <c r="D117" s="323"/>
      <c r="E117" s="299" t="s">
        <v>632</v>
      </c>
      <c r="F117" s="299"/>
      <c r="G117" s="310"/>
      <c r="H117" s="299"/>
      <c r="I117" s="310"/>
    </row>
    <row r="118" spans="1:9" s="293" customFormat="1" x14ac:dyDescent="0.25">
      <c r="A118" s="304">
        <v>117</v>
      </c>
      <c r="B118" s="318" t="s">
        <v>623</v>
      </c>
      <c r="C118" s="297"/>
      <c r="D118" s="318"/>
      <c r="E118" s="297"/>
      <c r="F118" s="297"/>
      <c r="G118" s="305"/>
      <c r="H118" s="297"/>
      <c r="I118" s="305"/>
    </row>
    <row r="119" spans="1:9" s="296" customFormat="1" x14ac:dyDescent="0.25">
      <c r="A119" s="309">
        <v>118</v>
      </c>
      <c r="B119" s="323" t="s">
        <v>630</v>
      </c>
      <c r="C119" s="299">
        <v>2</v>
      </c>
      <c r="D119" s="323"/>
      <c r="E119" s="299"/>
      <c r="F119" s="299"/>
      <c r="G119" s="310"/>
      <c r="H119" s="299"/>
      <c r="I119" s="310"/>
    </row>
    <row r="120" spans="1:9" s="293" customFormat="1" x14ac:dyDescent="0.25">
      <c r="A120" s="304">
        <v>119</v>
      </c>
      <c r="B120" s="318" t="s">
        <v>623</v>
      </c>
      <c r="C120" s="297"/>
      <c r="D120" s="318"/>
      <c r="E120" s="297"/>
      <c r="F120" s="297"/>
      <c r="G120" s="305"/>
      <c r="H120" s="297"/>
      <c r="I120" s="305"/>
    </row>
    <row r="121" spans="1:9" s="293" customFormat="1" x14ac:dyDescent="0.25">
      <c r="A121" s="304">
        <v>120</v>
      </c>
      <c r="B121" s="318" t="s">
        <v>623</v>
      </c>
      <c r="C121" s="297"/>
      <c r="D121" s="318"/>
      <c r="E121" s="297"/>
      <c r="F121" s="297"/>
      <c r="G121" s="305"/>
      <c r="H121" s="297"/>
      <c r="I121" s="305"/>
    </row>
    <row r="122" spans="1:9" s="174" customFormat="1" x14ac:dyDescent="0.25">
      <c r="A122" s="306">
        <v>121</v>
      </c>
      <c r="B122" s="319" t="s">
        <v>682</v>
      </c>
      <c r="C122" s="175">
        <v>2</v>
      </c>
      <c r="D122" s="319" t="s">
        <v>575</v>
      </c>
      <c r="E122" s="175" t="s">
        <v>633</v>
      </c>
      <c r="F122" s="175"/>
      <c r="G122" s="176"/>
      <c r="H122" s="175"/>
      <c r="I122" s="176"/>
    </row>
    <row r="123" spans="1:9" s="174" customFormat="1" x14ac:dyDescent="0.25">
      <c r="A123" s="306">
        <v>122</v>
      </c>
      <c r="B123" s="319" t="s">
        <v>682</v>
      </c>
      <c r="C123" s="175">
        <v>2</v>
      </c>
      <c r="D123" s="319" t="s">
        <v>575</v>
      </c>
      <c r="E123" s="175" t="s">
        <v>633</v>
      </c>
      <c r="F123" s="175"/>
      <c r="G123" s="176"/>
      <c r="H123" s="175"/>
      <c r="I123" s="176"/>
    </row>
    <row r="124" spans="1:9" x14ac:dyDescent="0.25">
      <c r="A124" s="94">
        <v>123</v>
      </c>
      <c r="B124" s="321" t="s">
        <v>574</v>
      </c>
      <c r="C124" s="3">
        <v>0</v>
      </c>
      <c r="D124" s="321"/>
      <c r="E124" s="3"/>
      <c r="F124" s="3"/>
      <c r="G124" s="11"/>
      <c r="H124" s="3"/>
      <c r="I124" s="11"/>
    </row>
    <row r="125" spans="1:9" x14ac:dyDescent="0.25">
      <c r="A125" s="46">
        <v>124</v>
      </c>
      <c r="B125" s="321" t="s">
        <v>630</v>
      </c>
      <c r="C125" s="3">
        <v>0</v>
      </c>
      <c r="D125" s="321"/>
      <c r="E125" s="3"/>
      <c r="F125" s="3"/>
      <c r="G125" s="11"/>
      <c r="H125" s="3"/>
      <c r="I125" s="11"/>
    </row>
    <row r="126" spans="1:9" s="296" customFormat="1" x14ac:dyDescent="0.25">
      <c r="A126" s="309">
        <v>125</v>
      </c>
      <c r="B126" s="323" t="s">
        <v>621</v>
      </c>
      <c r="C126" s="299">
        <v>1</v>
      </c>
      <c r="D126" s="323"/>
      <c r="E126" s="299"/>
      <c r="F126" s="299"/>
      <c r="G126" s="310"/>
      <c r="H126" s="299"/>
      <c r="I126" s="310"/>
    </row>
    <row r="127" spans="1:9" s="296" customFormat="1" x14ac:dyDescent="0.25">
      <c r="A127" s="309">
        <v>126</v>
      </c>
      <c r="B127" s="323" t="s">
        <v>630</v>
      </c>
      <c r="C127" s="299">
        <v>0</v>
      </c>
      <c r="D127" s="323"/>
      <c r="E127" s="299"/>
      <c r="F127" s="299"/>
      <c r="G127" s="310"/>
      <c r="H127" s="299"/>
      <c r="I127" s="310"/>
    </row>
    <row r="128" spans="1:9" s="294" customFormat="1" x14ac:dyDescent="0.25">
      <c r="A128" s="311">
        <v>127</v>
      </c>
      <c r="B128" s="324" t="s">
        <v>682</v>
      </c>
      <c r="C128" s="298">
        <v>1</v>
      </c>
      <c r="D128" s="320"/>
      <c r="E128" s="298"/>
      <c r="F128" s="298"/>
      <c r="G128" s="308"/>
      <c r="H128" s="298"/>
      <c r="I128" s="308"/>
    </row>
    <row r="129" spans="1:9" s="294" customFormat="1" x14ac:dyDescent="0.25">
      <c r="A129" s="307">
        <v>128</v>
      </c>
      <c r="B129" s="320" t="s">
        <v>682</v>
      </c>
      <c r="C129" s="298">
        <v>1</v>
      </c>
      <c r="D129" s="320" t="s">
        <v>161</v>
      </c>
      <c r="E129" s="298" t="s">
        <v>634</v>
      </c>
      <c r="F129" s="298"/>
      <c r="G129" s="308"/>
      <c r="H129" s="298"/>
      <c r="I129" s="308"/>
    </row>
    <row r="130" spans="1:9" s="296" customFormat="1" x14ac:dyDescent="0.25">
      <c r="A130" s="309">
        <v>129</v>
      </c>
      <c r="B130" s="323" t="s">
        <v>630</v>
      </c>
      <c r="C130" s="299">
        <v>1</v>
      </c>
      <c r="D130" s="323"/>
      <c r="E130" s="299"/>
      <c r="F130" s="299"/>
      <c r="G130" s="310"/>
      <c r="H130" s="299"/>
      <c r="I130" s="310"/>
    </row>
    <row r="131" spans="1:9" s="174" customFormat="1" x14ac:dyDescent="0.25">
      <c r="A131" s="306">
        <v>130</v>
      </c>
      <c r="B131" s="319" t="s">
        <v>682</v>
      </c>
      <c r="C131" s="175">
        <v>4</v>
      </c>
      <c r="D131" s="319" t="s">
        <v>576</v>
      </c>
      <c r="E131" s="175" t="s">
        <v>635</v>
      </c>
      <c r="F131" s="175"/>
      <c r="G131" s="176"/>
      <c r="H131" s="175"/>
      <c r="I131" s="176"/>
    </row>
    <row r="132" spans="1:9" x14ac:dyDescent="0.25">
      <c r="A132" s="13">
        <v>131</v>
      </c>
      <c r="B132" s="321" t="s">
        <v>574</v>
      </c>
      <c r="C132" s="3">
        <v>0</v>
      </c>
      <c r="D132" s="321"/>
      <c r="E132" s="3"/>
      <c r="F132" s="3"/>
      <c r="G132" s="11"/>
      <c r="H132" s="3"/>
      <c r="I132" s="11"/>
    </row>
    <row r="133" spans="1:9" x14ac:dyDescent="0.25">
      <c r="A133" s="13">
        <v>132</v>
      </c>
      <c r="B133" s="321" t="s">
        <v>574</v>
      </c>
      <c r="C133" s="3">
        <v>0</v>
      </c>
      <c r="D133" s="321"/>
      <c r="E133" s="3"/>
      <c r="F133" s="3"/>
      <c r="G133" s="11"/>
      <c r="H133" s="3"/>
      <c r="I133" s="11"/>
    </row>
    <row r="134" spans="1:9" s="294" customFormat="1" x14ac:dyDescent="0.25">
      <c r="A134" s="307">
        <v>133</v>
      </c>
      <c r="B134" s="320" t="s">
        <v>682</v>
      </c>
      <c r="C134" s="298">
        <v>1</v>
      </c>
      <c r="D134" s="320" t="s">
        <v>575</v>
      </c>
      <c r="E134" s="298" t="s">
        <v>600</v>
      </c>
      <c r="F134" s="298"/>
      <c r="G134" s="308"/>
      <c r="H134" s="298"/>
      <c r="I134" s="308"/>
    </row>
    <row r="135" spans="1:9" s="294" customFormat="1" x14ac:dyDescent="0.25">
      <c r="A135" s="307">
        <v>134</v>
      </c>
      <c r="B135" s="320" t="s">
        <v>682</v>
      </c>
      <c r="C135" s="298">
        <v>1</v>
      </c>
      <c r="D135" s="320" t="s">
        <v>575</v>
      </c>
      <c r="E135" s="298" t="s">
        <v>600</v>
      </c>
      <c r="F135" s="298"/>
      <c r="G135" s="308"/>
      <c r="H135" s="298"/>
      <c r="I135" s="308"/>
    </row>
    <row r="136" spans="1:9" s="294" customFormat="1" x14ac:dyDescent="0.25">
      <c r="A136" s="307">
        <v>135</v>
      </c>
      <c r="B136" s="320" t="s">
        <v>682</v>
      </c>
      <c r="C136" s="298">
        <v>1</v>
      </c>
      <c r="D136" s="320" t="s">
        <v>575</v>
      </c>
      <c r="E136" s="298" t="s">
        <v>600</v>
      </c>
      <c r="F136" s="298"/>
      <c r="G136" s="308"/>
      <c r="H136" s="298"/>
      <c r="I136" s="308"/>
    </row>
    <row r="137" spans="1:9" x14ac:dyDescent="0.25">
      <c r="A137" s="13">
        <v>136</v>
      </c>
      <c r="B137" s="325" t="s">
        <v>682</v>
      </c>
      <c r="C137" s="3">
        <v>0</v>
      </c>
      <c r="D137" s="321" t="s">
        <v>161</v>
      </c>
      <c r="E137" s="3"/>
      <c r="F137" s="3"/>
      <c r="G137" s="11"/>
      <c r="H137" s="3"/>
      <c r="I137" s="11"/>
    </row>
    <row r="138" spans="1:9" s="294" customFormat="1" x14ac:dyDescent="0.25">
      <c r="A138" s="307">
        <v>137</v>
      </c>
      <c r="B138" s="320" t="s">
        <v>682</v>
      </c>
      <c r="C138" s="298">
        <v>1</v>
      </c>
      <c r="D138" s="320" t="s">
        <v>575</v>
      </c>
      <c r="E138" s="298" t="s">
        <v>600</v>
      </c>
      <c r="F138" s="298"/>
      <c r="G138" s="308"/>
      <c r="H138" s="298"/>
      <c r="I138" s="308"/>
    </row>
    <row r="139" spans="1:9" x14ac:dyDescent="0.25">
      <c r="A139" s="13">
        <v>138</v>
      </c>
      <c r="B139" s="325" t="s">
        <v>682</v>
      </c>
      <c r="C139" s="3">
        <v>0</v>
      </c>
      <c r="D139" s="321" t="s">
        <v>575</v>
      </c>
      <c r="E139" s="3" t="s">
        <v>600</v>
      </c>
      <c r="F139" s="3"/>
      <c r="G139" s="11"/>
      <c r="H139" s="3"/>
      <c r="I139" s="11"/>
    </row>
    <row r="140" spans="1:9" s="293" customFormat="1" x14ac:dyDescent="0.25">
      <c r="A140" s="304">
        <v>139</v>
      </c>
      <c r="B140" s="318" t="s">
        <v>623</v>
      </c>
      <c r="C140" s="297"/>
      <c r="D140" s="318"/>
      <c r="E140" s="297"/>
      <c r="F140" s="297"/>
      <c r="G140" s="305"/>
      <c r="H140" s="297"/>
      <c r="I140" s="305"/>
    </row>
    <row r="141" spans="1:9" x14ac:dyDescent="0.25">
      <c r="A141" s="13">
        <v>140</v>
      </c>
      <c r="B141" s="321" t="s">
        <v>574</v>
      </c>
      <c r="C141" s="3">
        <v>0</v>
      </c>
      <c r="D141" s="321"/>
      <c r="E141" s="3" t="s">
        <v>681</v>
      </c>
      <c r="F141" s="3"/>
      <c r="G141" s="11"/>
      <c r="H141" s="3"/>
      <c r="I141" s="11"/>
    </row>
    <row r="142" spans="1:9" s="294" customFormat="1" x14ac:dyDescent="0.25">
      <c r="A142" s="307">
        <v>141</v>
      </c>
      <c r="B142" s="320" t="s">
        <v>682</v>
      </c>
      <c r="C142" s="298">
        <v>1</v>
      </c>
      <c r="D142" s="320" t="s">
        <v>161</v>
      </c>
      <c r="E142" s="298" t="s">
        <v>636</v>
      </c>
      <c r="F142" s="298"/>
      <c r="G142" s="308"/>
      <c r="H142" s="298"/>
      <c r="I142" s="308"/>
    </row>
    <row r="143" spans="1:9" s="293" customFormat="1" x14ac:dyDescent="0.25">
      <c r="A143" s="304">
        <v>142</v>
      </c>
      <c r="B143" s="318" t="s">
        <v>623</v>
      </c>
      <c r="C143" s="297"/>
      <c r="D143" s="318"/>
      <c r="E143" s="297"/>
      <c r="F143" s="297"/>
      <c r="G143" s="305"/>
      <c r="H143" s="297"/>
      <c r="I143" s="305"/>
    </row>
    <row r="144" spans="1:9" s="293" customFormat="1" x14ac:dyDescent="0.25">
      <c r="A144" s="304">
        <v>143</v>
      </c>
      <c r="B144" s="318" t="s">
        <v>623</v>
      </c>
      <c r="C144" s="297"/>
      <c r="D144" s="318"/>
      <c r="E144" s="297"/>
      <c r="F144" s="297"/>
      <c r="G144" s="305"/>
      <c r="H144" s="297"/>
      <c r="I144" s="305"/>
    </row>
    <row r="145" spans="1:9" s="294" customFormat="1" x14ac:dyDescent="0.25">
      <c r="A145" s="307">
        <v>144</v>
      </c>
      <c r="B145" s="320" t="s">
        <v>579</v>
      </c>
      <c r="C145" s="298">
        <v>1</v>
      </c>
      <c r="D145" s="320"/>
      <c r="E145" s="298" t="s">
        <v>637</v>
      </c>
      <c r="F145" s="298"/>
      <c r="G145" s="308"/>
      <c r="H145" s="298"/>
      <c r="I145" s="308"/>
    </row>
    <row r="146" spans="1:9" x14ac:dyDescent="0.25">
      <c r="A146" s="13">
        <v>145</v>
      </c>
      <c r="B146" s="321" t="s">
        <v>574</v>
      </c>
      <c r="C146" s="3">
        <v>0</v>
      </c>
      <c r="D146" s="321"/>
      <c r="E146" s="3"/>
      <c r="F146" s="3"/>
      <c r="G146" s="11"/>
      <c r="H146" s="3"/>
      <c r="I146" s="11"/>
    </row>
    <row r="147" spans="1:9" x14ac:dyDescent="0.25">
      <c r="A147" s="13">
        <v>146</v>
      </c>
      <c r="B147" s="321" t="s">
        <v>574</v>
      </c>
      <c r="C147" s="3">
        <v>0</v>
      </c>
      <c r="D147" s="321"/>
      <c r="E147" s="3"/>
      <c r="F147" s="3"/>
      <c r="G147" s="11"/>
      <c r="H147" s="3"/>
      <c r="I147" s="11"/>
    </row>
    <row r="148" spans="1:9" x14ac:dyDescent="0.25">
      <c r="A148" s="13">
        <v>147</v>
      </c>
      <c r="B148" s="321" t="s">
        <v>682</v>
      </c>
      <c r="C148" s="3">
        <v>0</v>
      </c>
      <c r="D148" s="321" t="s">
        <v>575</v>
      </c>
      <c r="E148" s="3" t="s">
        <v>600</v>
      </c>
      <c r="F148" s="3"/>
      <c r="G148" s="11"/>
      <c r="H148" s="3"/>
      <c r="I148" s="11"/>
    </row>
    <row r="149" spans="1:9" s="294" customFormat="1" x14ac:dyDescent="0.25">
      <c r="A149" s="307">
        <v>148</v>
      </c>
      <c r="B149" s="320" t="s">
        <v>682</v>
      </c>
      <c r="C149" s="298">
        <v>1</v>
      </c>
      <c r="D149" s="320" t="s">
        <v>575</v>
      </c>
      <c r="E149" s="298" t="s">
        <v>639</v>
      </c>
      <c r="F149" s="298"/>
      <c r="G149" s="308"/>
      <c r="H149" s="298"/>
      <c r="I149" s="308"/>
    </row>
    <row r="150" spans="1:9" s="293" customFormat="1" x14ac:dyDescent="0.25">
      <c r="A150" s="304">
        <v>149</v>
      </c>
      <c r="B150" s="318" t="s">
        <v>623</v>
      </c>
      <c r="C150" s="297"/>
      <c r="D150" s="318"/>
      <c r="E150" s="297"/>
      <c r="F150" s="297"/>
      <c r="G150" s="305"/>
      <c r="H150" s="297"/>
      <c r="I150" s="305"/>
    </row>
    <row r="151" spans="1:9" s="294" customFormat="1" x14ac:dyDescent="0.25">
      <c r="A151" s="307">
        <v>150</v>
      </c>
      <c r="B151" s="320" t="s">
        <v>682</v>
      </c>
      <c r="C151" s="298">
        <v>1</v>
      </c>
      <c r="D151" s="320" t="s">
        <v>575</v>
      </c>
      <c r="E151" s="298" t="s">
        <v>638</v>
      </c>
      <c r="F151" s="298"/>
      <c r="G151" s="308"/>
      <c r="H151" s="298"/>
      <c r="I151" s="308"/>
    </row>
    <row r="152" spans="1:9" s="293" customFormat="1" x14ac:dyDescent="0.25">
      <c r="A152" s="304">
        <v>151</v>
      </c>
      <c r="B152" s="318" t="s">
        <v>623</v>
      </c>
      <c r="C152" s="297"/>
      <c r="D152" s="318"/>
      <c r="E152" s="297"/>
      <c r="F152" s="297"/>
      <c r="G152" s="305"/>
      <c r="H152" s="297"/>
      <c r="I152" s="305"/>
    </row>
    <row r="153" spans="1:9" x14ac:dyDescent="0.25">
      <c r="A153" s="13">
        <v>152</v>
      </c>
      <c r="B153" s="321" t="s">
        <v>682</v>
      </c>
      <c r="C153" s="3">
        <v>0</v>
      </c>
      <c r="D153" s="321"/>
      <c r="E153" s="3"/>
      <c r="F153" s="3"/>
      <c r="G153" s="11"/>
      <c r="H153" s="3"/>
      <c r="I153" s="11"/>
    </row>
    <row r="154" spans="1:9" x14ac:dyDescent="0.25">
      <c r="A154" s="13">
        <v>153</v>
      </c>
      <c r="B154" s="321" t="s">
        <v>682</v>
      </c>
      <c r="C154" s="3">
        <v>0</v>
      </c>
      <c r="D154" s="321" t="s">
        <v>161</v>
      </c>
      <c r="E154" s="3" t="s">
        <v>600</v>
      </c>
      <c r="F154" s="3"/>
      <c r="G154" s="11"/>
      <c r="H154" s="3"/>
      <c r="I154" s="11"/>
    </row>
    <row r="155" spans="1:9" x14ac:dyDescent="0.25">
      <c r="A155" s="13">
        <v>154</v>
      </c>
      <c r="B155" s="321" t="s">
        <v>630</v>
      </c>
      <c r="C155" s="3">
        <v>0</v>
      </c>
      <c r="D155" s="321"/>
      <c r="E155" s="3"/>
      <c r="F155" s="3"/>
      <c r="G155" s="11"/>
      <c r="H155" s="3"/>
      <c r="I155" s="11"/>
    </row>
    <row r="156" spans="1:9" s="294" customFormat="1" x14ac:dyDescent="0.25">
      <c r="A156" s="307">
        <v>155</v>
      </c>
      <c r="B156" s="320" t="s">
        <v>682</v>
      </c>
      <c r="C156" s="298">
        <v>1</v>
      </c>
      <c r="D156" s="320" t="s">
        <v>576</v>
      </c>
      <c r="E156" s="298" t="s">
        <v>640</v>
      </c>
      <c r="F156" s="298"/>
      <c r="G156" s="308"/>
      <c r="H156" s="298"/>
      <c r="I156" s="308"/>
    </row>
    <row r="157" spans="1:9" s="174" customFormat="1" x14ac:dyDescent="0.25">
      <c r="A157" s="306">
        <v>156</v>
      </c>
      <c r="B157" s="319" t="s">
        <v>682</v>
      </c>
      <c r="C157" s="175">
        <v>2</v>
      </c>
      <c r="D157" s="319" t="s">
        <v>575</v>
      </c>
      <c r="E157" s="175" t="s">
        <v>641</v>
      </c>
      <c r="F157" s="175"/>
      <c r="G157" s="176"/>
      <c r="H157" s="175"/>
      <c r="I157" s="176"/>
    </row>
    <row r="158" spans="1:9" s="293" customFormat="1" x14ac:dyDescent="0.25">
      <c r="A158" s="304">
        <v>157</v>
      </c>
      <c r="B158" s="318" t="s">
        <v>623</v>
      </c>
      <c r="C158" s="297"/>
      <c r="D158" s="318"/>
      <c r="E158" s="297"/>
      <c r="F158" s="297"/>
      <c r="G158" s="305"/>
      <c r="H158" s="297"/>
      <c r="I158" s="305"/>
    </row>
    <row r="159" spans="1:9" s="293" customFormat="1" x14ac:dyDescent="0.25">
      <c r="A159" s="304">
        <v>158</v>
      </c>
      <c r="B159" s="318" t="s">
        <v>623</v>
      </c>
      <c r="C159" s="297"/>
      <c r="D159" s="318"/>
      <c r="E159" s="297"/>
      <c r="F159" s="297"/>
      <c r="G159" s="305"/>
      <c r="H159" s="297"/>
      <c r="I159" s="305"/>
    </row>
    <row r="160" spans="1:9" s="293" customFormat="1" x14ac:dyDescent="0.25">
      <c r="A160" s="304">
        <v>159</v>
      </c>
      <c r="B160" s="318" t="s">
        <v>623</v>
      </c>
      <c r="C160" s="297"/>
      <c r="D160" s="318"/>
      <c r="E160" s="297"/>
      <c r="F160" s="297"/>
      <c r="G160" s="305"/>
      <c r="H160" s="297"/>
      <c r="I160" s="305"/>
    </row>
    <row r="161" spans="1:9" s="293" customFormat="1" x14ac:dyDescent="0.25">
      <c r="A161" s="304">
        <v>160</v>
      </c>
      <c r="B161" s="318" t="s">
        <v>623</v>
      </c>
      <c r="C161" s="297"/>
      <c r="D161" s="318"/>
      <c r="E161" s="297"/>
      <c r="F161" s="297"/>
      <c r="G161" s="305"/>
      <c r="H161" s="297"/>
      <c r="I161" s="305"/>
    </row>
    <row r="162" spans="1:9" s="293" customFormat="1" x14ac:dyDescent="0.25">
      <c r="A162" s="304">
        <v>161</v>
      </c>
      <c r="B162" s="318" t="s">
        <v>623</v>
      </c>
      <c r="C162" s="297"/>
      <c r="D162" s="318"/>
      <c r="E162" s="297"/>
      <c r="F162" s="297"/>
      <c r="G162" s="305"/>
      <c r="H162" s="297"/>
      <c r="I162" s="305"/>
    </row>
    <row r="163" spans="1:9" s="294" customFormat="1" x14ac:dyDescent="0.25">
      <c r="A163" s="307">
        <v>162</v>
      </c>
      <c r="B163" s="320" t="s">
        <v>682</v>
      </c>
      <c r="C163" s="298">
        <v>1</v>
      </c>
      <c r="D163" s="320" t="s">
        <v>161</v>
      </c>
      <c r="E163" s="298" t="s">
        <v>642</v>
      </c>
      <c r="F163" s="298"/>
      <c r="G163" s="308"/>
      <c r="H163" s="298"/>
      <c r="I163" s="308"/>
    </row>
    <row r="164" spans="1:9" x14ac:dyDescent="0.25">
      <c r="A164" s="13">
        <v>163</v>
      </c>
      <c r="B164" s="321" t="s">
        <v>682</v>
      </c>
      <c r="C164" s="3">
        <v>0</v>
      </c>
      <c r="D164" s="321" t="s">
        <v>575</v>
      </c>
      <c r="E164" s="3" t="s">
        <v>642</v>
      </c>
      <c r="F164" s="3"/>
      <c r="G164" s="11"/>
      <c r="H164" s="3"/>
      <c r="I164" s="11"/>
    </row>
    <row r="165" spans="1:9" s="294" customFormat="1" x14ac:dyDescent="0.25">
      <c r="A165" s="307">
        <v>164</v>
      </c>
      <c r="B165" s="320" t="s">
        <v>682</v>
      </c>
      <c r="C165" s="298">
        <v>1</v>
      </c>
      <c r="D165" s="320" t="s">
        <v>575</v>
      </c>
      <c r="E165" s="298" t="s">
        <v>643</v>
      </c>
      <c r="F165" s="298"/>
      <c r="G165" s="308"/>
      <c r="H165" s="298"/>
      <c r="I165" s="308"/>
    </row>
    <row r="166" spans="1:9" s="174" customFormat="1" x14ac:dyDescent="0.25">
      <c r="A166" s="306">
        <v>165</v>
      </c>
      <c r="B166" s="319" t="s">
        <v>682</v>
      </c>
      <c r="C166" s="175">
        <v>2</v>
      </c>
      <c r="D166" s="319" t="s">
        <v>576</v>
      </c>
      <c r="E166" s="175" t="s">
        <v>608</v>
      </c>
      <c r="F166" s="175"/>
      <c r="G166" s="176"/>
      <c r="H166" s="175"/>
      <c r="I166" s="176"/>
    </row>
    <row r="167" spans="1:9" s="294" customFormat="1" x14ac:dyDescent="0.25">
      <c r="A167" s="307">
        <v>166</v>
      </c>
      <c r="B167" s="320" t="s">
        <v>682</v>
      </c>
      <c r="C167" s="298">
        <v>1</v>
      </c>
      <c r="D167" s="320" t="s">
        <v>576</v>
      </c>
      <c r="E167" s="298" t="s">
        <v>644</v>
      </c>
      <c r="F167" s="298"/>
      <c r="G167" s="308"/>
      <c r="H167" s="298"/>
      <c r="I167" s="308"/>
    </row>
    <row r="168" spans="1:9" s="174" customFormat="1" x14ac:dyDescent="0.25">
      <c r="A168" s="306">
        <v>167</v>
      </c>
      <c r="B168" s="319" t="s">
        <v>682</v>
      </c>
      <c r="C168" s="175">
        <v>2</v>
      </c>
      <c r="D168" s="319" t="s">
        <v>161</v>
      </c>
      <c r="E168" s="175" t="s">
        <v>645</v>
      </c>
      <c r="F168" s="175"/>
      <c r="G168" s="176"/>
      <c r="H168" s="175"/>
      <c r="I168" s="176"/>
    </row>
    <row r="169" spans="1:9" x14ac:dyDescent="0.25">
      <c r="A169" s="13">
        <v>168</v>
      </c>
      <c r="B169" s="321" t="s">
        <v>574</v>
      </c>
      <c r="C169" s="3">
        <v>0</v>
      </c>
      <c r="D169" s="321"/>
      <c r="E169" s="3"/>
      <c r="F169" s="3"/>
      <c r="G169" s="11"/>
      <c r="H169" s="3"/>
      <c r="I169" s="11"/>
    </row>
    <row r="170" spans="1:9" s="296" customFormat="1" x14ac:dyDescent="0.25">
      <c r="A170" s="309">
        <v>169</v>
      </c>
      <c r="B170" s="323" t="s">
        <v>630</v>
      </c>
      <c r="C170" s="299">
        <v>3</v>
      </c>
      <c r="D170" s="323"/>
      <c r="E170" s="299"/>
      <c r="F170" s="299"/>
      <c r="G170" s="310"/>
      <c r="H170" s="299"/>
      <c r="I170" s="310"/>
    </row>
    <row r="171" spans="1:9" s="296" customFormat="1" x14ac:dyDescent="0.25">
      <c r="A171" s="309">
        <v>170</v>
      </c>
      <c r="B171" s="323" t="s">
        <v>621</v>
      </c>
      <c r="C171" s="299">
        <v>3</v>
      </c>
      <c r="D171" s="323"/>
      <c r="E171" s="299"/>
      <c r="F171" s="299"/>
      <c r="G171" s="310"/>
      <c r="H171" s="299"/>
      <c r="I171" s="310"/>
    </row>
    <row r="172" spans="1:9" x14ac:dyDescent="0.25">
      <c r="A172" s="13">
        <v>171</v>
      </c>
      <c r="B172" s="321" t="s">
        <v>646</v>
      </c>
      <c r="C172" s="3">
        <v>0</v>
      </c>
      <c r="D172" s="321"/>
      <c r="E172" s="3"/>
      <c r="F172" s="3"/>
      <c r="G172" s="11"/>
      <c r="H172" s="3"/>
      <c r="I172" s="11"/>
    </row>
    <row r="173" spans="1:9" x14ac:dyDescent="0.25">
      <c r="A173" s="13">
        <v>172</v>
      </c>
      <c r="B173" s="321" t="s">
        <v>630</v>
      </c>
      <c r="C173" s="3">
        <v>0</v>
      </c>
      <c r="D173" s="321"/>
      <c r="E173" s="3"/>
      <c r="F173" s="3"/>
      <c r="G173" s="11"/>
      <c r="H173" s="3"/>
      <c r="I173" s="11"/>
    </row>
    <row r="174" spans="1:9" s="296" customFormat="1" x14ac:dyDescent="0.25">
      <c r="A174" s="309">
        <v>173</v>
      </c>
      <c r="B174" s="323" t="s">
        <v>630</v>
      </c>
      <c r="C174" s="299">
        <v>1</v>
      </c>
      <c r="D174" s="323"/>
      <c r="E174" s="299"/>
      <c r="F174" s="299"/>
      <c r="G174" s="310"/>
      <c r="H174" s="299"/>
      <c r="I174" s="310"/>
    </row>
    <row r="175" spans="1:9" s="296" customFormat="1" x14ac:dyDescent="0.25">
      <c r="A175" s="309">
        <v>174</v>
      </c>
      <c r="B175" s="323" t="s">
        <v>630</v>
      </c>
      <c r="C175" s="299">
        <v>1</v>
      </c>
      <c r="D175" s="323"/>
      <c r="E175" s="299"/>
      <c r="F175" s="299"/>
      <c r="G175" s="310"/>
      <c r="H175" s="299"/>
      <c r="I175" s="310"/>
    </row>
    <row r="176" spans="1:9" s="174" customFormat="1" x14ac:dyDescent="0.25">
      <c r="A176" s="306">
        <v>175</v>
      </c>
      <c r="B176" s="319" t="s">
        <v>682</v>
      </c>
      <c r="C176" s="175">
        <v>3</v>
      </c>
      <c r="D176" s="319" t="s">
        <v>576</v>
      </c>
      <c r="E176" s="175" t="s">
        <v>647</v>
      </c>
      <c r="F176" s="175"/>
      <c r="G176" s="176"/>
      <c r="H176" s="175"/>
      <c r="I176" s="176"/>
    </row>
    <row r="177" spans="1:9" s="296" customFormat="1" x14ac:dyDescent="0.25">
      <c r="A177" s="309">
        <v>176</v>
      </c>
      <c r="B177" s="323" t="s">
        <v>630</v>
      </c>
      <c r="C177" s="299">
        <v>1</v>
      </c>
      <c r="D177" s="323"/>
      <c r="E177" s="299"/>
      <c r="F177" s="299"/>
      <c r="G177" s="310"/>
      <c r="H177" s="299"/>
      <c r="I177" s="310"/>
    </row>
    <row r="178" spans="1:9" x14ac:dyDescent="0.25">
      <c r="A178" s="13">
        <v>177</v>
      </c>
      <c r="B178" s="321" t="s">
        <v>682</v>
      </c>
      <c r="C178" s="3">
        <v>0</v>
      </c>
      <c r="D178" s="321" t="s">
        <v>575</v>
      </c>
      <c r="E178" s="3" t="s">
        <v>600</v>
      </c>
      <c r="F178" s="3"/>
      <c r="G178" s="11"/>
      <c r="H178" s="3"/>
      <c r="I178" s="11"/>
    </row>
    <row r="179" spans="1:9" s="294" customFormat="1" x14ac:dyDescent="0.25">
      <c r="A179" s="307">
        <v>178</v>
      </c>
      <c r="B179" s="320" t="s">
        <v>682</v>
      </c>
      <c r="C179" s="298">
        <v>1</v>
      </c>
      <c r="D179" s="320" t="s">
        <v>161</v>
      </c>
      <c r="E179" s="298" t="s">
        <v>648</v>
      </c>
      <c r="F179" s="298"/>
      <c r="G179" s="308"/>
      <c r="H179" s="298"/>
      <c r="I179" s="308"/>
    </row>
    <row r="180" spans="1:9" x14ac:dyDescent="0.25">
      <c r="A180" s="13">
        <v>179</v>
      </c>
      <c r="B180" s="321" t="s">
        <v>682</v>
      </c>
      <c r="C180" s="3">
        <v>0</v>
      </c>
      <c r="D180" s="321" t="s">
        <v>161</v>
      </c>
      <c r="E180" s="3" t="s">
        <v>600</v>
      </c>
      <c r="F180" s="3"/>
      <c r="G180" s="11"/>
      <c r="H180" s="3"/>
      <c r="I180" s="11"/>
    </row>
    <row r="181" spans="1:9" s="296" customFormat="1" x14ac:dyDescent="0.25">
      <c r="A181" s="309">
        <v>180</v>
      </c>
      <c r="B181" s="323" t="s">
        <v>630</v>
      </c>
      <c r="C181" s="299">
        <v>1</v>
      </c>
      <c r="D181" s="323"/>
      <c r="E181" s="299"/>
      <c r="F181" s="299"/>
      <c r="G181" s="310"/>
      <c r="H181" s="299"/>
      <c r="I181" s="310"/>
    </row>
    <row r="182" spans="1:9" s="296" customFormat="1" x14ac:dyDescent="0.25">
      <c r="A182" s="309">
        <v>181</v>
      </c>
      <c r="B182" s="323" t="s">
        <v>630</v>
      </c>
      <c r="C182" s="299">
        <v>3</v>
      </c>
      <c r="D182" s="323"/>
      <c r="E182" s="299" t="s">
        <v>649</v>
      </c>
      <c r="F182" s="299"/>
      <c r="G182" s="310"/>
      <c r="H182" s="299"/>
      <c r="I182" s="310"/>
    </row>
    <row r="183" spans="1:9" s="294" customFormat="1" x14ac:dyDescent="0.25">
      <c r="A183" s="307">
        <v>182</v>
      </c>
      <c r="B183" s="320" t="s">
        <v>682</v>
      </c>
      <c r="C183" s="298">
        <v>1</v>
      </c>
      <c r="D183" s="320" t="s">
        <v>575</v>
      </c>
      <c r="E183" s="298"/>
      <c r="F183" s="298"/>
      <c r="G183" s="308"/>
      <c r="H183" s="298"/>
      <c r="I183" s="308"/>
    </row>
    <row r="184" spans="1:9" s="296" customFormat="1" x14ac:dyDescent="0.25">
      <c r="A184" s="309">
        <v>183</v>
      </c>
      <c r="B184" s="323" t="s">
        <v>630</v>
      </c>
      <c r="C184" s="299">
        <v>3</v>
      </c>
      <c r="D184" s="323"/>
      <c r="E184" s="299"/>
      <c r="F184" s="299"/>
      <c r="G184" s="310"/>
      <c r="H184" s="299"/>
      <c r="I184" s="310"/>
    </row>
    <row r="185" spans="1:9" s="293" customFormat="1" x14ac:dyDescent="0.25">
      <c r="A185" s="304">
        <v>184</v>
      </c>
      <c r="B185" s="318" t="s">
        <v>623</v>
      </c>
      <c r="C185" s="297"/>
      <c r="D185" s="318"/>
      <c r="E185" s="297"/>
      <c r="F185" s="297"/>
      <c r="G185" s="305"/>
      <c r="H185" s="297"/>
      <c r="I185" s="305"/>
    </row>
    <row r="186" spans="1:9" s="296" customFormat="1" x14ac:dyDescent="0.25">
      <c r="A186" s="309">
        <v>185</v>
      </c>
      <c r="B186" s="323" t="s">
        <v>630</v>
      </c>
      <c r="C186" s="299">
        <v>1</v>
      </c>
      <c r="D186" s="323"/>
      <c r="E186" s="299"/>
      <c r="F186" s="299"/>
      <c r="G186" s="310"/>
      <c r="H186" s="299"/>
      <c r="I186" s="310"/>
    </row>
    <row r="187" spans="1:9" s="296" customFormat="1" x14ac:dyDescent="0.25">
      <c r="A187" s="309">
        <v>186</v>
      </c>
      <c r="B187" s="323" t="s">
        <v>630</v>
      </c>
      <c r="C187" s="299">
        <v>2</v>
      </c>
      <c r="D187" s="323"/>
      <c r="E187" s="299"/>
      <c r="F187" s="299"/>
      <c r="G187" s="310"/>
      <c r="H187" s="299"/>
      <c r="I187" s="310"/>
    </row>
    <row r="188" spans="1:9" x14ac:dyDescent="0.25">
      <c r="A188" s="13">
        <v>187</v>
      </c>
      <c r="B188" s="321" t="s">
        <v>574</v>
      </c>
      <c r="C188" s="3">
        <v>0</v>
      </c>
      <c r="D188" s="321"/>
      <c r="E188" s="3"/>
      <c r="F188" s="3"/>
      <c r="G188" s="11"/>
      <c r="H188" s="3"/>
      <c r="I188" s="11"/>
    </row>
    <row r="189" spans="1:9" x14ac:dyDescent="0.25">
      <c r="A189" s="13">
        <v>188</v>
      </c>
      <c r="B189" s="321" t="s">
        <v>574</v>
      </c>
      <c r="C189" s="3">
        <v>0</v>
      </c>
      <c r="D189" s="321"/>
      <c r="E189" s="3"/>
      <c r="F189" s="3"/>
      <c r="G189" s="11"/>
      <c r="H189" s="3"/>
      <c r="I189" s="11"/>
    </row>
    <row r="190" spans="1:9" s="293" customFormat="1" x14ac:dyDescent="0.25">
      <c r="A190" s="304">
        <v>189</v>
      </c>
      <c r="B190" s="318" t="s">
        <v>623</v>
      </c>
      <c r="C190" s="297"/>
      <c r="D190" s="318"/>
      <c r="E190" s="297"/>
      <c r="F190" s="297"/>
      <c r="G190" s="305"/>
      <c r="H190" s="297"/>
      <c r="I190" s="305"/>
    </row>
    <row r="191" spans="1:9" s="293" customFormat="1" x14ac:dyDescent="0.25">
      <c r="A191" s="304">
        <v>190</v>
      </c>
      <c r="B191" s="318" t="s">
        <v>623</v>
      </c>
      <c r="C191" s="297"/>
      <c r="D191" s="318"/>
      <c r="E191" s="297"/>
      <c r="F191" s="297"/>
      <c r="G191" s="305"/>
      <c r="H191" s="297"/>
      <c r="I191" s="305"/>
    </row>
    <row r="192" spans="1:9" s="293" customFormat="1" x14ac:dyDescent="0.25">
      <c r="A192" s="304">
        <v>191</v>
      </c>
      <c r="B192" s="318" t="s">
        <v>623</v>
      </c>
      <c r="C192" s="297"/>
      <c r="D192" s="318"/>
      <c r="E192" s="297"/>
      <c r="F192" s="297"/>
      <c r="G192" s="305"/>
      <c r="H192" s="297"/>
      <c r="I192" s="305"/>
    </row>
    <row r="193" spans="1:9" s="296" customFormat="1" x14ac:dyDescent="0.25">
      <c r="A193" s="309">
        <v>192</v>
      </c>
      <c r="B193" s="323" t="s">
        <v>630</v>
      </c>
      <c r="C193" s="299">
        <v>2</v>
      </c>
      <c r="D193" s="323"/>
      <c r="E193" s="299"/>
      <c r="F193" s="299"/>
      <c r="G193" s="310"/>
      <c r="H193" s="299"/>
      <c r="I193" s="310"/>
    </row>
    <row r="194" spans="1:9" s="296" customFormat="1" x14ac:dyDescent="0.25">
      <c r="A194" s="309">
        <v>193</v>
      </c>
      <c r="B194" s="323" t="s">
        <v>630</v>
      </c>
      <c r="C194" s="299">
        <v>1</v>
      </c>
      <c r="D194" s="323"/>
      <c r="E194" s="299"/>
      <c r="F194" s="299"/>
      <c r="G194" s="310"/>
      <c r="H194" s="299"/>
      <c r="I194" s="310"/>
    </row>
    <row r="195" spans="1:9" s="295" customFormat="1" x14ac:dyDescent="0.25">
      <c r="A195" s="312">
        <v>194</v>
      </c>
      <c r="B195" s="326" t="s">
        <v>623</v>
      </c>
      <c r="C195" s="300"/>
      <c r="D195" s="326"/>
      <c r="E195" s="300"/>
      <c r="F195" s="300"/>
      <c r="G195" s="313"/>
      <c r="H195" s="300"/>
      <c r="I195" s="313"/>
    </row>
    <row r="196" spans="1:9" s="294" customFormat="1" x14ac:dyDescent="0.25">
      <c r="A196" s="307">
        <v>195</v>
      </c>
      <c r="B196" s="320" t="s">
        <v>682</v>
      </c>
      <c r="C196" s="298">
        <v>1</v>
      </c>
      <c r="D196" s="320" t="s">
        <v>576</v>
      </c>
      <c r="E196" s="298" t="s">
        <v>582</v>
      </c>
      <c r="F196" s="298"/>
      <c r="G196" s="308"/>
      <c r="H196" s="298"/>
      <c r="I196" s="308"/>
    </row>
    <row r="197" spans="1:9" s="294" customFormat="1" x14ac:dyDescent="0.25">
      <c r="A197" s="307">
        <v>196</v>
      </c>
      <c r="B197" s="320" t="s">
        <v>682</v>
      </c>
      <c r="C197" s="298">
        <v>1</v>
      </c>
      <c r="D197" s="320" t="s">
        <v>575</v>
      </c>
      <c r="E197" s="298" t="s">
        <v>650</v>
      </c>
      <c r="F197" s="298"/>
      <c r="G197" s="308"/>
      <c r="H197" s="298"/>
      <c r="I197" s="308"/>
    </row>
    <row r="198" spans="1:9" s="293" customFormat="1" x14ac:dyDescent="0.25">
      <c r="A198" s="304">
        <v>197</v>
      </c>
      <c r="B198" s="318" t="s">
        <v>623</v>
      </c>
      <c r="C198" s="297"/>
      <c r="D198" s="318"/>
      <c r="E198" s="297"/>
      <c r="F198" s="297"/>
      <c r="G198" s="305"/>
      <c r="H198" s="297"/>
      <c r="I198" s="305"/>
    </row>
    <row r="199" spans="1:9" s="174" customFormat="1" x14ac:dyDescent="0.25">
      <c r="A199" s="306">
        <v>198</v>
      </c>
      <c r="B199" s="319" t="s">
        <v>682</v>
      </c>
      <c r="C199" s="175">
        <v>2</v>
      </c>
      <c r="D199" s="319" t="s">
        <v>575</v>
      </c>
      <c r="E199" s="175" t="s">
        <v>651</v>
      </c>
      <c r="F199" s="175"/>
      <c r="G199" s="176"/>
      <c r="H199" s="175"/>
      <c r="I199" s="176"/>
    </row>
    <row r="200" spans="1:9" s="293" customFormat="1" x14ac:dyDescent="0.25">
      <c r="A200" s="304">
        <v>199</v>
      </c>
      <c r="B200" s="318" t="s">
        <v>623</v>
      </c>
      <c r="C200" s="297"/>
      <c r="D200" s="318"/>
      <c r="E200" s="297"/>
      <c r="F200" s="297"/>
      <c r="G200" s="305"/>
      <c r="H200" s="297"/>
      <c r="I200" s="305"/>
    </row>
    <row r="201" spans="1:9" s="294" customFormat="1" x14ac:dyDescent="0.25">
      <c r="A201" s="307">
        <v>200</v>
      </c>
      <c r="B201" s="320" t="s">
        <v>682</v>
      </c>
      <c r="C201" s="298">
        <v>1</v>
      </c>
      <c r="D201" s="320" t="s">
        <v>652</v>
      </c>
      <c r="E201" s="298" t="s">
        <v>600</v>
      </c>
      <c r="F201" s="298"/>
      <c r="G201" s="308"/>
      <c r="H201" s="298"/>
      <c r="I201" s="308"/>
    </row>
    <row r="202" spans="1:9" x14ac:dyDescent="0.25">
      <c r="A202" s="13">
        <v>201</v>
      </c>
      <c r="B202" s="321" t="s">
        <v>630</v>
      </c>
      <c r="C202" s="3">
        <v>0</v>
      </c>
      <c r="D202" s="321"/>
      <c r="E202" s="3"/>
      <c r="F202" s="3"/>
      <c r="G202" s="11"/>
      <c r="H202" s="3"/>
      <c r="I202" s="11"/>
    </row>
    <row r="203" spans="1:9" x14ac:dyDescent="0.25">
      <c r="A203" s="13">
        <v>202</v>
      </c>
      <c r="B203" s="321" t="s">
        <v>574</v>
      </c>
      <c r="C203" s="3">
        <v>0</v>
      </c>
      <c r="D203" s="321"/>
      <c r="E203" s="3"/>
      <c r="F203" s="3"/>
      <c r="G203" s="11"/>
      <c r="H203" s="3"/>
      <c r="I203" s="11"/>
    </row>
    <row r="204" spans="1:9" x14ac:dyDescent="0.25">
      <c r="A204" s="13">
        <v>203</v>
      </c>
      <c r="B204" s="321" t="s">
        <v>682</v>
      </c>
      <c r="C204" s="3">
        <v>0</v>
      </c>
      <c r="D204" s="321" t="s">
        <v>652</v>
      </c>
      <c r="E204" s="3"/>
      <c r="F204" s="3"/>
      <c r="G204" s="11"/>
      <c r="H204" s="3"/>
      <c r="I204" s="11"/>
    </row>
    <row r="205" spans="1:9" s="293" customFormat="1" x14ac:dyDescent="0.25">
      <c r="A205" s="304">
        <v>204</v>
      </c>
      <c r="B205" s="318" t="s">
        <v>623</v>
      </c>
      <c r="C205" s="297"/>
      <c r="D205" s="318"/>
      <c r="E205" s="297"/>
      <c r="F205" s="297"/>
      <c r="G205" s="305"/>
      <c r="H205" s="297"/>
      <c r="I205" s="305"/>
    </row>
    <row r="206" spans="1:9" s="296" customFormat="1" x14ac:dyDescent="0.25">
      <c r="A206" s="309">
        <v>205</v>
      </c>
      <c r="B206" s="323" t="s">
        <v>630</v>
      </c>
      <c r="C206" s="299">
        <v>1</v>
      </c>
      <c r="D206" s="323"/>
      <c r="E206" s="299"/>
      <c r="F206" s="299"/>
      <c r="G206" s="310"/>
      <c r="H206" s="299"/>
      <c r="I206" s="310"/>
    </row>
    <row r="207" spans="1:9" s="293" customFormat="1" x14ac:dyDescent="0.25">
      <c r="A207" s="304">
        <v>206</v>
      </c>
      <c r="B207" s="318" t="s">
        <v>623</v>
      </c>
      <c r="C207" s="297"/>
      <c r="D207" s="318"/>
      <c r="E207" s="297"/>
      <c r="F207" s="297"/>
      <c r="G207" s="305"/>
      <c r="H207" s="297"/>
      <c r="I207" s="305"/>
    </row>
    <row r="208" spans="1:9" s="294" customFormat="1" x14ac:dyDescent="0.25">
      <c r="A208" s="307">
        <v>207</v>
      </c>
      <c r="B208" s="320" t="s">
        <v>682</v>
      </c>
      <c r="C208" s="298">
        <v>1</v>
      </c>
      <c r="D208" s="320" t="s">
        <v>575</v>
      </c>
      <c r="E208" s="298" t="s">
        <v>653</v>
      </c>
      <c r="F208" s="298"/>
      <c r="G208" s="308"/>
      <c r="H208" s="298"/>
      <c r="I208" s="308"/>
    </row>
    <row r="209" spans="1:9" s="293" customFormat="1" x14ac:dyDescent="0.25">
      <c r="A209" s="304">
        <v>208</v>
      </c>
      <c r="B209" s="318" t="s">
        <v>623</v>
      </c>
      <c r="C209" s="297"/>
      <c r="D209" s="318"/>
      <c r="E209" s="297"/>
      <c r="F209" s="297"/>
      <c r="G209" s="305"/>
      <c r="H209" s="297"/>
      <c r="I209" s="305"/>
    </row>
    <row r="210" spans="1:9" s="296" customFormat="1" x14ac:dyDescent="0.25">
      <c r="A210" s="309">
        <v>209</v>
      </c>
      <c r="B210" s="323" t="s">
        <v>682</v>
      </c>
      <c r="C210" s="299">
        <v>1</v>
      </c>
      <c r="D210" s="323" t="s">
        <v>630</v>
      </c>
      <c r="E210" s="299"/>
      <c r="F210" s="299"/>
      <c r="G210" s="310"/>
      <c r="H210" s="299"/>
      <c r="I210" s="310"/>
    </row>
    <row r="211" spans="1:9" s="174" customFormat="1" x14ac:dyDescent="0.25">
      <c r="A211" s="306">
        <v>210</v>
      </c>
      <c r="B211" s="319" t="s">
        <v>579</v>
      </c>
      <c r="C211" s="175">
        <v>4</v>
      </c>
      <c r="D211" s="319"/>
      <c r="E211" s="175"/>
      <c r="F211" s="175"/>
      <c r="G211" s="176"/>
      <c r="H211" s="175"/>
      <c r="I211" s="176"/>
    </row>
    <row r="212" spans="1:9" s="174" customFormat="1" x14ac:dyDescent="0.25">
      <c r="A212" s="306">
        <v>211</v>
      </c>
      <c r="B212" s="319" t="s">
        <v>682</v>
      </c>
      <c r="C212" s="175">
        <v>4</v>
      </c>
      <c r="D212" s="319" t="s">
        <v>576</v>
      </c>
      <c r="E212" s="175" t="s">
        <v>608</v>
      </c>
      <c r="F212" s="175"/>
      <c r="G212" s="176"/>
      <c r="H212" s="175"/>
      <c r="I212" s="176"/>
    </row>
    <row r="213" spans="1:9" x14ac:dyDescent="0.25">
      <c r="A213" s="13">
        <v>212</v>
      </c>
      <c r="B213" s="321" t="s">
        <v>682</v>
      </c>
      <c r="C213" s="3">
        <v>0</v>
      </c>
      <c r="D213" s="321" t="s">
        <v>652</v>
      </c>
      <c r="E213" s="3"/>
      <c r="F213" s="3"/>
      <c r="G213" s="11"/>
      <c r="H213" s="3"/>
      <c r="I213" s="11"/>
    </row>
    <row r="214" spans="1:9" x14ac:dyDescent="0.25">
      <c r="A214" s="13">
        <v>213</v>
      </c>
      <c r="B214" s="321" t="s">
        <v>682</v>
      </c>
      <c r="C214" s="3">
        <v>0</v>
      </c>
      <c r="D214" s="321" t="s">
        <v>575</v>
      </c>
      <c r="E214" s="3" t="s">
        <v>654</v>
      </c>
      <c r="F214" s="3"/>
      <c r="G214" s="11"/>
      <c r="H214" s="3"/>
      <c r="I214" s="11"/>
    </row>
    <row r="215" spans="1:9" s="294" customFormat="1" ht="15.75" thickBot="1" x14ac:dyDescent="0.3">
      <c r="A215" s="314">
        <v>214</v>
      </c>
      <c r="B215" s="327" t="s">
        <v>682</v>
      </c>
      <c r="C215" s="315">
        <v>1</v>
      </c>
      <c r="D215" s="327" t="s">
        <v>575</v>
      </c>
      <c r="E215" s="315" t="s">
        <v>654</v>
      </c>
      <c r="F215" s="315"/>
      <c r="G215" s="316"/>
      <c r="H215" s="315"/>
      <c r="I215" s="31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Relevant data</vt:lpstr>
      <vt:lpstr>Retournemer_2020_LOI_composite</vt:lpstr>
      <vt:lpstr>RET_pollen_info</vt:lpstr>
      <vt:lpstr>Pollen_counted</vt:lpstr>
      <vt:lpstr>Core data</vt:lpstr>
      <vt:lpstr>XRF</vt:lpstr>
      <vt:lpstr>XRF select</vt:lpstr>
      <vt:lpstr>Tephra</vt:lpstr>
      <vt:lpstr>Photo analysis</vt:lpstr>
      <vt:lpstr>Age depth</vt:lpstr>
      <vt:lpstr>Sheet2</vt:lpstr>
      <vt:lpstr>Layer strat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 Schouten</dc:creator>
  <cp:lastModifiedBy>XRF</cp:lastModifiedBy>
  <cp:lastPrinted>2021-03-12T11:58:43Z</cp:lastPrinted>
  <dcterms:created xsi:type="dcterms:W3CDTF">2020-09-14T12:10:03Z</dcterms:created>
  <dcterms:modified xsi:type="dcterms:W3CDTF">2022-02-16T13:32:56Z</dcterms:modified>
</cp:coreProperties>
</file>